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08553\var\www\miau\data\bprof\2023\osz\rapid\"/>
    </mc:Choice>
  </mc:AlternateContent>
  <xr:revisionPtr revIDLastSave="0" documentId="13_ncr:1_{F22C1905-472F-4D7C-82BE-AD3783C6A2D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BNO kódok" sheetId="1" r:id="rId1"/>
    <sheet name="Halálozások évek és okokszerint" sheetId="2" r:id="rId2"/>
    <sheet name="no" sheetId="4" r:id="rId3"/>
    <sheet name="modell_1111" sheetId="5" r:id="rId4"/>
    <sheet name="modell_0" sheetId="6" r:id="rId5"/>
    <sheet name="modell_00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u6pA2t0eCaDGZmtkSVLK+GvLzEIq8acYlU7fATJbksI="/>
    </ext>
  </extLst>
</workbook>
</file>

<file path=xl/calcChain.xml><?xml version="1.0" encoding="utf-8"?>
<calcChain xmlns="http://schemas.openxmlformats.org/spreadsheetml/2006/main">
  <c r="T315" i="7" l="1"/>
  <c r="S315" i="7"/>
  <c r="R315" i="7"/>
  <c r="Q315" i="7"/>
  <c r="P315" i="7"/>
  <c r="O315" i="7"/>
  <c r="N315" i="7"/>
  <c r="M315" i="7"/>
  <c r="L315" i="7"/>
  <c r="K315" i="7"/>
  <c r="J315" i="7"/>
  <c r="I315" i="7"/>
  <c r="H315" i="7"/>
  <c r="G315" i="7"/>
  <c r="F315" i="7"/>
  <c r="E315" i="7"/>
  <c r="D315" i="7"/>
  <c r="C315" i="7"/>
  <c r="B315" i="7"/>
  <c r="U314" i="7"/>
  <c r="T314" i="7"/>
  <c r="S314" i="7"/>
  <c r="R314" i="7"/>
  <c r="Q314" i="7"/>
  <c r="P314" i="7"/>
  <c r="O314" i="7"/>
  <c r="N314" i="7"/>
  <c r="M314" i="7"/>
  <c r="L314" i="7"/>
  <c r="K314" i="7"/>
  <c r="J314" i="7"/>
  <c r="I314" i="7"/>
  <c r="H314" i="7"/>
  <c r="G314" i="7"/>
  <c r="F314" i="7"/>
  <c r="E314" i="7"/>
  <c r="D314" i="7"/>
  <c r="C314" i="7"/>
  <c r="B314" i="7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" i="6"/>
  <c r="T315" i="6"/>
  <c r="S315" i="6"/>
  <c r="R315" i="6"/>
  <c r="Q315" i="6"/>
  <c r="P315" i="6"/>
  <c r="O315" i="6"/>
  <c r="N315" i="6"/>
  <c r="M315" i="6"/>
  <c r="L315" i="6"/>
  <c r="K315" i="6"/>
  <c r="J315" i="6"/>
  <c r="I315" i="6"/>
  <c r="H315" i="6"/>
  <c r="G315" i="6"/>
  <c r="F315" i="6"/>
  <c r="E315" i="6"/>
  <c r="D315" i="6"/>
  <c r="C315" i="6"/>
  <c r="B315" i="6"/>
  <c r="U314" i="6"/>
  <c r="T314" i="6"/>
  <c r="S314" i="6"/>
  <c r="R314" i="6"/>
  <c r="Q314" i="6"/>
  <c r="P314" i="6"/>
  <c r="O314" i="6"/>
  <c r="N314" i="6"/>
  <c r="M314" i="6"/>
  <c r="L314" i="6"/>
  <c r="K314" i="6"/>
  <c r="J314" i="6"/>
  <c r="I314" i="6"/>
  <c r="H314" i="6"/>
  <c r="G314" i="6"/>
  <c r="F314" i="6"/>
  <c r="E314" i="6"/>
  <c r="D314" i="6"/>
  <c r="C314" i="6"/>
  <c r="B314" i="6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T315" i="5"/>
  <c r="S315" i="5"/>
  <c r="R315" i="5"/>
  <c r="Q315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D315" i="5"/>
  <c r="C315" i="5"/>
  <c r="B315" i="5"/>
  <c r="U314" i="5"/>
  <c r="T314" i="5"/>
  <c r="S314" i="5"/>
  <c r="R314" i="5"/>
  <c r="Q314" i="5"/>
  <c r="P314" i="5"/>
  <c r="O314" i="5"/>
  <c r="N314" i="5"/>
  <c r="M314" i="5"/>
  <c r="L314" i="5"/>
  <c r="K314" i="5"/>
  <c r="J314" i="5"/>
  <c r="I314" i="5"/>
  <c r="H314" i="5"/>
  <c r="G314" i="5"/>
  <c r="F314" i="5"/>
  <c r="E314" i="5"/>
  <c r="D314" i="5"/>
  <c r="C314" i="5"/>
  <c r="B314" i="5"/>
  <c r="AR9" i="4"/>
  <c r="AR10" i="4"/>
  <c r="AR11" i="4"/>
  <c r="AR17" i="4"/>
  <c r="AR18" i="4"/>
  <c r="AR19" i="4"/>
  <c r="AR25" i="4"/>
  <c r="AR26" i="4"/>
  <c r="AR27" i="4"/>
  <c r="AR33" i="4"/>
  <c r="AR34" i="4"/>
  <c r="AR35" i="4"/>
  <c r="AR41" i="4"/>
  <c r="AR42" i="4"/>
  <c r="AR43" i="4"/>
  <c r="AR49" i="4"/>
  <c r="AR50" i="4"/>
  <c r="AR51" i="4"/>
  <c r="AR57" i="4"/>
  <c r="AR58" i="4"/>
  <c r="AR59" i="4"/>
  <c r="AR65" i="4"/>
  <c r="AR66" i="4"/>
  <c r="AR67" i="4"/>
  <c r="AR73" i="4"/>
  <c r="AR74" i="4"/>
  <c r="AR75" i="4"/>
  <c r="AR81" i="4"/>
  <c r="AR7" i="4"/>
  <c r="AQ8" i="4"/>
  <c r="AR8" i="4" s="1"/>
  <c r="AQ9" i="4"/>
  <c r="AQ10" i="4"/>
  <c r="AQ11" i="4"/>
  <c r="AQ12" i="4"/>
  <c r="AR12" i="4" s="1"/>
  <c r="AQ13" i="4"/>
  <c r="AR13" i="4" s="1"/>
  <c r="AQ14" i="4"/>
  <c r="AR14" i="4" s="1"/>
  <c r="AQ15" i="4"/>
  <c r="AR15" i="4" s="1"/>
  <c r="AQ16" i="4"/>
  <c r="AR16" i="4" s="1"/>
  <c r="AQ17" i="4"/>
  <c r="AQ18" i="4"/>
  <c r="AQ19" i="4"/>
  <c r="AQ20" i="4"/>
  <c r="AR20" i="4" s="1"/>
  <c r="AQ21" i="4"/>
  <c r="AR21" i="4" s="1"/>
  <c r="AQ22" i="4"/>
  <c r="AR22" i="4" s="1"/>
  <c r="AQ23" i="4"/>
  <c r="AR23" i="4" s="1"/>
  <c r="AQ24" i="4"/>
  <c r="AR24" i="4" s="1"/>
  <c r="AQ25" i="4"/>
  <c r="AQ26" i="4"/>
  <c r="AQ27" i="4"/>
  <c r="AQ28" i="4"/>
  <c r="AR28" i="4" s="1"/>
  <c r="AQ29" i="4"/>
  <c r="AR29" i="4" s="1"/>
  <c r="AQ30" i="4"/>
  <c r="AR30" i="4" s="1"/>
  <c r="AQ31" i="4"/>
  <c r="AR31" i="4" s="1"/>
  <c r="AQ32" i="4"/>
  <c r="AR32" i="4" s="1"/>
  <c r="AQ33" i="4"/>
  <c r="AQ34" i="4"/>
  <c r="AQ35" i="4"/>
  <c r="AQ36" i="4"/>
  <c r="AR36" i="4" s="1"/>
  <c r="AQ37" i="4"/>
  <c r="AR37" i="4" s="1"/>
  <c r="AQ38" i="4"/>
  <c r="AR38" i="4" s="1"/>
  <c r="AQ39" i="4"/>
  <c r="AR39" i="4" s="1"/>
  <c r="AQ40" i="4"/>
  <c r="AR40" i="4" s="1"/>
  <c r="AQ41" i="4"/>
  <c r="AQ42" i="4"/>
  <c r="AQ43" i="4"/>
  <c r="AQ44" i="4"/>
  <c r="AR44" i="4" s="1"/>
  <c r="AQ45" i="4"/>
  <c r="AR45" i="4" s="1"/>
  <c r="AQ46" i="4"/>
  <c r="AR46" i="4" s="1"/>
  <c r="AQ47" i="4"/>
  <c r="AR47" i="4" s="1"/>
  <c r="AQ48" i="4"/>
  <c r="AR48" i="4" s="1"/>
  <c r="AQ49" i="4"/>
  <c r="AQ50" i="4"/>
  <c r="AQ51" i="4"/>
  <c r="AQ52" i="4"/>
  <c r="AR52" i="4" s="1"/>
  <c r="AQ53" i="4"/>
  <c r="AR53" i="4" s="1"/>
  <c r="AQ54" i="4"/>
  <c r="AR54" i="4" s="1"/>
  <c r="AQ55" i="4"/>
  <c r="AR55" i="4" s="1"/>
  <c r="AQ56" i="4"/>
  <c r="AR56" i="4" s="1"/>
  <c r="AQ57" i="4"/>
  <c r="AQ58" i="4"/>
  <c r="AQ59" i="4"/>
  <c r="AQ60" i="4"/>
  <c r="AR60" i="4" s="1"/>
  <c r="AQ61" i="4"/>
  <c r="AR61" i="4" s="1"/>
  <c r="AQ62" i="4"/>
  <c r="AR62" i="4" s="1"/>
  <c r="AQ63" i="4"/>
  <c r="AR63" i="4" s="1"/>
  <c r="AQ64" i="4"/>
  <c r="AR64" i="4" s="1"/>
  <c r="AQ65" i="4"/>
  <c r="AQ66" i="4"/>
  <c r="AQ67" i="4"/>
  <c r="AQ68" i="4"/>
  <c r="AR68" i="4" s="1"/>
  <c r="AQ69" i="4"/>
  <c r="AR69" i="4" s="1"/>
  <c r="AQ70" i="4"/>
  <c r="AR70" i="4" s="1"/>
  <c r="AQ71" i="4"/>
  <c r="AR71" i="4" s="1"/>
  <c r="AQ72" i="4"/>
  <c r="AR72" i="4" s="1"/>
  <c r="AQ73" i="4"/>
  <c r="AQ74" i="4"/>
  <c r="AQ75" i="4"/>
  <c r="AQ76" i="4"/>
  <c r="AR76" i="4" s="1"/>
  <c r="AQ77" i="4"/>
  <c r="AR77" i="4" s="1"/>
  <c r="AQ78" i="4"/>
  <c r="AR78" i="4" s="1"/>
  <c r="AQ79" i="4"/>
  <c r="AR79" i="4" s="1"/>
  <c r="AQ80" i="4"/>
  <c r="AR80" i="4" s="1"/>
  <c r="AQ81" i="4"/>
  <c r="AQ7" i="4"/>
  <c r="AQ6" i="4"/>
  <c r="AP8" i="4"/>
  <c r="AP9" i="4"/>
  <c r="AP10" i="4"/>
  <c r="AP11" i="4"/>
  <c r="AP12" i="4"/>
  <c r="AP13" i="4"/>
  <c r="AP14" i="4"/>
  <c r="AP15" i="4"/>
  <c r="AP16" i="4"/>
  <c r="AP17" i="4"/>
  <c r="AP18" i="4"/>
  <c r="AP19" i="4"/>
  <c r="AP20" i="4"/>
  <c r="AP21" i="4"/>
  <c r="AP22" i="4"/>
  <c r="AP23" i="4"/>
  <c r="AP24" i="4"/>
  <c r="AP25" i="4"/>
  <c r="AP26" i="4"/>
  <c r="AP27" i="4"/>
  <c r="AP28" i="4"/>
  <c r="AP29" i="4"/>
  <c r="AP30" i="4"/>
  <c r="AP31" i="4"/>
  <c r="AP32" i="4"/>
  <c r="AP33" i="4"/>
  <c r="AP34" i="4"/>
  <c r="AP35" i="4"/>
  <c r="AP36" i="4"/>
  <c r="AP37" i="4"/>
  <c r="AP38" i="4"/>
  <c r="AP39" i="4"/>
  <c r="AP40" i="4"/>
  <c r="AP41" i="4"/>
  <c r="AP42" i="4"/>
  <c r="AP43" i="4"/>
  <c r="AP44" i="4"/>
  <c r="AP45" i="4"/>
  <c r="AP46" i="4"/>
  <c r="AP47" i="4"/>
  <c r="AP48" i="4"/>
  <c r="AP49" i="4"/>
  <c r="AP50" i="4"/>
  <c r="AP51" i="4"/>
  <c r="AP52" i="4"/>
  <c r="AP53" i="4"/>
  <c r="AP54" i="4"/>
  <c r="AP55" i="4"/>
  <c r="AP56" i="4"/>
  <c r="AP57" i="4"/>
  <c r="AP58" i="4"/>
  <c r="AP59" i="4"/>
  <c r="AP60" i="4"/>
  <c r="AP61" i="4"/>
  <c r="AP62" i="4"/>
  <c r="AP63" i="4"/>
  <c r="AP64" i="4"/>
  <c r="AP65" i="4"/>
  <c r="AP66" i="4"/>
  <c r="AP67" i="4"/>
  <c r="AP68" i="4"/>
  <c r="AP69" i="4"/>
  <c r="AP70" i="4"/>
  <c r="AP71" i="4"/>
  <c r="AP72" i="4"/>
  <c r="AP73" i="4"/>
  <c r="AP74" i="4"/>
  <c r="AP75" i="4"/>
  <c r="AP76" i="4"/>
  <c r="AP77" i="4"/>
  <c r="AP78" i="4"/>
  <c r="AP79" i="4"/>
  <c r="AP80" i="4"/>
  <c r="AP81" i="4"/>
  <c r="AP7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AO81" i="4"/>
  <c r="AN81" i="4"/>
  <c r="AM81" i="4"/>
  <c r="AL81" i="4"/>
  <c r="AK81" i="4"/>
  <c r="AJ81" i="4"/>
  <c r="AI81" i="4"/>
  <c r="AH81" i="4"/>
  <c r="AG81" i="4"/>
  <c r="AF81" i="4"/>
  <c r="AE81" i="4"/>
  <c r="AD81" i="4"/>
  <c r="AC81" i="4"/>
  <c r="AB81" i="4"/>
  <c r="AA81" i="4"/>
  <c r="Z81" i="4"/>
  <c r="Y81" i="4"/>
  <c r="X81" i="4"/>
  <c r="AO80" i="4"/>
  <c r="AN80" i="4"/>
  <c r="AM80" i="4"/>
  <c r="AL80" i="4"/>
  <c r="AK80" i="4"/>
  <c r="AJ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AO79" i="4"/>
  <c r="AN79" i="4"/>
  <c r="AM79" i="4"/>
  <c r="AL79" i="4"/>
  <c r="AK79" i="4"/>
  <c r="AJ79" i="4"/>
  <c r="AI79" i="4"/>
  <c r="AH79" i="4"/>
  <c r="AG79" i="4"/>
  <c r="AF79" i="4"/>
  <c r="AE79" i="4"/>
  <c r="AD79" i="4"/>
  <c r="AC79" i="4"/>
  <c r="AB79" i="4"/>
  <c r="AA79" i="4"/>
  <c r="Z79" i="4"/>
  <c r="Y79" i="4"/>
  <c r="X79" i="4"/>
  <c r="AO78" i="4"/>
  <c r="AN78" i="4"/>
  <c r="AM78" i="4"/>
  <c r="AL78" i="4"/>
  <c r="AK78" i="4"/>
  <c r="AJ78" i="4"/>
  <c r="AI78" i="4"/>
  <c r="AH78" i="4"/>
  <c r="AG78" i="4"/>
  <c r="AF78" i="4"/>
  <c r="AE78" i="4"/>
  <c r="AD78" i="4"/>
  <c r="AC78" i="4"/>
  <c r="AB78" i="4"/>
  <c r="AA78" i="4"/>
  <c r="Z78" i="4"/>
  <c r="Y78" i="4"/>
  <c r="X78" i="4"/>
  <c r="AO77" i="4"/>
  <c r="AN77" i="4"/>
  <c r="AM77" i="4"/>
  <c r="AL77" i="4"/>
  <c r="AK77" i="4"/>
  <c r="AJ77" i="4"/>
  <c r="AI77" i="4"/>
  <c r="AH77" i="4"/>
  <c r="AG77" i="4"/>
  <c r="AF77" i="4"/>
  <c r="AE77" i="4"/>
  <c r="AD77" i="4"/>
  <c r="AC77" i="4"/>
  <c r="AB77" i="4"/>
  <c r="AA77" i="4"/>
  <c r="Z77" i="4"/>
  <c r="Y77" i="4"/>
  <c r="X77" i="4"/>
  <c r="AO76" i="4"/>
  <c r="AN76" i="4"/>
  <c r="AM76" i="4"/>
  <c r="AL76" i="4"/>
  <c r="AK76" i="4"/>
  <c r="AJ76" i="4"/>
  <c r="AI76" i="4"/>
  <c r="AH76" i="4"/>
  <c r="AG76" i="4"/>
  <c r="AF76" i="4"/>
  <c r="AE76" i="4"/>
  <c r="AD76" i="4"/>
  <c r="AC76" i="4"/>
  <c r="AB76" i="4"/>
  <c r="AA76" i="4"/>
  <c r="Z76" i="4"/>
  <c r="Y76" i="4"/>
  <c r="X76" i="4"/>
  <c r="AO75" i="4"/>
  <c r="AN75" i="4"/>
  <c r="AM75" i="4"/>
  <c r="AL75" i="4"/>
  <c r="AK75" i="4"/>
  <c r="AJ75" i="4"/>
  <c r="AI75" i="4"/>
  <c r="AH75" i="4"/>
  <c r="AG75" i="4"/>
  <c r="AF75" i="4"/>
  <c r="AE75" i="4"/>
  <c r="AD75" i="4"/>
  <c r="AC75" i="4"/>
  <c r="AB75" i="4"/>
  <c r="AA75" i="4"/>
  <c r="Z75" i="4"/>
  <c r="Y75" i="4"/>
  <c r="X75" i="4"/>
  <c r="AO74" i="4"/>
  <c r="AN74" i="4"/>
  <c r="AM74" i="4"/>
  <c r="AL74" i="4"/>
  <c r="AK74" i="4"/>
  <c r="AJ74" i="4"/>
  <c r="AI74" i="4"/>
  <c r="AH74" i="4"/>
  <c r="AG74" i="4"/>
  <c r="AF74" i="4"/>
  <c r="AE74" i="4"/>
  <c r="AD74" i="4"/>
  <c r="AC74" i="4"/>
  <c r="AB74" i="4"/>
  <c r="AA74" i="4"/>
  <c r="Z74" i="4"/>
  <c r="Y74" i="4"/>
  <c r="X74" i="4"/>
  <c r="AO73" i="4"/>
  <c r="AN73" i="4"/>
  <c r="AM73" i="4"/>
  <c r="AL73" i="4"/>
  <c r="AK73" i="4"/>
  <c r="AJ73" i="4"/>
  <c r="AI73" i="4"/>
  <c r="AH73" i="4"/>
  <c r="AG73" i="4"/>
  <c r="AF73" i="4"/>
  <c r="AE73" i="4"/>
  <c r="AD73" i="4"/>
  <c r="AC73" i="4"/>
  <c r="AB73" i="4"/>
  <c r="AA73" i="4"/>
  <c r="Z73" i="4"/>
  <c r="Y73" i="4"/>
  <c r="X73" i="4"/>
  <c r="AO72" i="4"/>
  <c r="AN72" i="4"/>
  <c r="AM72" i="4"/>
  <c r="AL72" i="4"/>
  <c r="AK72" i="4"/>
  <c r="AJ72" i="4"/>
  <c r="AI72" i="4"/>
  <c r="AH72" i="4"/>
  <c r="AG72" i="4"/>
  <c r="AF72" i="4"/>
  <c r="AE72" i="4"/>
  <c r="AD72" i="4"/>
  <c r="AC72" i="4"/>
  <c r="AB72" i="4"/>
  <c r="AA72" i="4"/>
  <c r="Z72" i="4"/>
  <c r="Y72" i="4"/>
  <c r="X72" i="4"/>
  <c r="AO71" i="4"/>
  <c r="AN71" i="4"/>
  <c r="AM71" i="4"/>
  <c r="AL71" i="4"/>
  <c r="AK71" i="4"/>
  <c r="AJ71" i="4"/>
  <c r="AI71" i="4"/>
  <c r="AH71" i="4"/>
  <c r="AG71" i="4"/>
  <c r="AF71" i="4"/>
  <c r="AE71" i="4"/>
  <c r="AD71" i="4"/>
  <c r="AC71" i="4"/>
  <c r="AB71" i="4"/>
  <c r="AA71" i="4"/>
  <c r="Z71" i="4"/>
  <c r="Y71" i="4"/>
  <c r="X71" i="4"/>
  <c r="AO70" i="4"/>
  <c r="AN70" i="4"/>
  <c r="AM70" i="4"/>
  <c r="AL70" i="4"/>
  <c r="AK70" i="4"/>
  <c r="AJ70" i="4"/>
  <c r="AI70" i="4"/>
  <c r="AH70" i="4"/>
  <c r="AG70" i="4"/>
  <c r="AF70" i="4"/>
  <c r="AE70" i="4"/>
  <c r="AD70" i="4"/>
  <c r="AC70" i="4"/>
  <c r="AB70" i="4"/>
  <c r="AA70" i="4"/>
  <c r="Z70" i="4"/>
  <c r="Y70" i="4"/>
  <c r="X70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AO68" i="4"/>
  <c r="AN68" i="4"/>
  <c r="AM68" i="4"/>
  <c r="AL68" i="4"/>
  <c r="AK68" i="4"/>
  <c r="AJ68" i="4"/>
  <c r="AI68" i="4"/>
  <c r="AH68" i="4"/>
  <c r="AG68" i="4"/>
  <c r="AF68" i="4"/>
  <c r="AE68" i="4"/>
  <c r="AD68" i="4"/>
  <c r="AC68" i="4"/>
  <c r="AB68" i="4"/>
  <c r="AA68" i="4"/>
  <c r="Z68" i="4"/>
  <c r="Y68" i="4"/>
  <c r="X68" i="4"/>
  <c r="AO67" i="4"/>
  <c r="AN67" i="4"/>
  <c r="AM67" i="4"/>
  <c r="AL67" i="4"/>
  <c r="AK67" i="4"/>
  <c r="AJ67" i="4"/>
  <c r="AI67" i="4"/>
  <c r="AH67" i="4"/>
  <c r="AG67" i="4"/>
  <c r="AF67" i="4"/>
  <c r="AE67" i="4"/>
  <c r="AD67" i="4"/>
  <c r="AC67" i="4"/>
  <c r="AB67" i="4"/>
  <c r="AA67" i="4"/>
  <c r="Z67" i="4"/>
  <c r="Y67" i="4"/>
  <c r="X67" i="4"/>
  <c r="AO66" i="4"/>
  <c r="AN66" i="4"/>
  <c r="AM66" i="4"/>
  <c r="AL66" i="4"/>
  <c r="AK66" i="4"/>
  <c r="AJ66" i="4"/>
  <c r="AI66" i="4"/>
  <c r="AH66" i="4"/>
  <c r="AG66" i="4"/>
  <c r="AF66" i="4"/>
  <c r="AE66" i="4"/>
  <c r="AD66" i="4"/>
  <c r="AC66" i="4"/>
  <c r="AB66" i="4"/>
  <c r="AA66" i="4"/>
  <c r="Z66" i="4"/>
  <c r="Y66" i="4"/>
  <c r="X66" i="4"/>
  <c r="AO65" i="4"/>
  <c r="AN65" i="4"/>
  <c r="AM65" i="4"/>
  <c r="AL65" i="4"/>
  <c r="AK65" i="4"/>
  <c r="AJ65" i="4"/>
  <c r="AI65" i="4"/>
  <c r="AH65" i="4"/>
  <c r="AG65" i="4"/>
  <c r="AF65" i="4"/>
  <c r="AE65" i="4"/>
  <c r="AD65" i="4"/>
  <c r="AC65" i="4"/>
  <c r="AB65" i="4"/>
  <c r="AA65" i="4"/>
  <c r="Z65" i="4"/>
  <c r="Y65" i="4"/>
  <c r="X65" i="4"/>
  <c r="AO64" i="4"/>
  <c r="AN64" i="4"/>
  <c r="AM64" i="4"/>
  <c r="AL64" i="4"/>
  <c r="AK64" i="4"/>
  <c r="AJ64" i="4"/>
  <c r="AI64" i="4"/>
  <c r="AH64" i="4"/>
  <c r="AG64" i="4"/>
  <c r="AF64" i="4"/>
  <c r="AE64" i="4"/>
  <c r="AD64" i="4"/>
  <c r="AC64" i="4"/>
  <c r="AB64" i="4"/>
  <c r="AA64" i="4"/>
  <c r="Z64" i="4"/>
  <c r="Y64" i="4"/>
  <c r="X64" i="4"/>
  <c r="AO63" i="4"/>
  <c r="AN63" i="4"/>
  <c r="AM63" i="4"/>
  <c r="AL63" i="4"/>
  <c r="AK63" i="4"/>
  <c r="AJ63" i="4"/>
  <c r="AI63" i="4"/>
  <c r="AH63" i="4"/>
  <c r="AG63" i="4"/>
  <c r="AF63" i="4"/>
  <c r="AE63" i="4"/>
  <c r="AD63" i="4"/>
  <c r="AC63" i="4"/>
  <c r="AB63" i="4"/>
  <c r="AA63" i="4"/>
  <c r="Z63" i="4"/>
  <c r="Y63" i="4"/>
  <c r="X63" i="4"/>
  <c r="AO62" i="4"/>
  <c r="AN62" i="4"/>
  <c r="AM62" i="4"/>
  <c r="AL62" i="4"/>
  <c r="AK62" i="4"/>
  <c r="AJ62" i="4"/>
  <c r="AI62" i="4"/>
  <c r="AH62" i="4"/>
  <c r="AG62" i="4"/>
  <c r="AF62" i="4"/>
  <c r="AE62" i="4"/>
  <c r="AD62" i="4"/>
  <c r="AC62" i="4"/>
  <c r="AB62" i="4"/>
  <c r="AA62" i="4"/>
  <c r="Z62" i="4"/>
  <c r="Y62" i="4"/>
  <c r="X62" i="4"/>
  <c r="AO61" i="4"/>
  <c r="AN61" i="4"/>
  <c r="AM61" i="4"/>
  <c r="AL61" i="4"/>
  <c r="AK61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X61" i="4"/>
  <c r="AO60" i="4"/>
  <c r="AN60" i="4"/>
  <c r="AM60" i="4"/>
  <c r="AL60" i="4"/>
  <c r="AK60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X60" i="4"/>
  <c r="AO59" i="4"/>
  <c r="AN59" i="4"/>
  <c r="AM59" i="4"/>
  <c r="AL59" i="4"/>
  <c r="AK59" i="4"/>
  <c r="AJ59" i="4"/>
  <c r="AI59" i="4"/>
  <c r="AH59" i="4"/>
  <c r="AG59" i="4"/>
  <c r="AF59" i="4"/>
  <c r="AE59" i="4"/>
  <c r="AD59" i="4"/>
  <c r="AC59" i="4"/>
  <c r="AB59" i="4"/>
  <c r="AA59" i="4"/>
  <c r="Z59" i="4"/>
  <c r="Y59" i="4"/>
  <c r="X59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AO57" i="4"/>
  <c r="AN57" i="4"/>
  <c r="AM57" i="4"/>
  <c r="AL57" i="4"/>
  <c r="AK57" i="4"/>
  <c r="AJ57" i="4"/>
  <c r="AI57" i="4"/>
  <c r="AH57" i="4"/>
  <c r="AG57" i="4"/>
  <c r="AF57" i="4"/>
  <c r="AE57" i="4"/>
  <c r="AD57" i="4"/>
  <c r="AC57" i="4"/>
  <c r="AB57" i="4"/>
  <c r="AA57" i="4"/>
  <c r="Z57" i="4"/>
  <c r="Y57" i="4"/>
  <c r="X57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AP6" i="4"/>
  <c r="AO6" i="4"/>
  <c r="AN6" i="4"/>
  <c r="AM6" i="4"/>
  <c r="AL6" i="4"/>
  <c r="AK6" i="4"/>
  <c r="AJ6" i="4"/>
  <c r="AI6" i="4"/>
  <c r="AH6" i="4"/>
  <c r="AG6" i="4"/>
  <c r="AF6" i="4"/>
  <c r="AE6" i="4"/>
  <c r="AD6" i="4"/>
  <c r="AC6" i="4"/>
  <c r="AB6" i="4"/>
  <c r="AA6" i="4"/>
  <c r="Z6" i="4"/>
  <c r="Y6" i="4"/>
  <c r="AO5" i="4"/>
  <c r="AN5" i="4"/>
  <c r="AM5" i="4"/>
  <c r="AL5" i="4"/>
  <c r="AK5" i="4"/>
  <c r="AJ5" i="4"/>
  <c r="AI5" i="4"/>
  <c r="AH5" i="4"/>
  <c r="AG5" i="4"/>
  <c r="AF5" i="4"/>
  <c r="AE5" i="4"/>
  <c r="AD5" i="4"/>
  <c r="AC5" i="4"/>
  <c r="AB5" i="4"/>
  <c r="AA5" i="4"/>
  <c r="Z5" i="4"/>
  <c r="Y5" i="4"/>
  <c r="X5" i="4"/>
  <c r="X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X3" i="2"/>
  <c r="W3" i="2"/>
  <c r="V3" i="2"/>
  <c r="U3" i="2"/>
  <c r="T3" i="2"/>
  <c r="S3" i="2"/>
  <c r="X6" i="2"/>
  <c r="X5" i="2"/>
  <c r="X4" i="2"/>
  <c r="X14" i="2"/>
  <c r="U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64" i="2"/>
  <c r="X65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83" i="2"/>
  <c r="X84" i="2"/>
  <c r="X85" i="2"/>
  <c r="X86" i="2"/>
  <c r="X87" i="2"/>
  <c r="X88" i="2"/>
  <c r="X89" i="2"/>
  <c r="X15" i="2"/>
  <c r="W6" i="2"/>
  <c r="V6" i="2"/>
  <c r="U6" i="2"/>
  <c r="T6" i="2"/>
  <c r="S6" i="2"/>
  <c r="W5" i="2"/>
  <c r="V5" i="2"/>
  <c r="T5" i="2"/>
  <c r="S5" i="2"/>
  <c r="W4" i="2"/>
  <c r="V4" i="2"/>
  <c r="U4" i="2"/>
  <c r="T4" i="2"/>
  <c r="S4" i="2"/>
  <c r="S14" i="2"/>
  <c r="Q3" i="2"/>
  <c r="P3" i="2"/>
  <c r="O3" i="2"/>
  <c r="N3" i="2"/>
  <c r="M3" i="2"/>
  <c r="L3" i="2"/>
  <c r="K3" i="2"/>
  <c r="J3" i="2"/>
  <c r="I3" i="2"/>
  <c r="E3" i="2"/>
  <c r="D3" i="2"/>
  <c r="C3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5" i="2"/>
  <c r="C4" i="2"/>
  <c r="Q6" i="2"/>
  <c r="P6" i="2"/>
  <c r="O6" i="2"/>
  <c r="N6" i="2"/>
  <c r="Q5" i="2"/>
  <c r="P5" i="2"/>
  <c r="O5" i="2"/>
  <c r="N5" i="2"/>
  <c r="M6" i="2"/>
  <c r="L6" i="2"/>
  <c r="K6" i="2"/>
  <c r="J6" i="2"/>
  <c r="I6" i="2"/>
  <c r="H6" i="2"/>
  <c r="G6" i="2"/>
  <c r="F6" i="2"/>
  <c r="E6" i="2"/>
  <c r="D6" i="2"/>
  <c r="C6" i="2"/>
  <c r="M5" i="2"/>
  <c r="L5" i="2"/>
  <c r="K5" i="2"/>
  <c r="J5" i="2"/>
  <c r="I5" i="2"/>
  <c r="H5" i="2"/>
  <c r="G5" i="2"/>
  <c r="F5" i="2"/>
  <c r="E5" i="2"/>
  <c r="D5" i="2"/>
  <c r="S15" i="2"/>
  <c r="T15" i="2"/>
  <c r="U15" i="2"/>
  <c r="V15" i="2"/>
  <c r="W15" i="2"/>
  <c r="S16" i="2"/>
  <c r="T16" i="2"/>
  <c r="U16" i="2"/>
  <c r="V16" i="2"/>
  <c r="W16" i="2"/>
  <c r="S17" i="2"/>
  <c r="T17" i="2"/>
  <c r="U17" i="2"/>
  <c r="V17" i="2"/>
  <c r="W17" i="2"/>
  <c r="S18" i="2"/>
  <c r="T18" i="2"/>
  <c r="U18" i="2"/>
  <c r="V18" i="2"/>
  <c r="W18" i="2"/>
  <c r="S19" i="2"/>
  <c r="T19" i="2"/>
  <c r="U19" i="2"/>
  <c r="V19" i="2"/>
  <c r="W19" i="2"/>
  <c r="S20" i="2"/>
  <c r="T20" i="2"/>
  <c r="U20" i="2"/>
  <c r="V20" i="2"/>
  <c r="W20" i="2"/>
  <c r="S21" i="2"/>
  <c r="T21" i="2"/>
  <c r="U21" i="2"/>
  <c r="V21" i="2"/>
  <c r="W21" i="2"/>
  <c r="S22" i="2"/>
  <c r="T22" i="2"/>
  <c r="U22" i="2"/>
  <c r="V22" i="2"/>
  <c r="W22" i="2"/>
  <c r="S23" i="2"/>
  <c r="T23" i="2"/>
  <c r="U23" i="2"/>
  <c r="V23" i="2"/>
  <c r="W23" i="2"/>
  <c r="S24" i="2"/>
  <c r="T24" i="2"/>
  <c r="U24" i="2"/>
  <c r="V24" i="2"/>
  <c r="W24" i="2"/>
  <c r="S25" i="2"/>
  <c r="T25" i="2"/>
  <c r="U25" i="2"/>
  <c r="V25" i="2"/>
  <c r="W25" i="2"/>
  <c r="S26" i="2"/>
  <c r="T26" i="2"/>
  <c r="U26" i="2"/>
  <c r="V26" i="2"/>
  <c r="W26" i="2"/>
  <c r="S27" i="2"/>
  <c r="T27" i="2"/>
  <c r="U27" i="2"/>
  <c r="V27" i="2"/>
  <c r="W27" i="2"/>
  <c r="S28" i="2"/>
  <c r="T28" i="2"/>
  <c r="U28" i="2"/>
  <c r="V28" i="2"/>
  <c r="W28" i="2"/>
  <c r="S29" i="2"/>
  <c r="T29" i="2"/>
  <c r="U29" i="2"/>
  <c r="V29" i="2"/>
  <c r="W29" i="2"/>
  <c r="S30" i="2"/>
  <c r="T30" i="2"/>
  <c r="U30" i="2"/>
  <c r="V30" i="2"/>
  <c r="W30" i="2"/>
  <c r="S31" i="2"/>
  <c r="T31" i="2"/>
  <c r="U31" i="2"/>
  <c r="V31" i="2"/>
  <c r="W31" i="2"/>
  <c r="S32" i="2"/>
  <c r="T32" i="2"/>
  <c r="U32" i="2"/>
  <c r="V32" i="2"/>
  <c r="W32" i="2"/>
  <c r="S33" i="2"/>
  <c r="T33" i="2"/>
  <c r="U33" i="2"/>
  <c r="V33" i="2"/>
  <c r="W33" i="2"/>
  <c r="S34" i="2"/>
  <c r="T34" i="2"/>
  <c r="U34" i="2"/>
  <c r="V34" i="2"/>
  <c r="W34" i="2"/>
  <c r="S35" i="2"/>
  <c r="T35" i="2"/>
  <c r="U35" i="2"/>
  <c r="V35" i="2"/>
  <c r="W35" i="2"/>
  <c r="S36" i="2"/>
  <c r="T36" i="2"/>
  <c r="U36" i="2"/>
  <c r="V36" i="2"/>
  <c r="W36" i="2"/>
  <c r="S37" i="2"/>
  <c r="T37" i="2"/>
  <c r="U37" i="2"/>
  <c r="V37" i="2"/>
  <c r="W37" i="2"/>
  <c r="S38" i="2"/>
  <c r="T38" i="2"/>
  <c r="U38" i="2"/>
  <c r="V38" i="2"/>
  <c r="W38" i="2"/>
  <c r="S39" i="2"/>
  <c r="T39" i="2"/>
  <c r="U39" i="2"/>
  <c r="V39" i="2"/>
  <c r="W39" i="2"/>
  <c r="S40" i="2"/>
  <c r="T40" i="2"/>
  <c r="U40" i="2"/>
  <c r="V40" i="2"/>
  <c r="W40" i="2"/>
  <c r="S41" i="2"/>
  <c r="T41" i="2"/>
  <c r="U41" i="2"/>
  <c r="V41" i="2"/>
  <c r="W41" i="2"/>
  <c r="S42" i="2"/>
  <c r="T42" i="2"/>
  <c r="U42" i="2"/>
  <c r="V42" i="2"/>
  <c r="W42" i="2"/>
  <c r="S43" i="2"/>
  <c r="T43" i="2"/>
  <c r="U43" i="2"/>
  <c r="V43" i="2"/>
  <c r="W43" i="2"/>
  <c r="S44" i="2"/>
  <c r="T44" i="2"/>
  <c r="U44" i="2"/>
  <c r="V44" i="2"/>
  <c r="W44" i="2"/>
  <c r="S45" i="2"/>
  <c r="T45" i="2"/>
  <c r="U45" i="2"/>
  <c r="V45" i="2"/>
  <c r="W45" i="2"/>
  <c r="S46" i="2"/>
  <c r="T46" i="2"/>
  <c r="U46" i="2"/>
  <c r="V46" i="2"/>
  <c r="W46" i="2"/>
  <c r="S47" i="2"/>
  <c r="T47" i="2"/>
  <c r="U47" i="2"/>
  <c r="V47" i="2"/>
  <c r="W47" i="2"/>
  <c r="S48" i="2"/>
  <c r="T48" i="2"/>
  <c r="U48" i="2"/>
  <c r="V48" i="2"/>
  <c r="W48" i="2"/>
  <c r="S49" i="2"/>
  <c r="T49" i="2"/>
  <c r="U49" i="2"/>
  <c r="V49" i="2"/>
  <c r="W49" i="2"/>
  <c r="S50" i="2"/>
  <c r="T50" i="2"/>
  <c r="U50" i="2"/>
  <c r="V50" i="2"/>
  <c r="W50" i="2"/>
  <c r="S51" i="2"/>
  <c r="T51" i="2"/>
  <c r="U51" i="2"/>
  <c r="V51" i="2"/>
  <c r="W51" i="2"/>
  <c r="S52" i="2"/>
  <c r="T52" i="2"/>
  <c r="U52" i="2"/>
  <c r="V52" i="2"/>
  <c r="W52" i="2"/>
  <c r="S53" i="2"/>
  <c r="T53" i="2"/>
  <c r="U53" i="2"/>
  <c r="V53" i="2"/>
  <c r="W53" i="2"/>
  <c r="S54" i="2"/>
  <c r="T54" i="2"/>
  <c r="U54" i="2"/>
  <c r="V54" i="2"/>
  <c r="W54" i="2"/>
  <c r="S55" i="2"/>
  <c r="T55" i="2"/>
  <c r="U55" i="2"/>
  <c r="V55" i="2"/>
  <c r="W55" i="2"/>
  <c r="S56" i="2"/>
  <c r="T56" i="2"/>
  <c r="U56" i="2"/>
  <c r="V56" i="2"/>
  <c r="W56" i="2"/>
  <c r="S57" i="2"/>
  <c r="T57" i="2"/>
  <c r="U57" i="2"/>
  <c r="V57" i="2"/>
  <c r="W57" i="2"/>
  <c r="S58" i="2"/>
  <c r="T58" i="2"/>
  <c r="U58" i="2"/>
  <c r="V58" i="2"/>
  <c r="W58" i="2"/>
  <c r="S59" i="2"/>
  <c r="T59" i="2"/>
  <c r="U59" i="2"/>
  <c r="V59" i="2"/>
  <c r="W59" i="2"/>
  <c r="S60" i="2"/>
  <c r="T60" i="2"/>
  <c r="U60" i="2"/>
  <c r="V60" i="2"/>
  <c r="W60" i="2"/>
  <c r="S61" i="2"/>
  <c r="T61" i="2"/>
  <c r="U61" i="2"/>
  <c r="V61" i="2"/>
  <c r="W61" i="2"/>
  <c r="S62" i="2"/>
  <c r="T62" i="2"/>
  <c r="U62" i="2"/>
  <c r="V62" i="2"/>
  <c r="W62" i="2"/>
  <c r="S63" i="2"/>
  <c r="T63" i="2"/>
  <c r="U63" i="2"/>
  <c r="V63" i="2"/>
  <c r="W63" i="2"/>
  <c r="S64" i="2"/>
  <c r="T64" i="2"/>
  <c r="U64" i="2"/>
  <c r="V64" i="2"/>
  <c r="W64" i="2"/>
  <c r="S65" i="2"/>
  <c r="T65" i="2"/>
  <c r="U65" i="2"/>
  <c r="V65" i="2"/>
  <c r="W65" i="2"/>
  <c r="S66" i="2"/>
  <c r="T66" i="2"/>
  <c r="U66" i="2"/>
  <c r="V66" i="2"/>
  <c r="W66" i="2"/>
  <c r="S67" i="2"/>
  <c r="T67" i="2"/>
  <c r="U67" i="2"/>
  <c r="V67" i="2"/>
  <c r="W67" i="2"/>
  <c r="S68" i="2"/>
  <c r="T68" i="2"/>
  <c r="U68" i="2"/>
  <c r="V68" i="2"/>
  <c r="W68" i="2"/>
  <c r="S69" i="2"/>
  <c r="T69" i="2"/>
  <c r="U69" i="2"/>
  <c r="V69" i="2"/>
  <c r="W69" i="2"/>
  <c r="S70" i="2"/>
  <c r="T70" i="2"/>
  <c r="U70" i="2"/>
  <c r="V70" i="2"/>
  <c r="W70" i="2"/>
  <c r="S71" i="2"/>
  <c r="T71" i="2"/>
  <c r="U71" i="2"/>
  <c r="V71" i="2"/>
  <c r="W71" i="2"/>
  <c r="S72" i="2"/>
  <c r="T72" i="2"/>
  <c r="U72" i="2"/>
  <c r="V72" i="2"/>
  <c r="W72" i="2"/>
  <c r="S73" i="2"/>
  <c r="T73" i="2"/>
  <c r="U73" i="2"/>
  <c r="V73" i="2"/>
  <c r="W73" i="2"/>
  <c r="S74" i="2"/>
  <c r="T74" i="2"/>
  <c r="U74" i="2"/>
  <c r="V74" i="2"/>
  <c r="W74" i="2"/>
  <c r="S75" i="2"/>
  <c r="T75" i="2"/>
  <c r="U75" i="2"/>
  <c r="V75" i="2"/>
  <c r="W75" i="2"/>
  <c r="S76" i="2"/>
  <c r="T76" i="2"/>
  <c r="U76" i="2"/>
  <c r="V76" i="2"/>
  <c r="W76" i="2"/>
  <c r="S77" i="2"/>
  <c r="T77" i="2"/>
  <c r="U77" i="2"/>
  <c r="V77" i="2"/>
  <c r="W77" i="2"/>
  <c r="S78" i="2"/>
  <c r="T78" i="2"/>
  <c r="U78" i="2"/>
  <c r="V78" i="2"/>
  <c r="W78" i="2"/>
  <c r="S79" i="2"/>
  <c r="T79" i="2"/>
  <c r="U79" i="2"/>
  <c r="V79" i="2"/>
  <c r="W79" i="2"/>
  <c r="S80" i="2"/>
  <c r="T80" i="2"/>
  <c r="U80" i="2"/>
  <c r="V80" i="2"/>
  <c r="W80" i="2"/>
  <c r="S81" i="2"/>
  <c r="T81" i="2"/>
  <c r="U81" i="2"/>
  <c r="V81" i="2"/>
  <c r="W81" i="2"/>
  <c r="S82" i="2"/>
  <c r="T82" i="2"/>
  <c r="U82" i="2"/>
  <c r="V82" i="2"/>
  <c r="W82" i="2"/>
  <c r="S83" i="2"/>
  <c r="T83" i="2"/>
  <c r="U83" i="2"/>
  <c r="V83" i="2"/>
  <c r="W83" i="2"/>
  <c r="S84" i="2"/>
  <c r="T84" i="2"/>
  <c r="U84" i="2"/>
  <c r="V84" i="2"/>
  <c r="W84" i="2"/>
  <c r="S85" i="2"/>
  <c r="T85" i="2"/>
  <c r="U85" i="2"/>
  <c r="V85" i="2"/>
  <c r="W85" i="2"/>
  <c r="S86" i="2"/>
  <c r="T86" i="2"/>
  <c r="U86" i="2"/>
  <c r="V86" i="2"/>
  <c r="W86" i="2"/>
  <c r="S87" i="2"/>
  <c r="T87" i="2"/>
  <c r="U87" i="2"/>
  <c r="V87" i="2"/>
  <c r="W87" i="2"/>
  <c r="S88" i="2"/>
  <c r="T88" i="2"/>
  <c r="U88" i="2"/>
  <c r="V88" i="2"/>
  <c r="W88" i="2"/>
  <c r="S89" i="2"/>
  <c r="T89" i="2"/>
  <c r="U89" i="2"/>
  <c r="V89" i="2"/>
  <c r="W89" i="2"/>
  <c r="T14" i="2"/>
  <c r="W10" i="2"/>
  <c r="V10" i="2"/>
  <c r="U10" i="2"/>
  <c r="T10" i="2"/>
  <c r="S10" i="2"/>
  <c r="Q10" i="2" l="1"/>
  <c r="P10" i="2"/>
  <c r="O10" i="2"/>
  <c r="N10" i="2"/>
  <c r="M10" i="2"/>
  <c r="L10" i="2"/>
  <c r="K10" i="2"/>
  <c r="J10" i="2"/>
  <c r="I10" i="2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00000000-0006-0000-01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ID#AAAA69QHyi0
ne1582    (2023-10-13 13:17:13)
Magyarország mai területe,1900-ban és 1910-ben a népmozgalom részben becsült adatok alapján.</t>
        </r>
      </text>
    </comment>
    <comment ref="J8" authorId="0" shapeId="0" xr:uid="{00000000-0006-0000-01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ID#AAAA69QHyjY
lt4174    (2023-10-13 13:17:13)
A halálozási adatok  a Betegségek Nemzetközi Osztályozásának aktuális revíziója szerint készültek.A statisztikai közlésre kiválasztott elsődleges halálok.</t>
        </r>
      </text>
    </comment>
    <comment ref="K8" authorId="0" shapeId="0" xr:uid="{00000000-0006-0000-01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ID#AAAA69QHyjQ
lt4174    (2023-10-13 13:17:13)
A halálozási adatok  a Betegségek Nemzetközi Osztályozásának aktuális revíziója szerint készültek.A statisztikai közlésre kiválasztott elsődleges halálok.</t>
        </r>
      </text>
    </comment>
    <comment ref="L8" authorId="0" shapeId="0" xr:uid="{00000000-0006-0000-01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ID#AAAA69QHyjU
lt4174    (2023-10-13 13:17:13)
A halálozási adatok  a Betegségek Nemzetközi Osztályozásának aktuális revíziója szerint készültek.A statisztikai közlésre kiválasztott elsődleges halálok.</t>
        </r>
      </text>
    </comment>
    <comment ref="M8" authorId="0" shapeId="0" xr:uid="{00000000-0006-0000-01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ID#AAAA69QHyic
lt4174    (2023-10-13 13:17:13)
A halálozási adatok  a Betegségek Nemzetközi Osztályozásának aktuális revíziója szerint készültek.A statisztikai közlésre kiválasztott elsődleges halálok.</t>
        </r>
      </text>
    </comment>
    <comment ref="N8" authorId="0" shapeId="0" xr:uid="{00000000-0006-0000-01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ID#AAAA69QHyjI
lt4174    (2023-10-13 13:17:13)
A halálozási adatok  a Betegségek Nemzetközi Osztályozásának aktuális revíziója szerint készültek.A statisztikai közlésre kiválasztott elsődleges halálok.</t>
        </r>
      </text>
    </comment>
    <comment ref="O8" authorId="0" shapeId="0" xr:uid="{00000000-0006-0000-0100-000007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ID#AAAA69QHyis
lt4174    (2023-10-13 13:17:13)
A halálozási adatok  a Betegségek Nemzetközi Osztályozásának aktuális revíziója szerint készültek.A statisztikai közlésre kiválasztott elsődleges halálok.</t>
        </r>
      </text>
    </comment>
    <comment ref="P8" authorId="0" shapeId="0" xr:uid="{00000000-0006-0000-0100-000008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ID#AAAA69QHyio
lt4174    (2023-10-13 13:17:13)
A halálozási adatok  a Betegségek Nemzetközi Osztályozásának aktuális revíziója szerint készültek.A statisztikai közlésre kiválasztott elsődleges halálok.</t>
        </r>
      </text>
    </comment>
    <comment ref="Q8" authorId="0" shapeId="0" xr:uid="{00000000-0006-0000-0100-000009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ID#AAAA69QHyjA
lt4174    (2023-10-13 13:17:13)
A halálozási adatok  a Betegségek Nemzetközi Osztályozásának aktuális revíziója szerint készültek.A statisztikai közlésre kiválasztott elsődleges halálok.</t>
        </r>
      </text>
    </comment>
    <comment ref="T8" authorId="0" shapeId="0" xr:uid="{00000000-0006-0000-0100-00000A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ID#AAAA69QHyjY
lt4174    (2023-10-13 13:17:13)
A halálozási adatok  a Betegségek Nemzetközi Osztályozásának aktuális revíziója szerint készültek.A statisztikai közlésre kiválasztott elsődleges halálok.</t>
        </r>
      </text>
    </comment>
    <comment ref="U8" authorId="0" shapeId="0" xr:uid="{00000000-0006-0000-0100-00000B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ID#AAAA69QHyjQ
lt4174    (2023-10-13 13:17:13)
A halálozási adatok  a Betegségek Nemzetközi Osztályozásának aktuális revíziója szerint készültek.A statisztikai közlésre kiválasztott elsődleges halálok.</t>
        </r>
      </text>
    </comment>
    <comment ref="V8" authorId="0" shapeId="0" xr:uid="{00000000-0006-0000-0100-00000C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ID#AAAA69QHyjU
lt4174    (2023-10-13 13:17:13)
A halálozási adatok  a Betegségek Nemzetközi Osztályozásának aktuális revíziója szerint készültek.A statisztikai közlésre kiválasztott elsődleges halálok.</t>
        </r>
      </text>
    </comment>
    <comment ref="W8" authorId="0" shapeId="0" xr:uid="{00000000-0006-0000-0100-00000D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ID#AAAA69QHyic
lt4174    (2023-10-13 13:17:13)
A halálozási adatok  a Betegségek Nemzetközi Osztályozásának aktuális revíziója szerint készültek.A statisztikai közlésre kiválasztott elsődleges halálok.</t>
        </r>
      </text>
    </comment>
    <comment ref="I72" authorId="0" shapeId="0" xr:uid="{00000000-0006-0000-0100-00000E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ID#AAAA69QHyjE
Tóthné Perlaky Mária    (2023-10-13 13:17:13)
A haláloki feldolgozásban változás történt, lásd módszertan.</t>
        </r>
      </text>
    </comment>
    <comment ref="J72" authorId="0" shapeId="0" xr:uid="{00000000-0006-0000-0100-00000F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ID#AAAA69QHyjc
Tóthné Perlaky Mária    (2023-10-13 13:17:13)
A haláloki feldolgozásban változás történt, lásd módszertan.</t>
        </r>
      </text>
    </comment>
    <comment ref="K72" authorId="0" shapeId="0" xr:uid="{00000000-0006-0000-0100-000010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ID#AAAA69QHyiw
Tóthné Perlaky Mária    (2023-10-13 13:17:13)
A haláloki feldolgozásban változás történt, lásd módszertan.</t>
        </r>
      </text>
    </comment>
    <comment ref="L72" authorId="0" shapeId="0" xr:uid="{00000000-0006-0000-0100-00001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ID#AAAA69QHyi8
Tóthné Perlaky Mária    (2023-10-13 13:17:13)
A haláloki feldolgozásban változás történt, lásd módszertan.</t>
        </r>
      </text>
    </comment>
    <comment ref="M72" authorId="0" shapeId="0" xr:uid="{00000000-0006-0000-0100-00001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ID#AAAA69QHyik
Tóthné Perlaky Mária    (2023-10-13 13:17:13)
A haláloki feldolgozásban változás történt, lásd módszertan.</t>
        </r>
      </text>
    </comment>
    <comment ref="O72" authorId="0" shapeId="0" xr:uid="{00000000-0006-0000-0100-00001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ID#AAAA69QHyi4
Tóthné Perlaky Mária    (2023-10-13 13:17:13)
A haláloki feldolgozásban változás történt, lásd módszertan.</t>
        </r>
      </text>
    </comment>
    <comment ref="P72" authorId="0" shapeId="0" xr:uid="{00000000-0006-0000-0100-00001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ID#AAAA69QHyjM
Tóthné Perlaky Mária    (2023-10-13 13:17:13)
A haláloki feldolgozásban változás történt, lásd módszertan.</t>
        </r>
      </text>
    </comment>
    <comment ref="Q72" authorId="0" shapeId="0" xr:uid="{00000000-0006-0000-0100-00001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ID#AAAA69QHyig
Tóthné Perlaky Mária    (2023-10-13 13:17:13)
A haláloki feldolgozásban változás történt, lásd módszertan.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uG6+UBgUYEEuaU/zLKve6LwJ1Sw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FD945CAC-5D4E-4BC9-8CBA-696519D4B33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ID#AAAA69QHyi0
ne1582    (2023-10-13 13:17:13)
Magyarország mai területe,1900-ban és 1910-ben a népmozgalom részben becsült adatok alapján.</t>
        </r>
      </text>
    </comment>
    <comment ref="G4" authorId="0" shapeId="0" xr:uid="{123F22E6-844E-4B4A-89FB-DCE5CCF6D9AF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ID#AAAA69QHyjY
lt4174    (2023-10-13 13:17:13)
A halálozási adatok  a Betegségek Nemzetközi Osztályozásának aktuális revíziója szerint készültek.A statisztikai közlésre kiválasztott elsődleges halálok.</t>
        </r>
      </text>
    </comment>
    <comment ref="H4" authorId="0" shapeId="0" xr:uid="{D1F100AA-4573-475E-AFB5-E92BEB807D7E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ID#AAAA69QHyjQ
lt4174    (2023-10-13 13:17:13)
A halálozási adatok  a Betegségek Nemzetközi Osztályozásának aktuális revíziója szerint készültek.A statisztikai közlésre kiválasztott elsődleges halálok.</t>
        </r>
      </text>
    </comment>
    <comment ref="I4" authorId="0" shapeId="0" xr:uid="{188C07EB-FAB2-4F1A-9434-13702B41AF0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ID#AAAA69QHyjU
lt4174    (2023-10-13 13:17:13)
A halálozási adatok  a Betegségek Nemzetközi Osztályozásának aktuális revíziója szerint készültek.A statisztikai közlésre kiválasztott elsődleges halálok.</t>
        </r>
      </text>
    </comment>
    <comment ref="J4" authorId="0" shapeId="0" xr:uid="{5A7C2942-CE24-455E-8DA5-7B56A1521DB9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ID#AAAA69QHyic
lt4174    (2023-10-13 13:17:13)
A halálozási adatok  a Betegségek Nemzetközi Osztályozásának aktuális revíziója szerint készültek.A statisztikai közlésre kiválasztott elsődleges halálok.</t>
        </r>
      </text>
    </comment>
    <comment ref="K4" authorId="0" shapeId="0" xr:uid="{E45FB696-3030-4B62-BAB6-700DD7D04E7F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ID#AAAA69QHyjI
lt4174    (2023-10-13 13:17:13)
A halálozási adatok  a Betegségek Nemzetközi Osztályozásának aktuális revíziója szerint készültek.A statisztikai közlésre kiválasztott elsődleges halálok.</t>
        </r>
      </text>
    </comment>
    <comment ref="L4" authorId="0" shapeId="0" xr:uid="{27363487-19AC-4E2B-88CC-3A35104D03D2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ID#AAAA69QHyis
lt4174    (2023-10-13 13:17:13)
A halálozási adatok  a Betegségek Nemzetközi Osztályozásának aktuális revíziója szerint készültek.A statisztikai közlésre kiválasztott elsődleges halálok.</t>
        </r>
      </text>
    </comment>
    <comment ref="M4" authorId="0" shapeId="0" xr:uid="{6F95DA1D-C660-42A2-B4C9-F3867A12B9F9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ID#AAAA69QHyio
lt4174    (2023-10-13 13:17:13)
A halálozási adatok  a Betegségek Nemzetközi Osztályozásának aktuális revíziója szerint készültek.A statisztikai közlésre kiválasztott elsődleges halálok.</t>
        </r>
      </text>
    </comment>
    <comment ref="N4" authorId="0" shapeId="0" xr:uid="{2F42A111-65F5-4B36-957C-9460CBE407F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ID#AAAA69QHyjA
lt4174    (2023-10-13 13:17:13)
A halálozási adatok  a Betegségek Nemzetközi Osztályozásának aktuális revíziója szerint készültek.A statisztikai közlésre kiválasztott elsődleges halálok.</t>
        </r>
      </text>
    </comment>
    <comment ref="P4" authorId="0" shapeId="0" xr:uid="{8162824B-32CE-4EED-8D60-65F58081513B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ID#AAAA69QHyjY
lt4174    (2023-10-13 13:17:13)
A halálozási adatok  a Betegségek Nemzetközi Osztályozásának aktuális revíziója szerint készültek.A statisztikai közlésre kiválasztott elsődleges halálok.</t>
        </r>
      </text>
    </comment>
    <comment ref="Q4" authorId="0" shapeId="0" xr:uid="{076E5270-3306-49A5-83AB-6398B8985134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ID#AAAA69QHyjQ
lt4174    (2023-10-13 13:17:13)
A halálozási adatok  a Betegségek Nemzetközi Osztályozásának aktuális revíziója szerint készültek.A statisztikai közlésre kiválasztott elsődleges halálok.</t>
        </r>
      </text>
    </comment>
    <comment ref="R4" authorId="0" shapeId="0" xr:uid="{3CEC012E-74E0-41C8-88D2-72378CB43679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ID#AAAA69QHyjU
lt4174    (2023-10-13 13:17:13)
A halálozási adatok  a Betegségek Nemzetközi Osztályozásának aktuális revíziója szerint készültek.A statisztikai közlésre kiválasztott elsődleges halálok.</t>
        </r>
      </text>
    </comment>
    <comment ref="S4" authorId="0" shapeId="0" xr:uid="{8B52B11B-3ED4-4359-BFA8-B8A1569DB65D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ID#AAAA69QHyic
lt4174    (2023-10-13 13:17:13)
A halálozási adatok  a Betegségek Nemzetközi Osztályozásának aktuális revíziója szerint készültek.A statisztikai közlésre kiválasztott elsődleges halálok.</t>
        </r>
      </text>
    </comment>
    <comment ref="F64" authorId="0" shapeId="0" xr:uid="{7D5ED0C7-2151-4F15-B9A5-EF09FD1D944C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ID#AAAA69QHyjE
Tóthné Perlaky Mária    (2023-10-13 13:17:13)
A haláloki feldolgozásban változás történt, lásd módszertan.</t>
        </r>
      </text>
    </comment>
    <comment ref="G64" authorId="0" shapeId="0" xr:uid="{92849739-9464-4C69-9ADF-3B66292525A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ID#AAAA69QHyjc
Tóthné Perlaky Mária    (2023-10-13 13:17:13)
A haláloki feldolgozásban változás történt, lásd módszertan.</t>
        </r>
      </text>
    </comment>
    <comment ref="H64" authorId="0" shapeId="0" xr:uid="{0395992D-0B26-47D9-B8CE-D44419407106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ID#AAAA69QHyiw
Tóthné Perlaky Mária    (2023-10-13 13:17:13)
A haláloki feldolgozásban változás történt, lásd módszertan.</t>
        </r>
      </text>
    </comment>
    <comment ref="I64" authorId="0" shapeId="0" xr:uid="{646CD96E-B820-4334-BA33-25E4B2F4C3F9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ID#AAAA69QHyi8
Tóthné Perlaky Mária    (2023-10-13 13:17:13)
A haláloki feldolgozásban változás történt, lásd módszertan.</t>
        </r>
      </text>
    </comment>
    <comment ref="J64" authorId="0" shapeId="0" xr:uid="{918031F2-AB65-4BD6-BEFC-50B98C487587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ID#AAAA69QHyik
Tóthné Perlaky Mária    (2023-10-13 13:17:13)
A haláloki feldolgozásban változás történt, lásd módszertan.</t>
        </r>
      </text>
    </comment>
    <comment ref="L64" authorId="0" shapeId="0" xr:uid="{3D50D924-7BA1-4DBE-9D34-18B182FC4109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ID#AAAA69QHyi4
Tóthné Perlaky Mária    (2023-10-13 13:17:13)
A haláloki feldolgozásban változás történt, lásd módszertan.</t>
        </r>
      </text>
    </comment>
    <comment ref="M64" authorId="0" shapeId="0" xr:uid="{670ABD39-3ABD-4B51-B112-C95AF0F7363E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ID#AAAA69QHyjM
Tóthné Perlaky Mária    (2023-10-13 13:17:13)
A haláloki feldolgozásban változás történt, lásd módszertan.</t>
        </r>
      </text>
    </comment>
    <comment ref="N64" authorId="0" shapeId="0" xr:uid="{2DD3EDBE-1BEE-4177-996D-114BE6CA83B5}">
      <text>
        <r>
          <rPr>
            <sz val="11"/>
            <color theme="1"/>
            <rFont val="Calibri"/>
            <family val="2"/>
            <charset val="238"/>
            <scheme val="minor"/>
          </rPr>
          <t>======
ID#AAAA69QHyig
Tóthné Perlaky Mária    (2023-10-13 13:17:13)
A haláloki feldolgozásban változás történt, lásd módszertan.</t>
        </r>
      </text>
    </comment>
  </commentList>
</comments>
</file>

<file path=xl/sharedStrings.xml><?xml version="1.0" encoding="utf-8"?>
<sst xmlns="http://schemas.openxmlformats.org/spreadsheetml/2006/main" count="5563" uniqueCount="710">
  <si>
    <t>Betegségek</t>
  </si>
  <si>
    <t>Főcsoport</t>
  </si>
  <si>
    <t>BNO kódok</t>
  </si>
  <si>
    <t>Fertőző és parazitás betegségek</t>
  </si>
  <si>
    <t>BNO-10-01 – Fertőző és parazitás betegségek</t>
  </si>
  <si>
    <t>A00–B99</t>
  </si>
  <si>
    <t>Daganatok</t>
  </si>
  <si>
    <t>BNO-10-02 – Daganatok</t>
  </si>
  <si>
    <t>C00–D48</t>
  </si>
  <si>
    <t>A vér és a vérképző szervek betegségei és az immunrendszert érintő bizonyos rendellenességek</t>
  </si>
  <si>
    <t>BNO-10-03 – A vér és a vérképző szervek betegségei és az immunrendszert érintő bizonyos rendellenességek</t>
  </si>
  <si>
    <t>D50–D89</t>
  </si>
  <si>
    <t>Endokrin, táplálkozási és anyagcsere betegségek</t>
  </si>
  <si>
    <t>BNO-10-04 – Endokrin, táplálkozási és anyagcsere betegségek</t>
  </si>
  <si>
    <t>E00–E90</t>
  </si>
  <si>
    <t>Mentális és viselkedészavarok</t>
  </si>
  <si>
    <t>BNO-10-05 – Mentális és viselkedészavarok</t>
  </si>
  <si>
    <t>F00–F99</t>
  </si>
  <si>
    <t>Az idegrendszer betegségei</t>
  </si>
  <si>
    <t>BNO-10-06 – Az idegrendszer betegségei</t>
  </si>
  <si>
    <t>G00–G99</t>
  </si>
  <si>
    <t>A szem és függelékeinek betegségei</t>
  </si>
  <si>
    <t>BNO-10-07 – A szem és függelékeinek betegségei</t>
  </si>
  <si>
    <t>H00–H59</t>
  </si>
  <si>
    <t>A fül és a csecsnyúlvány megbetegedései</t>
  </si>
  <si>
    <t>BNO-10-08 – A fül és a csecsnyúlvány megbetegedései</t>
  </si>
  <si>
    <t>H60–H95</t>
  </si>
  <si>
    <t>A keringési rendszer betegségei</t>
  </si>
  <si>
    <t>BNO-10-09 – A keringési rendszer betegségei</t>
  </si>
  <si>
    <t>I00–I99</t>
  </si>
  <si>
    <t>A légzőrendszer betegségei</t>
  </si>
  <si>
    <t>BNO-10-10 – A légzőrendszer betegségei</t>
  </si>
  <si>
    <t>J00–J99</t>
  </si>
  <si>
    <t>Az emésztőrendszer betegségei</t>
  </si>
  <si>
    <t>BNO-10-11 – Az emésztőrendszer betegségei</t>
  </si>
  <si>
    <t>K00–K93</t>
  </si>
  <si>
    <t>A bőr és bőralatti szövet betegségei</t>
  </si>
  <si>
    <t>BNO-10-12 – A bőr és bőralatti szövet betegségei</t>
  </si>
  <si>
    <t>L00–L99</t>
  </si>
  <si>
    <t>A csont-izomrendszer és kötőszövet betegségei</t>
  </si>
  <si>
    <t>BNO-10-13 – A csont-izomrendszer és kötőszövet betegségei</t>
  </si>
  <si>
    <t>M00–M99</t>
  </si>
  <si>
    <t>Az urogenitális rendszer megbetegedései</t>
  </si>
  <si>
    <t>BNO-10-14 – Az urogenitális rendszer megbetegedései</t>
  </si>
  <si>
    <t>N00–N99</t>
  </si>
  <si>
    <t>Terhesség, szülés és a gyermekágy</t>
  </si>
  <si>
    <t>BNO-10-15 – Terhesség, szülés és a gyermekágy</t>
  </si>
  <si>
    <t>O00–O99</t>
  </si>
  <si>
    <t>A perinatális szakban keletkező bizonyos állapotok</t>
  </si>
  <si>
    <t>BNO-10-16 – A perinatális szakban keletkező bizonyos állapotok</t>
  </si>
  <si>
    <t>P00–P96</t>
  </si>
  <si>
    <t>Veleszületett rendellenességek, deformitások és kromoszómaabnormitások</t>
  </si>
  <si>
    <t>BNO-10-17 – Veleszületett rendellenességek, deformitások és kromoszómaabnormitások</t>
  </si>
  <si>
    <t>Q00–Q99</t>
  </si>
  <si>
    <t>Máshova nem osztályozott panaszok, tünetek és kóros klinikai és laboratóriumi leletek</t>
  </si>
  <si>
    <t>BNO-10-18 – Máshova nem osztályozott panaszok, tünetek és kóros klinikai és laboratóriumi leletek</t>
  </si>
  <si>
    <t>R00–R99</t>
  </si>
  <si>
    <t>Sérülés, mérgezés és külső okok bizonyos egyéb következményei</t>
  </si>
  <si>
    <t>BNO-10-19 – Sérülés, mérgezés és külső okok bizonyos egyéb következményei</t>
  </si>
  <si>
    <t>S00–T98</t>
  </si>
  <si>
    <t>A morbiditás és mortalitás külső okai</t>
  </si>
  <si>
    <t>BNO-10-20 – A morbiditás és mortalitás külső okai</t>
  </si>
  <si>
    <t>V01–Y98</t>
  </si>
  <si>
    <t>Az egészségi állapotot és egészségügyi szolgálatokkal való kapcsolatot befolyásoló tényezők</t>
  </si>
  <si>
    <t>BNO-10-21 – Az egészségi állapotot és egészségügyi szolgálatokkal való kapcsolatot befolyásoló tényezők</t>
  </si>
  <si>
    <t>Z00–Z99</t>
  </si>
  <si>
    <t>Speciális kódok</t>
  </si>
  <si>
    <t>BNO-10-22 – Speciális kódok</t>
  </si>
  <si>
    <t>U00–U99</t>
  </si>
  <si>
    <t>22.1.1.9. Halálozások száma és aránya, csecsemőhalandóság, születéskor várható élettartam, halálozás főbb okok szerint</t>
  </si>
  <si>
    <t>Év</t>
  </si>
  <si>
    <t>Elnevezés</t>
  </si>
  <si>
    <t>Halálozás összesen</t>
  </si>
  <si>
    <t>Halálozás ezer lakosra</t>
  </si>
  <si>
    <t>Csecsemőhalandóság, ezer élveszülöttre</t>
  </si>
  <si>
    <t>Születéskor várható átlagos élettartam, férfi</t>
  </si>
  <si>
    <t>Születéskor várható átlagos élettartam, nő</t>
  </si>
  <si>
    <t>Születéskor várható átlagos élettartam összesen</t>
  </si>
  <si>
    <t>daganatok</t>
  </si>
  <si>
    <t>Covid19</t>
  </si>
  <si>
    <t>balesetek</t>
  </si>
  <si>
    <t>öngyilkosság</t>
  </si>
  <si>
    <t>egyéb</t>
  </si>
  <si>
    <t>BNO kód</t>
  </si>
  <si>
    <t>..</t>
  </si>
  <si>
    <t>–</t>
  </si>
  <si>
    <t>Y0</t>
  </si>
  <si>
    <t>irány</t>
  </si>
  <si>
    <t>nincs</t>
  </si>
  <si>
    <t>Lehet-e minden év másként egészséges?!</t>
  </si>
  <si>
    <t>x</t>
  </si>
  <si>
    <t>y</t>
  </si>
  <si>
    <t>korrel_no</t>
  </si>
  <si>
    <t>korrel_ffi</t>
  </si>
  <si>
    <t>irány_jozan</t>
  </si>
  <si>
    <t>irány_stat</t>
  </si>
  <si>
    <t>korrel_ossz(1990-)</t>
  </si>
  <si>
    <t>ell</t>
  </si>
  <si>
    <t>ell/reszosszeg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</si>
  <si>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</si>
  <si>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</si>
  <si>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</si>
  <si>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</si>
  <si>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</si>
  <si>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</si>
  <si>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</si>
  <si>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</si>
  <si>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</si>
  <si>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</si>
  <si>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</si>
  <si>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</si>
  <si>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</si>
  <si>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</si>
  <si>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</si>
  <si>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</si>
  <si>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</si>
  <si>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</si>
  <si>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év</t>
  </si>
  <si>
    <t>Azonosító:</t>
  </si>
  <si>
    <t>Objektumok:</t>
  </si>
  <si>
    <t>Attribútumok:</t>
  </si>
  <si>
    <t>Lépcsôk:</t>
  </si>
  <si>
    <t>Eltolás:</t>
  </si>
  <si>
    <t>Leírás:</t>
  </si>
  <si>
    <t>COCO STD: 8220962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</si>
  <si>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</si>
  <si>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</si>
  <si>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</si>
  <si>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</si>
  <si>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</si>
  <si>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</si>
  <si>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</si>
  <si>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</si>
  <si>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</si>
  <si>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</si>
  <si>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</si>
  <si>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</si>
  <si>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</si>
  <si>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X(A13)</t>
  </si>
  <si>
    <t>X(A14)</t>
  </si>
  <si>
    <t>X(A15)</t>
  </si>
  <si>
    <t>X(A16)</t>
  </si>
  <si>
    <t>X(A17)</t>
  </si>
  <si>
    <t>X(A18)</t>
  </si>
  <si>
    <t>Y(A19)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</si>
  <si>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</si>
  <si>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</si>
  <si>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</si>
  <si>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</si>
  <si>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</si>
  <si>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</si>
  <si>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</si>
  <si>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</si>
  <si>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</si>
  <si>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</si>
  <si>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</si>
  <si>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</si>
  <si>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</si>
  <si>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</si>
  <si>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</si>
  <si>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</si>
  <si>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</si>
  <si>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</si>
  <si>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</si>
  <si>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</si>
  <si>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O21</t>
  </si>
  <si>
    <t>O22</t>
  </si>
  <si>
    <t>O23</t>
  </si>
  <si>
    <t>O24</t>
  </si>
  <si>
    <t>O25</t>
  </si>
  <si>
    <t>O26</t>
  </si>
  <si>
    <t>O27</t>
  </si>
  <si>
    <t>O28</t>
  </si>
  <si>
    <t>O29</t>
  </si>
  <si>
    <t>O30</t>
  </si>
  <si>
    <t>O31</t>
  </si>
  <si>
    <t>O32</t>
  </si>
  <si>
    <t>O33</t>
  </si>
  <si>
    <t>O34</t>
  </si>
  <si>
    <t>O35</t>
  </si>
  <si>
    <t>O36</t>
  </si>
  <si>
    <t>O37</t>
  </si>
  <si>
    <t>O38</t>
  </si>
  <si>
    <t>O39</t>
  </si>
  <si>
    <t>O40</t>
  </si>
  <si>
    <t>O41</t>
  </si>
  <si>
    <t>O42</t>
  </si>
  <si>
    <t>O43</t>
  </si>
  <si>
    <t>O44</t>
  </si>
  <si>
    <t>O45</t>
  </si>
  <si>
    <t>O46</t>
  </si>
  <si>
    <t>O47</t>
  </si>
  <si>
    <t>O48</t>
  </si>
  <si>
    <t>O49</t>
  </si>
  <si>
    <t>O50</t>
  </si>
  <si>
    <t>O51</t>
  </si>
  <si>
    <t>O52</t>
  </si>
  <si>
    <t>O53</t>
  </si>
  <si>
    <t>O54</t>
  </si>
  <si>
    <t>O55</t>
  </si>
  <si>
    <t>O56</t>
  </si>
  <si>
    <t>O57</t>
  </si>
  <si>
    <t>O58</t>
  </si>
  <si>
    <t>O59</t>
  </si>
  <si>
    <t>O60</t>
  </si>
  <si>
    <t>O61</t>
  </si>
  <si>
    <t>O62</t>
  </si>
  <si>
    <t>O63</t>
  </si>
  <si>
    <t>O64</t>
  </si>
  <si>
    <t>O65</t>
  </si>
  <si>
    <t>O66</t>
  </si>
  <si>
    <t>O67</t>
  </si>
  <si>
    <t>O68</t>
  </si>
  <si>
    <t>O69</t>
  </si>
  <si>
    <t>O70</t>
  </si>
  <si>
    <t>O71</t>
  </si>
  <si>
    <t>O72</t>
  </si>
  <si>
    <t>O73</t>
  </si>
  <si>
    <t>O74</t>
  </si>
  <si>
    <t>O75</t>
  </si>
  <si>
    <t>Lépcsôk(1)</t>
  </si>
  <si>
    <t>S1</t>
  </si>
  <si>
    <t>(0+4716)/(2)=2358</t>
  </si>
  <si>
    <t>(1250+0)/(2)=625</t>
  </si>
  <si>
    <t>(32845.1+64830.1)/(2)=48837.6</t>
  </si>
  <si>
    <t>(35595.1+57627.1)/(2)=46611.1</t>
  </si>
  <si>
    <t>(29385.1+55992.1)/(2)=42688.6</t>
  </si>
  <si>
    <t>(0+470)/(2)=235</t>
  </si>
  <si>
    <t>(33845.1+1504)/(2)=17674.55</t>
  </si>
  <si>
    <t>(3020+3753)/(2)=3386.5</t>
  </si>
  <si>
    <t>(610+0)/(2)=305</t>
  </si>
  <si>
    <t>(90+189)/(2)=139.5</t>
  </si>
  <si>
    <t>(4030+5591)/(2)=4810.5</t>
  </si>
  <si>
    <t>(35405.1+64851.1)/(2)=50128.1</t>
  </si>
  <si>
    <t>(0+0)/(2)=0</t>
  </si>
  <si>
    <t>(28155.1+322)/(2)=14238.55</t>
  </si>
  <si>
    <t>(0+576)/(2)=288</t>
  </si>
  <si>
    <t>S2</t>
  </si>
  <si>
    <t>(35285.1+57627.1)/(2)=46456.1</t>
  </si>
  <si>
    <t>(350+0)/(2)=175</t>
  </si>
  <si>
    <t>(3110+5415)/(2)=4262.5</t>
  </si>
  <si>
    <t>S3</t>
  </si>
  <si>
    <t>(3020+3589)/(2)=3304.5</t>
  </si>
  <si>
    <t>S4</t>
  </si>
  <si>
    <t>(6530+2253)/(2)=4391.5</t>
  </si>
  <si>
    <t>(35375.1+64833.1)/(2)=50104.1</t>
  </si>
  <si>
    <t>S5</t>
  </si>
  <si>
    <t>(0+4363)/(2)=2181.5</t>
  </si>
  <si>
    <t>(31985.1+64524.1)/(2)=48254.6</t>
  </si>
  <si>
    <t>(6530+2122)/(2)=4326</t>
  </si>
  <si>
    <t>(90+172)/(2)=131</t>
  </si>
  <si>
    <t>S6</t>
  </si>
  <si>
    <t>S7</t>
  </si>
  <si>
    <t>(6530+1921)/(2)=4225.5</t>
  </si>
  <si>
    <t>(0+453)/(2)=226.5</t>
  </si>
  <si>
    <t>(1210+1993)/(2)=1601.5</t>
  </si>
  <si>
    <t>(35315.1+64687.1)/(2)=50001.1</t>
  </si>
  <si>
    <t>S8</t>
  </si>
  <si>
    <t>S9</t>
  </si>
  <si>
    <t>(6260+1921)/(2)=4090.5</t>
  </si>
  <si>
    <t>S10</t>
  </si>
  <si>
    <t>(6130+1803)/(2)=3966.5</t>
  </si>
  <si>
    <t>(880+1993)/(2)=1436.5</t>
  </si>
  <si>
    <t>S11</t>
  </si>
  <si>
    <t>(0+4193)/(2)=2096.5</t>
  </si>
  <si>
    <t>(5290+1803)/(2)=3546.5</t>
  </si>
  <si>
    <t>(33605.1+1504)/(2)=17554.55</t>
  </si>
  <si>
    <t>S12</t>
  </si>
  <si>
    <t>(31985.1+63911.1)/(2)=47948.1</t>
  </si>
  <si>
    <t>S13</t>
  </si>
  <si>
    <t>(980+0)/(2)=490</t>
  </si>
  <si>
    <t>(30505.1+63911.1)/(2)=47208.1</t>
  </si>
  <si>
    <t>(3020+3486)/(2)=3253</t>
  </si>
  <si>
    <t>(0+322)/(2)=161</t>
  </si>
  <si>
    <t>S14</t>
  </si>
  <si>
    <t>(33605.1+1257)/(2)=17431.05</t>
  </si>
  <si>
    <t>(2980+3486)/(2)=3233</t>
  </si>
  <si>
    <t>(35315.1+64635.1)/(2)=49975.1</t>
  </si>
  <si>
    <t>S15</t>
  </si>
  <si>
    <t>(1200+7829)/(2)=4514.5</t>
  </si>
  <si>
    <t>(35305.1+64635.1)/(2)=49970.1</t>
  </si>
  <si>
    <t>S16</t>
  </si>
  <si>
    <t>(28455.1+55992.1)/(2)=42223.6</t>
  </si>
  <si>
    <t>(33445.1+1257)/(2)=17351.05</t>
  </si>
  <si>
    <t>S17</t>
  </si>
  <si>
    <t>S18</t>
  </si>
  <si>
    <t>(730+1658)/(2)=1194</t>
  </si>
  <si>
    <t>(35305.1+64525.1)/(2)=49915.1</t>
  </si>
  <si>
    <t>S19</t>
  </si>
  <si>
    <t>(0+2945)/(2)=1472.5</t>
  </si>
  <si>
    <t>(670+7521)/(2)=4095.5</t>
  </si>
  <si>
    <t>S20</t>
  </si>
  <si>
    <t>(0+691)/(2)=345.5</t>
  </si>
  <si>
    <t>(380+7521)/(2)=3950.5</t>
  </si>
  <si>
    <t>(4880+1444)/(2)=3162</t>
  </si>
  <si>
    <t>(28265.1+55992.1)/(2)=42128.6</t>
  </si>
  <si>
    <t>(35165.1+64525.1)/(2)=49845.1</t>
  </si>
  <si>
    <t>S21</t>
  </si>
  <si>
    <t>(35165.1+64512.1)/(2)=49838.6</t>
  </si>
  <si>
    <t>S22</t>
  </si>
  <si>
    <t>(4880+1096)/(2)=2988</t>
  </si>
  <si>
    <t>(28005.1+55992.1)/(2)=41998.6</t>
  </si>
  <si>
    <t>S23</t>
  </si>
  <si>
    <t>(380+7039)/(2)=3709.5</t>
  </si>
  <si>
    <t>(27845.1+55992.1)/(2)=41918.6</t>
  </si>
  <si>
    <t>S24</t>
  </si>
  <si>
    <t>(380+6753)/(2)=3566.5</t>
  </si>
  <si>
    <t>(2780+3486)/(2)=3133</t>
  </si>
  <si>
    <t>S25</t>
  </si>
  <si>
    <t>(270+6753)/(2)=3511.5</t>
  </si>
  <si>
    <t>(4700+912)/(2)=2806</t>
  </si>
  <si>
    <t>(27775.1+55992.1)/(2)=41883.6</t>
  </si>
  <si>
    <t>(34845.1+64441.1)/(2)=49643.1</t>
  </si>
  <si>
    <t>S26</t>
  </si>
  <si>
    <t>(33335.1+1257)/(2)=17296.05</t>
  </si>
  <si>
    <t>(2780+3259)/(2)=3019.5</t>
  </si>
  <si>
    <t>S27</t>
  </si>
  <si>
    <t>(4500+912)/(2)=2706</t>
  </si>
  <si>
    <t>(590+0)/(2)=295</t>
  </si>
  <si>
    <t>(6830+8948)/(2)=7889</t>
  </si>
  <si>
    <t>S28</t>
  </si>
  <si>
    <t>(0+410)/(2)=205</t>
  </si>
  <si>
    <t>S29</t>
  </si>
  <si>
    <t>(33335.1+1064)/(2)=17199.55</t>
  </si>
  <si>
    <t>S30</t>
  </si>
  <si>
    <t>(230+6384)/(2)=3307</t>
  </si>
  <si>
    <t>(6820+8948)/(2)=7884</t>
  </si>
  <si>
    <t>S31</t>
  </si>
  <si>
    <t>(140+6253)/(2)=3196.5</t>
  </si>
  <si>
    <t>(4330+912)/(2)=2621</t>
  </si>
  <si>
    <t>(90+152)/(2)=121</t>
  </si>
  <si>
    <t>S32</t>
  </si>
  <si>
    <t>(130+6253)/(2)=3191.5</t>
  </si>
  <si>
    <t>S33</t>
  </si>
  <si>
    <t>(130+6059)/(2)=3094.5</t>
  </si>
  <si>
    <t>(27775.1+846)/(2)=14310.55</t>
  </si>
  <si>
    <t>S34</t>
  </si>
  <si>
    <t>(80+846)/(2)=463</t>
  </si>
  <si>
    <t>(0+384)/(2)=192</t>
  </si>
  <si>
    <t>S35</t>
  </si>
  <si>
    <t>(80+5895)/(2)=2987.5</t>
  </si>
  <si>
    <t>(510+0)/(2)=255</t>
  </si>
  <si>
    <t>S36</t>
  </si>
  <si>
    <t>S37</t>
  </si>
  <si>
    <t>(6740+8948)/(2)=7844</t>
  </si>
  <si>
    <t>S38</t>
  </si>
  <si>
    <t>(33335.1+1032)/(2)=17183.55</t>
  </si>
  <si>
    <t>(6620+8948)/(2)=7784</t>
  </si>
  <si>
    <t>S39</t>
  </si>
  <si>
    <t>(80+5767)/(2)=2923.5</t>
  </si>
  <si>
    <t>(0+268)/(2)=134</t>
  </si>
  <si>
    <t>S40</t>
  </si>
  <si>
    <t>(4250+615)/(2)=2432.5</t>
  </si>
  <si>
    <t>S41</t>
  </si>
  <si>
    <t>S42</t>
  </si>
  <si>
    <t>(6620+8900)/(2)=7760</t>
  </si>
  <si>
    <t>S43</t>
  </si>
  <si>
    <t>(0+846)/(2)=423</t>
  </si>
  <si>
    <t>(100+0)/(2)=50</t>
  </si>
  <si>
    <t>(90+90)/(2)=90</t>
  </si>
  <si>
    <t>S44</t>
  </si>
  <si>
    <t>S45</t>
  </si>
  <si>
    <t>S46</t>
  </si>
  <si>
    <t>(4510+8900)/(2)=6705</t>
  </si>
  <si>
    <t>S47</t>
  </si>
  <si>
    <t>(0+607)/(2)=303.5</t>
  </si>
  <si>
    <t>(3320+615)/(2)=1967.5</t>
  </si>
  <si>
    <t>(33225.1+1032)/(2)=17128.55</t>
  </si>
  <si>
    <t>(4510+4967)/(2)=4738.5</t>
  </si>
  <si>
    <t>S48</t>
  </si>
  <si>
    <t>(0+4970)/(2)=2485</t>
  </si>
  <si>
    <t>(32895.1+1032)/(2)=16963.55</t>
  </si>
  <si>
    <t>S49</t>
  </si>
  <si>
    <t>(0+258)/(2)=129</t>
  </si>
  <si>
    <t>(2570+615)/(2)=1592.5</t>
  </si>
  <si>
    <t>S50</t>
  </si>
  <si>
    <t>(450+615)/(2)=532.5</t>
  </si>
  <si>
    <t>(32805.1+1032)/(2)=16918.55</t>
  </si>
  <si>
    <t>S51</t>
  </si>
  <si>
    <t>(0+585)/(2)=292.5</t>
  </si>
  <si>
    <t>S52</t>
  </si>
  <si>
    <t>S53</t>
  </si>
  <si>
    <t>(0+343)/(2)=171.5</t>
  </si>
  <si>
    <t>S54</t>
  </si>
  <si>
    <t>(4510+4218)/(2)=4364</t>
  </si>
  <si>
    <t>S55</t>
  </si>
  <si>
    <t>(3930+4218)/(2)=4074</t>
  </si>
  <si>
    <t>S56</t>
  </si>
  <si>
    <t>(0+342)/(2)=171</t>
  </si>
  <si>
    <t>S57</t>
  </si>
  <si>
    <t>(0+617)/(2)=308.5</t>
  </si>
  <si>
    <t>S58</t>
  </si>
  <si>
    <t>(0+305)/(2)=152.5</t>
  </si>
  <si>
    <t>(3930+4013)/(2)=3971.5</t>
  </si>
  <si>
    <t>S59</t>
  </si>
  <si>
    <t>(3130+4013)/(2)=3571.5</t>
  </si>
  <si>
    <t>S60</t>
  </si>
  <si>
    <t>S61</t>
  </si>
  <si>
    <t>S62</t>
  </si>
  <si>
    <t>(32615.1+942)/(2)=16778.55</t>
  </si>
  <si>
    <t>S63</t>
  </si>
  <si>
    <t>(0+70)/(2)=35</t>
  </si>
  <si>
    <t>(5320+942)/(2)=3131</t>
  </si>
  <si>
    <t>S64</t>
  </si>
  <si>
    <t>(4950+942)/(2)=2946</t>
  </si>
  <si>
    <t>S65</t>
  </si>
  <si>
    <t>(0+90)/(2)=45</t>
  </si>
  <si>
    <t>(1230+1062)/(2)=1146</t>
  </si>
  <si>
    <t>S66</t>
  </si>
  <si>
    <t>S67</t>
  </si>
  <si>
    <t>S68</t>
  </si>
  <si>
    <t>S69</t>
  </si>
  <si>
    <t>(4500+492)/(2)=2496</t>
  </si>
  <si>
    <t>S70</t>
  </si>
  <si>
    <t>(3840+0)/(2)=1920</t>
  </si>
  <si>
    <t>S71</t>
  </si>
  <si>
    <t>S72</t>
  </si>
  <si>
    <t>S73</t>
  </si>
  <si>
    <t>S74</t>
  </si>
  <si>
    <t>S75</t>
  </si>
  <si>
    <t>Lépcsôk(2)</t>
  </si>
  <si>
    <t>COCO:STD</t>
  </si>
  <si>
    <t>Becslés</t>
  </si>
  <si>
    <t>Tény+0</t>
  </si>
  <si>
    <t>Delta</t>
  </si>
  <si>
    <t>Delta/Tény</t>
  </si>
  <si>
    <t>S1 összeg:</t>
  </si>
  <si>
    <t>S75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</si>
  <si>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</si>
  <si>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</si>
  <si>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</si>
  <si>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</si>
  <si>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</si>
  <si>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</si>
  <si>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</si>
  <si>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1.73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</si>
  <si>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1.66 mp (0.03 p)</t>
    </r>
  </si>
  <si>
    <t>hiba</t>
  </si>
  <si>
    <t>hatásmérték</t>
  </si>
  <si>
    <t>COCO STD: 1366394</t>
  </si>
  <si>
    <t>(1976+4854)/(2)=3415</t>
  </si>
  <si>
    <t>(6793+0)/(2)=3396.5</t>
  </si>
  <si>
    <t>(74017.8+68608.8)/(2)=71313.3</t>
  </si>
  <si>
    <t>(740+59150.8)/(2)=29945.4</t>
  </si>
  <si>
    <t>(630+6534)/(2)=3582</t>
  </si>
  <si>
    <t>(1051+0)/(2)=525.5</t>
  </si>
  <si>
    <t>(1399+1402)/(2)=1400.5</t>
  </si>
  <si>
    <t>(4886+5275)/(2)=5080.5</t>
  </si>
  <si>
    <t>(2043+0)/(2)=1021.5</t>
  </si>
  <si>
    <t>(24+0)/(2)=12</t>
  </si>
  <si>
    <t>(911+427)/(2)=669</t>
  </si>
  <si>
    <t>(0+57727.8)/(2)=28863.9</t>
  </si>
  <si>
    <t>(53190.8+56007.8)/(2)=54599.35</t>
  </si>
  <si>
    <t>(0+785)/(2)=392.5</t>
  </si>
  <si>
    <t>(0+835)/(2)=417.5</t>
  </si>
  <si>
    <t>(300+0)/(2)=150</t>
  </si>
  <si>
    <t>(200+6029)/(2)=3114.5</t>
  </si>
  <si>
    <t>(851+427)/(2)=639</t>
  </si>
  <si>
    <t>(1976+4849)/(2)=3412.5</t>
  </si>
  <si>
    <t>(0+57665.8)/(2)=28832.9</t>
  </si>
  <si>
    <t>(740+1967)/(2)=1353.5</t>
  </si>
  <si>
    <t>(72349.8+67789.8)/(2)=70069.8</t>
  </si>
  <si>
    <t>(200+5865)/(2)=3032.5</t>
  </si>
  <si>
    <t>(4886+4723)/(2)=4804.5</t>
  </si>
  <si>
    <t>(471+427)/(2)=449</t>
  </si>
  <si>
    <t>(0+57347.8)/(2)=28673.9</t>
  </si>
  <si>
    <t>(72349.8+67750.8)/(2)=70050.3</t>
  </si>
  <si>
    <t>(708+0)/(2)=354</t>
  </si>
  <si>
    <t>(1399+1374)/(2)=1386.5</t>
  </si>
  <si>
    <t>(471+149)/(2)=310</t>
  </si>
  <si>
    <t>(1347+1374)/(2)=1360.5</t>
  </si>
  <si>
    <t>(52556.8+56007.8)/(2)=54282.35</t>
  </si>
  <si>
    <t>(0+421)/(2)=210.5</t>
  </si>
  <si>
    <t>(0+5713)/(2)=2856.5</t>
  </si>
  <si>
    <t>(1630+4849)/(2)=3239.5</t>
  </si>
  <si>
    <t>(538+1967)/(2)=1252.5</t>
  </si>
  <si>
    <t>(4886+4596)/(2)=4741</t>
  </si>
  <si>
    <t>(106+1676)/(2)=891</t>
  </si>
  <si>
    <t>(1630+4060)/(2)=2845</t>
  </si>
  <si>
    <t>(72321.8+67750.8)/(2)=70036.3</t>
  </si>
  <si>
    <t>(72321.8+67570.8)/(2)=69946.3</t>
  </si>
  <si>
    <t>(0+1342)/(2)=671</t>
  </si>
  <si>
    <t>(71347.8+67570.8)/(2)=69459.3</t>
  </si>
  <si>
    <t>(0+57092.8)/(2)=28546.4</t>
  </si>
  <si>
    <t>(4132+0)/(2)=2066</t>
  </si>
  <si>
    <t>(4190+3835)/(2)=4012.5</t>
  </si>
  <si>
    <t>(0+253)/(2)=126.5</t>
  </si>
  <si>
    <t>(70997.8+10107)/(2)=40552.4</t>
  </si>
  <si>
    <t>(1264+1374)/(2)=1319</t>
  </si>
  <si>
    <t>(3009+3835)/(2)=3422</t>
  </si>
  <si>
    <t>(4024+0)/(2)=2012</t>
  </si>
  <si>
    <t>(1247+1374)/(2)=1310.5</t>
  </si>
  <si>
    <t>(1157+1374)/(2)=1265.5</t>
  </si>
  <si>
    <t>(70997.8+8787)/(2)=39892.4</t>
  </si>
  <si>
    <t>(1630+1949)/(2)=1789.5</t>
  </si>
  <si>
    <t>(0+1279)/(2)=639.5</t>
  </si>
  <si>
    <t>(3009+3373)/(2)=3191</t>
  </si>
  <si>
    <t>(0+5572)/(2)=2786</t>
  </si>
  <si>
    <t>(0+57062.8)/(2)=28531.4</t>
  </si>
  <si>
    <t>(1630+1446)/(2)=1538</t>
  </si>
  <si>
    <t>(0+5547)/(2)=2773.5</t>
  </si>
  <si>
    <t>(3009+1264)/(2)=2136.5</t>
  </si>
  <si>
    <t>(3914+0)/(2)=1957</t>
  </si>
  <si>
    <t>(0+56772.8)/(2)=28386.4</t>
  </si>
  <si>
    <t>(0+56612.8)/(2)=28306.4</t>
  </si>
  <si>
    <t>(332+0)/(2)=166</t>
  </si>
  <si>
    <t>(1136+1264)/(2)=1200</t>
  </si>
  <si>
    <t>(0+170)/(2)=85</t>
  </si>
  <si>
    <t>(70997.8+8517)/(2)=39757.4</t>
  </si>
  <si>
    <t>(0+5393)/(2)=2696.5</t>
  </si>
  <si>
    <t>(70799.8+8517)/(2)=39658.4</t>
  </si>
  <si>
    <t>(1117+1374)/(2)=1245.5</t>
  </si>
  <si>
    <t>(1136+619)/(2)=877.5</t>
  </si>
  <si>
    <t>(70597.8+8517)/(2)=39557.4</t>
  </si>
  <si>
    <t>(680+0)/(2)=340</t>
  </si>
  <si>
    <t>(70517.8+8437)/(2)=39477.4</t>
  </si>
  <si>
    <t>(0+5277)/(2)=2638.5</t>
  </si>
  <si>
    <t>(0+110)/(2)=55</t>
  </si>
  <si>
    <t>(69629.8+8437)/(2)=39033.4</t>
  </si>
  <si>
    <t>(69497.8+8437)/(2)=38967.4</t>
  </si>
  <si>
    <t>(52556.8+330)/(2)=26443.4</t>
  </si>
  <si>
    <t>(1630+1156)/(2)=1393</t>
  </si>
  <si>
    <t>(69407.8+8122)/(2)=38764.9</t>
  </si>
  <si>
    <t>(234+0)/(2)=117</t>
  </si>
  <si>
    <t>(18115.9+8122)/(2)=13118.95</t>
  </si>
  <si>
    <t>(1582+1156)/(2)=1369</t>
  </si>
  <si>
    <t>(17929.9+8122)/(2)=13025.95</t>
  </si>
  <si>
    <t>(0+1229)/(2)=614.5</t>
  </si>
  <si>
    <t>(0+5137)/(2)=2568.5</t>
  </si>
  <si>
    <t>(52420.8+330)/(2)=26375.4</t>
  </si>
  <si>
    <t>(830+330)/(2)=580</t>
  </si>
  <si>
    <t>(0+555)/(2)=277.5</t>
  </si>
  <si>
    <t>(17609.9+8122)/(2)=12865.95</t>
  </si>
  <si>
    <t>(989+1374)/(2)=1181.5</t>
  </si>
  <si>
    <t>(17547.9+8122)/(2)=12834.95</t>
  </si>
  <si>
    <t>(830+250)/(2)=540</t>
  </si>
  <si>
    <t>(0+160)/(2)=80</t>
  </si>
  <si>
    <t>(1582+1026)/(2)=1304</t>
  </si>
  <si>
    <t>(16965.9+8122)/(2)=12543.95</t>
  </si>
  <si>
    <t>(830+0)/(2)=415</t>
  </si>
  <si>
    <t>(12627+6253)/(2)=9439.95</t>
  </si>
  <si>
    <t>(989+1165)/(2)=1077</t>
  </si>
  <si>
    <t>(11560+5627)/(2)=8593.45</t>
  </si>
  <si>
    <t>(540+1165)/(2)=852.5</t>
  </si>
  <si>
    <t>(1202+1026)/(2)=1114</t>
  </si>
  <si>
    <t>(6900+2978)/(2)=4939</t>
  </si>
  <si>
    <t>(540+1109)/(2)=824.5</t>
  </si>
  <si>
    <t>(180+0)/(2)=90</t>
  </si>
  <si>
    <t>(0+4224)/(2)=2112</t>
  </si>
  <si>
    <t>(592+365)/(2)=478.5</t>
  </si>
  <si>
    <t>(6750+2978)/(2)=4864</t>
  </si>
  <si>
    <t>(4696+2978)/(2)=3837</t>
  </si>
  <si>
    <t>(592+301)/(2)=446.5</t>
  </si>
  <si>
    <t>(0+1930)/(2)=965</t>
  </si>
  <si>
    <t>(348+1109)/(2)=728.5</t>
  </si>
  <si>
    <t>(4696+1755)/(2)=3225.5</t>
  </si>
  <si>
    <t>(1777+1755)/(2)=1766</t>
  </si>
  <si>
    <t>(592+265)/(2)=428.5</t>
  </si>
  <si>
    <t>(1569+1129)/(2)=1349</t>
  </si>
  <si>
    <t>(302+265)/(2)=283.5</t>
  </si>
  <si>
    <t>(1277+1129)/(2)=1203</t>
  </si>
  <si>
    <t>(302+0)/(2)=151</t>
  </si>
  <si>
    <t>(1119+0)/(2)=559.5</t>
  </si>
  <si>
    <t>(539+0)/(2)=269.5</t>
  </si>
  <si>
    <t>(274+1109)/(2)=691.5</t>
  </si>
  <si>
    <t>(0+1095)/(2)=547.5</t>
  </si>
  <si>
    <t>(250+1109)/(2)=679.5</t>
  </si>
  <si>
    <t>(90+0)/(2)=45</t>
  </si>
  <si>
    <t>(0+1109)/(2)=554.5</t>
  </si>
  <si>
    <t>(0+448)/(2)=224</t>
  </si>
  <si>
    <t>(339+0)/(2)=169.5</t>
  </si>
  <si>
    <r>
      <t>A futtatás idôtartama: </t>
    </r>
    <r>
      <rPr>
        <b/>
        <sz val="7"/>
        <color rgb="FF333333"/>
        <rFont val="Verdana"/>
        <family val="2"/>
        <charset val="238"/>
      </rPr>
      <t>1.19 mp (0.02 p)</t>
    </r>
  </si>
  <si>
    <t>COCO STD: 6906300</t>
  </si>
  <si>
    <t>(304+1721)/(2)=1012.5</t>
  </si>
  <si>
    <t>(4912+0)/(2)=2456</t>
  </si>
  <si>
    <t>(72093.9+1081)/(2)=36587.45</t>
  </si>
  <si>
    <t>(1542+5017)/(2)=3279.5</t>
  </si>
  <si>
    <t>(144+64394.9)/(2)=32269.45</t>
  </si>
  <si>
    <t>(566+54106.9)/(2)=27336.45</t>
  </si>
  <si>
    <t>(2150+2213)/(2)=2181.5</t>
  </si>
  <si>
    <t>(6394+60996.9)/(2)=33695.45</t>
  </si>
  <si>
    <t>(2030+0)/(2)=1015</t>
  </si>
  <si>
    <t>(386+445)/(2)=415.5</t>
  </si>
  <si>
    <t>(1032+1980)/(2)=1506</t>
  </si>
  <si>
    <t>(912+5010)/(2)=2961</t>
  </si>
  <si>
    <t>(54903.9+1929)/(2)=28416.45</t>
  </si>
  <si>
    <t>(144+64114.9)/(2)=32129.45</t>
  </si>
  <si>
    <t>(1542+4881)/(2)=3211.5</t>
  </si>
  <si>
    <t>(2070+2213)/(2)=2141.5</t>
  </si>
  <si>
    <t>(5976+60996.9)/(2)=33486.45</t>
  </si>
  <si>
    <t>(1032+1750)/(2)=1391</t>
  </si>
  <si>
    <t>(71039.9+1081)/(2)=36060.45</t>
  </si>
  <si>
    <t>(1502+4881)/(2)=3191.5</t>
  </si>
  <si>
    <t>(71039.9+158)/(2)=35598.95</t>
  </si>
  <si>
    <t>(566+201)/(2)=383.5</t>
  </si>
  <si>
    <t>(5976+60970.9)/(2)=33473.45</t>
  </si>
  <si>
    <t>(304+1525)/(2)=914.5</t>
  </si>
  <si>
    <t>(1032+1564)/(2)=1298</t>
  </si>
  <si>
    <t>(912+4895)/(2)=2903.5</t>
  </si>
  <si>
    <t>(68+445)/(2)=256.5</t>
  </si>
  <si>
    <t>(674+1564)/(2)=1119</t>
  </si>
  <si>
    <t>(0+64114.9)/(2)=32057.45</t>
  </si>
  <si>
    <t>(1120+4881)/(2)=3000.5</t>
  </si>
  <si>
    <t>(0+64029.9)/(2)=32014.95</t>
  </si>
  <si>
    <t>(0+1525)/(2)=762.5</t>
  </si>
  <si>
    <t>(1020+4431)/(2)=2725.5</t>
  </si>
  <si>
    <t>(70859.9+158)/(2)=35508.95</t>
  </si>
  <si>
    <t>(1894+2213)/(2)=2053.5</t>
  </si>
  <si>
    <t>(0+1507)/(2)=753.5</t>
  </si>
  <si>
    <t>(442+4026)/(2)=2234</t>
  </si>
  <si>
    <t>(4894+0)/(2)=2447</t>
  </si>
  <si>
    <t>(442+3531)/(2)=1986.5</t>
  </si>
  <si>
    <t>(282+201)/(2)=241.5</t>
  </si>
  <si>
    <t>(912+4780)/(2)=2846</t>
  </si>
  <si>
    <t>(3072+0)/(2)=1536</t>
  </si>
  <si>
    <t>(290+3531)/(2)=1910.5</t>
  </si>
  <si>
    <t>(4654+60970.9)/(2)=32812.45</t>
  </si>
  <si>
    <t>(70561.9+0)/(2)=35280.95</t>
  </si>
  <si>
    <t>(190+3316)/(2)=1753</t>
  </si>
  <si>
    <t>(4308+60970.9)/(2)=32639.45</t>
  </si>
  <si>
    <t>(674+1396)/(2)=1035</t>
  </si>
  <si>
    <t>(2+445)/(2)=223.5</t>
  </si>
  <si>
    <t>(2+243)/(2)=122.5</t>
  </si>
  <si>
    <t>(4308+60942.9)/(2)=32625.45</t>
  </si>
  <si>
    <t>(0+791)/(2)=395.5</t>
  </si>
  <si>
    <t>(69779.9+0)/(2)=34889.95</t>
  </si>
  <si>
    <t>(80+2936)/(2)=1508</t>
  </si>
  <si>
    <t>(0+63941.9)/(2)=31970.95</t>
  </si>
  <si>
    <t>(4308+60293.9)/(2)=32300.95</t>
  </si>
  <si>
    <t>(0+668)/(2)=334</t>
  </si>
  <si>
    <t>(912+4730)/(2)=2821</t>
  </si>
  <si>
    <t>(0+63896.9)/(2)=31948.45</t>
  </si>
  <si>
    <t>(1784+2213)/(2)=1998.5</t>
  </si>
  <si>
    <t>(0+628)/(2)=314</t>
  </si>
  <si>
    <t>(80+2925)/(2)=1502.5</t>
  </si>
  <si>
    <t>(0+19)/(2)=9.5</t>
  </si>
  <si>
    <t>(69641.9+0)/(2)=34820.95</t>
  </si>
  <si>
    <t>(4148+60293.9)/(2)=32220.95</t>
  </si>
  <si>
    <t>(1656+2213)/(2)=1934.5</t>
  </si>
  <si>
    <t>(646+0)/(2)=323</t>
  </si>
  <si>
    <t>(2442+3655)/(2)=3048.5</t>
  </si>
  <si>
    <t>(69371.9+0)/(2)=34685.95</t>
  </si>
  <si>
    <t>(0+63547.9)/(2)=31773.95</t>
  </si>
  <si>
    <t>(912+4403)/(2)=2657.5</t>
  </si>
  <si>
    <t>(68873.9+0)/(2)=34436.95</t>
  </si>
  <si>
    <t>(0+62659.9)/(2)=31329.95</t>
  </si>
  <si>
    <t>(2406+1929)/(2)=2167.5</t>
  </si>
  <si>
    <t>(68853.9+0)/(2)=34426.95</t>
  </si>
  <si>
    <t>(2+225)/(2)=113.5</t>
  </si>
  <si>
    <t>(68845.9+0)/(2)=34422.95</t>
  </si>
  <si>
    <t>(0+62439.9)/(2)=31219.95</t>
  </si>
  <si>
    <t>(1588+3105)/(2)=2346.5</t>
  </si>
  <si>
    <t>(912+4001)/(2)=2456.5</t>
  </si>
  <si>
    <t>(68795.9+0)/(2)=34397.95</t>
  </si>
  <si>
    <t>(1656+2044)/(2)=1850</t>
  </si>
  <si>
    <t>(0+265)/(2)=132.5</t>
  </si>
  <si>
    <t>(68657.9+0)/(2)=34328.95</t>
  </si>
  <si>
    <t>(0+62409.9)/(2)=31204.95</t>
  </si>
  <si>
    <t>(354+0)/(2)=177</t>
  </si>
  <si>
    <t>(68573.9+0)/(2)=34286.95</t>
  </si>
  <si>
    <t>(0+62279.9)/(2)=31139.95</t>
  </si>
  <si>
    <t>(67683.9+0)/(2)=33841.95</t>
  </si>
  <si>
    <t>(80+1220)/(2)=650</t>
  </si>
  <si>
    <t>(1416+2044)/(2)=1730</t>
  </si>
  <si>
    <t>(822+3105)/(2)=1963.5</t>
  </si>
  <si>
    <t>(802+4001)/(2)=2401.5</t>
  </si>
  <si>
    <t>(66559.9+0)/(2)=33279.95</t>
  </si>
  <si>
    <t>(0+201)/(2)=100.5</t>
  </si>
  <si>
    <t>(822+1132)/(2)=977</t>
  </si>
  <si>
    <t>(0+62167.9)/(2)=31083.95</t>
  </si>
  <si>
    <t>(1416+1794)/(2)=1605</t>
  </si>
  <si>
    <t>(92+1132)/(2)=612</t>
  </si>
  <si>
    <t>(9166+0)/(2)=4583</t>
  </si>
  <si>
    <t>(0+3346)/(2)=1673</t>
  </si>
  <si>
    <t>(802+3803)/(2)=2302.5</t>
  </si>
  <si>
    <t>(8232+0)/(2)=4116</t>
  </si>
  <si>
    <t>(1212+1794)/(2)=1503</t>
  </si>
  <si>
    <t>(80+760)/(2)=420</t>
  </si>
  <si>
    <t>(0+2327)/(2)=1163.5</t>
  </si>
  <si>
    <t>(1212+1708)/(2)=1460</t>
  </si>
  <si>
    <t>(0+1132)/(2)=566</t>
  </si>
  <si>
    <t>(266+0)/(2)=133</t>
  </si>
  <si>
    <t>(4830+0)/(2)=2415</t>
  </si>
  <si>
    <t>(80+672)/(2)=376</t>
  </si>
  <si>
    <t>(0+1201)/(2)=600.5</t>
  </si>
  <si>
    <t>(4556+0)/(2)=2278</t>
  </si>
  <si>
    <t>(2928+0)/(2)=1464</t>
  </si>
  <si>
    <t>(802+3267)/(2)=2034.5</t>
  </si>
  <si>
    <t>(0+1037)/(2)=518.5</t>
  </si>
  <si>
    <t>(1140+1708)/(2)=1424</t>
  </si>
  <si>
    <t>(0+672)/(2)=336</t>
  </si>
  <si>
    <t>(1032+1708)/(2)=1370</t>
  </si>
  <si>
    <t>(1062+0)/(2)=531</t>
  </si>
  <si>
    <t>(904+1568)/(2)=1236</t>
  </si>
  <si>
    <t>(868+0)/(2)=434</t>
  </si>
  <si>
    <t>(0+673)/(2)=336.5</t>
  </si>
  <si>
    <t>(720+3267)/(2)=1993.5</t>
  </si>
  <si>
    <t>(738+0)/(2)=369</t>
  </si>
  <si>
    <t>(720+2911)/(2)=1815.5</t>
  </si>
  <si>
    <t>(720+2788)/(2)=1754</t>
  </si>
  <si>
    <t>(178+0)/(2)=89</t>
  </si>
  <si>
    <t>(0+85)/(2)=42.5</t>
  </si>
  <si>
    <t>(904+1139)/(2)=1021.5</t>
  </si>
  <si>
    <t>(720+1510)/(2)=1115</t>
  </si>
  <si>
    <t>(904+948)/(2)=926</t>
  </si>
  <si>
    <t>(0+55)/(2)=27.5</t>
  </si>
  <si>
    <t>(454+948)/(2)=701</t>
  </si>
  <si>
    <t>(0+165)/(2)=82.5</t>
  </si>
  <si>
    <t>(0+948)/(2)=474</t>
  </si>
  <si>
    <r>
      <t>A futtatás idôtartama: </t>
    </r>
    <r>
      <rPr>
        <b/>
        <sz val="7"/>
        <color rgb="FF333333"/>
        <rFont val="Verdana"/>
        <family val="2"/>
        <charset val="238"/>
      </rPr>
      <t>1.18 mp (0.02 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</si>
</sst>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0.0%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5"/>
      <color rgb="FFFF0000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166" fontId="0" fillId="0" borderId="0" xfId="0" applyNumberFormat="1"/>
    <xf numFmtId="0" fontId="6" fillId="2" borderId="1" xfId="0" applyFont="1" applyFill="1" applyBorder="1" applyAlignment="1">
      <alignment horizontal="center" vertical="center" wrapText="1"/>
    </xf>
    <xf numFmtId="2" fontId="6" fillId="2" borderId="0" xfId="0" applyNumberFormat="1" applyFont="1" applyFill="1" applyAlignment="1">
      <alignment horizontal="right" vertical="center"/>
    </xf>
    <xf numFmtId="2" fontId="6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0" fillId="2" borderId="0" xfId="0" applyFill="1"/>
    <xf numFmtId="0" fontId="2" fillId="2" borderId="0" xfId="0" applyFont="1" applyFill="1"/>
    <xf numFmtId="2" fontId="5" fillId="0" borderId="0" xfId="0" applyNumberFormat="1" applyFont="1"/>
    <xf numFmtId="2" fontId="5" fillId="0" borderId="2" xfId="0" applyNumberFormat="1" applyFont="1" applyBorder="1"/>
    <xf numFmtId="2" fontId="5" fillId="0" borderId="3" xfId="0" applyNumberFormat="1" applyFont="1" applyBorder="1"/>
    <xf numFmtId="2" fontId="5" fillId="2" borderId="4" xfId="0" applyNumberFormat="1" applyFont="1" applyFill="1" applyBorder="1"/>
    <xf numFmtId="2" fontId="5" fillId="0" borderId="5" xfId="0" applyNumberFormat="1" applyFont="1" applyBorder="1"/>
    <xf numFmtId="2" fontId="5" fillId="2" borderId="0" xfId="0" applyNumberFormat="1" applyFont="1" applyFill="1" applyBorder="1"/>
    <xf numFmtId="2" fontId="5" fillId="0" borderId="6" xfId="0" applyNumberFormat="1" applyFont="1" applyBorder="1"/>
    <xf numFmtId="2" fontId="5" fillId="2" borderId="7" xfId="0" applyNumberFormat="1" applyFont="1" applyFill="1" applyBorder="1"/>
    <xf numFmtId="2" fontId="5" fillId="0" borderId="8" xfId="0" applyNumberFormat="1" applyFont="1" applyBorder="1"/>
    <xf numFmtId="2" fontId="5" fillId="0" borderId="9" xfId="0" applyNumberFormat="1" applyFont="1" applyBorder="1"/>
    <xf numFmtId="0" fontId="5" fillId="3" borderId="0" xfId="0" applyFont="1" applyFill="1"/>
    <xf numFmtId="0" fontId="1" fillId="0" borderId="0" xfId="0" applyFont="1"/>
    <xf numFmtId="166" fontId="0" fillId="3" borderId="0" xfId="0" applyNumberFormat="1" applyFill="1"/>
    <xf numFmtId="0" fontId="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8" fillId="0" borderId="0" xfId="2"/>
    <xf numFmtId="0" fontId="16" fillId="0" borderId="0" xfId="0" applyFont="1"/>
    <xf numFmtId="1" fontId="0" fillId="0" borderId="0" xfId="0" applyNumberFormat="1"/>
    <xf numFmtId="9" fontId="0" fillId="0" borderId="0" xfId="1" applyFont="1"/>
    <xf numFmtId="9" fontId="0" fillId="0" borderId="0" xfId="1" applyFont="1" applyAlignment="1">
      <alignment wrapText="1"/>
    </xf>
    <xf numFmtId="0" fontId="13" fillId="3" borderId="10" xfId="0" applyFont="1" applyFill="1" applyBorder="1" applyAlignment="1">
      <alignment horizontal="center" vertical="center" wrapText="1"/>
    </xf>
    <xf numFmtId="0" fontId="18" fillId="5" borderId="11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C3EBD9B7-0D32-2435-B069-E30806EB4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2E0C013D-C2AF-3044-4B57-A79AB675B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Picture 1" descr="COCO">
          <a:extLst>
            <a:ext uri="{FF2B5EF4-FFF2-40B4-BE49-F238E27FC236}">
              <a16:creationId xmlns:a16="http://schemas.microsoft.com/office/drawing/2014/main" id="{AD3BA44E-46CE-6063-708A-6B5EB38EB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22096220231014160207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136639420231014160851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miau.my-x.hu/myx-free/coco/test/690630020231014161046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00"/>
  <sheetViews>
    <sheetView workbookViewId="0">
      <selection activeCell="A23" sqref="A23"/>
    </sheetView>
  </sheetViews>
  <sheetFormatPr defaultColWidth="14.44140625" defaultRowHeight="15" customHeight="1" x14ac:dyDescent="0.3"/>
  <cols>
    <col min="1" max="1" width="38.44140625" customWidth="1"/>
    <col min="2" max="2" width="90.5546875" customWidth="1"/>
    <col min="3" max="3" width="70.5546875" hidden="1" customWidth="1"/>
    <col min="4" max="4" width="18.88671875" customWidth="1"/>
    <col min="5" max="26" width="8.6640625" customWidth="1"/>
  </cols>
  <sheetData>
    <row r="1" spans="1:4" ht="14.25" customHeight="1" x14ac:dyDescent="0.3">
      <c r="A1" s="1" t="s">
        <v>0</v>
      </c>
      <c r="B1" s="1" t="s">
        <v>1</v>
      </c>
      <c r="C1" s="1" t="s">
        <v>0</v>
      </c>
      <c r="D1" s="1" t="s">
        <v>2</v>
      </c>
    </row>
    <row r="2" spans="1:4" ht="14.25" customHeight="1" x14ac:dyDescent="0.3">
      <c r="A2" s="2" t="s">
        <v>3</v>
      </c>
      <c r="B2" s="2" t="s">
        <v>4</v>
      </c>
      <c r="C2" s="2" t="str">
        <f t="shared" ref="C2:C23" si="0">RIGHT(B2,LEN(B2)-12)</f>
        <v>Fertőző és parazitás betegségek</v>
      </c>
      <c r="D2" s="2" t="s">
        <v>5</v>
      </c>
    </row>
    <row r="3" spans="1:4" ht="14.25" customHeight="1" x14ac:dyDescent="0.3">
      <c r="A3" s="2" t="s">
        <v>6</v>
      </c>
      <c r="B3" s="2" t="s">
        <v>7</v>
      </c>
      <c r="C3" s="2" t="str">
        <f t="shared" si="0"/>
        <v>Daganatok</v>
      </c>
      <c r="D3" s="2" t="s">
        <v>8</v>
      </c>
    </row>
    <row r="4" spans="1:4" ht="14.25" customHeight="1" x14ac:dyDescent="0.3">
      <c r="A4" s="2" t="s">
        <v>9</v>
      </c>
      <c r="B4" s="2" t="s">
        <v>10</v>
      </c>
      <c r="C4" s="2" t="str">
        <f t="shared" si="0"/>
        <v>A vér és a vérképző szervek betegségei és az immunrendszert érintő bizonyos rendellenességek</v>
      </c>
      <c r="D4" s="2" t="s">
        <v>11</v>
      </c>
    </row>
    <row r="5" spans="1:4" ht="14.25" customHeight="1" x14ac:dyDescent="0.3">
      <c r="A5" s="2" t="s">
        <v>12</v>
      </c>
      <c r="B5" s="2" t="s">
        <v>13</v>
      </c>
      <c r="C5" s="2" t="str">
        <f t="shared" si="0"/>
        <v>Endokrin, táplálkozási és anyagcsere betegségek</v>
      </c>
      <c r="D5" s="2" t="s">
        <v>14</v>
      </c>
    </row>
    <row r="6" spans="1:4" ht="14.25" customHeight="1" x14ac:dyDescent="0.3">
      <c r="A6" s="2" t="s">
        <v>15</v>
      </c>
      <c r="B6" s="2" t="s">
        <v>16</v>
      </c>
      <c r="C6" s="2" t="str">
        <f t="shared" si="0"/>
        <v>Mentális és viselkedészavarok</v>
      </c>
      <c r="D6" s="2" t="s">
        <v>17</v>
      </c>
    </row>
    <row r="7" spans="1:4" ht="14.25" customHeight="1" x14ac:dyDescent="0.3">
      <c r="A7" s="2" t="s">
        <v>18</v>
      </c>
      <c r="B7" s="2" t="s">
        <v>19</v>
      </c>
      <c r="C7" s="2" t="str">
        <f t="shared" si="0"/>
        <v>Az idegrendszer betegségei</v>
      </c>
      <c r="D7" s="2" t="s">
        <v>20</v>
      </c>
    </row>
    <row r="8" spans="1:4" ht="14.25" customHeight="1" x14ac:dyDescent="0.3">
      <c r="A8" s="2" t="s">
        <v>21</v>
      </c>
      <c r="B8" s="2" t="s">
        <v>22</v>
      </c>
      <c r="C8" s="2" t="str">
        <f t="shared" si="0"/>
        <v>A szem és függelékeinek betegségei</v>
      </c>
      <c r="D8" s="2" t="s">
        <v>23</v>
      </c>
    </row>
    <row r="9" spans="1:4" ht="14.25" customHeight="1" x14ac:dyDescent="0.3">
      <c r="A9" s="2" t="s">
        <v>24</v>
      </c>
      <c r="B9" s="2" t="s">
        <v>25</v>
      </c>
      <c r="C9" s="2" t="str">
        <f t="shared" si="0"/>
        <v>A fül és a csecsnyúlvány megbetegedései</v>
      </c>
      <c r="D9" s="2" t="s">
        <v>26</v>
      </c>
    </row>
    <row r="10" spans="1:4" ht="14.25" customHeight="1" x14ac:dyDescent="0.3">
      <c r="A10" s="2" t="s">
        <v>27</v>
      </c>
      <c r="B10" s="2" t="s">
        <v>28</v>
      </c>
      <c r="C10" s="2" t="str">
        <f t="shared" si="0"/>
        <v>A keringési rendszer betegségei</v>
      </c>
      <c r="D10" s="2" t="s">
        <v>29</v>
      </c>
    </row>
    <row r="11" spans="1:4" ht="14.25" customHeight="1" x14ac:dyDescent="0.3">
      <c r="A11" s="2" t="s">
        <v>30</v>
      </c>
      <c r="B11" s="2" t="s">
        <v>31</v>
      </c>
      <c r="C11" s="2" t="str">
        <f t="shared" si="0"/>
        <v>A légzőrendszer betegségei</v>
      </c>
      <c r="D11" s="2" t="s">
        <v>32</v>
      </c>
    </row>
    <row r="12" spans="1:4" ht="14.25" customHeight="1" x14ac:dyDescent="0.3">
      <c r="A12" s="2" t="s">
        <v>33</v>
      </c>
      <c r="B12" s="2" t="s">
        <v>34</v>
      </c>
      <c r="C12" s="2" t="str">
        <f t="shared" si="0"/>
        <v>Az emésztőrendszer betegségei</v>
      </c>
      <c r="D12" s="2" t="s">
        <v>35</v>
      </c>
    </row>
    <row r="13" spans="1:4" ht="14.25" customHeight="1" x14ac:dyDescent="0.3">
      <c r="A13" s="2" t="s">
        <v>36</v>
      </c>
      <c r="B13" s="2" t="s">
        <v>37</v>
      </c>
      <c r="C13" s="2" t="str">
        <f t="shared" si="0"/>
        <v>A bőr és bőralatti szövet betegségei</v>
      </c>
      <c r="D13" s="2" t="s">
        <v>38</v>
      </c>
    </row>
    <row r="14" spans="1:4" ht="14.25" customHeight="1" x14ac:dyDescent="0.3">
      <c r="A14" s="2" t="s">
        <v>39</v>
      </c>
      <c r="B14" s="2" t="s">
        <v>40</v>
      </c>
      <c r="C14" s="2" t="str">
        <f t="shared" si="0"/>
        <v>A csont-izomrendszer és kötőszövet betegségei</v>
      </c>
      <c r="D14" s="2" t="s">
        <v>41</v>
      </c>
    </row>
    <row r="15" spans="1:4" ht="14.25" customHeight="1" x14ac:dyDescent="0.3">
      <c r="A15" s="2" t="s">
        <v>42</v>
      </c>
      <c r="B15" s="2" t="s">
        <v>43</v>
      </c>
      <c r="C15" s="2" t="str">
        <f t="shared" si="0"/>
        <v>Az urogenitális rendszer megbetegedései</v>
      </c>
      <c r="D15" s="2" t="s">
        <v>44</v>
      </c>
    </row>
    <row r="16" spans="1:4" ht="14.25" customHeight="1" x14ac:dyDescent="0.3">
      <c r="A16" s="2" t="s">
        <v>45</v>
      </c>
      <c r="B16" s="2" t="s">
        <v>46</v>
      </c>
      <c r="C16" s="2" t="str">
        <f t="shared" si="0"/>
        <v>Terhesség, szülés és a gyermekágy</v>
      </c>
      <c r="D16" s="2" t="s">
        <v>47</v>
      </c>
    </row>
    <row r="17" spans="1:4" ht="14.25" customHeight="1" x14ac:dyDescent="0.3">
      <c r="A17" s="2" t="s">
        <v>48</v>
      </c>
      <c r="B17" s="2" t="s">
        <v>49</v>
      </c>
      <c r="C17" s="2" t="str">
        <f t="shared" si="0"/>
        <v>A perinatális szakban keletkező bizonyos állapotok</v>
      </c>
      <c r="D17" s="2" t="s">
        <v>50</v>
      </c>
    </row>
    <row r="18" spans="1:4" ht="14.25" customHeight="1" x14ac:dyDescent="0.3">
      <c r="A18" s="2" t="s">
        <v>51</v>
      </c>
      <c r="B18" s="2" t="s">
        <v>52</v>
      </c>
      <c r="C18" s="2" t="str">
        <f t="shared" si="0"/>
        <v>Veleszületett rendellenességek, deformitások és kromoszómaabnormitások</v>
      </c>
      <c r="D18" s="2" t="s">
        <v>53</v>
      </c>
    </row>
    <row r="19" spans="1:4" ht="14.25" customHeight="1" x14ac:dyDescent="0.3">
      <c r="A19" s="2" t="s">
        <v>54</v>
      </c>
      <c r="B19" s="2" t="s">
        <v>55</v>
      </c>
      <c r="C19" s="2" t="str">
        <f t="shared" si="0"/>
        <v>Máshova nem osztályozott panaszok, tünetek és kóros klinikai és laboratóriumi leletek</v>
      </c>
      <c r="D19" s="2" t="s">
        <v>56</v>
      </c>
    </row>
    <row r="20" spans="1:4" ht="14.25" customHeight="1" x14ac:dyDescent="0.3">
      <c r="A20" s="2" t="s">
        <v>57</v>
      </c>
      <c r="B20" s="2" t="s">
        <v>58</v>
      </c>
      <c r="C20" s="2" t="str">
        <f t="shared" si="0"/>
        <v>Sérülés, mérgezés és külső okok bizonyos egyéb következményei</v>
      </c>
      <c r="D20" s="2" t="s">
        <v>59</v>
      </c>
    </row>
    <row r="21" spans="1:4" ht="14.25" customHeight="1" x14ac:dyDescent="0.3">
      <c r="A21" s="2" t="s">
        <v>60</v>
      </c>
      <c r="B21" s="2" t="s">
        <v>61</v>
      </c>
      <c r="C21" s="2" t="str">
        <f t="shared" si="0"/>
        <v>A morbiditás és mortalitás külső okai</v>
      </c>
      <c r="D21" s="2" t="s">
        <v>62</v>
      </c>
    </row>
    <row r="22" spans="1:4" ht="14.25" customHeight="1" x14ac:dyDescent="0.3">
      <c r="A22" s="2" t="s">
        <v>63</v>
      </c>
      <c r="B22" s="2" t="s">
        <v>64</v>
      </c>
      <c r="C22" s="2" t="str">
        <f t="shared" si="0"/>
        <v>Az egészségi állapotot és egészségügyi szolgálatokkal való kapcsolatot befolyásoló tényezők</v>
      </c>
      <c r="D22" s="2" t="s">
        <v>65</v>
      </c>
    </row>
    <row r="23" spans="1:4" ht="14.25" customHeight="1" x14ac:dyDescent="0.3">
      <c r="A23" s="2" t="s">
        <v>66</v>
      </c>
      <c r="B23" s="2" t="s">
        <v>67</v>
      </c>
      <c r="C23" s="2" t="str">
        <f t="shared" si="0"/>
        <v>Speciális kódok</v>
      </c>
      <c r="D23" s="2" t="s">
        <v>68</v>
      </c>
    </row>
    <row r="24" spans="1:4" ht="14.25" customHeight="1" x14ac:dyDescent="0.3"/>
    <row r="25" spans="1:4" ht="14.25" customHeight="1" x14ac:dyDescent="0.3"/>
    <row r="26" spans="1:4" ht="14.25" customHeight="1" x14ac:dyDescent="0.3"/>
    <row r="27" spans="1:4" ht="14.25" customHeight="1" x14ac:dyDescent="0.3"/>
    <row r="28" spans="1:4" ht="14.25" customHeight="1" x14ac:dyDescent="0.3"/>
    <row r="29" spans="1:4" ht="14.25" customHeight="1" x14ac:dyDescent="0.3"/>
    <row r="30" spans="1:4" ht="14.25" customHeight="1" x14ac:dyDescent="0.3"/>
    <row r="31" spans="1:4" ht="14.25" customHeight="1" x14ac:dyDescent="0.3"/>
    <row r="32" spans="1:4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7"/>
  <sheetViews>
    <sheetView zoomScale="73" workbookViewId="0">
      <selection activeCell="G8" sqref="G8"/>
    </sheetView>
  </sheetViews>
  <sheetFormatPr defaultColWidth="14.44140625" defaultRowHeight="15" customHeight="1" x14ac:dyDescent="0.3"/>
  <cols>
    <col min="1" max="8" width="8.6640625" customWidth="1"/>
    <col min="9" max="10" width="8.88671875" customWidth="1"/>
    <col min="11" max="17" width="8.6640625" customWidth="1"/>
    <col min="18" max="18" width="34.88671875" bestFit="1" customWidth="1"/>
    <col min="19" max="19" width="13.44140625" customWidth="1"/>
    <col min="20" max="20" width="13" customWidth="1"/>
    <col min="21" max="22" width="8.6640625" customWidth="1"/>
    <col min="23" max="23" width="11" customWidth="1"/>
    <col min="24" max="26" width="8.6640625" customWidth="1"/>
  </cols>
  <sheetData>
    <row r="1" spans="1:24" ht="14.25" customHeight="1" x14ac:dyDescent="0.3">
      <c r="A1" s="3" t="s">
        <v>69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24" ht="14.25" customHeight="1" x14ac:dyDescent="0.3">
      <c r="A2" s="3" t="s">
        <v>94</v>
      </c>
      <c r="B2" s="3"/>
      <c r="C2" s="4">
        <v>1</v>
      </c>
      <c r="D2" s="4">
        <v>1</v>
      </c>
      <c r="E2" s="4">
        <v>1</v>
      </c>
      <c r="F2" s="4"/>
      <c r="G2" s="4"/>
      <c r="H2" s="4"/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</row>
    <row r="3" spans="1:24" ht="14.25" customHeight="1" thickBot="1" x14ac:dyDescent="0.35">
      <c r="A3" s="3" t="s">
        <v>95</v>
      </c>
      <c r="B3" s="3"/>
      <c r="C3" s="4">
        <f>IF(C4&lt;0,1,0)</f>
        <v>1</v>
      </c>
      <c r="D3" s="4">
        <f t="shared" ref="D3:Q3" si="0">IF(D4&lt;0,1,0)</f>
        <v>1</v>
      </c>
      <c r="E3" s="4">
        <f t="shared" si="0"/>
        <v>1</v>
      </c>
      <c r="F3" s="4"/>
      <c r="G3" s="4"/>
      <c r="H3" s="4"/>
      <c r="I3" s="4">
        <f t="shared" si="0"/>
        <v>1</v>
      </c>
      <c r="J3" s="36">
        <f t="shared" si="0"/>
        <v>0</v>
      </c>
      <c r="K3" s="4">
        <f t="shared" si="0"/>
        <v>1</v>
      </c>
      <c r="L3" s="36">
        <f t="shared" si="0"/>
        <v>0</v>
      </c>
      <c r="M3" s="4">
        <f t="shared" si="0"/>
        <v>1</v>
      </c>
      <c r="N3" s="4">
        <f t="shared" si="0"/>
        <v>1</v>
      </c>
      <c r="O3" s="4">
        <f t="shared" si="0"/>
        <v>1</v>
      </c>
      <c r="P3" s="4">
        <f t="shared" si="0"/>
        <v>1</v>
      </c>
      <c r="Q3" s="36">
        <f t="shared" si="0"/>
        <v>0</v>
      </c>
      <c r="S3" s="4">
        <f t="shared" ref="S3" si="1">IF(S4&lt;0,1,0)</f>
        <v>1</v>
      </c>
      <c r="T3" s="36">
        <f t="shared" ref="T3" si="2">IF(T4&lt;0,1,0)</f>
        <v>0</v>
      </c>
      <c r="U3" s="4">
        <f t="shared" ref="U3" si="3">IF(U4&lt;0,1,0)</f>
        <v>1</v>
      </c>
      <c r="V3" s="36">
        <f t="shared" ref="V3" si="4">IF(V4&lt;0,1,0)</f>
        <v>0</v>
      </c>
      <c r="W3" s="4">
        <f t="shared" ref="W3" si="5">IF(W4&lt;0,1,0)</f>
        <v>1</v>
      </c>
      <c r="X3" s="4">
        <f t="shared" ref="X3" si="6">IF(X4&lt;0,1,0)</f>
        <v>1</v>
      </c>
    </row>
    <row r="4" spans="1:24" ht="14.25" customHeight="1" x14ac:dyDescent="0.3">
      <c r="A4" s="3" t="s">
        <v>96</v>
      </c>
      <c r="B4" s="3"/>
      <c r="C4" s="26">
        <f>CORREL(C57:C89,$H$57:$H$89)</f>
        <v>-0.72344062572237011</v>
      </c>
      <c r="D4" s="26">
        <f t="shared" ref="D4:Q4" si="7">CORREL(D57:D89,$H$57:$H$89)</f>
        <v>-0.38457249707276325</v>
      </c>
      <c r="E4" s="26">
        <f t="shared" si="7"/>
        <v>-0.94629015072744294</v>
      </c>
      <c r="F4" s="27">
        <f t="shared" si="7"/>
        <v>0.99822113590487904</v>
      </c>
      <c r="G4" s="28">
        <f t="shared" si="7"/>
        <v>0.99705319422798833</v>
      </c>
      <c r="H4" s="29">
        <f t="shared" si="7"/>
        <v>0.99999999999999989</v>
      </c>
      <c r="I4" s="26">
        <f t="shared" si="7"/>
        <v>-0.24359598661821294</v>
      </c>
      <c r="J4" s="26">
        <f t="shared" si="7"/>
        <v>7.5334473082863387E-3</v>
      </c>
      <c r="K4" s="26">
        <f t="shared" si="7"/>
        <v>-0.95399871982909035</v>
      </c>
      <c r="L4" s="26">
        <f t="shared" si="7"/>
        <v>0.4544413578504134</v>
      </c>
      <c r="M4" s="26">
        <f t="shared" si="7"/>
        <v>-0.9283909796993467</v>
      </c>
      <c r="N4" s="26">
        <f t="shared" si="7"/>
        <v>-0.9944153501629861</v>
      </c>
      <c r="O4" s="26">
        <f t="shared" si="7"/>
        <v>-0.96875758435172021</v>
      </c>
      <c r="P4" s="26">
        <f t="shared" si="7"/>
        <v>-0.96348874857416567</v>
      </c>
      <c r="Q4" s="26">
        <f t="shared" si="7"/>
        <v>0.77403879222717997</v>
      </c>
      <c r="S4" s="26">
        <f t="shared" ref="S4:W4" si="8">CORREL(S57:S89,$H$57:$H$89)</f>
        <v>-0.24359598661821302</v>
      </c>
      <c r="T4" s="26">
        <f t="shared" si="8"/>
        <v>7.5334473082861271E-3</v>
      </c>
      <c r="U4" s="26">
        <f t="shared" si="8"/>
        <v>-0.95399871982909024</v>
      </c>
      <c r="V4" s="26">
        <f t="shared" si="8"/>
        <v>0.45444135785041362</v>
      </c>
      <c r="W4" s="26">
        <f t="shared" si="8"/>
        <v>-0.92839097969934659</v>
      </c>
      <c r="X4" s="26">
        <f t="shared" ref="X4" si="9">CORREL(X57:X89,$H$57:$H$89)</f>
        <v>-0.94472986739541087</v>
      </c>
    </row>
    <row r="5" spans="1:24" ht="14.25" customHeight="1" x14ac:dyDescent="0.3">
      <c r="A5" s="3" t="s">
        <v>92</v>
      </c>
      <c r="B5" s="3"/>
      <c r="C5" s="26">
        <f>CORREL($G$11:$G$89,C11:C89)</f>
        <v>-0.14667401861999371</v>
      </c>
      <c r="D5" s="26">
        <f t="shared" ref="D5:M5" si="10">CORREL($G$11:$G$89,D11:D89)</f>
        <v>-0.53833262214481437</v>
      </c>
      <c r="E5" s="26">
        <f t="shared" si="10"/>
        <v>-0.98910905351340339</v>
      </c>
      <c r="F5" s="30">
        <f t="shared" si="10"/>
        <v>0.98018583712209228</v>
      </c>
      <c r="G5" s="31">
        <f t="shared" si="10"/>
        <v>0.99999999999999989</v>
      </c>
      <c r="H5" s="32">
        <f t="shared" si="10"/>
        <v>0.97550371389205826</v>
      </c>
      <c r="I5" s="26">
        <f t="shared" si="10"/>
        <v>-0.91737027941919391</v>
      </c>
      <c r="J5" s="26">
        <f t="shared" si="10"/>
        <v>0.88361647885781069</v>
      </c>
      <c r="K5" s="26">
        <f t="shared" si="10"/>
        <v>0.69618789385061908</v>
      </c>
      <c r="L5" s="26">
        <f t="shared" si="10"/>
        <v>-0.62778588622273002</v>
      </c>
      <c r="M5" s="26">
        <f t="shared" si="10"/>
        <v>0.37532489926098161</v>
      </c>
      <c r="N5" s="26">
        <f t="shared" ref="N5:Q5" si="11">CORREL($G$11:$G$89,N11:N89)</f>
        <v>-0.99220685658109464</v>
      </c>
      <c r="O5" s="26">
        <f t="shared" si="11"/>
        <v>0.25429017896998318</v>
      </c>
      <c r="P5" s="26">
        <f t="shared" si="11"/>
        <v>-3.9038758582885504E-2</v>
      </c>
      <c r="Q5" s="26">
        <f t="shared" si="11"/>
        <v>-0.77986500493319355</v>
      </c>
      <c r="S5" s="26">
        <f t="shared" ref="S5:W5" si="12">CORREL($G$11:$G$89,S11:S89)</f>
        <v>-0.91737027941919402</v>
      </c>
      <c r="T5" s="26">
        <f t="shared" si="12"/>
        <v>0.88361647885781081</v>
      </c>
      <c r="U5" s="26">
        <f>CORREL($G$11:$G$89,U11:U89)</f>
        <v>0.69618789385061919</v>
      </c>
      <c r="V5" s="26">
        <f t="shared" si="12"/>
        <v>-0.62778588622273046</v>
      </c>
      <c r="W5" s="26">
        <f t="shared" si="12"/>
        <v>0.37532489926098184</v>
      </c>
      <c r="X5" s="26">
        <f t="shared" ref="X5" si="13">CORREL($G$11:$G$89,X11:X89)</f>
        <v>0.76648487448818647</v>
      </c>
    </row>
    <row r="6" spans="1:24" ht="14.25" customHeight="1" thickBot="1" x14ac:dyDescent="0.35">
      <c r="A6" s="3" t="s">
        <v>93</v>
      </c>
      <c r="B6" s="3"/>
      <c r="C6" s="26">
        <f>CORREL(C11:C89,$F$11:$F$89)</f>
        <v>-0.29825251205852266</v>
      </c>
      <c r="D6" s="26">
        <f t="shared" ref="D6:M6" si="14">CORREL(D11:D89,$F$11:$F$89)</f>
        <v>-0.63399551932764697</v>
      </c>
      <c r="E6" s="26">
        <f t="shared" si="14"/>
        <v>-0.94581908170257423</v>
      </c>
      <c r="F6" s="33">
        <f t="shared" si="14"/>
        <v>1</v>
      </c>
      <c r="G6" s="34">
        <f t="shared" si="14"/>
        <v>0.98018583712209228</v>
      </c>
      <c r="H6" s="35">
        <f t="shared" si="14"/>
        <v>0.98199938572628132</v>
      </c>
      <c r="I6" s="26">
        <f t="shared" si="14"/>
        <v>-0.83565500409164162</v>
      </c>
      <c r="J6" s="26">
        <f t="shared" si="14"/>
        <v>0.69895087584477755</v>
      </c>
      <c r="K6" s="26">
        <f t="shared" si="14"/>
        <v>0.43962410324789353</v>
      </c>
      <c r="L6" s="26">
        <f t="shared" si="14"/>
        <v>-0.54093047298477204</v>
      </c>
      <c r="M6" s="26">
        <f t="shared" si="14"/>
        <v>2.2737242612661891E-2</v>
      </c>
      <c r="N6" s="26">
        <f t="shared" ref="N6:Q6" si="15">CORREL(N11:N89,$F$11:$F$89)</f>
        <v>-0.99453428181593651</v>
      </c>
      <c r="O6" s="26">
        <f t="shared" si="15"/>
        <v>-1.3568220008405733E-2</v>
      </c>
      <c r="P6" s="26">
        <f t="shared" si="15"/>
        <v>-0.22651691148704603</v>
      </c>
      <c r="Q6" s="26">
        <f t="shared" si="15"/>
        <v>-0.60617673283118112</v>
      </c>
      <c r="S6" s="26">
        <f t="shared" ref="S6:W6" si="16">CORREL(S11:S89,$F$11:$F$89)</f>
        <v>-0.8356550040916414</v>
      </c>
      <c r="T6" s="26">
        <f t="shared" si="16"/>
        <v>0.69895087584477789</v>
      </c>
      <c r="U6" s="26">
        <f t="shared" si="16"/>
        <v>0.43962410324789353</v>
      </c>
      <c r="V6" s="26">
        <f t="shared" si="16"/>
        <v>-0.54093047298477237</v>
      </c>
      <c r="W6" s="26">
        <f t="shared" si="16"/>
        <v>2.273724261266185E-2</v>
      </c>
      <c r="X6" s="26">
        <f t="shared" ref="X6" si="17">CORREL(X11:X89,$F$11:$F$89)</f>
        <v>0.54310868082432295</v>
      </c>
    </row>
    <row r="7" spans="1:24" ht="14.25" customHeight="1" x14ac:dyDescent="0.3">
      <c r="A7" s="3"/>
      <c r="B7" s="3"/>
      <c r="C7" s="4" t="s">
        <v>90</v>
      </c>
      <c r="D7" s="4" t="s">
        <v>90</v>
      </c>
      <c r="E7" s="4" t="s">
        <v>90</v>
      </c>
      <c r="F7" s="4" t="s">
        <v>91</v>
      </c>
      <c r="G7" s="4" t="s">
        <v>91</v>
      </c>
      <c r="H7" s="4" t="s">
        <v>91</v>
      </c>
      <c r="I7" s="4" t="s">
        <v>90</v>
      </c>
      <c r="J7" s="4" t="s">
        <v>90</v>
      </c>
      <c r="K7" s="4" t="s">
        <v>90</v>
      </c>
      <c r="L7" s="4" t="s">
        <v>90</v>
      </c>
      <c r="M7" s="4" t="s">
        <v>90</v>
      </c>
      <c r="N7" s="4" t="s">
        <v>90</v>
      </c>
      <c r="O7" s="4" t="s">
        <v>90</v>
      </c>
      <c r="P7" s="4" t="s">
        <v>90</v>
      </c>
      <c r="Q7" s="4" t="s">
        <v>90</v>
      </c>
    </row>
    <row r="8" spans="1:24" ht="51" x14ac:dyDescent="0.3">
      <c r="A8" s="5" t="s">
        <v>70</v>
      </c>
      <c r="B8" s="5" t="s">
        <v>71</v>
      </c>
      <c r="C8" s="5" t="s">
        <v>72</v>
      </c>
      <c r="D8" s="5" t="s">
        <v>73</v>
      </c>
      <c r="E8" s="5" t="s">
        <v>74</v>
      </c>
      <c r="F8" s="19" t="s">
        <v>75</v>
      </c>
      <c r="G8" s="19" t="s">
        <v>76</v>
      </c>
      <c r="H8" s="19" t="s">
        <v>77</v>
      </c>
      <c r="I8" s="5" t="s">
        <v>3</v>
      </c>
      <c r="J8" s="5" t="s">
        <v>78</v>
      </c>
      <c r="K8" s="5" t="s">
        <v>27</v>
      </c>
      <c r="L8" s="5" t="s">
        <v>30</v>
      </c>
      <c r="M8" s="5" t="s">
        <v>33</v>
      </c>
      <c r="N8" s="5" t="s">
        <v>79</v>
      </c>
      <c r="O8" s="5" t="s">
        <v>80</v>
      </c>
      <c r="P8" s="5" t="s">
        <v>81</v>
      </c>
      <c r="Q8" s="5" t="s">
        <v>82</v>
      </c>
      <c r="R8" s="24"/>
      <c r="S8" s="5" t="s">
        <v>3</v>
      </c>
      <c r="T8" s="5" t="s">
        <v>78</v>
      </c>
      <c r="U8" s="5" t="s">
        <v>27</v>
      </c>
      <c r="V8" s="5" t="s">
        <v>30</v>
      </c>
      <c r="W8" s="5" t="s">
        <v>33</v>
      </c>
      <c r="X8" s="37" t="s">
        <v>97</v>
      </c>
    </row>
    <row r="9" spans="1:24" ht="14.4" x14ac:dyDescent="0.3">
      <c r="A9" s="17" t="s">
        <v>87</v>
      </c>
      <c r="B9" s="5" t="s">
        <v>88</v>
      </c>
      <c r="C9" s="5">
        <v>1</v>
      </c>
      <c r="D9" s="5">
        <v>1</v>
      </c>
      <c r="E9" s="5">
        <v>1</v>
      </c>
      <c r="F9" s="19">
        <v>0</v>
      </c>
      <c r="G9" s="19">
        <v>0</v>
      </c>
      <c r="H9" s="19">
        <v>0</v>
      </c>
      <c r="I9" s="5">
        <v>1</v>
      </c>
      <c r="J9" s="5">
        <v>1</v>
      </c>
      <c r="K9" s="5">
        <v>1</v>
      </c>
      <c r="L9" s="5">
        <v>1</v>
      </c>
      <c r="M9" s="5">
        <v>1</v>
      </c>
      <c r="N9" s="5"/>
      <c r="O9" s="5"/>
      <c r="P9" s="5"/>
      <c r="Q9" s="5"/>
      <c r="R9" s="25" t="s">
        <v>89</v>
      </c>
      <c r="S9" s="5">
        <v>1</v>
      </c>
      <c r="T9" s="5">
        <v>1</v>
      </c>
      <c r="U9" s="5">
        <v>1</v>
      </c>
      <c r="V9" s="5">
        <v>1</v>
      </c>
      <c r="W9" s="5">
        <v>1</v>
      </c>
    </row>
    <row r="10" spans="1:24" ht="14.25" customHeight="1" x14ac:dyDescent="0.3">
      <c r="B10" s="5" t="s">
        <v>83</v>
      </c>
      <c r="C10" s="5"/>
      <c r="D10" s="5"/>
      <c r="E10" s="5"/>
      <c r="F10" s="19"/>
      <c r="G10" s="19"/>
      <c r="H10" s="19"/>
      <c r="I10" s="5" t="str">
        <f>VLOOKUP(I8,'BNO kódok'!$A$1:$D$23,4,FALSE)</f>
        <v>A00–B99</v>
      </c>
      <c r="J10" s="5" t="str">
        <f>VLOOKUP(J8,'BNO kódok'!$A$1:$D$23,4,FALSE)</f>
        <v>C00–D48</v>
      </c>
      <c r="K10" s="5" t="str">
        <f>VLOOKUP(K8,'BNO kódok'!$A$1:$D$23,4,FALSE)</f>
        <v>I00–I99</v>
      </c>
      <c r="L10" s="5" t="str">
        <f>VLOOKUP(L8,'BNO kódok'!$A$1:$D$23,4,FALSE)</f>
        <v>J00–J99</v>
      </c>
      <c r="M10" s="5" t="str">
        <f>VLOOKUP(M8,'BNO kódok'!$A$1:$D$23,4,FALSE)</f>
        <v>K00–K93</v>
      </c>
      <c r="N10" s="5" t="e">
        <f>VLOOKUP(N8,'BNO kódok'!$A$1:$D$23,4,FALSE)</f>
        <v>#N/A</v>
      </c>
      <c r="O10" s="5" t="e">
        <f>VLOOKUP(O8,'BNO kódok'!$A$1:$D$23,4,FALSE)</f>
        <v>#N/A</v>
      </c>
      <c r="P10" s="5" t="e">
        <f>VLOOKUP(P8,'BNO kódok'!$A$1:$D$23,4,FALSE)</f>
        <v>#N/A</v>
      </c>
      <c r="Q10" s="5" t="e">
        <f>VLOOKUP(Q8,'BNO kódok'!$A$1:$D$23,4,FALSE)</f>
        <v>#N/A</v>
      </c>
      <c r="R10" s="25" t="s">
        <v>86</v>
      </c>
      <c r="S10" s="5" t="str">
        <f>VLOOKUP(S8,'BNO kódok'!$A$1:$D$23,4,FALSE)</f>
        <v>A00–B99</v>
      </c>
      <c r="T10" s="5" t="str">
        <f>VLOOKUP(T8,'BNO kódok'!$A$1:$D$23,4,FALSE)</f>
        <v>C00–D48</v>
      </c>
      <c r="U10" s="5" t="str">
        <f>VLOOKUP(U8,'BNO kódok'!$A$1:$D$23,4,FALSE)</f>
        <v>I00–I99</v>
      </c>
      <c r="V10" s="5" t="str">
        <f>VLOOKUP(V8,'BNO kódok'!$A$1:$D$23,4,FALSE)</f>
        <v>J00–J99</v>
      </c>
      <c r="W10" s="5" t="str">
        <f>VLOOKUP(W8,'BNO kódok'!$A$1:$D$23,4,FALSE)</f>
        <v>K00–K93</v>
      </c>
    </row>
    <row r="11" spans="1:24" ht="14.25" customHeight="1" x14ac:dyDescent="0.3">
      <c r="A11" s="6">
        <v>1900</v>
      </c>
      <c r="B11" s="6"/>
      <c r="C11" s="7">
        <v>177363</v>
      </c>
      <c r="D11" s="8">
        <v>26.3</v>
      </c>
      <c r="E11" s="8">
        <v>225.7</v>
      </c>
      <c r="F11" s="20">
        <v>36.56</v>
      </c>
      <c r="G11" s="20">
        <v>38.15</v>
      </c>
      <c r="H11" s="20" t="s">
        <v>84</v>
      </c>
      <c r="I11" s="9" t="s">
        <v>84</v>
      </c>
      <c r="J11" s="9" t="s">
        <v>84</v>
      </c>
      <c r="K11" s="9" t="s">
        <v>84</v>
      </c>
      <c r="L11" s="9" t="s">
        <v>84</v>
      </c>
      <c r="M11" s="9" t="s">
        <v>84</v>
      </c>
      <c r="N11" s="9" t="s">
        <v>85</v>
      </c>
      <c r="O11" s="9" t="s">
        <v>84</v>
      </c>
      <c r="P11" s="9" t="s">
        <v>84</v>
      </c>
      <c r="Q11" s="9" t="s">
        <v>84</v>
      </c>
      <c r="R11" s="24">
        <v>1000000</v>
      </c>
    </row>
    <row r="12" spans="1:24" ht="14.25" customHeight="1" x14ac:dyDescent="0.3">
      <c r="A12" s="6">
        <v>1910</v>
      </c>
      <c r="B12" s="6"/>
      <c r="C12" s="7">
        <v>168875</v>
      </c>
      <c r="D12" s="8">
        <v>22.3</v>
      </c>
      <c r="E12" s="8">
        <v>196.1</v>
      </c>
      <c r="F12" s="20">
        <v>39.07</v>
      </c>
      <c r="G12" s="20">
        <v>40.479999999999997</v>
      </c>
      <c r="H12" s="20" t="s">
        <v>84</v>
      </c>
      <c r="I12" s="9" t="s">
        <v>84</v>
      </c>
      <c r="J12" s="9" t="s">
        <v>84</v>
      </c>
      <c r="K12" s="9" t="s">
        <v>84</v>
      </c>
      <c r="L12" s="9" t="s">
        <v>84</v>
      </c>
      <c r="M12" s="9" t="s">
        <v>84</v>
      </c>
      <c r="N12" s="9" t="s">
        <v>85</v>
      </c>
      <c r="O12" s="9" t="s">
        <v>84</v>
      </c>
      <c r="P12" s="9" t="s">
        <v>84</v>
      </c>
      <c r="Q12" s="9" t="s">
        <v>84</v>
      </c>
      <c r="R12" s="24">
        <v>1000000</v>
      </c>
    </row>
    <row r="13" spans="1:24" ht="14.25" customHeight="1" x14ac:dyDescent="0.3">
      <c r="A13" s="6">
        <v>1920</v>
      </c>
      <c r="B13" s="6"/>
      <c r="C13" s="7">
        <v>169717</v>
      </c>
      <c r="D13" s="8">
        <v>21.3</v>
      </c>
      <c r="E13" s="8">
        <v>192.5</v>
      </c>
      <c r="F13" s="20">
        <v>41.04</v>
      </c>
      <c r="G13" s="20">
        <v>43.12</v>
      </c>
      <c r="H13" s="20" t="s">
        <v>84</v>
      </c>
      <c r="I13" s="9" t="s">
        <v>84</v>
      </c>
      <c r="J13" s="9" t="s">
        <v>84</v>
      </c>
      <c r="K13" s="9" t="s">
        <v>84</v>
      </c>
      <c r="L13" s="9" t="s">
        <v>84</v>
      </c>
      <c r="M13" s="9" t="s">
        <v>84</v>
      </c>
      <c r="N13" s="9" t="s">
        <v>85</v>
      </c>
      <c r="O13" s="9" t="s">
        <v>84</v>
      </c>
      <c r="P13" s="9" t="s">
        <v>84</v>
      </c>
      <c r="Q13" s="9" t="s">
        <v>84</v>
      </c>
      <c r="R13" s="24">
        <v>1000000</v>
      </c>
    </row>
    <row r="14" spans="1:24" ht="14.25" customHeight="1" x14ac:dyDescent="0.3">
      <c r="A14" s="6">
        <v>1930</v>
      </c>
      <c r="B14" s="6"/>
      <c r="C14" s="7">
        <v>134341</v>
      </c>
      <c r="D14" s="8">
        <v>15.5</v>
      </c>
      <c r="E14" s="8">
        <v>152.5</v>
      </c>
      <c r="F14" s="20">
        <v>48.7</v>
      </c>
      <c r="G14" s="20">
        <v>51.8</v>
      </c>
      <c r="H14" s="20" t="s">
        <v>84</v>
      </c>
      <c r="I14" s="9">
        <v>23266</v>
      </c>
      <c r="J14" s="9">
        <v>8888</v>
      </c>
      <c r="K14" s="9" t="s">
        <v>84</v>
      </c>
      <c r="L14" s="9" t="s">
        <v>84</v>
      </c>
      <c r="M14" s="9" t="s">
        <v>84</v>
      </c>
      <c r="N14" s="9" t="s">
        <v>85</v>
      </c>
      <c r="O14" s="9">
        <v>2456</v>
      </c>
      <c r="P14" s="9">
        <v>2680</v>
      </c>
      <c r="Q14" s="9" t="s">
        <v>84</v>
      </c>
      <c r="R14" s="24">
        <v>1000000</v>
      </c>
      <c r="S14" s="18">
        <f>(I14/$C$14)</f>
        <v>0.17318614570384319</v>
      </c>
      <c r="T14" s="18">
        <f t="shared" ref="T14:W14" si="18">(J14/$C$14)</f>
        <v>6.6159995831503407E-2</v>
      </c>
      <c r="U14" s="38"/>
      <c r="V14" s="38"/>
      <c r="W14" s="38"/>
      <c r="X14" s="38">
        <f>SUM(S14:W14)</f>
        <v>0.23934614153534661</v>
      </c>
    </row>
    <row r="15" spans="1:24" ht="14.25" customHeight="1" x14ac:dyDescent="0.3">
      <c r="A15" s="6">
        <v>1941</v>
      </c>
      <c r="B15" s="6"/>
      <c r="C15" s="7">
        <v>123349</v>
      </c>
      <c r="D15" s="8">
        <v>13.2</v>
      </c>
      <c r="E15" s="8">
        <v>115.6</v>
      </c>
      <c r="F15" s="20">
        <v>54.95</v>
      </c>
      <c r="G15" s="20">
        <v>58.24</v>
      </c>
      <c r="H15" s="20" t="s">
        <v>84</v>
      </c>
      <c r="I15" s="9">
        <v>16680</v>
      </c>
      <c r="J15" s="9">
        <v>10980</v>
      </c>
      <c r="K15" s="9">
        <v>28611</v>
      </c>
      <c r="L15" s="9">
        <v>15592</v>
      </c>
      <c r="M15" s="9">
        <v>8036</v>
      </c>
      <c r="N15" s="9" t="s">
        <v>85</v>
      </c>
      <c r="O15" s="9">
        <v>2693</v>
      </c>
      <c r="P15" s="9">
        <v>2522</v>
      </c>
      <c r="Q15" s="9">
        <v>38235</v>
      </c>
      <c r="R15" s="24">
        <v>1000000</v>
      </c>
      <c r="S15" s="18">
        <f t="shared" ref="S15:S78" si="19">(I15/$C$14)</f>
        <v>0.12416164834265042</v>
      </c>
      <c r="T15" s="18">
        <f t="shared" ref="T15:T78" si="20">(J15/$C$14)</f>
        <v>8.1732308081672755E-2</v>
      </c>
      <c r="U15" s="18">
        <f t="shared" ref="U15:U78" si="21">(K15/$C$14)</f>
        <v>0.21297295687839154</v>
      </c>
      <c r="V15" s="18">
        <f t="shared" ref="V15:V78" si="22">(L15/$C$14)</f>
        <v>0.11606285497353749</v>
      </c>
      <c r="W15" s="18">
        <f t="shared" ref="W15:W78" si="23">(M15/$C$14)</f>
        <v>5.981792602407307E-2</v>
      </c>
      <c r="X15" s="18">
        <f>SUM(S15:W15)</f>
        <v>0.59474769430032537</v>
      </c>
    </row>
    <row r="16" spans="1:24" ht="14.25" customHeight="1" x14ac:dyDescent="0.3">
      <c r="A16" s="6">
        <v>1949</v>
      </c>
      <c r="B16" s="6"/>
      <c r="C16" s="7">
        <v>105718</v>
      </c>
      <c r="D16" s="8">
        <v>11.4</v>
      </c>
      <c r="E16" s="8">
        <v>91</v>
      </c>
      <c r="F16" s="20">
        <v>59.28</v>
      </c>
      <c r="G16" s="20">
        <v>63.4</v>
      </c>
      <c r="H16" s="20">
        <v>61.36</v>
      </c>
      <c r="I16" s="9">
        <v>11801</v>
      </c>
      <c r="J16" s="9">
        <v>12238</v>
      </c>
      <c r="K16" s="9">
        <v>28220</v>
      </c>
      <c r="L16" s="9">
        <v>11259</v>
      </c>
      <c r="M16" s="9">
        <v>5913</v>
      </c>
      <c r="N16" s="9" t="s">
        <v>85</v>
      </c>
      <c r="O16" s="9">
        <v>2655</v>
      </c>
      <c r="P16" s="9">
        <v>2213</v>
      </c>
      <c r="Q16" s="9">
        <v>31419</v>
      </c>
      <c r="R16" s="24">
        <v>1000000</v>
      </c>
      <c r="S16" s="18">
        <f t="shared" si="19"/>
        <v>8.7843621828034624E-2</v>
      </c>
      <c r="T16" s="18">
        <f t="shared" si="20"/>
        <v>9.1096537914709577E-2</v>
      </c>
      <c r="U16" s="18">
        <f t="shared" si="21"/>
        <v>0.21006245301136658</v>
      </c>
      <c r="V16" s="18">
        <f t="shared" si="22"/>
        <v>8.380911263128904E-2</v>
      </c>
      <c r="W16" s="18">
        <f t="shared" si="23"/>
        <v>4.4014857712835247E-2</v>
      </c>
      <c r="X16" s="18">
        <f t="shared" ref="X16:X79" si="24">SUM(S16:W16)</f>
        <v>0.51682658309823504</v>
      </c>
    </row>
    <row r="17" spans="1:24" ht="14.25" customHeight="1" x14ac:dyDescent="0.3">
      <c r="A17" s="6">
        <v>1950</v>
      </c>
      <c r="B17" s="6"/>
      <c r="C17" s="7">
        <v>106902</v>
      </c>
      <c r="D17" s="8">
        <v>11.4</v>
      </c>
      <c r="E17" s="8">
        <v>85.7</v>
      </c>
      <c r="F17" s="20">
        <v>59.88</v>
      </c>
      <c r="G17" s="20">
        <v>64.209999999999994</v>
      </c>
      <c r="H17" s="20" t="s">
        <v>84</v>
      </c>
      <c r="I17" s="7">
        <v>10384</v>
      </c>
      <c r="J17" s="7">
        <v>12792</v>
      </c>
      <c r="K17" s="7">
        <v>30274</v>
      </c>
      <c r="L17" s="7">
        <v>10873</v>
      </c>
      <c r="M17" s="7">
        <v>6118</v>
      </c>
      <c r="N17" s="9" t="s">
        <v>85</v>
      </c>
      <c r="O17" s="7">
        <v>3240</v>
      </c>
      <c r="P17" s="7">
        <v>2074</v>
      </c>
      <c r="Q17" s="7">
        <v>31147</v>
      </c>
      <c r="R17" s="24">
        <v>1000000</v>
      </c>
      <c r="S17" s="18">
        <f t="shared" si="19"/>
        <v>7.7295836714033686E-2</v>
      </c>
      <c r="T17" s="18">
        <f t="shared" si="20"/>
        <v>9.52203720383204E-2</v>
      </c>
      <c r="U17" s="18">
        <f t="shared" si="21"/>
        <v>0.22535190299312943</v>
      </c>
      <c r="V17" s="18">
        <f t="shared" si="22"/>
        <v>8.0935827483791245E-2</v>
      </c>
      <c r="W17" s="18">
        <f t="shared" si="23"/>
        <v>4.5540825213449355E-2</v>
      </c>
      <c r="X17" s="18">
        <f t="shared" si="24"/>
        <v>0.52434476444272415</v>
      </c>
    </row>
    <row r="18" spans="1:24" ht="14.25" customHeight="1" x14ac:dyDescent="0.3">
      <c r="A18" s="6">
        <v>1951</v>
      </c>
      <c r="B18" s="6"/>
      <c r="C18" s="7">
        <v>109998</v>
      </c>
      <c r="D18" s="8">
        <v>11.7</v>
      </c>
      <c r="E18" s="8">
        <v>83.9</v>
      </c>
      <c r="F18" s="20">
        <v>60.05</v>
      </c>
      <c r="G18" s="20">
        <v>64.66</v>
      </c>
      <c r="H18" s="20" t="s">
        <v>84</v>
      </c>
      <c r="I18" s="7">
        <v>10488</v>
      </c>
      <c r="J18" s="7">
        <v>12945</v>
      </c>
      <c r="K18" s="7">
        <v>32585</v>
      </c>
      <c r="L18" s="7">
        <v>10362</v>
      </c>
      <c r="M18" s="7">
        <v>6204</v>
      </c>
      <c r="N18" s="9" t="s">
        <v>85</v>
      </c>
      <c r="O18" s="7">
        <v>3449</v>
      </c>
      <c r="P18" s="7">
        <v>2204</v>
      </c>
      <c r="Q18" s="7">
        <v>31761</v>
      </c>
      <c r="R18" s="24">
        <v>1000000</v>
      </c>
      <c r="S18" s="18">
        <f t="shared" si="19"/>
        <v>7.8069986080198897E-2</v>
      </c>
      <c r="T18" s="18">
        <f t="shared" si="20"/>
        <v>9.6359264855851903E-2</v>
      </c>
      <c r="U18" s="18">
        <f t="shared" si="21"/>
        <v>0.24255439515858895</v>
      </c>
      <c r="V18" s="18">
        <f t="shared" si="22"/>
        <v>7.713207434811413E-2</v>
      </c>
      <c r="W18" s="18">
        <f t="shared" si="23"/>
        <v>4.6180987189316736E-2</v>
      </c>
      <c r="X18" s="18">
        <f t="shared" si="24"/>
        <v>0.54029670763207061</v>
      </c>
    </row>
    <row r="19" spans="1:24" ht="14.25" customHeight="1" x14ac:dyDescent="0.3">
      <c r="A19" s="6">
        <v>1952</v>
      </c>
      <c r="B19" s="6"/>
      <c r="C19" s="7">
        <v>107443</v>
      </c>
      <c r="D19" s="8">
        <v>11.3</v>
      </c>
      <c r="E19" s="8">
        <v>69.900000000000006</v>
      </c>
      <c r="F19" s="20">
        <v>61.69</v>
      </c>
      <c r="G19" s="20">
        <v>66.17</v>
      </c>
      <c r="H19" s="20" t="s">
        <v>84</v>
      </c>
      <c r="I19" s="7">
        <v>8524</v>
      </c>
      <c r="J19" s="7">
        <v>12876</v>
      </c>
      <c r="K19" s="7">
        <v>34541</v>
      </c>
      <c r="L19" s="7">
        <v>10175</v>
      </c>
      <c r="M19" s="7">
        <v>4953</v>
      </c>
      <c r="N19" s="9" t="s">
        <v>85</v>
      </c>
      <c r="O19" s="7">
        <v>3130</v>
      </c>
      <c r="P19" s="7">
        <v>2407</v>
      </c>
      <c r="Q19" s="7">
        <v>30837</v>
      </c>
      <c r="R19" s="24">
        <v>1000000</v>
      </c>
      <c r="S19" s="18">
        <f t="shared" si="19"/>
        <v>6.3450473049925196E-2</v>
      </c>
      <c r="T19" s="18">
        <f t="shared" si="20"/>
        <v>9.5845646526376907E-2</v>
      </c>
      <c r="U19" s="18">
        <f t="shared" si="21"/>
        <v>0.25711435823761919</v>
      </c>
      <c r="V19" s="18">
        <f t="shared" si="22"/>
        <v>7.5740094237797845E-2</v>
      </c>
      <c r="W19" s="18">
        <f t="shared" si="23"/>
        <v>3.686886356361796E-2</v>
      </c>
      <c r="X19" s="18">
        <f t="shared" si="24"/>
        <v>0.52901943561533704</v>
      </c>
    </row>
    <row r="20" spans="1:24" ht="14.25" customHeight="1" x14ac:dyDescent="0.3">
      <c r="A20" s="6">
        <v>1953</v>
      </c>
      <c r="B20" s="6"/>
      <c r="C20" s="7">
        <v>112039</v>
      </c>
      <c r="D20" s="8">
        <v>11.7</v>
      </c>
      <c r="E20" s="8">
        <v>70.8</v>
      </c>
      <c r="F20" s="20">
        <v>61.87</v>
      </c>
      <c r="G20" s="20">
        <v>65.94</v>
      </c>
      <c r="H20" s="20" t="s">
        <v>84</v>
      </c>
      <c r="I20" s="7">
        <v>7580</v>
      </c>
      <c r="J20" s="7">
        <v>12926</v>
      </c>
      <c r="K20" s="7">
        <v>36446</v>
      </c>
      <c r="L20" s="7">
        <v>11741</v>
      </c>
      <c r="M20" s="7">
        <v>5399</v>
      </c>
      <c r="N20" s="9" t="s">
        <v>85</v>
      </c>
      <c r="O20" s="7">
        <v>3232</v>
      </c>
      <c r="P20" s="7">
        <v>1999</v>
      </c>
      <c r="Q20" s="7">
        <v>32716</v>
      </c>
      <c r="R20" s="24">
        <v>1000000</v>
      </c>
      <c r="S20" s="18">
        <f t="shared" si="19"/>
        <v>5.6423578803194853E-2</v>
      </c>
      <c r="T20" s="18">
        <f t="shared" si="20"/>
        <v>9.6217833721648646E-2</v>
      </c>
      <c r="U20" s="18">
        <f t="shared" si="21"/>
        <v>0.27129469037747228</v>
      </c>
      <c r="V20" s="18">
        <f t="shared" si="22"/>
        <v>8.7396997193708553E-2</v>
      </c>
      <c r="W20" s="18">
        <f t="shared" si="23"/>
        <v>4.0188773345441825E-2</v>
      </c>
      <c r="X20" s="18">
        <f t="shared" si="24"/>
        <v>0.55152187344146608</v>
      </c>
    </row>
    <row r="21" spans="1:24" ht="14.25" customHeight="1" x14ac:dyDescent="0.3">
      <c r="A21" s="6">
        <v>1954</v>
      </c>
      <c r="B21" s="6"/>
      <c r="C21" s="7">
        <v>106670</v>
      </c>
      <c r="D21" s="8">
        <v>11</v>
      </c>
      <c r="E21" s="8">
        <v>60.7</v>
      </c>
      <c r="F21" s="20">
        <v>63.53</v>
      </c>
      <c r="G21" s="20">
        <v>67.290000000000006</v>
      </c>
      <c r="H21" s="20" t="s">
        <v>84</v>
      </c>
      <c r="I21" s="7">
        <v>4843</v>
      </c>
      <c r="J21" s="7">
        <v>13294</v>
      </c>
      <c r="K21" s="7">
        <v>36230</v>
      </c>
      <c r="L21" s="7">
        <v>11702</v>
      </c>
      <c r="M21" s="7">
        <v>4225</v>
      </c>
      <c r="N21" s="9" t="s">
        <v>85</v>
      </c>
      <c r="O21" s="7">
        <v>3360</v>
      </c>
      <c r="P21" s="7">
        <v>1722</v>
      </c>
      <c r="Q21" s="7">
        <v>31294</v>
      </c>
      <c r="R21" s="24">
        <v>1000000</v>
      </c>
      <c r="S21" s="18">
        <f t="shared" si="19"/>
        <v>3.6050051734020143E-2</v>
      </c>
      <c r="T21" s="18">
        <f t="shared" si="20"/>
        <v>9.8957131478848603E-2</v>
      </c>
      <c r="U21" s="18">
        <f t="shared" si="21"/>
        <v>0.26968684169389834</v>
      </c>
      <c r="V21" s="18">
        <f t="shared" si="22"/>
        <v>8.7106691181396592E-2</v>
      </c>
      <c r="W21" s="18">
        <f t="shared" si="23"/>
        <v>3.144981800046151E-2</v>
      </c>
      <c r="X21" s="18">
        <f t="shared" si="24"/>
        <v>0.52325053408862521</v>
      </c>
    </row>
    <row r="22" spans="1:24" ht="14.25" customHeight="1" x14ac:dyDescent="0.3">
      <c r="A22" s="6">
        <v>1955</v>
      </c>
      <c r="B22" s="6"/>
      <c r="C22" s="7">
        <v>97848</v>
      </c>
      <c r="D22" s="8">
        <v>10</v>
      </c>
      <c r="E22" s="8">
        <v>60</v>
      </c>
      <c r="F22" s="20">
        <v>64.77</v>
      </c>
      <c r="G22" s="20">
        <v>68.67</v>
      </c>
      <c r="H22" s="20" t="s">
        <v>84</v>
      </c>
      <c r="I22" s="7">
        <v>4773</v>
      </c>
      <c r="J22" s="7">
        <v>14385</v>
      </c>
      <c r="K22" s="7">
        <v>34962</v>
      </c>
      <c r="L22" s="7">
        <v>9280</v>
      </c>
      <c r="M22" s="7">
        <v>4716</v>
      </c>
      <c r="N22" s="9" t="s">
        <v>85</v>
      </c>
      <c r="O22" s="7">
        <v>3384</v>
      </c>
      <c r="P22" s="7">
        <v>2015</v>
      </c>
      <c r="Q22" s="7">
        <v>24333</v>
      </c>
      <c r="R22" s="24">
        <v>1000000</v>
      </c>
      <c r="S22" s="18">
        <f t="shared" si="19"/>
        <v>3.5528989660639713E-2</v>
      </c>
      <c r="T22" s="18">
        <f t="shared" si="20"/>
        <v>0.10707825607967783</v>
      </c>
      <c r="U22" s="18">
        <f t="shared" si="21"/>
        <v>0.2602481744218072</v>
      </c>
      <c r="V22" s="18">
        <f t="shared" si="22"/>
        <v>6.9077943442433801E-2</v>
      </c>
      <c r="W22" s="18">
        <f t="shared" si="23"/>
        <v>3.5104696258029935E-2</v>
      </c>
      <c r="X22" s="18">
        <f t="shared" si="24"/>
        <v>0.50703805986258843</v>
      </c>
    </row>
    <row r="23" spans="1:24" ht="14.25" customHeight="1" x14ac:dyDescent="0.3">
      <c r="A23" s="6">
        <v>1956</v>
      </c>
      <c r="B23" s="6"/>
      <c r="C23" s="7">
        <v>104236</v>
      </c>
      <c r="D23" s="8">
        <v>10.5</v>
      </c>
      <c r="E23" s="8">
        <v>58.8</v>
      </c>
      <c r="F23" s="20">
        <v>63.55</v>
      </c>
      <c r="G23" s="20">
        <v>68.3</v>
      </c>
      <c r="H23" s="20" t="s">
        <v>84</v>
      </c>
      <c r="I23" s="7">
        <v>4851</v>
      </c>
      <c r="J23" s="7">
        <v>15309</v>
      </c>
      <c r="K23" s="7">
        <v>39386</v>
      </c>
      <c r="L23" s="7">
        <v>10026</v>
      </c>
      <c r="M23" s="7">
        <v>4705</v>
      </c>
      <c r="N23" s="9" t="s">
        <v>85</v>
      </c>
      <c r="O23" s="7">
        <v>3637</v>
      </c>
      <c r="P23" s="7">
        <v>1927</v>
      </c>
      <c r="Q23" s="7">
        <v>24395</v>
      </c>
      <c r="R23" s="24">
        <v>1000000</v>
      </c>
      <c r="S23" s="18">
        <f t="shared" si="19"/>
        <v>3.6109601685263622E-2</v>
      </c>
      <c r="T23" s="18">
        <f t="shared" si="20"/>
        <v>0.11395627544829948</v>
      </c>
      <c r="U23" s="18">
        <f t="shared" si="21"/>
        <v>0.29317929745945021</v>
      </c>
      <c r="V23" s="18">
        <f t="shared" si="22"/>
        <v>7.4630976395888074E-2</v>
      </c>
      <c r="W23" s="18">
        <f t="shared" si="23"/>
        <v>3.5022815075070157E-2</v>
      </c>
      <c r="X23" s="18">
        <f t="shared" si="24"/>
        <v>0.5528989660639716</v>
      </c>
    </row>
    <row r="24" spans="1:24" ht="14.25" customHeight="1" x14ac:dyDescent="0.3">
      <c r="A24" s="6">
        <v>1957</v>
      </c>
      <c r="B24" s="6"/>
      <c r="C24" s="7">
        <v>103645</v>
      </c>
      <c r="D24" s="8">
        <v>10.5</v>
      </c>
      <c r="E24" s="8">
        <v>63.1</v>
      </c>
      <c r="F24" s="20">
        <v>63.99</v>
      </c>
      <c r="G24" s="20">
        <v>68.42</v>
      </c>
      <c r="H24" s="20" t="s">
        <v>84</v>
      </c>
      <c r="I24" s="7">
        <v>4701</v>
      </c>
      <c r="J24" s="7">
        <v>15816</v>
      </c>
      <c r="K24" s="7">
        <v>39862</v>
      </c>
      <c r="L24" s="7">
        <v>11986</v>
      </c>
      <c r="M24" s="7">
        <v>4815</v>
      </c>
      <c r="N24" s="9" t="s">
        <v>85</v>
      </c>
      <c r="O24" s="7">
        <v>3630</v>
      </c>
      <c r="P24" s="7">
        <v>2134</v>
      </c>
      <c r="Q24" s="7">
        <v>20701</v>
      </c>
      <c r="R24" s="24">
        <v>1000000</v>
      </c>
      <c r="S24" s="18">
        <f t="shared" si="19"/>
        <v>3.4993040099448418E-2</v>
      </c>
      <c r="T24" s="18">
        <f t="shared" si="20"/>
        <v>0.11773025360835486</v>
      </c>
      <c r="U24" s="18">
        <f t="shared" si="21"/>
        <v>0.29672251955843709</v>
      </c>
      <c r="V24" s="18">
        <f t="shared" si="22"/>
        <v>8.9220714450540042E-2</v>
      </c>
      <c r="W24" s="18">
        <f t="shared" si="23"/>
        <v>3.5841626904667974E-2</v>
      </c>
      <c r="X24" s="18">
        <f t="shared" si="24"/>
        <v>0.57450815462144833</v>
      </c>
    </row>
    <row r="25" spans="1:24" ht="14.25" customHeight="1" x14ac:dyDescent="0.3">
      <c r="A25" s="6">
        <v>1958</v>
      </c>
      <c r="B25" s="6"/>
      <c r="C25" s="7">
        <v>97866</v>
      </c>
      <c r="D25" s="8">
        <v>9.9</v>
      </c>
      <c r="E25" s="8">
        <v>58.1</v>
      </c>
      <c r="F25" s="20">
        <v>65.27</v>
      </c>
      <c r="G25" s="20">
        <v>69.38</v>
      </c>
      <c r="H25" s="20" t="s">
        <v>84</v>
      </c>
      <c r="I25" s="7">
        <v>4307</v>
      </c>
      <c r="J25" s="7">
        <v>16341</v>
      </c>
      <c r="K25" s="7">
        <v>38844</v>
      </c>
      <c r="L25" s="7">
        <v>9948</v>
      </c>
      <c r="M25" s="7">
        <v>4624</v>
      </c>
      <c r="N25" s="9" t="s">
        <v>85</v>
      </c>
      <c r="O25" s="7">
        <v>3187</v>
      </c>
      <c r="P25" s="7">
        <v>2312</v>
      </c>
      <c r="Q25" s="7">
        <v>18303</v>
      </c>
      <c r="R25" s="24">
        <v>1000000</v>
      </c>
      <c r="S25" s="18">
        <f t="shared" si="19"/>
        <v>3.2060205000707158E-2</v>
      </c>
      <c r="T25" s="18">
        <f t="shared" si="20"/>
        <v>0.12163821915870807</v>
      </c>
      <c r="U25" s="18">
        <f t="shared" si="21"/>
        <v>0.28914478826270462</v>
      </c>
      <c r="V25" s="18">
        <f t="shared" si="22"/>
        <v>7.4050364371264166E-2</v>
      </c>
      <c r="W25" s="18">
        <f t="shared" si="23"/>
        <v>3.441987181872995E-2</v>
      </c>
      <c r="X25" s="18">
        <f t="shared" si="24"/>
        <v>0.55131344861211395</v>
      </c>
    </row>
    <row r="26" spans="1:24" ht="14.25" customHeight="1" x14ac:dyDescent="0.3">
      <c r="A26" s="6">
        <v>1959</v>
      </c>
      <c r="B26" s="6"/>
      <c r="C26" s="7">
        <v>103880</v>
      </c>
      <c r="D26" s="8">
        <v>10.5</v>
      </c>
      <c r="E26" s="8">
        <v>52.4</v>
      </c>
      <c r="F26" s="20">
        <v>65.010000000000005</v>
      </c>
      <c r="G26" s="20">
        <v>69.48</v>
      </c>
      <c r="H26" s="20" t="s">
        <v>84</v>
      </c>
      <c r="I26" s="7">
        <v>4099</v>
      </c>
      <c r="J26" s="7">
        <v>17133</v>
      </c>
      <c r="K26" s="7">
        <v>43079</v>
      </c>
      <c r="L26" s="7">
        <v>11465</v>
      </c>
      <c r="M26" s="7">
        <v>4414</v>
      </c>
      <c r="N26" s="9" t="s">
        <v>85</v>
      </c>
      <c r="O26" s="7">
        <v>3438</v>
      </c>
      <c r="P26" s="7">
        <v>2560</v>
      </c>
      <c r="Q26" s="7">
        <v>17692</v>
      </c>
      <c r="R26" s="24">
        <v>1000000</v>
      </c>
      <c r="S26" s="18">
        <f t="shared" si="19"/>
        <v>3.0511906268376743E-2</v>
      </c>
      <c r="T26" s="18">
        <f t="shared" si="20"/>
        <v>0.12753366433181232</v>
      </c>
      <c r="U26" s="18">
        <f t="shared" si="21"/>
        <v>0.32066904370222049</v>
      </c>
      <c r="V26" s="18">
        <f t="shared" si="22"/>
        <v>8.5342523875808582E-2</v>
      </c>
      <c r="W26" s="18">
        <f t="shared" si="23"/>
        <v>3.2856685598588668E-2</v>
      </c>
      <c r="X26" s="18">
        <f t="shared" si="24"/>
        <v>0.5969138237768068</v>
      </c>
    </row>
    <row r="27" spans="1:24" ht="14.25" customHeight="1" x14ac:dyDescent="0.3">
      <c r="A27" s="10">
        <v>1960</v>
      </c>
      <c r="B27" s="10"/>
      <c r="C27" s="9">
        <v>101525</v>
      </c>
      <c r="D27" s="11">
        <v>10.199999999999999</v>
      </c>
      <c r="E27" s="11">
        <v>47.6</v>
      </c>
      <c r="F27" s="21">
        <v>65.89</v>
      </c>
      <c r="G27" s="21">
        <v>70.099999999999994</v>
      </c>
      <c r="H27" s="21">
        <v>68.03</v>
      </c>
      <c r="I27" s="7">
        <v>3898</v>
      </c>
      <c r="J27" s="7">
        <v>17386</v>
      </c>
      <c r="K27" s="7">
        <v>45249</v>
      </c>
      <c r="L27" s="7">
        <v>8933</v>
      </c>
      <c r="M27" s="7">
        <v>4162</v>
      </c>
      <c r="N27" s="9" t="s">
        <v>85</v>
      </c>
      <c r="O27" s="7">
        <v>3352</v>
      </c>
      <c r="P27" s="7">
        <v>2493</v>
      </c>
      <c r="Q27" s="7">
        <v>16052</v>
      </c>
      <c r="R27" s="24">
        <v>1000000</v>
      </c>
      <c r="S27" s="18">
        <f t="shared" si="19"/>
        <v>2.9015713743384373E-2</v>
      </c>
      <c r="T27" s="18">
        <f t="shared" si="20"/>
        <v>0.12941693153988731</v>
      </c>
      <c r="U27" s="18">
        <f t="shared" si="21"/>
        <v>0.33682196797701369</v>
      </c>
      <c r="V27" s="18">
        <f t="shared" si="22"/>
        <v>6.6494964307247967E-2</v>
      </c>
      <c r="W27" s="18">
        <f t="shared" si="23"/>
        <v>3.0980862134419127E-2</v>
      </c>
      <c r="X27" s="18">
        <f t="shared" si="24"/>
        <v>0.59273043970195249</v>
      </c>
    </row>
    <row r="28" spans="1:24" ht="14.25" customHeight="1" x14ac:dyDescent="0.3">
      <c r="A28" s="10">
        <v>1961</v>
      </c>
      <c r="B28" s="10"/>
      <c r="C28" s="9">
        <v>96410</v>
      </c>
      <c r="D28" s="12">
        <v>9.6</v>
      </c>
      <c r="E28" s="11">
        <v>44.1</v>
      </c>
      <c r="F28" s="20">
        <v>66.709999999999994</v>
      </c>
      <c r="G28" s="20">
        <v>71.09</v>
      </c>
      <c r="H28" s="20" t="s">
        <v>84</v>
      </c>
      <c r="I28" s="9">
        <v>3546</v>
      </c>
      <c r="J28" s="9">
        <v>17781</v>
      </c>
      <c r="K28" s="9">
        <v>44864</v>
      </c>
      <c r="L28" s="9">
        <v>5687</v>
      </c>
      <c r="M28" s="9">
        <v>4102</v>
      </c>
      <c r="N28" s="9" t="s">
        <v>85</v>
      </c>
      <c r="O28" s="9">
        <v>3497</v>
      </c>
      <c r="P28" s="9">
        <v>2552</v>
      </c>
      <c r="Q28" s="9">
        <v>14381</v>
      </c>
      <c r="R28" s="24">
        <v>1000000</v>
      </c>
      <c r="S28" s="18">
        <f t="shared" si="19"/>
        <v>2.6395515888671367E-2</v>
      </c>
      <c r="T28" s="18">
        <f t="shared" si="20"/>
        <v>0.13235721038253401</v>
      </c>
      <c r="U28" s="18">
        <f t="shared" si="21"/>
        <v>0.33395612657342139</v>
      </c>
      <c r="V28" s="18">
        <f t="shared" si="22"/>
        <v>4.2332571590207008E-2</v>
      </c>
      <c r="W28" s="18">
        <f t="shared" si="23"/>
        <v>3.0534237500093046E-2</v>
      </c>
      <c r="X28" s="18">
        <f t="shared" si="24"/>
        <v>0.56557566193492681</v>
      </c>
    </row>
    <row r="29" spans="1:24" ht="14.25" customHeight="1" x14ac:dyDescent="0.3">
      <c r="A29" s="10">
        <v>1962</v>
      </c>
      <c r="B29" s="10"/>
      <c r="C29" s="9">
        <v>108273</v>
      </c>
      <c r="D29" s="12">
        <v>10.8</v>
      </c>
      <c r="E29" s="11">
        <v>47.9</v>
      </c>
      <c r="F29" s="20">
        <v>65.599999999999994</v>
      </c>
      <c r="G29" s="20">
        <v>70.02</v>
      </c>
      <c r="H29" s="20" t="s">
        <v>84</v>
      </c>
      <c r="I29" s="9">
        <v>3826</v>
      </c>
      <c r="J29" s="9">
        <v>18337</v>
      </c>
      <c r="K29" s="9">
        <v>53057</v>
      </c>
      <c r="L29" s="9">
        <v>7620</v>
      </c>
      <c r="M29" s="9">
        <v>4288</v>
      </c>
      <c r="N29" s="9" t="s">
        <v>85</v>
      </c>
      <c r="O29" s="9">
        <v>3635</v>
      </c>
      <c r="P29" s="9">
        <v>2502</v>
      </c>
      <c r="Q29" s="9">
        <v>15008</v>
      </c>
      <c r="R29" s="24">
        <v>1000000</v>
      </c>
      <c r="S29" s="18">
        <f t="shared" si="19"/>
        <v>2.8479764182193074E-2</v>
      </c>
      <c r="T29" s="18">
        <f t="shared" si="20"/>
        <v>0.13649593199395568</v>
      </c>
      <c r="U29" s="18">
        <f t="shared" si="21"/>
        <v>0.39494272039064771</v>
      </c>
      <c r="V29" s="18">
        <f t="shared" si="22"/>
        <v>5.672132855941224E-2</v>
      </c>
      <c r="W29" s="18">
        <f t="shared" si="23"/>
        <v>3.1918773866503894E-2</v>
      </c>
      <c r="X29" s="18">
        <f t="shared" si="24"/>
        <v>0.64855851899271266</v>
      </c>
    </row>
    <row r="30" spans="1:24" ht="14.25" customHeight="1" x14ac:dyDescent="0.3">
      <c r="A30" s="10">
        <v>1963</v>
      </c>
      <c r="B30" s="10"/>
      <c r="C30" s="9">
        <v>99871</v>
      </c>
      <c r="D30" s="12">
        <v>9.9</v>
      </c>
      <c r="E30" s="11">
        <v>42.9</v>
      </c>
      <c r="F30" s="20">
        <v>66.61</v>
      </c>
      <c r="G30" s="20">
        <v>71.2</v>
      </c>
      <c r="H30" s="20" t="s">
        <v>84</v>
      </c>
      <c r="I30" s="9">
        <v>3256</v>
      </c>
      <c r="J30" s="9">
        <v>18460</v>
      </c>
      <c r="K30" s="9">
        <v>49241</v>
      </c>
      <c r="L30" s="9">
        <v>4880</v>
      </c>
      <c r="M30" s="9">
        <v>4148</v>
      </c>
      <c r="N30" s="9" t="s">
        <v>85</v>
      </c>
      <c r="O30" s="9">
        <v>4259</v>
      </c>
      <c r="P30" s="9">
        <v>2699</v>
      </c>
      <c r="Q30" s="9">
        <v>12928</v>
      </c>
      <c r="R30" s="24">
        <v>1000000</v>
      </c>
      <c r="S30" s="18">
        <f t="shared" si="19"/>
        <v>2.4236830156095311E-2</v>
      </c>
      <c r="T30" s="18">
        <f t="shared" si="20"/>
        <v>0.13741151249432415</v>
      </c>
      <c r="U30" s="18">
        <f t="shared" si="21"/>
        <v>0.36653739364750892</v>
      </c>
      <c r="V30" s="18">
        <f t="shared" si="22"/>
        <v>3.6325470258521224E-2</v>
      </c>
      <c r="W30" s="18">
        <f t="shared" si="23"/>
        <v>3.0876649719743042E-2</v>
      </c>
      <c r="X30" s="18">
        <f t="shared" si="24"/>
        <v>0.59538785627619262</v>
      </c>
    </row>
    <row r="31" spans="1:24" ht="14.25" customHeight="1" x14ac:dyDescent="0.3">
      <c r="A31" s="10">
        <v>1964</v>
      </c>
      <c r="B31" s="10"/>
      <c r="C31" s="9">
        <v>100830</v>
      </c>
      <c r="D31" s="13">
        <v>10</v>
      </c>
      <c r="E31" s="11">
        <v>40</v>
      </c>
      <c r="F31" s="20">
        <v>67.010000000000005</v>
      </c>
      <c r="G31" s="20">
        <v>71.78</v>
      </c>
      <c r="H31" s="20" t="s">
        <v>84</v>
      </c>
      <c r="I31" s="9">
        <v>3305</v>
      </c>
      <c r="J31" s="9">
        <v>19171</v>
      </c>
      <c r="K31" s="9">
        <v>51274</v>
      </c>
      <c r="L31" s="9">
        <v>4323</v>
      </c>
      <c r="M31" s="9">
        <v>4004</v>
      </c>
      <c r="N31" s="9" t="s">
        <v>85</v>
      </c>
      <c r="O31" s="9">
        <v>3926</v>
      </c>
      <c r="P31" s="9">
        <v>2890</v>
      </c>
      <c r="Q31" s="9">
        <v>11937</v>
      </c>
      <c r="R31" s="24">
        <v>1000000</v>
      </c>
      <c r="S31" s="18">
        <f t="shared" si="19"/>
        <v>2.460157360746161E-2</v>
      </c>
      <c r="T31" s="18">
        <f t="shared" si="20"/>
        <v>0.14270401441108821</v>
      </c>
      <c r="U31" s="18">
        <f t="shared" si="21"/>
        <v>0.38167052500725768</v>
      </c>
      <c r="V31" s="18">
        <f t="shared" si="22"/>
        <v>3.2179304903194109E-2</v>
      </c>
      <c r="W31" s="18">
        <f t="shared" si="23"/>
        <v>2.9804750597360447E-2</v>
      </c>
      <c r="X31" s="18">
        <f t="shared" si="24"/>
        <v>0.61096016852636204</v>
      </c>
    </row>
    <row r="32" spans="1:24" ht="14.25" customHeight="1" x14ac:dyDescent="0.3">
      <c r="A32" s="10">
        <v>1965</v>
      </c>
      <c r="B32" s="10"/>
      <c r="C32" s="9">
        <v>108119</v>
      </c>
      <c r="D32" s="12">
        <v>10.7</v>
      </c>
      <c r="E32" s="11">
        <v>38.799999999999997</v>
      </c>
      <c r="F32" s="20">
        <v>66.709999999999994</v>
      </c>
      <c r="G32" s="20">
        <v>71.540000000000006</v>
      </c>
      <c r="H32" s="20" t="s">
        <v>84</v>
      </c>
      <c r="I32" s="9">
        <v>3099</v>
      </c>
      <c r="J32" s="9">
        <v>19822</v>
      </c>
      <c r="K32" s="9">
        <v>56293</v>
      </c>
      <c r="L32" s="9">
        <v>5568</v>
      </c>
      <c r="M32" s="9">
        <v>4224</v>
      </c>
      <c r="N32" s="9" t="s">
        <v>85</v>
      </c>
      <c r="O32" s="9">
        <v>4089</v>
      </c>
      <c r="P32" s="9">
        <v>3029</v>
      </c>
      <c r="Q32" s="9">
        <v>11995</v>
      </c>
      <c r="R32" s="24">
        <v>1000000</v>
      </c>
      <c r="S32" s="18">
        <f t="shared" si="19"/>
        <v>2.3068162362942065E-2</v>
      </c>
      <c r="T32" s="18">
        <f t="shared" si="20"/>
        <v>0.14754989169352617</v>
      </c>
      <c r="U32" s="18">
        <f t="shared" si="21"/>
        <v>0.41903067566863428</v>
      </c>
      <c r="V32" s="18">
        <f t="shared" si="22"/>
        <v>4.1446766065460286E-2</v>
      </c>
      <c r="W32" s="18">
        <f t="shared" si="23"/>
        <v>3.1442374256556077E-2</v>
      </c>
      <c r="X32" s="18">
        <f t="shared" si="24"/>
        <v>0.66253787004711884</v>
      </c>
    </row>
    <row r="33" spans="1:24" ht="14.25" customHeight="1" x14ac:dyDescent="0.3">
      <c r="A33" s="10">
        <v>1966</v>
      </c>
      <c r="B33" s="10"/>
      <c r="C33" s="9">
        <v>101943</v>
      </c>
      <c r="D33" s="13">
        <v>10</v>
      </c>
      <c r="E33" s="11">
        <v>38.4</v>
      </c>
      <c r="F33" s="20">
        <v>67.53</v>
      </c>
      <c r="G33" s="20">
        <v>72.23</v>
      </c>
      <c r="H33" s="20" t="s">
        <v>84</v>
      </c>
      <c r="I33" s="9">
        <v>2754</v>
      </c>
      <c r="J33" s="9">
        <v>20463</v>
      </c>
      <c r="K33" s="9">
        <v>51418</v>
      </c>
      <c r="L33" s="9">
        <v>4354</v>
      </c>
      <c r="M33" s="9">
        <v>4255</v>
      </c>
      <c r="N33" s="9" t="s">
        <v>85</v>
      </c>
      <c r="O33" s="9">
        <v>4007</v>
      </c>
      <c r="P33" s="9">
        <v>3011</v>
      </c>
      <c r="Q33" s="9">
        <v>11681</v>
      </c>
      <c r="R33" s="24">
        <v>1000000</v>
      </c>
      <c r="S33" s="18">
        <f t="shared" si="19"/>
        <v>2.0500070715567101E-2</v>
      </c>
      <c r="T33" s="18">
        <f t="shared" si="20"/>
        <v>0.1523213315369098</v>
      </c>
      <c r="U33" s="18">
        <f t="shared" si="21"/>
        <v>0.38274242412964027</v>
      </c>
      <c r="V33" s="18">
        <f t="shared" si="22"/>
        <v>3.2410060964262584E-2</v>
      </c>
      <c r="W33" s="18">
        <f t="shared" si="23"/>
        <v>3.1673130317624552E-2</v>
      </c>
      <c r="X33" s="18">
        <f t="shared" si="24"/>
        <v>0.61964701766400432</v>
      </c>
    </row>
    <row r="34" spans="1:24" ht="14.25" customHeight="1" x14ac:dyDescent="0.3">
      <c r="A34" s="10">
        <v>1967</v>
      </c>
      <c r="B34" s="10"/>
      <c r="C34" s="9">
        <v>109530</v>
      </c>
      <c r="D34" s="12">
        <v>10.7</v>
      </c>
      <c r="E34" s="11">
        <v>37</v>
      </c>
      <c r="F34" s="20">
        <v>66.92</v>
      </c>
      <c r="G34" s="20">
        <v>72.040000000000006</v>
      </c>
      <c r="H34" s="20" t="s">
        <v>84</v>
      </c>
      <c r="I34" s="9">
        <v>2821</v>
      </c>
      <c r="J34" s="9">
        <v>20998</v>
      </c>
      <c r="K34" s="9">
        <v>56459</v>
      </c>
      <c r="L34" s="9">
        <v>5126</v>
      </c>
      <c r="M34" s="9">
        <v>4420</v>
      </c>
      <c r="N34" s="9" t="s">
        <v>85</v>
      </c>
      <c r="O34" s="9">
        <v>4255</v>
      </c>
      <c r="P34" s="9">
        <v>3200</v>
      </c>
      <c r="Q34" s="9">
        <v>12251</v>
      </c>
      <c r="R34" s="24">
        <v>1000000</v>
      </c>
      <c r="S34" s="18">
        <f t="shared" si="19"/>
        <v>2.0998801557231224E-2</v>
      </c>
      <c r="T34" s="18">
        <f t="shared" si="20"/>
        <v>0.15630373452631735</v>
      </c>
      <c r="U34" s="18">
        <f t="shared" si="21"/>
        <v>0.42026633715693645</v>
      </c>
      <c r="V34" s="18">
        <f t="shared" si="22"/>
        <v>3.8156631259258153E-2</v>
      </c>
      <c r="W34" s="18">
        <f t="shared" si="23"/>
        <v>3.2901348062021274E-2</v>
      </c>
      <c r="X34" s="18">
        <f t="shared" si="24"/>
        <v>0.66862685256176446</v>
      </c>
    </row>
    <row r="35" spans="1:24" ht="14.25" customHeight="1" x14ac:dyDescent="0.3">
      <c r="A35" s="10">
        <v>1968</v>
      </c>
      <c r="B35" s="10"/>
      <c r="C35" s="9">
        <v>115354</v>
      </c>
      <c r="D35" s="12">
        <v>11.2</v>
      </c>
      <c r="E35" s="11">
        <v>35.799999999999997</v>
      </c>
      <c r="F35" s="20">
        <v>66.69</v>
      </c>
      <c r="G35" s="20">
        <v>71.94</v>
      </c>
      <c r="H35" s="20" t="s">
        <v>84</v>
      </c>
      <c r="I35" s="9">
        <v>2911</v>
      </c>
      <c r="J35" s="9">
        <v>21354</v>
      </c>
      <c r="K35" s="9">
        <v>60945</v>
      </c>
      <c r="L35" s="9">
        <v>7147</v>
      </c>
      <c r="M35" s="9">
        <v>3987</v>
      </c>
      <c r="N35" s="9" t="s">
        <v>85</v>
      </c>
      <c r="O35" s="9">
        <v>4774</v>
      </c>
      <c r="P35" s="9">
        <v>3460</v>
      </c>
      <c r="Q35" s="9">
        <v>10776</v>
      </c>
      <c r="R35" s="24">
        <v>1000000</v>
      </c>
      <c r="S35" s="18">
        <f t="shared" si="19"/>
        <v>2.1668738508720347E-2</v>
      </c>
      <c r="T35" s="18">
        <f t="shared" si="20"/>
        <v>0.1589537073566521</v>
      </c>
      <c r="U35" s="18">
        <f t="shared" si="21"/>
        <v>0.45365897231671642</v>
      </c>
      <c r="V35" s="18">
        <f t="shared" si="22"/>
        <v>5.3200437692141639E-2</v>
      </c>
      <c r="W35" s="18">
        <f t="shared" si="23"/>
        <v>2.967820695096806E-2</v>
      </c>
      <c r="X35" s="18">
        <f t="shared" si="24"/>
        <v>0.71716006282519851</v>
      </c>
    </row>
    <row r="36" spans="1:24" ht="14.25" customHeight="1" x14ac:dyDescent="0.3">
      <c r="A36" s="10">
        <v>1969</v>
      </c>
      <c r="B36" s="10"/>
      <c r="C36" s="9">
        <v>116659</v>
      </c>
      <c r="D36" s="12">
        <v>11.4</v>
      </c>
      <c r="E36" s="11">
        <v>35.700000000000003</v>
      </c>
      <c r="F36" s="20">
        <v>66.680000000000007</v>
      </c>
      <c r="G36" s="20">
        <v>72</v>
      </c>
      <c r="H36" s="20" t="s">
        <v>84</v>
      </c>
      <c r="I36" s="9">
        <v>2826</v>
      </c>
      <c r="J36" s="9">
        <v>21919</v>
      </c>
      <c r="K36" s="9">
        <v>63305</v>
      </c>
      <c r="L36" s="9">
        <v>5890</v>
      </c>
      <c r="M36" s="9">
        <v>4090</v>
      </c>
      <c r="N36" s="9" t="s">
        <v>85</v>
      </c>
      <c r="O36" s="9">
        <v>5070</v>
      </c>
      <c r="P36" s="9">
        <v>3411</v>
      </c>
      <c r="Q36" s="9">
        <v>10148</v>
      </c>
      <c r="R36" s="24">
        <v>1000000</v>
      </c>
      <c r="S36" s="18">
        <f t="shared" si="19"/>
        <v>2.10360202767584E-2</v>
      </c>
      <c r="T36" s="18">
        <f t="shared" si="20"/>
        <v>0.1631594226632227</v>
      </c>
      <c r="U36" s="18">
        <f t="shared" si="21"/>
        <v>0.47122620793354225</v>
      </c>
      <c r="V36" s="18">
        <f t="shared" si="22"/>
        <v>4.384365160301025E-2</v>
      </c>
      <c r="W36" s="18">
        <f t="shared" si="23"/>
        <v>3.0444912573227831E-2</v>
      </c>
      <c r="X36" s="18">
        <f t="shared" si="24"/>
        <v>0.72971021504976141</v>
      </c>
    </row>
    <row r="37" spans="1:24" ht="14.25" customHeight="1" x14ac:dyDescent="0.3">
      <c r="A37" s="10">
        <v>1970</v>
      </c>
      <c r="B37" s="10"/>
      <c r="C37" s="9">
        <v>120197</v>
      </c>
      <c r="D37" s="12">
        <v>11.6</v>
      </c>
      <c r="E37" s="11">
        <v>35.9</v>
      </c>
      <c r="F37" s="20">
        <v>66.31</v>
      </c>
      <c r="G37" s="20">
        <v>72.08</v>
      </c>
      <c r="H37" s="20">
        <v>69.2</v>
      </c>
      <c r="I37" s="9">
        <v>2774</v>
      </c>
      <c r="J37" s="9">
        <v>22639</v>
      </c>
      <c r="K37" s="9">
        <v>64280</v>
      </c>
      <c r="L37" s="9">
        <v>5843</v>
      </c>
      <c r="M37" s="9">
        <v>4553</v>
      </c>
      <c r="N37" s="9" t="s">
        <v>85</v>
      </c>
      <c r="O37" s="9">
        <v>5626</v>
      </c>
      <c r="P37" s="9">
        <v>3595</v>
      </c>
      <c r="Q37" s="9">
        <v>10887</v>
      </c>
      <c r="R37" s="24">
        <v>1000000</v>
      </c>
      <c r="S37" s="18">
        <f t="shared" si="19"/>
        <v>2.0648945593675794E-2</v>
      </c>
      <c r="T37" s="18">
        <f t="shared" si="20"/>
        <v>0.16851891827513565</v>
      </c>
      <c r="U37" s="18">
        <f t="shared" si="21"/>
        <v>0.47848385824134104</v>
      </c>
      <c r="V37" s="18">
        <f t="shared" si="22"/>
        <v>4.3493795639454817E-2</v>
      </c>
      <c r="W37" s="18">
        <f t="shared" si="23"/>
        <v>3.3891366001444087E-2</v>
      </c>
      <c r="X37" s="18">
        <f t="shared" si="24"/>
        <v>0.74503688375105137</v>
      </c>
    </row>
    <row r="38" spans="1:24" ht="14.25" customHeight="1" x14ac:dyDescent="0.3">
      <c r="A38" s="10">
        <v>1971</v>
      </c>
      <c r="B38" s="10"/>
      <c r="C38" s="9">
        <v>123009</v>
      </c>
      <c r="D38" s="12">
        <v>11.9</v>
      </c>
      <c r="E38" s="11">
        <v>35.1</v>
      </c>
      <c r="F38" s="20">
        <v>66.11</v>
      </c>
      <c r="G38" s="20">
        <v>72.040000000000006</v>
      </c>
      <c r="H38" s="20" t="s">
        <v>84</v>
      </c>
      <c r="I38" s="9">
        <v>2535</v>
      </c>
      <c r="J38" s="9">
        <v>23638</v>
      </c>
      <c r="K38" s="9">
        <v>65576</v>
      </c>
      <c r="L38" s="9">
        <v>6227</v>
      </c>
      <c r="M38" s="9">
        <v>4667</v>
      </c>
      <c r="N38" s="9" t="s">
        <v>85</v>
      </c>
      <c r="O38" s="9">
        <v>5935</v>
      </c>
      <c r="P38" s="9">
        <v>3737</v>
      </c>
      <c r="Q38" s="9">
        <v>10694</v>
      </c>
      <c r="R38" s="24">
        <v>1000000</v>
      </c>
      <c r="S38" s="18">
        <f t="shared" si="19"/>
        <v>1.8869890800276908E-2</v>
      </c>
      <c r="T38" s="18">
        <f t="shared" si="20"/>
        <v>0.1759552184366649</v>
      </c>
      <c r="U38" s="18">
        <f t="shared" si="21"/>
        <v>0.48813095034278442</v>
      </c>
      <c r="V38" s="18">
        <f t="shared" si="22"/>
        <v>4.6352193299141739E-2</v>
      </c>
      <c r="W38" s="18">
        <f t="shared" si="23"/>
        <v>3.4739952806663636E-2</v>
      </c>
      <c r="X38" s="18">
        <f t="shared" si="24"/>
        <v>0.76404820568553156</v>
      </c>
    </row>
    <row r="39" spans="1:24" ht="14.25" customHeight="1" x14ac:dyDescent="0.3">
      <c r="A39" s="10">
        <v>1972</v>
      </c>
      <c r="B39" s="10"/>
      <c r="C39" s="9">
        <v>118991</v>
      </c>
      <c r="D39" s="12">
        <v>11.4</v>
      </c>
      <c r="E39" s="11">
        <v>33.200000000000003</v>
      </c>
      <c r="F39" s="20">
        <v>66.849999999999994</v>
      </c>
      <c r="G39" s="20">
        <v>72.569999999999993</v>
      </c>
      <c r="H39" s="20" t="s">
        <v>84</v>
      </c>
      <c r="I39" s="9">
        <v>2245</v>
      </c>
      <c r="J39" s="9">
        <v>23862</v>
      </c>
      <c r="K39" s="9">
        <v>64138</v>
      </c>
      <c r="L39" s="9">
        <v>4184</v>
      </c>
      <c r="M39" s="9">
        <v>4638</v>
      </c>
      <c r="N39" s="9" t="s">
        <v>85</v>
      </c>
      <c r="O39" s="9">
        <v>5755</v>
      </c>
      <c r="P39" s="9">
        <v>3840</v>
      </c>
      <c r="Q39" s="9">
        <v>10329</v>
      </c>
      <c r="R39" s="24">
        <v>1000000</v>
      </c>
      <c r="S39" s="18">
        <f t="shared" si="19"/>
        <v>1.6711205067700852E-2</v>
      </c>
      <c r="T39" s="18">
        <f t="shared" si="20"/>
        <v>0.17762261707148227</v>
      </c>
      <c r="U39" s="18">
        <f t="shared" si="21"/>
        <v>0.47742684660676932</v>
      </c>
      <c r="V39" s="18">
        <f t="shared" si="22"/>
        <v>3.114462450033869E-2</v>
      </c>
      <c r="W39" s="18">
        <f t="shared" si="23"/>
        <v>3.4524084233406034E-2</v>
      </c>
      <c r="X39" s="18">
        <f t="shared" si="24"/>
        <v>0.73742937747969717</v>
      </c>
    </row>
    <row r="40" spans="1:24" ht="14.25" customHeight="1" x14ac:dyDescent="0.3">
      <c r="A40" s="10">
        <v>1973</v>
      </c>
      <c r="B40" s="10"/>
      <c r="C40" s="9">
        <v>123366</v>
      </c>
      <c r="D40" s="12">
        <v>11.8</v>
      </c>
      <c r="E40" s="11">
        <v>33.799999999999997</v>
      </c>
      <c r="F40" s="20">
        <v>66.650000000000006</v>
      </c>
      <c r="G40" s="20">
        <v>72.489999999999995</v>
      </c>
      <c r="H40" s="20" t="s">
        <v>84</v>
      </c>
      <c r="I40" s="9">
        <v>2283</v>
      </c>
      <c r="J40" s="9">
        <v>24515</v>
      </c>
      <c r="K40" s="9">
        <v>66286</v>
      </c>
      <c r="L40" s="9">
        <v>5158</v>
      </c>
      <c r="M40" s="9">
        <v>4970</v>
      </c>
      <c r="N40" s="9" t="s">
        <v>85</v>
      </c>
      <c r="O40" s="9">
        <v>5745</v>
      </c>
      <c r="P40" s="9">
        <v>3845</v>
      </c>
      <c r="Q40" s="9">
        <v>10564</v>
      </c>
      <c r="R40" s="24">
        <v>1000000</v>
      </c>
      <c r="S40" s="18">
        <f t="shared" si="19"/>
        <v>1.6994067336107369E-2</v>
      </c>
      <c r="T40" s="18">
        <f t="shared" si="20"/>
        <v>0.18248338184173113</v>
      </c>
      <c r="U40" s="18">
        <f t="shared" si="21"/>
        <v>0.49341600851564305</v>
      </c>
      <c r="V40" s="18">
        <f t="shared" si="22"/>
        <v>3.8394831064232068E-2</v>
      </c>
      <c r="W40" s="18">
        <f t="shared" si="23"/>
        <v>3.6995407210010343E-2</v>
      </c>
      <c r="X40" s="18">
        <f t="shared" si="24"/>
        <v>0.76828369596772395</v>
      </c>
    </row>
    <row r="41" spans="1:24" ht="14.25" customHeight="1" x14ac:dyDescent="0.3">
      <c r="A41" s="10">
        <v>1974</v>
      </c>
      <c r="B41" s="10"/>
      <c r="C41" s="9">
        <v>125816</v>
      </c>
      <c r="D41" s="13">
        <v>12</v>
      </c>
      <c r="E41" s="11">
        <v>34.299999999999997</v>
      </c>
      <c r="F41" s="20">
        <v>66.52</v>
      </c>
      <c r="G41" s="20">
        <v>72.38</v>
      </c>
      <c r="H41" s="20" t="s">
        <v>84</v>
      </c>
      <c r="I41" s="9">
        <v>2148</v>
      </c>
      <c r="J41" s="9">
        <v>25622</v>
      </c>
      <c r="K41" s="9">
        <v>65914</v>
      </c>
      <c r="L41" s="9">
        <v>5006</v>
      </c>
      <c r="M41" s="9">
        <v>5219</v>
      </c>
      <c r="N41" s="9" t="s">
        <v>85</v>
      </c>
      <c r="O41" s="9">
        <v>6086</v>
      </c>
      <c r="P41" s="9">
        <v>4262</v>
      </c>
      <c r="Q41" s="9">
        <v>11559</v>
      </c>
      <c r="R41" s="24">
        <v>1000000</v>
      </c>
      <c r="S41" s="18">
        <f t="shared" si="19"/>
        <v>1.5989161908873686E-2</v>
      </c>
      <c r="T41" s="18">
        <f t="shared" si="20"/>
        <v>0.19072360634504731</v>
      </c>
      <c r="U41" s="18">
        <f t="shared" si="21"/>
        <v>0.49064693578282131</v>
      </c>
      <c r="V41" s="18">
        <f t="shared" si="22"/>
        <v>3.7263381990605998E-2</v>
      </c>
      <c r="W41" s="18">
        <f t="shared" si="23"/>
        <v>3.8848899442463579E-2</v>
      </c>
      <c r="X41" s="18">
        <f t="shared" si="24"/>
        <v>0.77347198546981188</v>
      </c>
    </row>
    <row r="42" spans="1:24" ht="14.25" customHeight="1" x14ac:dyDescent="0.3">
      <c r="A42" s="10">
        <v>1975</v>
      </c>
      <c r="B42" s="10"/>
      <c r="C42" s="9">
        <v>131102</v>
      </c>
      <c r="D42" s="12">
        <v>12.4</v>
      </c>
      <c r="E42" s="11">
        <v>32.799999999999997</v>
      </c>
      <c r="F42" s="20">
        <v>66.290000000000006</v>
      </c>
      <c r="G42" s="20">
        <v>72.42</v>
      </c>
      <c r="H42" s="20" t="s">
        <v>84</v>
      </c>
      <c r="I42" s="9">
        <v>1969</v>
      </c>
      <c r="J42" s="9">
        <v>25972</v>
      </c>
      <c r="K42" s="9">
        <v>67919</v>
      </c>
      <c r="L42" s="9">
        <v>7174</v>
      </c>
      <c r="M42" s="9">
        <v>5439</v>
      </c>
      <c r="N42" s="9" t="s">
        <v>85</v>
      </c>
      <c r="O42" s="9">
        <v>6343</v>
      </c>
      <c r="P42" s="9">
        <v>4052</v>
      </c>
      <c r="Q42" s="9">
        <v>12234</v>
      </c>
      <c r="R42" s="24">
        <v>1000000</v>
      </c>
      <c r="S42" s="18">
        <f t="shared" si="19"/>
        <v>1.465673174980088E-2</v>
      </c>
      <c r="T42" s="18">
        <f t="shared" si="20"/>
        <v>0.19332891671194943</v>
      </c>
      <c r="U42" s="18">
        <f t="shared" si="21"/>
        <v>0.50557164231321783</v>
      </c>
      <c r="V42" s="18">
        <f t="shared" si="22"/>
        <v>5.3401418777588375E-2</v>
      </c>
      <c r="W42" s="18">
        <f t="shared" si="23"/>
        <v>4.0486523101659212E-2</v>
      </c>
      <c r="X42" s="18">
        <f t="shared" si="24"/>
        <v>0.80744523265421575</v>
      </c>
    </row>
    <row r="43" spans="1:24" ht="14.25" customHeight="1" x14ac:dyDescent="0.3">
      <c r="A43" s="10">
        <v>1976</v>
      </c>
      <c r="B43" s="10"/>
      <c r="C43" s="9">
        <v>132240</v>
      </c>
      <c r="D43" s="12">
        <v>12.5</v>
      </c>
      <c r="E43" s="11">
        <v>29.8</v>
      </c>
      <c r="F43" s="20">
        <v>66.599999999999994</v>
      </c>
      <c r="G43" s="20">
        <v>72.5</v>
      </c>
      <c r="H43" s="20" t="s">
        <v>84</v>
      </c>
      <c r="I43" s="9">
        <v>1971</v>
      </c>
      <c r="J43" s="9">
        <v>26374</v>
      </c>
      <c r="K43" s="9">
        <v>68712</v>
      </c>
      <c r="L43" s="9">
        <v>6497</v>
      </c>
      <c r="M43" s="9">
        <v>5828</v>
      </c>
      <c r="N43" s="9" t="s">
        <v>85</v>
      </c>
      <c r="O43" s="9">
        <v>6228</v>
      </c>
      <c r="P43" s="9">
        <v>4307</v>
      </c>
      <c r="Q43" s="9">
        <v>12323</v>
      </c>
      <c r="R43" s="24">
        <v>1000000</v>
      </c>
      <c r="S43" s="18">
        <f t="shared" si="19"/>
        <v>1.467161923761175E-2</v>
      </c>
      <c r="T43" s="18">
        <f t="shared" si="20"/>
        <v>0.19632130176193419</v>
      </c>
      <c r="U43" s="18">
        <f t="shared" si="21"/>
        <v>0.51147453123022757</v>
      </c>
      <c r="V43" s="18">
        <f t="shared" si="22"/>
        <v>4.8362004153609098E-2</v>
      </c>
      <c r="W43" s="18">
        <f t="shared" si="23"/>
        <v>4.33821394808733E-2</v>
      </c>
      <c r="X43" s="18">
        <f t="shared" si="24"/>
        <v>0.81421159586425595</v>
      </c>
    </row>
    <row r="44" spans="1:24" ht="14.25" customHeight="1" x14ac:dyDescent="0.3">
      <c r="A44" s="10">
        <v>1977</v>
      </c>
      <c r="B44" s="10"/>
      <c r="C44" s="9">
        <v>132031</v>
      </c>
      <c r="D44" s="12">
        <v>12.4</v>
      </c>
      <c r="E44" s="11">
        <v>26.2</v>
      </c>
      <c r="F44" s="20">
        <v>66.67</v>
      </c>
      <c r="G44" s="20">
        <v>72.989999999999995</v>
      </c>
      <c r="H44" s="20" t="s">
        <v>84</v>
      </c>
      <c r="I44" s="9">
        <v>1720</v>
      </c>
      <c r="J44" s="9">
        <v>26547</v>
      </c>
      <c r="K44" s="9">
        <v>67899</v>
      </c>
      <c r="L44" s="9">
        <v>7247</v>
      </c>
      <c r="M44" s="9">
        <v>5865</v>
      </c>
      <c r="N44" s="9" t="s">
        <v>85</v>
      </c>
      <c r="O44" s="9">
        <v>6747</v>
      </c>
      <c r="P44" s="9">
        <v>4292</v>
      </c>
      <c r="Q44" s="9">
        <v>11714</v>
      </c>
      <c r="R44" s="24">
        <v>1000000</v>
      </c>
      <c r="S44" s="18">
        <f t="shared" si="19"/>
        <v>1.2803239517347645E-2</v>
      </c>
      <c r="T44" s="18">
        <f t="shared" si="20"/>
        <v>0.19760906945757439</v>
      </c>
      <c r="U44" s="18">
        <f t="shared" si="21"/>
        <v>0.50542276743510917</v>
      </c>
      <c r="V44" s="18">
        <f t="shared" si="22"/>
        <v>5.394481208268511E-2</v>
      </c>
      <c r="W44" s="18">
        <f t="shared" si="23"/>
        <v>4.3657558005374381E-2</v>
      </c>
      <c r="X44" s="18">
        <f t="shared" si="24"/>
        <v>0.81343744649809069</v>
      </c>
    </row>
    <row r="45" spans="1:24" ht="14.25" customHeight="1" x14ac:dyDescent="0.3">
      <c r="A45" s="10">
        <v>1978</v>
      </c>
      <c r="B45" s="10"/>
      <c r="C45" s="9">
        <v>140121</v>
      </c>
      <c r="D45" s="12">
        <v>13.1</v>
      </c>
      <c r="E45" s="11">
        <v>24.4</v>
      </c>
      <c r="F45" s="20">
        <v>66.08</v>
      </c>
      <c r="G45" s="20">
        <v>72.739999999999995</v>
      </c>
      <c r="H45" s="20" t="s">
        <v>84</v>
      </c>
      <c r="I45" s="9">
        <v>1715</v>
      </c>
      <c r="J45" s="9">
        <v>27464</v>
      </c>
      <c r="K45" s="9">
        <v>73213</v>
      </c>
      <c r="L45" s="9">
        <v>8048</v>
      </c>
      <c r="M45" s="9">
        <v>6486</v>
      </c>
      <c r="N45" s="9" t="s">
        <v>85</v>
      </c>
      <c r="O45" s="9">
        <v>7356</v>
      </c>
      <c r="P45" s="9">
        <v>4610</v>
      </c>
      <c r="Q45" s="9">
        <v>11229</v>
      </c>
      <c r="R45" s="24">
        <v>1000000</v>
      </c>
      <c r="S45" s="18">
        <f t="shared" si="19"/>
        <v>1.2766020797820472E-2</v>
      </c>
      <c r="T45" s="18">
        <f t="shared" si="20"/>
        <v>0.20443498261885798</v>
      </c>
      <c r="U45" s="18">
        <f t="shared" si="21"/>
        <v>0.54497882254858909</v>
      </c>
      <c r="V45" s="18">
        <f t="shared" si="22"/>
        <v>5.9907250950938282E-2</v>
      </c>
      <c r="W45" s="18">
        <f t="shared" si="23"/>
        <v>4.828012297064932E-2</v>
      </c>
      <c r="X45" s="18">
        <f t="shared" si="24"/>
        <v>0.87036719988685518</v>
      </c>
    </row>
    <row r="46" spans="1:24" ht="14.25" customHeight="1" x14ac:dyDescent="0.3">
      <c r="A46" s="10">
        <v>1979</v>
      </c>
      <c r="B46" s="10"/>
      <c r="C46" s="9">
        <v>136829</v>
      </c>
      <c r="D46" s="12">
        <v>12.8</v>
      </c>
      <c r="E46" s="11">
        <v>24</v>
      </c>
      <c r="F46" s="20">
        <v>66.12</v>
      </c>
      <c r="G46" s="20">
        <v>73.03</v>
      </c>
      <c r="H46" s="20" t="s">
        <v>84</v>
      </c>
      <c r="I46" s="9">
        <v>1511</v>
      </c>
      <c r="J46" s="9">
        <v>27313</v>
      </c>
      <c r="K46" s="9">
        <v>71923</v>
      </c>
      <c r="L46" s="9">
        <v>7242</v>
      </c>
      <c r="M46" s="9">
        <v>6620</v>
      </c>
      <c r="N46" s="9" t="s">
        <v>85</v>
      </c>
      <c r="O46" s="9">
        <v>7176</v>
      </c>
      <c r="P46" s="9">
        <v>4770</v>
      </c>
      <c r="Q46" s="9">
        <v>10274</v>
      </c>
      <c r="R46" s="24">
        <v>1000000</v>
      </c>
      <c r="S46" s="18">
        <f t="shared" si="19"/>
        <v>1.1247497041111798E-2</v>
      </c>
      <c r="T46" s="18">
        <f t="shared" si="20"/>
        <v>0.20331097728913736</v>
      </c>
      <c r="U46" s="18">
        <f t="shared" si="21"/>
        <v>0.53537639291057826</v>
      </c>
      <c r="V46" s="18">
        <f t="shared" si="22"/>
        <v>5.3907593363157931E-2</v>
      </c>
      <c r="W46" s="18">
        <f t="shared" si="23"/>
        <v>4.9277584653977566E-2</v>
      </c>
      <c r="X46" s="18">
        <f t="shared" si="24"/>
        <v>0.85312004525796303</v>
      </c>
    </row>
    <row r="47" spans="1:24" ht="14.25" customHeight="1" x14ac:dyDescent="0.3">
      <c r="A47" s="10">
        <v>1980</v>
      </c>
      <c r="B47" s="10"/>
      <c r="C47" s="9">
        <v>145355</v>
      </c>
      <c r="D47" s="12">
        <v>13.6</v>
      </c>
      <c r="E47" s="11">
        <v>23.2</v>
      </c>
      <c r="F47" s="20">
        <v>65.45</v>
      </c>
      <c r="G47" s="20">
        <v>72.7</v>
      </c>
      <c r="H47" s="20">
        <v>69.02</v>
      </c>
      <c r="I47" s="9">
        <v>1523</v>
      </c>
      <c r="J47" s="9">
        <v>27937</v>
      </c>
      <c r="K47" s="9">
        <v>76923</v>
      </c>
      <c r="L47" s="9">
        <v>10031</v>
      </c>
      <c r="M47" s="9">
        <v>7038</v>
      </c>
      <c r="N47" s="9" t="s">
        <v>85</v>
      </c>
      <c r="O47" s="9">
        <v>7158</v>
      </c>
      <c r="P47" s="9">
        <v>4809</v>
      </c>
      <c r="Q47" s="9">
        <v>9936</v>
      </c>
      <c r="R47" s="24">
        <v>1000000</v>
      </c>
      <c r="S47" s="18">
        <f t="shared" si="19"/>
        <v>1.1336821967977013E-2</v>
      </c>
      <c r="T47" s="18">
        <f t="shared" si="20"/>
        <v>0.2079558734861286</v>
      </c>
      <c r="U47" s="18">
        <f t="shared" si="21"/>
        <v>0.57259511243775174</v>
      </c>
      <c r="V47" s="18">
        <f t="shared" si="22"/>
        <v>7.4668195115415253E-2</v>
      </c>
      <c r="W47" s="18">
        <f t="shared" si="23"/>
        <v>5.2389069606449262E-2</v>
      </c>
      <c r="X47" s="18">
        <f t="shared" si="24"/>
        <v>0.91894507261372183</v>
      </c>
    </row>
    <row r="48" spans="1:24" ht="14.25" customHeight="1" x14ac:dyDescent="0.3">
      <c r="A48" s="10">
        <v>1981</v>
      </c>
      <c r="B48" s="10"/>
      <c r="C48" s="9">
        <v>144757</v>
      </c>
      <c r="D48" s="12">
        <v>13.5</v>
      </c>
      <c r="E48" s="11">
        <v>20.8</v>
      </c>
      <c r="F48" s="20">
        <v>65.459999999999994</v>
      </c>
      <c r="G48" s="20">
        <v>72.86</v>
      </c>
      <c r="H48" s="20" t="s">
        <v>84</v>
      </c>
      <c r="I48" s="9">
        <v>1409</v>
      </c>
      <c r="J48" s="9">
        <v>28263</v>
      </c>
      <c r="K48" s="9">
        <v>77307</v>
      </c>
      <c r="L48" s="9">
        <v>8334</v>
      </c>
      <c r="M48" s="9">
        <v>7499</v>
      </c>
      <c r="N48" s="9" t="s">
        <v>85</v>
      </c>
      <c r="O48" s="9">
        <v>7381</v>
      </c>
      <c r="P48" s="9">
        <v>4880</v>
      </c>
      <c r="Q48" s="9">
        <v>9684</v>
      </c>
      <c r="R48" s="24">
        <v>1000000</v>
      </c>
      <c r="S48" s="18">
        <f t="shared" si="19"/>
        <v>1.0488235162757461E-2</v>
      </c>
      <c r="T48" s="18">
        <f t="shared" si="20"/>
        <v>0.21038253399930029</v>
      </c>
      <c r="U48" s="18">
        <f t="shared" si="21"/>
        <v>0.57545351009743861</v>
      </c>
      <c r="V48" s="18">
        <f t="shared" si="22"/>
        <v>6.2036161707892605E-2</v>
      </c>
      <c r="W48" s="18">
        <f t="shared" si="23"/>
        <v>5.5820635546854645E-2</v>
      </c>
      <c r="X48" s="18">
        <f t="shared" si="24"/>
        <v>0.91418107651424363</v>
      </c>
    </row>
    <row r="49" spans="1:24" ht="14.25" customHeight="1" x14ac:dyDescent="0.3">
      <c r="A49" s="10">
        <v>1982</v>
      </c>
      <c r="B49" s="10"/>
      <c r="C49" s="9">
        <v>144318</v>
      </c>
      <c r="D49" s="12">
        <v>13.5</v>
      </c>
      <c r="E49" s="11">
        <v>20</v>
      </c>
      <c r="F49" s="20">
        <v>65.63</v>
      </c>
      <c r="G49" s="20">
        <v>73.180000000000007</v>
      </c>
      <c r="H49" s="20" t="s">
        <v>84</v>
      </c>
      <c r="I49" s="9">
        <v>1363</v>
      </c>
      <c r="J49" s="9">
        <v>28641</v>
      </c>
      <c r="K49" s="9">
        <v>77801</v>
      </c>
      <c r="L49" s="9">
        <v>7825</v>
      </c>
      <c r="M49" s="9">
        <v>7376</v>
      </c>
      <c r="N49" s="9" t="s">
        <v>85</v>
      </c>
      <c r="O49" s="9">
        <v>7318</v>
      </c>
      <c r="P49" s="9">
        <v>4659</v>
      </c>
      <c r="Q49" s="9">
        <v>9335</v>
      </c>
      <c r="R49" s="24">
        <v>1000000</v>
      </c>
      <c r="S49" s="18">
        <f t="shared" si="19"/>
        <v>1.0145822943107466E-2</v>
      </c>
      <c r="T49" s="18">
        <f t="shared" si="20"/>
        <v>0.21319626919555459</v>
      </c>
      <c r="U49" s="18">
        <f t="shared" si="21"/>
        <v>0.57913071958672335</v>
      </c>
      <c r="V49" s="18">
        <f t="shared" si="22"/>
        <v>5.8247296060026349E-2</v>
      </c>
      <c r="W49" s="18">
        <f t="shared" si="23"/>
        <v>5.4905055046486177E-2</v>
      </c>
      <c r="X49" s="18">
        <f t="shared" si="24"/>
        <v>0.91562516283189788</v>
      </c>
    </row>
    <row r="50" spans="1:24" ht="14.25" customHeight="1" x14ac:dyDescent="0.3">
      <c r="A50" s="10">
        <v>1983</v>
      </c>
      <c r="B50" s="10"/>
      <c r="C50" s="9">
        <v>148643</v>
      </c>
      <c r="D50" s="12">
        <v>13.9</v>
      </c>
      <c r="E50" s="11">
        <v>19</v>
      </c>
      <c r="F50" s="20">
        <v>65.08</v>
      </c>
      <c r="G50" s="20">
        <v>72.989999999999995</v>
      </c>
      <c r="H50" s="20" t="s">
        <v>84</v>
      </c>
      <c r="I50" s="9">
        <v>1377</v>
      </c>
      <c r="J50" s="9">
        <v>28826</v>
      </c>
      <c r="K50" s="9">
        <v>79355</v>
      </c>
      <c r="L50" s="9">
        <v>8758</v>
      </c>
      <c r="M50" s="9">
        <v>8106</v>
      </c>
      <c r="N50" s="9" t="s">
        <v>85</v>
      </c>
      <c r="O50" s="9">
        <v>7716</v>
      </c>
      <c r="P50" s="9">
        <v>4911</v>
      </c>
      <c r="Q50" s="9">
        <v>9594</v>
      </c>
      <c r="R50" s="24">
        <v>1000000</v>
      </c>
      <c r="S50" s="18">
        <f t="shared" si="19"/>
        <v>1.025003535778355E-2</v>
      </c>
      <c r="T50" s="18">
        <f t="shared" si="20"/>
        <v>0.21457336181806</v>
      </c>
      <c r="U50" s="18">
        <f t="shared" si="21"/>
        <v>0.59069829761576886</v>
      </c>
      <c r="V50" s="18">
        <f t="shared" si="22"/>
        <v>6.5192309123796907E-2</v>
      </c>
      <c r="W50" s="18">
        <f t="shared" si="23"/>
        <v>6.0338988097453493E-2</v>
      </c>
      <c r="X50" s="18">
        <f t="shared" si="24"/>
        <v>0.94105299201286285</v>
      </c>
    </row>
    <row r="51" spans="1:24" ht="14.25" customHeight="1" x14ac:dyDescent="0.3">
      <c r="A51" s="10">
        <v>1984</v>
      </c>
      <c r="B51" s="10"/>
      <c r="C51" s="9">
        <v>146709</v>
      </c>
      <c r="D51" s="12">
        <v>13.8</v>
      </c>
      <c r="E51" s="11">
        <v>20.399999999999999</v>
      </c>
      <c r="F51" s="20">
        <v>65.05</v>
      </c>
      <c r="G51" s="20">
        <v>73.16</v>
      </c>
      <c r="H51" s="20" t="s">
        <v>84</v>
      </c>
      <c r="I51" s="9">
        <v>1229</v>
      </c>
      <c r="J51" s="9">
        <v>28911</v>
      </c>
      <c r="K51" s="9">
        <v>78653</v>
      </c>
      <c r="L51" s="9">
        <v>7637</v>
      </c>
      <c r="M51" s="9">
        <v>8226</v>
      </c>
      <c r="N51" s="9" t="s">
        <v>85</v>
      </c>
      <c r="O51" s="9">
        <v>7624</v>
      </c>
      <c r="P51" s="9">
        <v>4900</v>
      </c>
      <c r="Q51" s="9">
        <v>9529</v>
      </c>
      <c r="R51" s="24">
        <v>1000000</v>
      </c>
      <c r="S51" s="18">
        <f t="shared" si="19"/>
        <v>9.1483612597792179E-3</v>
      </c>
      <c r="T51" s="18">
        <f t="shared" si="20"/>
        <v>0.21520608005002195</v>
      </c>
      <c r="U51" s="18">
        <f t="shared" si="21"/>
        <v>0.5854727893941537</v>
      </c>
      <c r="V51" s="18">
        <f t="shared" si="22"/>
        <v>5.6847872205804631E-2</v>
      </c>
      <c r="W51" s="18">
        <f t="shared" si="23"/>
        <v>6.1232237366105655E-2</v>
      </c>
      <c r="X51" s="18">
        <f t="shared" si="24"/>
        <v>0.92790734027586519</v>
      </c>
    </row>
    <row r="52" spans="1:24" ht="14.25" customHeight="1" x14ac:dyDescent="0.3">
      <c r="A52" s="10">
        <v>1985</v>
      </c>
      <c r="B52" s="10"/>
      <c r="C52" s="9">
        <v>147614</v>
      </c>
      <c r="D52" s="13">
        <v>14</v>
      </c>
      <c r="E52" s="11">
        <v>20.399999999999999</v>
      </c>
      <c r="F52" s="20">
        <v>65.09</v>
      </c>
      <c r="G52" s="20">
        <v>73.069999999999993</v>
      </c>
      <c r="H52" s="20" t="s">
        <v>84</v>
      </c>
      <c r="I52" s="9">
        <v>1103</v>
      </c>
      <c r="J52" s="9">
        <v>28893</v>
      </c>
      <c r="K52" s="9">
        <v>79725</v>
      </c>
      <c r="L52" s="9">
        <v>7565</v>
      </c>
      <c r="M52" s="9">
        <v>8044</v>
      </c>
      <c r="N52" s="9" t="s">
        <v>85</v>
      </c>
      <c r="O52" s="9">
        <v>8217</v>
      </c>
      <c r="P52" s="9">
        <v>4725</v>
      </c>
      <c r="Q52" s="9">
        <v>9342</v>
      </c>
      <c r="R52" s="24">
        <v>1000000</v>
      </c>
      <c r="S52" s="18">
        <f t="shared" si="19"/>
        <v>8.2104495276944488E-3</v>
      </c>
      <c r="T52" s="18">
        <f t="shared" si="20"/>
        <v>0.21507209265972413</v>
      </c>
      <c r="U52" s="18">
        <f t="shared" si="21"/>
        <v>0.59345248286077967</v>
      </c>
      <c r="V52" s="18">
        <f t="shared" si="22"/>
        <v>5.6311922644613335E-2</v>
      </c>
      <c r="W52" s="18">
        <f t="shared" si="23"/>
        <v>5.9877475975316542E-2</v>
      </c>
      <c r="X52" s="18">
        <f t="shared" si="24"/>
        <v>0.93292442366812822</v>
      </c>
    </row>
    <row r="53" spans="1:24" ht="14.25" customHeight="1" x14ac:dyDescent="0.3">
      <c r="A53" s="10">
        <v>1986</v>
      </c>
      <c r="B53" s="10"/>
      <c r="C53" s="9">
        <v>147089</v>
      </c>
      <c r="D53" s="13">
        <v>14</v>
      </c>
      <c r="E53" s="11">
        <v>19</v>
      </c>
      <c r="F53" s="20">
        <v>65.3</v>
      </c>
      <c r="G53" s="20">
        <v>73.209999999999994</v>
      </c>
      <c r="H53" s="20" t="s">
        <v>84</v>
      </c>
      <c r="I53" s="9">
        <v>1041</v>
      </c>
      <c r="J53" s="9">
        <v>29876</v>
      </c>
      <c r="K53" s="9">
        <v>78567</v>
      </c>
      <c r="L53" s="9">
        <v>7698</v>
      </c>
      <c r="M53" s="9">
        <v>8049</v>
      </c>
      <c r="N53" s="9" t="s">
        <v>85</v>
      </c>
      <c r="O53" s="9">
        <v>7823</v>
      </c>
      <c r="P53" s="9">
        <v>4817</v>
      </c>
      <c r="Q53" s="9">
        <v>9218</v>
      </c>
      <c r="R53" s="24">
        <v>1000000</v>
      </c>
      <c r="S53" s="18">
        <f t="shared" si="19"/>
        <v>7.7489374055574991E-3</v>
      </c>
      <c r="T53" s="18">
        <f t="shared" si="20"/>
        <v>0.22238929291876641</v>
      </c>
      <c r="U53" s="18">
        <f t="shared" si="21"/>
        <v>0.58483262741828634</v>
      </c>
      <c r="V53" s="18">
        <f t="shared" si="22"/>
        <v>5.7301940584036148E-2</v>
      </c>
      <c r="W53" s="18">
        <f t="shared" si="23"/>
        <v>5.9914694694843722E-2</v>
      </c>
      <c r="X53" s="18">
        <f t="shared" si="24"/>
        <v>0.93218749302149007</v>
      </c>
    </row>
    <row r="54" spans="1:24" ht="14.25" customHeight="1" x14ac:dyDescent="0.3">
      <c r="A54" s="10">
        <v>1987</v>
      </c>
      <c r="B54" s="10"/>
      <c r="C54" s="9">
        <v>142601</v>
      </c>
      <c r="D54" s="12">
        <v>13.6</v>
      </c>
      <c r="E54" s="11">
        <v>17.3</v>
      </c>
      <c r="F54" s="20">
        <v>65.67</v>
      </c>
      <c r="G54" s="20">
        <v>73.739999999999995</v>
      </c>
      <c r="H54" s="20" t="s">
        <v>84</v>
      </c>
      <c r="I54" s="12">
        <v>976</v>
      </c>
      <c r="J54" s="9">
        <v>30210</v>
      </c>
      <c r="K54" s="9">
        <v>75536</v>
      </c>
      <c r="L54" s="9">
        <v>6335</v>
      </c>
      <c r="M54" s="9">
        <v>7985</v>
      </c>
      <c r="N54" s="9" t="s">
        <v>85</v>
      </c>
      <c r="O54" s="9">
        <v>7879</v>
      </c>
      <c r="P54" s="9">
        <v>4782</v>
      </c>
      <c r="Q54" s="9">
        <v>8898</v>
      </c>
      <c r="R54" s="24">
        <v>1000000</v>
      </c>
      <c r="S54" s="18">
        <f t="shared" si="19"/>
        <v>7.2650940517042448E-3</v>
      </c>
      <c r="T54" s="18">
        <f t="shared" si="20"/>
        <v>0.2248755033831816</v>
      </c>
      <c r="U54" s="18">
        <f t="shared" si="21"/>
        <v>0.56227063964091384</v>
      </c>
      <c r="V54" s="18">
        <f t="shared" si="22"/>
        <v>4.7156117640928683E-2</v>
      </c>
      <c r="W54" s="18">
        <f t="shared" si="23"/>
        <v>5.9438295084895898E-2</v>
      </c>
      <c r="X54" s="18">
        <f t="shared" si="24"/>
        <v>0.90100564980162412</v>
      </c>
    </row>
    <row r="55" spans="1:24" ht="14.25" customHeight="1" x14ac:dyDescent="0.3">
      <c r="A55" s="10">
        <v>1988</v>
      </c>
      <c r="B55" s="10"/>
      <c r="C55" s="9">
        <v>140042</v>
      </c>
      <c r="D55" s="12">
        <v>13.4</v>
      </c>
      <c r="E55" s="11">
        <v>15.8</v>
      </c>
      <c r="F55" s="20">
        <v>66.16</v>
      </c>
      <c r="G55" s="20">
        <v>74.03</v>
      </c>
      <c r="H55" s="20" t="s">
        <v>84</v>
      </c>
      <c r="I55" s="12">
        <v>898</v>
      </c>
      <c r="J55" s="9">
        <v>30238</v>
      </c>
      <c r="K55" s="9">
        <v>74410</v>
      </c>
      <c r="L55" s="9">
        <v>6013</v>
      </c>
      <c r="M55" s="9">
        <v>7861</v>
      </c>
      <c r="N55" s="9" t="s">
        <v>85</v>
      </c>
      <c r="O55" s="9">
        <v>7770</v>
      </c>
      <c r="P55" s="9">
        <v>4377</v>
      </c>
      <c r="Q55" s="9">
        <v>8475</v>
      </c>
      <c r="R55" s="24">
        <v>1000000</v>
      </c>
      <c r="S55" s="18">
        <f t="shared" si="19"/>
        <v>6.68448202708034E-3</v>
      </c>
      <c r="T55" s="18">
        <f t="shared" si="20"/>
        <v>0.22508392821253378</v>
      </c>
      <c r="U55" s="18">
        <f t="shared" si="21"/>
        <v>0.55388898400339437</v>
      </c>
      <c r="V55" s="18">
        <f t="shared" si="22"/>
        <v>4.4759232103378718E-2</v>
      </c>
      <c r="W55" s="18">
        <f t="shared" si="23"/>
        <v>5.8515270840621997E-2</v>
      </c>
      <c r="X55" s="18">
        <f t="shared" si="24"/>
        <v>0.88893189718700927</v>
      </c>
    </row>
    <row r="56" spans="1:24" ht="14.25" customHeight="1" x14ac:dyDescent="0.3">
      <c r="A56" s="10">
        <v>1989</v>
      </c>
      <c r="B56" s="10"/>
      <c r="C56" s="9">
        <v>144695</v>
      </c>
      <c r="D56" s="12">
        <v>13.9</v>
      </c>
      <c r="E56" s="11">
        <v>15.7</v>
      </c>
      <c r="F56" s="20">
        <v>65.44</v>
      </c>
      <c r="G56" s="20">
        <v>73.790000000000006</v>
      </c>
      <c r="H56" s="20" t="s">
        <v>84</v>
      </c>
      <c r="I56" s="9">
        <v>1001</v>
      </c>
      <c r="J56" s="9">
        <v>30834</v>
      </c>
      <c r="K56" s="9">
        <v>75690</v>
      </c>
      <c r="L56" s="9">
        <v>6916</v>
      </c>
      <c r="M56" s="9">
        <v>8939</v>
      </c>
      <c r="N56" s="9" t="s">
        <v>85</v>
      </c>
      <c r="O56" s="9">
        <v>8297</v>
      </c>
      <c r="P56" s="9">
        <v>4396</v>
      </c>
      <c r="Q56" s="9">
        <v>8622</v>
      </c>
      <c r="R56" s="24">
        <v>1000000</v>
      </c>
      <c r="S56" s="18">
        <f t="shared" si="19"/>
        <v>7.4511876493401118E-3</v>
      </c>
      <c r="T56" s="18">
        <f t="shared" si="20"/>
        <v>0.22952039958017284</v>
      </c>
      <c r="U56" s="18">
        <f t="shared" si="21"/>
        <v>0.56341697620235076</v>
      </c>
      <c r="V56" s="18">
        <f t="shared" si="22"/>
        <v>5.1480932849986227E-2</v>
      </c>
      <c r="W56" s="18">
        <f t="shared" si="23"/>
        <v>6.6539626770680579E-2</v>
      </c>
      <c r="X56" s="18">
        <f t="shared" si="24"/>
        <v>0.91840912305253053</v>
      </c>
    </row>
    <row r="57" spans="1:24" ht="14.25" customHeight="1" x14ac:dyDescent="0.3">
      <c r="A57" s="10">
        <v>1990</v>
      </c>
      <c r="B57" s="10"/>
      <c r="C57" s="9">
        <v>145660</v>
      </c>
      <c r="D57" s="11">
        <v>14</v>
      </c>
      <c r="E57" s="11">
        <v>14.8</v>
      </c>
      <c r="F57" s="20">
        <v>65.13</v>
      </c>
      <c r="G57" s="20">
        <v>73.709999999999994</v>
      </c>
      <c r="H57" s="20">
        <v>69.33</v>
      </c>
      <c r="I57" s="12">
        <v>963</v>
      </c>
      <c r="J57" s="9">
        <v>31221</v>
      </c>
      <c r="K57" s="9">
        <v>76369</v>
      </c>
      <c r="L57" s="9">
        <v>6644</v>
      </c>
      <c r="M57" s="9">
        <v>9015</v>
      </c>
      <c r="N57" s="9" t="s">
        <v>85</v>
      </c>
      <c r="O57" s="9">
        <v>8760</v>
      </c>
      <c r="P57" s="9">
        <v>4133</v>
      </c>
      <c r="Q57" s="9">
        <v>8555</v>
      </c>
      <c r="R57" s="24">
        <v>1000000</v>
      </c>
      <c r="S57" s="18">
        <f t="shared" si="19"/>
        <v>7.1683253809335943E-3</v>
      </c>
      <c r="T57" s="18">
        <f t="shared" si="20"/>
        <v>0.23240112847157607</v>
      </c>
      <c r="U57" s="18">
        <f t="shared" si="21"/>
        <v>0.5684712783141409</v>
      </c>
      <c r="V57" s="18">
        <f t="shared" si="22"/>
        <v>4.9456234507707995E-2</v>
      </c>
      <c r="W57" s="18">
        <f t="shared" si="23"/>
        <v>6.7105351307493621E-2</v>
      </c>
      <c r="X57" s="18">
        <f t="shared" si="24"/>
        <v>0.92460231798185211</v>
      </c>
    </row>
    <row r="58" spans="1:24" ht="14.25" customHeight="1" x14ac:dyDescent="0.3">
      <c r="A58" s="10">
        <v>1991</v>
      </c>
      <c r="B58" s="10"/>
      <c r="C58" s="9">
        <v>144813</v>
      </c>
      <c r="D58" s="11">
        <v>14</v>
      </c>
      <c r="E58" s="11">
        <v>15.6</v>
      </c>
      <c r="F58" s="20">
        <v>65.02</v>
      </c>
      <c r="G58" s="20">
        <v>73.83</v>
      </c>
      <c r="H58" s="20">
        <v>69.319999999999993</v>
      </c>
      <c r="I58" s="12">
        <v>940</v>
      </c>
      <c r="J58" s="9">
        <v>31736</v>
      </c>
      <c r="K58" s="9">
        <v>75841</v>
      </c>
      <c r="L58" s="9">
        <v>6252</v>
      </c>
      <c r="M58" s="9">
        <v>9188</v>
      </c>
      <c r="N58" s="9" t="s">
        <v>85</v>
      </c>
      <c r="O58" s="9">
        <v>8399</v>
      </c>
      <c r="P58" s="9">
        <v>3993</v>
      </c>
      <c r="Q58" s="9">
        <v>8464</v>
      </c>
      <c r="R58" s="24">
        <v>1000000</v>
      </c>
      <c r="S58" s="18">
        <f t="shared" si="19"/>
        <v>6.9971192711085969E-3</v>
      </c>
      <c r="T58" s="18">
        <f t="shared" si="20"/>
        <v>0.23623465658287493</v>
      </c>
      <c r="U58" s="18">
        <f t="shared" si="21"/>
        <v>0.56454098153207133</v>
      </c>
      <c r="V58" s="18">
        <f t="shared" si="22"/>
        <v>4.6538286896777602E-2</v>
      </c>
      <c r="W58" s="18">
        <f t="shared" si="23"/>
        <v>6.8393119003133815E-2</v>
      </c>
      <c r="X58" s="18">
        <f t="shared" si="24"/>
        <v>0.92270416328596638</v>
      </c>
    </row>
    <row r="59" spans="1:24" ht="14.25" customHeight="1" x14ac:dyDescent="0.3">
      <c r="A59" s="10">
        <v>1992</v>
      </c>
      <c r="B59" s="10"/>
      <c r="C59" s="9">
        <v>148781</v>
      </c>
      <c r="D59" s="11">
        <v>14.3</v>
      </c>
      <c r="E59" s="11">
        <v>14.1</v>
      </c>
      <c r="F59" s="20">
        <v>64.55</v>
      </c>
      <c r="G59" s="20">
        <v>73.73</v>
      </c>
      <c r="H59" s="20">
        <v>69</v>
      </c>
      <c r="I59" s="12">
        <v>960</v>
      </c>
      <c r="J59" s="9">
        <v>32676</v>
      </c>
      <c r="K59" s="9">
        <v>76258</v>
      </c>
      <c r="L59" s="9">
        <v>6951</v>
      </c>
      <c r="M59" s="9">
        <v>10846</v>
      </c>
      <c r="N59" s="9" t="s">
        <v>85</v>
      </c>
      <c r="O59" s="9">
        <v>8582</v>
      </c>
      <c r="P59" s="9">
        <v>4000</v>
      </c>
      <c r="Q59" s="9">
        <v>8508</v>
      </c>
      <c r="R59" s="24">
        <v>1000000</v>
      </c>
      <c r="S59" s="18">
        <f t="shared" si="19"/>
        <v>7.1459941492172906E-3</v>
      </c>
      <c r="T59" s="18">
        <f t="shared" si="20"/>
        <v>0.24323177585398351</v>
      </c>
      <c r="U59" s="18">
        <f t="shared" si="21"/>
        <v>0.56764502274063766</v>
      </c>
      <c r="V59" s="18">
        <f t="shared" si="22"/>
        <v>5.1741463886676442E-2</v>
      </c>
      <c r="W59" s="18">
        <f t="shared" si="23"/>
        <v>8.0734846398344509E-2</v>
      </c>
      <c r="X59" s="18">
        <f t="shared" si="24"/>
        <v>0.95049910302885932</v>
      </c>
    </row>
    <row r="60" spans="1:24" ht="14.25" customHeight="1" x14ac:dyDescent="0.3">
      <c r="A60" s="10">
        <v>1993</v>
      </c>
      <c r="B60" s="10"/>
      <c r="C60" s="9">
        <v>150244</v>
      </c>
      <c r="D60" s="11">
        <v>14.5</v>
      </c>
      <c r="E60" s="11">
        <v>12.5</v>
      </c>
      <c r="F60" s="20">
        <v>64.53</v>
      </c>
      <c r="G60" s="20">
        <v>73.81</v>
      </c>
      <c r="H60" s="20">
        <v>69.02</v>
      </c>
      <c r="I60" s="12">
        <v>966</v>
      </c>
      <c r="J60" s="9">
        <v>32541</v>
      </c>
      <c r="K60" s="9">
        <v>77373</v>
      </c>
      <c r="L60" s="9">
        <v>7077</v>
      </c>
      <c r="M60" s="9">
        <v>11968</v>
      </c>
      <c r="N60" s="9" t="s">
        <v>85</v>
      </c>
      <c r="O60" s="9">
        <v>8088</v>
      </c>
      <c r="P60" s="9">
        <v>3694</v>
      </c>
      <c r="Q60" s="9">
        <v>8537</v>
      </c>
      <c r="R60" s="24">
        <v>1000000</v>
      </c>
      <c r="S60" s="18">
        <f t="shared" si="19"/>
        <v>7.1906566126498988E-3</v>
      </c>
      <c r="T60" s="18">
        <f t="shared" si="20"/>
        <v>0.24222687042674984</v>
      </c>
      <c r="U60" s="18">
        <f t="shared" si="21"/>
        <v>0.57594479719519731</v>
      </c>
      <c r="V60" s="18">
        <f t="shared" si="22"/>
        <v>5.2679375618761209E-2</v>
      </c>
      <c r="W60" s="18">
        <f t="shared" si="23"/>
        <v>8.9086727060242218E-2</v>
      </c>
      <c r="X60" s="18">
        <f t="shared" si="24"/>
        <v>0.96712842691360057</v>
      </c>
    </row>
    <row r="61" spans="1:24" ht="14.25" customHeight="1" x14ac:dyDescent="0.3">
      <c r="A61" s="10">
        <v>1994</v>
      </c>
      <c r="B61" s="10"/>
      <c r="C61" s="9">
        <v>146889</v>
      </c>
      <c r="D61" s="11">
        <v>14.2</v>
      </c>
      <c r="E61" s="11">
        <v>11.5</v>
      </c>
      <c r="F61" s="20">
        <v>64.84</v>
      </c>
      <c r="G61" s="20">
        <v>74.23</v>
      </c>
      <c r="H61" s="20">
        <v>69.39</v>
      </c>
      <c r="I61" s="12">
        <v>881</v>
      </c>
      <c r="J61" s="9">
        <v>32993</v>
      </c>
      <c r="K61" s="9">
        <v>74182</v>
      </c>
      <c r="L61" s="9">
        <v>6874</v>
      </c>
      <c r="M61" s="9">
        <v>12068</v>
      </c>
      <c r="N61" s="9" t="s">
        <v>85</v>
      </c>
      <c r="O61" s="9">
        <v>7774</v>
      </c>
      <c r="P61" s="9">
        <v>3625</v>
      </c>
      <c r="Q61" s="9">
        <v>8492</v>
      </c>
      <c r="R61" s="24">
        <v>1000000</v>
      </c>
      <c r="S61" s="18">
        <f t="shared" si="19"/>
        <v>6.5579383806879509E-3</v>
      </c>
      <c r="T61" s="18">
        <f t="shared" si="20"/>
        <v>0.2455914426720063</v>
      </c>
      <c r="U61" s="18">
        <f t="shared" si="21"/>
        <v>0.55219181039295528</v>
      </c>
      <c r="V61" s="18">
        <f t="shared" si="22"/>
        <v>5.1168295605957974E-2</v>
      </c>
      <c r="W61" s="18">
        <f t="shared" si="23"/>
        <v>8.9831101450785683E-2</v>
      </c>
      <c r="X61" s="18">
        <f t="shared" si="24"/>
        <v>0.94534058850239311</v>
      </c>
    </row>
    <row r="62" spans="1:24" ht="14.25" customHeight="1" x14ac:dyDescent="0.3">
      <c r="A62" s="10">
        <v>1995</v>
      </c>
      <c r="B62" s="10"/>
      <c r="C62" s="9">
        <v>145431</v>
      </c>
      <c r="D62" s="11">
        <v>14.1</v>
      </c>
      <c r="E62" s="11">
        <v>10.7</v>
      </c>
      <c r="F62" s="20">
        <v>65.25</v>
      </c>
      <c r="G62" s="20">
        <v>74.5</v>
      </c>
      <c r="H62" s="20">
        <v>69.760000000000005</v>
      </c>
      <c r="I62" s="12">
        <v>819</v>
      </c>
      <c r="J62" s="9">
        <v>33265</v>
      </c>
      <c r="K62" s="9">
        <v>73797</v>
      </c>
      <c r="L62" s="9">
        <v>6447</v>
      </c>
      <c r="M62" s="9">
        <v>11822</v>
      </c>
      <c r="N62" s="9" t="s">
        <v>85</v>
      </c>
      <c r="O62" s="9">
        <v>7596</v>
      </c>
      <c r="P62" s="9">
        <v>3369</v>
      </c>
      <c r="Q62" s="9">
        <v>8316</v>
      </c>
      <c r="R62" s="24">
        <v>1000000</v>
      </c>
      <c r="S62" s="18">
        <f t="shared" si="19"/>
        <v>6.0964262585510012E-3</v>
      </c>
      <c r="T62" s="18">
        <f t="shared" si="20"/>
        <v>0.24761614101428456</v>
      </c>
      <c r="U62" s="18">
        <f t="shared" si="21"/>
        <v>0.54932596898936292</v>
      </c>
      <c r="V62" s="18">
        <f t="shared" si="22"/>
        <v>4.7989816958337365E-2</v>
      </c>
      <c r="W62" s="18">
        <f t="shared" si="23"/>
        <v>8.7999940450048761E-2</v>
      </c>
      <c r="X62" s="18">
        <f t="shared" si="24"/>
        <v>0.9390282936705846</v>
      </c>
    </row>
    <row r="63" spans="1:24" ht="14.25" customHeight="1" x14ac:dyDescent="0.3">
      <c r="A63" s="10">
        <v>1996</v>
      </c>
      <c r="B63" s="10"/>
      <c r="C63" s="9">
        <v>143130</v>
      </c>
      <c r="D63" s="11">
        <v>13.9</v>
      </c>
      <c r="E63" s="11">
        <v>10.9</v>
      </c>
      <c r="F63" s="20">
        <v>66.06</v>
      </c>
      <c r="G63" s="20">
        <v>74.7</v>
      </c>
      <c r="H63" s="20">
        <v>70.319999999999993</v>
      </c>
      <c r="I63" s="12">
        <v>785</v>
      </c>
      <c r="J63" s="9">
        <v>33876</v>
      </c>
      <c r="K63" s="9">
        <v>73980</v>
      </c>
      <c r="L63" s="9">
        <v>6200</v>
      </c>
      <c r="M63" s="9">
        <v>10023</v>
      </c>
      <c r="N63" s="9" t="s">
        <v>85</v>
      </c>
      <c r="O63" s="9">
        <v>6925</v>
      </c>
      <c r="P63" s="9">
        <v>3438</v>
      </c>
      <c r="Q63" s="9">
        <v>7903</v>
      </c>
      <c r="R63" s="24">
        <v>1000000</v>
      </c>
      <c r="S63" s="18">
        <f t="shared" si="19"/>
        <v>5.8433389657662222E-3</v>
      </c>
      <c r="T63" s="18">
        <f t="shared" si="20"/>
        <v>0.25216426854050511</v>
      </c>
      <c r="U63" s="18">
        <f t="shared" si="21"/>
        <v>0.55068817412405746</v>
      </c>
      <c r="V63" s="18">
        <f t="shared" si="22"/>
        <v>4.6151212213695003E-2</v>
      </c>
      <c r="W63" s="18">
        <f t="shared" si="23"/>
        <v>7.4608645164171775E-2</v>
      </c>
      <c r="X63" s="18">
        <f t="shared" si="24"/>
        <v>0.92945563900819561</v>
      </c>
    </row>
    <row r="64" spans="1:24" ht="14.25" customHeight="1" x14ac:dyDescent="0.3">
      <c r="A64" s="10">
        <v>1997</v>
      </c>
      <c r="B64" s="10"/>
      <c r="C64" s="9">
        <v>139434</v>
      </c>
      <c r="D64" s="11">
        <v>13.5</v>
      </c>
      <c r="E64" s="11">
        <v>9.9</v>
      </c>
      <c r="F64" s="20">
        <v>66.349999999999994</v>
      </c>
      <c r="G64" s="20">
        <v>75.08</v>
      </c>
      <c r="H64" s="20">
        <v>70.66</v>
      </c>
      <c r="I64" s="12">
        <v>731</v>
      </c>
      <c r="J64" s="9">
        <v>33837</v>
      </c>
      <c r="K64" s="9">
        <v>71309</v>
      </c>
      <c r="L64" s="9">
        <v>5850</v>
      </c>
      <c r="M64" s="9">
        <v>9936</v>
      </c>
      <c r="N64" s="9" t="s">
        <v>85</v>
      </c>
      <c r="O64" s="9">
        <v>6596</v>
      </c>
      <c r="P64" s="9">
        <v>3214</v>
      </c>
      <c r="Q64" s="9">
        <v>7961</v>
      </c>
      <c r="R64" s="24">
        <v>1000000</v>
      </c>
      <c r="S64" s="18">
        <f t="shared" si="19"/>
        <v>5.4413767948727496E-3</v>
      </c>
      <c r="T64" s="18">
        <f t="shared" si="20"/>
        <v>0.25187396252819316</v>
      </c>
      <c r="U64" s="18">
        <f t="shared" si="21"/>
        <v>0.53080593415264143</v>
      </c>
      <c r="V64" s="18">
        <f t="shared" si="22"/>
        <v>4.3545901846792863E-2</v>
      </c>
      <c r="W64" s="18">
        <f t="shared" si="23"/>
        <v>7.3961039444398954E-2</v>
      </c>
      <c r="X64" s="18">
        <f t="shared" si="24"/>
        <v>0.90562821476689914</v>
      </c>
    </row>
    <row r="65" spans="1:24" ht="14.25" customHeight="1" x14ac:dyDescent="0.3">
      <c r="A65" s="10">
        <v>1998</v>
      </c>
      <c r="B65" s="10"/>
      <c r="C65" s="9">
        <v>140870</v>
      </c>
      <c r="D65" s="11">
        <v>13.7</v>
      </c>
      <c r="E65" s="11">
        <v>9.6999999999999993</v>
      </c>
      <c r="F65" s="20">
        <v>66.14</v>
      </c>
      <c r="G65" s="20">
        <v>75.180000000000007</v>
      </c>
      <c r="H65" s="20">
        <v>70.59</v>
      </c>
      <c r="I65" s="12">
        <v>717</v>
      </c>
      <c r="J65" s="9">
        <v>33951</v>
      </c>
      <c r="K65" s="9">
        <v>72403</v>
      </c>
      <c r="L65" s="9">
        <v>5289</v>
      </c>
      <c r="M65" s="9">
        <v>10488</v>
      </c>
      <c r="N65" s="9" t="s">
        <v>85</v>
      </c>
      <c r="O65" s="9">
        <v>6575</v>
      </c>
      <c r="P65" s="9">
        <v>3247</v>
      </c>
      <c r="Q65" s="9">
        <v>8200</v>
      </c>
      <c r="R65" s="24">
        <v>1000000</v>
      </c>
      <c r="S65" s="18">
        <f t="shared" si="19"/>
        <v>5.3371643801966634E-3</v>
      </c>
      <c r="T65" s="18">
        <f t="shared" si="20"/>
        <v>0.25272254933341276</v>
      </c>
      <c r="U65" s="18">
        <f t="shared" si="21"/>
        <v>0.53894938998518693</v>
      </c>
      <c r="V65" s="18">
        <f t="shared" si="22"/>
        <v>3.9369961515844008E-2</v>
      </c>
      <c r="W65" s="18">
        <f t="shared" si="23"/>
        <v>7.8069986080198897E-2</v>
      </c>
      <c r="X65" s="18">
        <f t="shared" si="24"/>
        <v>0.91444905129483922</v>
      </c>
    </row>
    <row r="66" spans="1:24" ht="14.25" customHeight="1" x14ac:dyDescent="0.3">
      <c r="A66" s="10">
        <v>1999</v>
      </c>
      <c r="B66" s="10"/>
      <c r="C66" s="9">
        <v>143210</v>
      </c>
      <c r="D66" s="11">
        <v>14</v>
      </c>
      <c r="E66" s="11">
        <v>8.4</v>
      </c>
      <c r="F66" s="20">
        <v>66.319999999999993</v>
      </c>
      <c r="G66" s="20">
        <v>75.13</v>
      </c>
      <c r="H66" s="20">
        <v>70.67</v>
      </c>
      <c r="I66" s="12">
        <v>748</v>
      </c>
      <c r="J66" s="9">
        <v>34255</v>
      </c>
      <c r="K66" s="9">
        <v>73334</v>
      </c>
      <c r="L66" s="9">
        <v>6208</v>
      </c>
      <c r="M66" s="9">
        <v>10305</v>
      </c>
      <c r="N66" s="9" t="s">
        <v>85</v>
      </c>
      <c r="O66" s="9">
        <v>6523</v>
      </c>
      <c r="P66" s="9">
        <v>3328</v>
      </c>
      <c r="Q66" s="9">
        <v>8509</v>
      </c>
      <c r="R66" s="24">
        <v>1000000</v>
      </c>
      <c r="S66" s="18">
        <f t="shared" si="19"/>
        <v>5.5679204412651387E-3</v>
      </c>
      <c r="T66" s="18">
        <f t="shared" si="20"/>
        <v>0.25498544748066487</v>
      </c>
      <c r="U66" s="18">
        <f t="shared" si="21"/>
        <v>0.54587951556114667</v>
      </c>
      <c r="V66" s="18">
        <f t="shared" si="22"/>
        <v>4.6210762164938475E-2</v>
      </c>
      <c r="W66" s="18">
        <f t="shared" si="23"/>
        <v>7.6707780945504345E-2</v>
      </c>
      <c r="X66" s="18">
        <f t="shared" si="24"/>
        <v>0.92935142659351955</v>
      </c>
    </row>
    <row r="67" spans="1:24" ht="14.25" customHeight="1" x14ac:dyDescent="0.3">
      <c r="A67" s="10">
        <v>2000</v>
      </c>
      <c r="B67" s="10"/>
      <c r="C67" s="9">
        <v>135601</v>
      </c>
      <c r="D67" s="11">
        <v>13.3</v>
      </c>
      <c r="E67" s="11">
        <v>9.1999999999999993</v>
      </c>
      <c r="F67" s="20">
        <v>67.11</v>
      </c>
      <c r="G67" s="20">
        <v>75.59</v>
      </c>
      <c r="H67" s="20">
        <v>71.33</v>
      </c>
      <c r="I67" s="12">
        <v>659</v>
      </c>
      <c r="J67" s="9">
        <v>33679</v>
      </c>
      <c r="K67" s="9">
        <v>68873</v>
      </c>
      <c r="L67" s="9">
        <v>5168</v>
      </c>
      <c r="M67" s="9">
        <v>10047</v>
      </c>
      <c r="N67" s="9" t="s">
        <v>85</v>
      </c>
      <c r="O67" s="9">
        <v>5875</v>
      </c>
      <c r="P67" s="9">
        <v>3269</v>
      </c>
      <c r="Q67" s="9">
        <v>8031</v>
      </c>
      <c r="R67" s="24">
        <v>1000000</v>
      </c>
      <c r="S67" s="18">
        <f t="shared" si="19"/>
        <v>4.9054272336814522E-3</v>
      </c>
      <c r="T67" s="18">
        <f t="shared" si="20"/>
        <v>0.25069785099113451</v>
      </c>
      <c r="U67" s="18">
        <f t="shared" si="21"/>
        <v>0.51267297399900258</v>
      </c>
      <c r="V67" s="18">
        <f t="shared" si="22"/>
        <v>3.8469268503286413E-2</v>
      </c>
      <c r="W67" s="18">
        <f t="shared" si="23"/>
        <v>7.4787295017902197E-2</v>
      </c>
      <c r="X67" s="18">
        <f t="shared" si="24"/>
        <v>0.88153281574500697</v>
      </c>
    </row>
    <row r="68" spans="1:24" ht="14.25" customHeight="1" x14ac:dyDescent="0.3">
      <c r="A68" s="10">
        <v>2001</v>
      </c>
      <c r="B68" s="10"/>
      <c r="C68" s="9">
        <v>132183</v>
      </c>
      <c r="D68" s="11">
        <v>13</v>
      </c>
      <c r="E68" s="11">
        <v>8.1</v>
      </c>
      <c r="F68" s="20">
        <v>68.150000000000006</v>
      </c>
      <c r="G68" s="20">
        <v>76.459999999999994</v>
      </c>
      <c r="H68" s="20">
        <v>72.319999999999993</v>
      </c>
      <c r="I68" s="12">
        <v>611</v>
      </c>
      <c r="J68" s="9">
        <v>33757</v>
      </c>
      <c r="K68" s="9">
        <v>67423</v>
      </c>
      <c r="L68" s="9">
        <v>4334</v>
      </c>
      <c r="M68" s="9">
        <v>9548</v>
      </c>
      <c r="N68" s="9" t="s">
        <v>85</v>
      </c>
      <c r="O68" s="9">
        <v>6063</v>
      </c>
      <c r="P68" s="9">
        <v>2979</v>
      </c>
      <c r="Q68" s="9">
        <v>7468</v>
      </c>
      <c r="R68" s="24">
        <v>1000000</v>
      </c>
      <c r="S68" s="18">
        <f t="shared" si="19"/>
        <v>4.5481275262205878E-3</v>
      </c>
      <c r="T68" s="18">
        <f t="shared" si="20"/>
        <v>0.2512784630157584</v>
      </c>
      <c r="U68" s="18">
        <f t="shared" si="21"/>
        <v>0.50187954533612222</v>
      </c>
      <c r="V68" s="18">
        <f t="shared" si="22"/>
        <v>3.2261186086153894E-2</v>
      </c>
      <c r="W68" s="18">
        <f t="shared" si="23"/>
        <v>7.1072866809090293E-2</v>
      </c>
      <c r="X68" s="18">
        <f t="shared" si="24"/>
        <v>0.86104018877334543</v>
      </c>
    </row>
    <row r="69" spans="1:24" ht="14.25" customHeight="1" x14ac:dyDescent="0.3">
      <c r="A69" s="10">
        <v>2002</v>
      </c>
      <c r="B69" s="10"/>
      <c r="C69" s="9">
        <v>132833</v>
      </c>
      <c r="D69" s="11">
        <v>13.1</v>
      </c>
      <c r="E69" s="11">
        <v>7.2</v>
      </c>
      <c r="F69" s="20">
        <v>68.260000000000005</v>
      </c>
      <c r="G69" s="20">
        <v>76.56</v>
      </c>
      <c r="H69" s="20">
        <v>72.430000000000007</v>
      </c>
      <c r="I69" s="12">
        <v>576</v>
      </c>
      <c r="J69" s="9">
        <v>33537</v>
      </c>
      <c r="K69" s="9">
        <v>67826</v>
      </c>
      <c r="L69" s="9">
        <v>4701</v>
      </c>
      <c r="M69" s="9">
        <v>9189</v>
      </c>
      <c r="N69" s="9" t="s">
        <v>85</v>
      </c>
      <c r="O69" s="9">
        <v>6246</v>
      </c>
      <c r="P69" s="9">
        <v>2843</v>
      </c>
      <c r="Q69" s="9">
        <v>7915</v>
      </c>
      <c r="R69" s="24">
        <v>1000000</v>
      </c>
      <c r="S69" s="18">
        <f t="shared" si="19"/>
        <v>4.287596489530374E-3</v>
      </c>
      <c r="T69" s="18">
        <f t="shared" si="20"/>
        <v>0.24964083935656278</v>
      </c>
      <c r="U69" s="18">
        <f t="shared" si="21"/>
        <v>0.50487937413001238</v>
      </c>
      <c r="V69" s="18">
        <f t="shared" si="22"/>
        <v>3.4993040099448418E-2</v>
      </c>
      <c r="W69" s="18">
        <f t="shared" si="23"/>
        <v>6.8400562747039248E-2</v>
      </c>
      <c r="X69" s="18">
        <f t="shared" si="24"/>
        <v>0.86220141282259311</v>
      </c>
    </row>
    <row r="70" spans="1:24" ht="14.25" customHeight="1" x14ac:dyDescent="0.3">
      <c r="A70" s="10">
        <v>2003</v>
      </c>
      <c r="B70" s="10"/>
      <c r="C70" s="9">
        <v>135823</v>
      </c>
      <c r="D70" s="11">
        <v>13.4</v>
      </c>
      <c r="E70" s="11">
        <v>7.3</v>
      </c>
      <c r="F70" s="20">
        <v>68.290000000000006</v>
      </c>
      <c r="G70" s="20">
        <v>76.53</v>
      </c>
      <c r="H70" s="20">
        <v>72.430000000000007</v>
      </c>
      <c r="I70" s="12">
        <v>499</v>
      </c>
      <c r="J70" s="9">
        <v>34062</v>
      </c>
      <c r="K70" s="9">
        <v>69050</v>
      </c>
      <c r="L70" s="9">
        <v>5439</v>
      </c>
      <c r="M70" s="9">
        <v>9445</v>
      </c>
      <c r="N70" s="9" t="s">
        <v>85</v>
      </c>
      <c r="O70" s="9">
        <v>6303</v>
      </c>
      <c r="P70" s="9">
        <v>2801</v>
      </c>
      <c r="Q70" s="9">
        <v>8224</v>
      </c>
      <c r="R70" s="24">
        <v>1000000</v>
      </c>
      <c r="S70" s="18">
        <f t="shared" si="19"/>
        <v>3.7144282088119041E-3</v>
      </c>
      <c r="T70" s="18">
        <f t="shared" si="20"/>
        <v>0.253548804906916</v>
      </c>
      <c r="U70" s="18">
        <f t="shared" si="21"/>
        <v>0.51399051667026452</v>
      </c>
      <c r="V70" s="18">
        <f t="shared" si="22"/>
        <v>4.0486523101659212E-2</v>
      </c>
      <c r="W70" s="18">
        <f t="shared" si="23"/>
        <v>7.0306161186830529E-2</v>
      </c>
      <c r="X70" s="18">
        <f t="shared" si="24"/>
        <v>0.88204643407448213</v>
      </c>
    </row>
    <row r="71" spans="1:24" ht="14.25" customHeight="1" x14ac:dyDescent="0.3">
      <c r="A71" s="10">
        <v>2004</v>
      </c>
      <c r="B71" s="10"/>
      <c r="C71" s="9">
        <v>132492</v>
      </c>
      <c r="D71" s="11">
        <v>13.1</v>
      </c>
      <c r="E71" s="11">
        <v>6.6</v>
      </c>
      <c r="F71" s="20">
        <v>68.59</v>
      </c>
      <c r="G71" s="20">
        <v>76.91</v>
      </c>
      <c r="H71" s="20">
        <v>72.78</v>
      </c>
      <c r="I71" s="12">
        <v>490</v>
      </c>
      <c r="J71" s="9">
        <v>34056</v>
      </c>
      <c r="K71" s="9">
        <v>67165</v>
      </c>
      <c r="L71" s="9">
        <v>5215</v>
      </c>
      <c r="M71" s="9">
        <v>9144</v>
      </c>
      <c r="N71" s="9" t="s">
        <v>85</v>
      </c>
      <c r="O71" s="9">
        <v>6005</v>
      </c>
      <c r="P71" s="9">
        <v>2742</v>
      </c>
      <c r="Q71" s="9">
        <v>7675</v>
      </c>
      <c r="R71" s="24">
        <v>1000000</v>
      </c>
      <c r="S71" s="18">
        <f t="shared" si="19"/>
        <v>3.6474345136629921E-3</v>
      </c>
      <c r="T71" s="18">
        <f t="shared" si="20"/>
        <v>0.25350414244348335</v>
      </c>
      <c r="U71" s="18">
        <f t="shared" si="21"/>
        <v>0.49995905940852009</v>
      </c>
      <c r="V71" s="18">
        <f t="shared" si="22"/>
        <v>3.8819124466841839E-2</v>
      </c>
      <c r="W71" s="18">
        <f t="shared" si="23"/>
        <v>6.8065594271294688E-2</v>
      </c>
      <c r="X71" s="18">
        <f t="shared" si="24"/>
        <v>0.86399535510380299</v>
      </c>
    </row>
    <row r="72" spans="1:24" ht="14.25" customHeight="1" x14ac:dyDescent="0.3">
      <c r="A72" s="10">
        <v>2005</v>
      </c>
      <c r="B72" s="10"/>
      <c r="C72" s="9">
        <v>135732</v>
      </c>
      <c r="D72" s="11">
        <v>13.5</v>
      </c>
      <c r="E72" s="11">
        <v>6.2258964470337244</v>
      </c>
      <c r="F72" s="20">
        <v>68.56</v>
      </c>
      <c r="G72" s="20">
        <v>76.930000000000007</v>
      </c>
      <c r="H72" s="20">
        <v>72.760000000000005</v>
      </c>
      <c r="I72" s="12">
        <v>501</v>
      </c>
      <c r="J72" s="9">
        <v>32057</v>
      </c>
      <c r="K72" s="9">
        <v>70938</v>
      </c>
      <c r="L72" s="9">
        <v>6502</v>
      </c>
      <c r="M72" s="9">
        <v>8504</v>
      </c>
      <c r="N72" s="9" t="s">
        <v>85</v>
      </c>
      <c r="O72" s="9">
        <v>5078</v>
      </c>
      <c r="P72" s="9">
        <v>2621</v>
      </c>
      <c r="Q72" s="9">
        <v>9531</v>
      </c>
      <c r="R72" s="24">
        <v>1000000</v>
      </c>
      <c r="S72" s="18">
        <f t="shared" si="19"/>
        <v>3.7293156966227733E-3</v>
      </c>
      <c r="T72" s="18">
        <f t="shared" si="20"/>
        <v>0.23862409837651946</v>
      </c>
      <c r="U72" s="18">
        <f t="shared" si="21"/>
        <v>0.52804430516372514</v>
      </c>
      <c r="V72" s="18">
        <f t="shared" si="22"/>
        <v>4.839922287313627E-2</v>
      </c>
      <c r="W72" s="18">
        <f t="shared" si="23"/>
        <v>6.3301598171816492E-2</v>
      </c>
      <c r="X72" s="18">
        <f t="shared" si="24"/>
        <v>0.88209854028182011</v>
      </c>
    </row>
    <row r="73" spans="1:24" ht="14.25" customHeight="1" x14ac:dyDescent="0.3">
      <c r="A73" s="10">
        <v>2006</v>
      </c>
      <c r="B73" s="10"/>
      <c r="C73" s="9">
        <v>131603</v>
      </c>
      <c r="D73" s="11">
        <v>13.1</v>
      </c>
      <c r="E73" s="11">
        <v>5.7</v>
      </c>
      <c r="F73" s="20">
        <v>69.03</v>
      </c>
      <c r="G73" s="20">
        <v>77.349999999999994</v>
      </c>
      <c r="H73" s="20">
        <v>73.209999999999994</v>
      </c>
      <c r="I73" s="12">
        <v>435</v>
      </c>
      <c r="J73" s="9">
        <v>32396</v>
      </c>
      <c r="K73" s="9">
        <v>66561</v>
      </c>
      <c r="L73" s="9">
        <v>6287</v>
      </c>
      <c r="M73" s="9">
        <v>8638</v>
      </c>
      <c r="N73" s="9" t="s">
        <v>85</v>
      </c>
      <c r="O73" s="9">
        <v>4816</v>
      </c>
      <c r="P73" s="9">
        <v>2461</v>
      </c>
      <c r="Q73" s="9">
        <v>10009</v>
      </c>
      <c r="R73" s="24">
        <v>1000000</v>
      </c>
      <c r="S73" s="18">
        <f t="shared" si="19"/>
        <v>3.2380285988640846E-3</v>
      </c>
      <c r="T73" s="18">
        <f t="shared" si="20"/>
        <v>0.24114752756046182</v>
      </c>
      <c r="U73" s="18">
        <f t="shared" si="21"/>
        <v>0.49546303808963754</v>
      </c>
      <c r="V73" s="18">
        <f t="shared" si="22"/>
        <v>4.6798817933467816E-2</v>
      </c>
      <c r="W73" s="18">
        <f t="shared" si="23"/>
        <v>6.4299059855144738E-2</v>
      </c>
      <c r="X73" s="18">
        <f t="shared" si="24"/>
        <v>0.85094647203757601</v>
      </c>
    </row>
    <row r="74" spans="1:24" ht="14.25" customHeight="1" x14ac:dyDescent="0.3">
      <c r="A74" s="10">
        <v>2007</v>
      </c>
      <c r="B74" s="10"/>
      <c r="C74" s="9">
        <v>132938</v>
      </c>
      <c r="D74" s="11">
        <v>13.2</v>
      </c>
      <c r="E74" s="11">
        <v>5.9</v>
      </c>
      <c r="F74" s="20">
        <v>69.19</v>
      </c>
      <c r="G74" s="20">
        <v>77.34</v>
      </c>
      <c r="H74" s="20">
        <v>73.3</v>
      </c>
      <c r="I74" s="9">
        <v>480</v>
      </c>
      <c r="J74" s="9">
        <v>32747</v>
      </c>
      <c r="K74" s="9">
        <v>66547</v>
      </c>
      <c r="L74" s="9">
        <v>6771</v>
      </c>
      <c r="M74" s="9">
        <v>8814</v>
      </c>
      <c r="N74" s="9" t="s">
        <v>85</v>
      </c>
      <c r="O74" s="9">
        <v>4663</v>
      </c>
      <c r="P74" s="9">
        <v>2450</v>
      </c>
      <c r="Q74" s="9">
        <v>10466</v>
      </c>
      <c r="R74" s="24">
        <v>1000000</v>
      </c>
      <c r="S74" s="18">
        <f t="shared" si="19"/>
        <v>3.5729970746086453E-3</v>
      </c>
      <c r="T74" s="18">
        <f t="shared" si="20"/>
        <v>0.24376028167126937</v>
      </c>
      <c r="U74" s="18">
        <f t="shared" si="21"/>
        <v>0.49535882567496148</v>
      </c>
      <c r="V74" s="18">
        <f t="shared" si="22"/>
        <v>5.0401589983698203E-2</v>
      </c>
      <c r="W74" s="18">
        <f t="shared" si="23"/>
        <v>6.5609158782501245E-2</v>
      </c>
      <c r="X74" s="18">
        <f t="shared" si="24"/>
        <v>0.85870285318703898</v>
      </c>
    </row>
    <row r="75" spans="1:24" ht="14.25" customHeight="1" x14ac:dyDescent="0.3">
      <c r="A75" s="10">
        <v>2008</v>
      </c>
      <c r="B75" s="10"/>
      <c r="C75" s="9">
        <v>130027</v>
      </c>
      <c r="D75" s="11">
        <v>12.953234189277985</v>
      </c>
      <c r="E75" s="11">
        <v>5.5774642205165961</v>
      </c>
      <c r="F75" s="20">
        <v>69.790000000000006</v>
      </c>
      <c r="G75" s="20">
        <v>77.760000000000005</v>
      </c>
      <c r="H75" s="20">
        <v>73.83</v>
      </c>
      <c r="I75" s="9">
        <v>420</v>
      </c>
      <c r="J75" s="9">
        <v>32776</v>
      </c>
      <c r="K75" s="9">
        <v>64749</v>
      </c>
      <c r="L75" s="9">
        <v>6231</v>
      </c>
      <c r="M75" s="9">
        <v>8468</v>
      </c>
      <c r="N75" s="9" t="s">
        <v>85</v>
      </c>
      <c r="O75" s="9">
        <v>4522</v>
      </c>
      <c r="P75" s="9">
        <v>2477</v>
      </c>
      <c r="Q75" s="9">
        <v>10384</v>
      </c>
      <c r="R75" s="24">
        <v>1000000</v>
      </c>
      <c r="S75" s="18">
        <f t="shared" si="19"/>
        <v>3.1263724402825644E-3</v>
      </c>
      <c r="T75" s="18">
        <f t="shared" si="20"/>
        <v>0.24397615024452698</v>
      </c>
      <c r="U75" s="18">
        <f t="shared" si="21"/>
        <v>0.48197497413298995</v>
      </c>
      <c r="V75" s="18">
        <f t="shared" si="22"/>
        <v>4.6381968274763478E-2</v>
      </c>
      <c r="W75" s="18">
        <f t="shared" si="23"/>
        <v>6.3033623391220844E-2</v>
      </c>
      <c r="X75" s="18">
        <f t="shared" si="24"/>
        <v>0.8384930884837839</v>
      </c>
    </row>
    <row r="76" spans="1:24" ht="14.25" customHeight="1" x14ac:dyDescent="0.3">
      <c r="A76" s="10">
        <v>2009</v>
      </c>
      <c r="B76" s="10"/>
      <c r="C76" s="9">
        <v>130414</v>
      </c>
      <c r="D76" s="14">
        <v>13.011928632244398</v>
      </c>
      <c r="E76" s="14">
        <v>5.1326185686733998</v>
      </c>
      <c r="F76" s="20">
        <v>70.05</v>
      </c>
      <c r="G76" s="20">
        <v>77.89</v>
      </c>
      <c r="H76" s="20">
        <v>74.03</v>
      </c>
      <c r="I76" s="9">
        <v>493</v>
      </c>
      <c r="J76" s="9">
        <v>33174</v>
      </c>
      <c r="K76" s="9">
        <v>64921</v>
      </c>
      <c r="L76" s="9">
        <v>6466</v>
      </c>
      <c r="M76" s="9">
        <v>8217</v>
      </c>
      <c r="N76" s="9" t="s">
        <v>85</v>
      </c>
      <c r="O76" s="9">
        <v>4401</v>
      </c>
      <c r="P76" s="9">
        <v>2461</v>
      </c>
      <c r="Q76" s="9">
        <v>10281</v>
      </c>
      <c r="R76" s="24">
        <v>1000000</v>
      </c>
      <c r="S76" s="18">
        <f t="shared" si="19"/>
        <v>3.6697657453792958E-3</v>
      </c>
      <c r="T76" s="18">
        <f t="shared" si="20"/>
        <v>0.24693876031888998</v>
      </c>
      <c r="U76" s="18">
        <f t="shared" si="21"/>
        <v>0.48325529808472467</v>
      </c>
      <c r="V76" s="18">
        <f t="shared" si="22"/>
        <v>4.8131248092540622E-2</v>
      </c>
      <c r="W76" s="18">
        <f t="shared" si="23"/>
        <v>6.1165243670956743E-2</v>
      </c>
      <c r="X76" s="18">
        <f t="shared" si="24"/>
        <v>0.8431603159124913</v>
      </c>
    </row>
    <row r="77" spans="1:24" ht="14.25" customHeight="1" x14ac:dyDescent="0.3">
      <c r="A77" s="10">
        <v>2010</v>
      </c>
      <c r="B77" s="10"/>
      <c r="C77" s="9">
        <v>130456</v>
      </c>
      <c r="D77" s="14">
        <v>13.045569995189011</v>
      </c>
      <c r="E77" s="14">
        <v>5.3246250069186916</v>
      </c>
      <c r="F77" s="20">
        <v>70.5</v>
      </c>
      <c r="G77" s="20">
        <v>78.11</v>
      </c>
      <c r="H77" s="20">
        <v>74.38</v>
      </c>
      <c r="I77" s="9">
        <v>521</v>
      </c>
      <c r="J77" s="9">
        <v>33076</v>
      </c>
      <c r="K77" s="9">
        <v>65819</v>
      </c>
      <c r="L77" s="9">
        <v>6254</v>
      </c>
      <c r="M77" s="9">
        <v>7739</v>
      </c>
      <c r="N77" s="9" t="s">
        <v>85</v>
      </c>
      <c r="O77" s="9">
        <v>4301</v>
      </c>
      <c r="P77" s="9">
        <v>2492</v>
      </c>
      <c r="Q77" s="9">
        <v>10254</v>
      </c>
      <c r="R77" s="24">
        <v>1000000</v>
      </c>
      <c r="S77" s="18">
        <f t="shared" si="19"/>
        <v>3.878190574731467E-3</v>
      </c>
      <c r="T77" s="18">
        <f t="shared" si="20"/>
        <v>0.24620927341615739</v>
      </c>
      <c r="U77" s="18">
        <f t="shared" si="21"/>
        <v>0.48993978011180506</v>
      </c>
      <c r="V77" s="18">
        <f t="shared" si="22"/>
        <v>4.6553174384588475E-2</v>
      </c>
      <c r="W77" s="18">
        <f t="shared" si="23"/>
        <v>5.7607134084158969E-2</v>
      </c>
      <c r="X77" s="18">
        <f t="shared" si="24"/>
        <v>0.8441875525714414</v>
      </c>
    </row>
    <row r="78" spans="1:24" ht="14.25" customHeight="1" x14ac:dyDescent="0.3">
      <c r="A78" s="10">
        <v>2011</v>
      </c>
      <c r="B78" s="10"/>
      <c r="C78" s="9">
        <v>128795</v>
      </c>
      <c r="D78" s="14">
        <v>12.916018103785699</v>
      </c>
      <c r="E78" s="14">
        <v>4.9177162716214839</v>
      </c>
      <c r="F78" s="20">
        <v>70.930000000000007</v>
      </c>
      <c r="G78" s="20">
        <v>78.23</v>
      </c>
      <c r="H78" s="20">
        <v>74.67</v>
      </c>
      <c r="I78" s="9">
        <v>616</v>
      </c>
      <c r="J78" s="9">
        <v>33274</v>
      </c>
      <c r="K78" s="9">
        <v>64250</v>
      </c>
      <c r="L78" s="9">
        <v>6594</v>
      </c>
      <c r="M78" s="9">
        <v>7306</v>
      </c>
      <c r="N78" s="9" t="s">
        <v>85</v>
      </c>
      <c r="O78" s="9">
        <v>3948</v>
      </c>
      <c r="P78" s="9">
        <v>2422</v>
      </c>
      <c r="Q78" s="9">
        <v>10385</v>
      </c>
      <c r="R78" s="24">
        <v>1000000</v>
      </c>
      <c r="S78" s="18">
        <f t="shared" si="19"/>
        <v>4.5853462457477612E-3</v>
      </c>
      <c r="T78" s="18">
        <f t="shared" si="20"/>
        <v>0.24768313470943346</v>
      </c>
      <c r="U78" s="18">
        <f t="shared" si="21"/>
        <v>0.47826054592417805</v>
      </c>
      <c r="V78" s="18">
        <f t="shared" si="22"/>
        <v>4.9084047312436263E-2</v>
      </c>
      <c r="W78" s="18">
        <f t="shared" si="23"/>
        <v>5.4383992973105755E-2</v>
      </c>
      <c r="X78" s="18">
        <f t="shared" si="24"/>
        <v>0.8339970671649013</v>
      </c>
    </row>
    <row r="79" spans="1:24" ht="14.25" customHeight="1" x14ac:dyDescent="0.3">
      <c r="A79" s="10">
        <v>2012</v>
      </c>
      <c r="B79" s="10"/>
      <c r="C79" s="9">
        <v>129440</v>
      </c>
      <c r="D79" s="14">
        <v>13.047911610882325</v>
      </c>
      <c r="E79" s="14">
        <v>4.852164087338954</v>
      </c>
      <c r="F79" s="22">
        <v>71.45</v>
      </c>
      <c r="G79" s="22">
        <v>78.38</v>
      </c>
      <c r="H79" s="20">
        <v>75</v>
      </c>
      <c r="I79" s="12">
        <v>928</v>
      </c>
      <c r="J79" s="9">
        <v>33790</v>
      </c>
      <c r="K79" s="9">
        <v>64178</v>
      </c>
      <c r="L79" s="9">
        <v>6790</v>
      </c>
      <c r="M79" s="9">
        <v>6819</v>
      </c>
      <c r="N79" s="9" t="s">
        <v>85</v>
      </c>
      <c r="O79" s="9">
        <v>3758</v>
      </c>
      <c r="P79" s="9">
        <v>2350</v>
      </c>
      <c r="Q79" s="9">
        <v>10827</v>
      </c>
      <c r="R79" s="24">
        <v>1000000</v>
      </c>
      <c r="S79" s="18">
        <f t="shared" ref="S79:S89" si="25">(I79/$C$14)</f>
        <v>6.9077943442433804E-3</v>
      </c>
      <c r="T79" s="18">
        <f t="shared" ref="T79:T89" si="26">(J79/$C$14)</f>
        <v>0.25152410656463775</v>
      </c>
      <c r="U79" s="18">
        <f t="shared" ref="U79:U89" si="27">(K79/$C$14)</f>
        <v>0.47772459636298675</v>
      </c>
      <c r="V79" s="18">
        <f t="shared" ref="V79:V89" si="28">(L79/$C$14)</f>
        <v>5.054302111790146E-2</v>
      </c>
      <c r="W79" s="18">
        <f t="shared" ref="W79:W89" si="29">(M79/$C$14)</f>
        <v>5.0758889691159062E-2</v>
      </c>
      <c r="X79" s="18">
        <f t="shared" si="24"/>
        <v>0.83745840808092842</v>
      </c>
    </row>
    <row r="80" spans="1:24" ht="14.25" customHeight="1" x14ac:dyDescent="0.3">
      <c r="A80" s="10">
        <v>2013</v>
      </c>
      <c r="B80" s="10"/>
      <c r="C80" s="9">
        <v>126778</v>
      </c>
      <c r="D80" s="14">
        <v>12.814814069812323</v>
      </c>
      <c r="E80" s="11">
        <v>5.0732807215332576</v>
      </c>
      <c r="F80" s="22">
        <v>72.010000000000005</v>
      </c>
      <c r="G80" s="22">
        <v>78.73</v>
      </c>
      <c r="H80" s="22">
        <v>75.47</v>
      </c>
      <c r="I80" s="12">
        <v>904</v>
      </c>
      <c r="J80" s="9">
        <v>33274</v>
      </c>
      <c r="K80" s="9">
        <v>62979</v>
      </c>
      <c r="L80" s="9">
        <v>7009</v>
      </c>
      <c r="M80" s="9">
        <v>6390</v>
      </c>
      <c r="N80" s="9" t="s">
        <v>85</v>
      </c>
      <c r="O80" s="9">
        <v>3654</v>
      </c>
      <c r="P80" s="9">
        <v>2093</v>
      </c>
      <c r="Q80" s="9">
        <v>10475</v>
      </c>
      <c r="R80" s="24">
        <v>1000000</v>
      </c>
      <c r="S80" s="18">
        <f t="shared" si="25"/>
        <v>6.7291444905129482E-3</v>
      </c>
      <c r="T80" s="18">
        <f t="shared" si="26"/>
        <v>0.24768313470943346</v>
      </c>
      <c r="U80" s="18">
        <f t="shared" si="27"/>
        <v>0.46879954742037055</v>
      </c>
      <c r="V80" s="18">
        <f t="shared" si="28"/>
        <v>5.2173201033191653E-2</v>
      </c>
      <c r="W80" s="18">
        <f t="shared" si="29"/>
        <v>4.7565523555727587E-2</v>
      </c>
      <c r="X80" s="18">
        <f t="shared" ref="X80:X89" si="30">SUM(S80:W80)</f>
        <v>0.82295055120923621</v>
      </c>
    </row>
    <row r="81" spans="1:24" ht="14.25" customHeight="1" x14ac:dyDescent="0.3">
      <c r="A81" s="10">
        <v>2014</v>
      </c>
      <c r="B81" s="10"/>
      <c r="C81" s="9">
        <v>126308</v>
      </c>
      <c r="D81" s="14">
        <v>12.801744251336954</v>
      </c>
      <c r="E81" s="11">
        <v>4.6005900994426838</v>
      </c>
      <c r="F81" s="22">
        <v>72.13</v>
      </c>
      <c r="G81" s="22">
        <v>78.91</v>
      </c>
      <c r="H81" s="22">
        <v>75.61</v>
      </c>
      <c r="I81" s="12">
        <v>810</v>
      </c>
      <c r="J81" s="9">
        <v>33292</v>
      </c>
      <c r="K81" s="9">
        <v>62786</v>
      </c>
      <c r="L81" s="9">
        <v>6908</v>
      </c>
      <c r="M81" s="9">
        <v>6390</v>
      </c>
      <c r="N81" s="9" t="s">
        <v>85</v>
      </c>
      <c r="O81" s="9">
        <v>3628</v>
      </c>
      <c r="P81" s="9">
        <v>1927</v>
      </c>
      <c r="Q81" s="9">
        <v>10567</v>
      </c>
      <c r="R81" s="24">
        <v>1000000</v>
      </c>
      <c r="S81" s="18">
        <f t="shared" si="25"/>
        <v>6.0294325634020884E-3</v>
      </c>
      <c r="T81" s="18">
        <f t="shared" si="26"/>
        <v>0.24781712209973128</v>
      </c>
      <c r="U81" s="18">
        <f t="shared" si="27"/>
        <v>0.46736290484662163</v>
      </c>
      <c r="V81" s="18">
        <f t="shared" si="28"/>
        <v>5.1421382898742748E-2</v>
      </c>
      <c r="W81" s="18">
        <f t="shared" si="29"/>
        <v>4.7565523555727587E-2</v>
      </c>
      <c r="X81" s="18">
        <f t="shared" si="30"/>
        <v>0.8201963659642254</v>
      </c>
    </row>
    <row r="82" spans="1:24" ht="14.25" customHeight="1" x14ac:dyDescent="0.3">
      <c r="A82" s="10">
        <v>2015</v>
      </c>
      <c r="B82" s="10"/>
      <c r="C82" s="9">
        <v>131697</v>
      </c>
      <c r="D82" s="14">
        <v>13.379724206819283</v>
      </c>
      <c r="E82" s="11">
        <v>4.1771185516414002</v>
      </c>
      <c r="F82" s="22">
        <v>72.09</v>
      </c>
      <c r="G82" s="22">
        <v>78.61</v>
      </c>
      <c r="H82" s="22">
        <v>75.44</v>
      </c>
      <c r="I82" s="15">
        <v>882</v>
      </c>
      <c r="J82" s="9">
        <v>33321</v>
      </c>
      <c r="K82" s="9">
        <v>65493</v>
      </c>
      <c r="L82" s="9">
        <v>8503</v>
      </c>
      <c r="M82" s="9">
        <v>6362</v>
      </c>
      <c r="N82" s="9" t="s">
        <v>85</v>
      </c>
      <c r="O82" s="9">
        <v>3751</v>
      </c>
      <c r="P82" s="9">
        <v>1870</v>
      </c>
      <c r="Q82" s="7">
        <v>11515</v>
      </c>
      <c r="R82" s="24">
        <v>1000000</v>
      </c>
      <c r="S82" s="18">
        <f t="shared" si="25"/>
        <v>6.5653821245933858E-3</v>
      </c>
      <c r="T82" s="18">
        <f t="shared" si="26"/>
        <v>0.2480329906729889</v>
      </c>
      <c r="U82" s="18">
        <f t="shared" si="27"/>
        <v>0.4875131195986333</v>
      </c>
      <c r="V82" s="18">
        <f t="shared" si="28"/>
        <v>6.3294154427911059E-2</v>
      </c>
      <c r="W82" s="18">
        <f t="shared" si="29"/>
        <v>4.7357098726375418E-2</v>
      </c>
      <c r="X82" s="18">
        <f t="shared" si="30"/>
        <v>0.85276274555050202</v>
      </c>
    </row>
    <row r="83" spans="1:24" ht="14.25" customHeight="1" x14ac:dyDescent="0.3">
      <c r="A83" s="10">
        <v>2016</v>
      </c>
      <c r="B83" s="10"/>
      <c r="C83" s="9">
        <v>127053</v>
      </c>
      <c r="D83" s="14">
        <v>12.946067071577069</v>
      </c>
      <c r="E83" s="11">
        <v>3.9543105208299756</v>
      </c>
      <c r="F83" s="23">
        <v>72.430000000000007</v>
      </c>
      <c r="G83" s="23">
        <v>79.209999999999994</v>
      </c>
      <c r="H83" s="23">
        <v>75.91</v>
      </c>
      <c r="I83" s="15">
        <v>760</v>
      </c>
      <c r="J83" s="9">
        <v>33618</v>
      </c>
      <c r="K83" s="9">
        <v>62846</v>
      </c>
      <c r="L83" s="9">
        <v>7205</v>
      </c>
      <c r="M83" s="9">
        <v>6202</v>
      </c>
      <c r="N83" s="9" t="s">
        <v>85</v>
      </c>
      <c r="O83" s="9">
        <v>3638</v>
      </c>
      <c r="P83" s="9">
        <v>1763</v>
      </c>
      <c r="Q83" s="7">
        <v>11021</v>
      </c>
      <c r="R83" s="24">
        <v>1000000</v>
      </c>
      <c r="S83" s="18">
        <f t="shared" si="25"/>
        <v>5.6572453681303552E-3</v>
      </c>
      <c r="T83" s="18">
        <f t="shared" si="26"/>
        <v>0.25024378261290298</v>
      </c>
      <c r="U83" s="18">
        <f t="shared" si="27"/>
        <v>0.46780952948094773</v>
      </c>
      <c r="V83" s="18">
        <f t="shared" si="28"/>
        <v>5.363217483865685E-2</v>
      </c>
      <c r="W83" s="18">
        <f t="shared" si="29"/>
        <v>4.6166099701505869E-2</v>
      </c>
      <c r="X83" s="18">
        <f t="shared" si="30"/>
        <v>0.82350883200214386</v>
      </c>
    </row>
    <row r="84" spans="1:24" ht="14.25" customHeight="1" x14ac:dyDescent="0.3">
      <c r="A84" s="10">
        <v>2017</v>
      </c>
      <c r="B84" s="10"/>
      <c r="C84" s="16">
        <v>131674</v>
      </c>
      <c r="D84" s="13">
        <v>13.452641743953748</v>
      </c>
      <c r="E84" s="13">
        <v>3.625364447404916</v>
      </c>
      <c r="F84" s="21">
        <v>72.400000000000006</v>
      </c>
      <c r="G84" s="23">
        <v>78.989999999999995</v>
      </c>
      <c r="H84" s="23">
        <v>75.77</v>
      </c>
      <c r="I84" s="15">
        <v>727</v>
      </c>
      <c r="J84" s="9">
        <v>33548</v>
      </c>
      <c r="K84" s="9">
        <v>65598</v>
      </c>
      <c r="L84" s="9">
        <v>8148</v>
      </c>
      <c r="M84" s="9">
        <v>6264</v>
      </c>
      <c r="N84" s="9" t="s">
        <v>85</v>
      </c>
      <c r="O84" s="9">
        <v>3849</v>
      </c>
      <c r="P84" s="9">
        <v>1634</v>
      </c>
      <c r="Q84" s="7">
        <v>11906</v>
      </c>
      <c r="R84" s="24">
        <v>1000000</v>
      </c>
      <c r="S84" s="18">
        <f t="shared" si="25"/>
        <v>5.4116018192510102E-3</v>
      </c>
      <c r="T84" s="18">
        <f t="shared" si="26"/>
        <v>0.24972272053952255</v>
      </c>
      <c r="U84" s="18">
        <f t="shared" si="27"/>
        <v>0.48829471270870395</v>
      </c>
      <c r="V84" s="18">
        <f t="shared" si="28"/>
        <v>6.0651625341481753E-2</v>
      </c>
      <c r="W84" s="18">
        <f t="shared" si="29"/>
        <v>4.662761182364282E-2</v>
      </c>
      <c r="X84" s="18">
        <f t="shared" si="30"/>
        <v>0.85070827223260204</v>
      </c>
    </row>
    <row r="85" spans="1:24" ht="14.25" customHeight="1" x14ac:dyDescent="0.3">
      <c r="A85" s="10">
        <v>2018</v>
      </c>
      <c r="B85" s="10"/>
      <c r="C85" s="16">
        <v>131045</v>
      </c>
      <c r="D85" s="14">
        <v>13.405365327533293</v>
      </c>
      <c r="E85" s="11">
        <v>3.385036801140223</v>
      </c>
      <c r="F85" s="21">
        <v>72.56</v>
      </c>
      <c r="G85" s="21">
        <v>79.19</v>
      </c>
      <c r="H85" s="21">
        <v>75.94</v>
      </c>
      <c r="I85" s="15">
        <v>728</v>
      </c>
      <c r="J85" s="9">
        <v>33250</v>
      </c>
      <c r="K85" s="9">
        <v>64695</v>
      </c>
      <c r="L85" s="9">
        <v>8113</v>
      </c>
      <c r="M85" s="9">
        <v>6497</v>
      </c>
      <c r="N85" s="9" t="s">
        <v>85</v>
      </c>
      <c r="O85" s="9">
        <v>3664</v>
      </c>
      <c r="P85" s="9">
        <v>1656</v>
      </c>
      <c r="Q85" s="7">
        <v>12442</v>
      </c>
      <c r="R85" s="24">
        <v>1000000</v>
      </c>
      <c r="S85" s="18">
        <f t="shared" si="25"/>
        <v>5.419045563156445E-3</v>
      </c>
      <c r="T85" s="18">
        <f t="shared" si="26"/>
        <v>0.24750448485570303</v>
      </c>
      <c r="U85" s="18">
        <f t="shared" si="27"/>
        <v>0.48157301196209645</v>
      </c>
      <c r="V85" s="18">
        <f t="shared" si="28"/>
        <v>6.0391094304791539E-2</v>
      </c>
      <c r="W85" s="18">
        <f t="shared" si="29"/>
        <v>4.8362004153609098E-2</v>
      </c>
      <c r="X85" s="18">
        <f t="shared" si="30"/>
        <v>0.84324964083935661</v>
      </c>
    </row>
    <row r="86" spans="1:24" ht="14.25" customHeight="1" x14ac:dyDescent="0.3">
      <c r="A86" s="10">
        <v>2019</v>
      </c>
      <c r="B86" s="10"/>
      <c r="C86" s="16">
        <v>129603</v>
      </c>
      <c r="D86" s="14">
        <v>13.263855265214165</v>
      </c>
      <c r="E86" s="11">
        <v>3.7559001266915564</v>
      </c>
      <c r="F86" s="21">
        <v>72.86</v>
      </c>
      <c r="G86" s="21">
        <v>79.33</v>
      </c>
      <c r="H86" s="21">
        <v>76.16</v>
      </c>
      <c r="I86" s="15">
        <v>686</v>
      </c>
      <c r="J86" s="9">
        <v>32638</v>
      </c>
      <c r="K86" s="9">
        <v>63609</v>
      </c>
      <c r="L86" s="9">
        <v>8315</v>
      </c>
      <c r="M86" s="9">
        <v>6354</v>
      </c>
      <c r="N86" s="9" t="s">
        <v>85</v>
      </c>
      <c r="O86" s="9">
        <v>3576</v>
      </c>
      <c r="P86" s="9">
        <v>1550</v>
      </c>
      <c r="Q86" s="7">
        <v>12875</v>
      </c>
      <c r="R86" s="24">
        <v>1000000</v>
      </c>
      <c r="S86" s="18">
        <f t="shared" si="25"/>
        <v>5.1064083191281889E-3</v>
      </c>
      <c r="T86" s="18">
        <f t="shared" si="26"/>
        <v>0.24294891358557699</v>
      </c>
      <c r="U86" s="18">
        <f t="shared" si="27"/>
        <v>0.47348910608079442</v>
      </c>
      <c r="V86" s="18">
        <f t="shared" si="28"/>
        <v>6.1894730573689341E-2</v>
      </c>
      <c r="W86" s="18">
        <f t="shared" si="29"/>
        <v>4.729754877513194E-2</v>
      </c>
      <c r="X86" s="18">
        <f t="shared" si="30"/>
        <v>0.83073670733432092</v>
      </c>
    </row>
    <row r="87" spans="1:24" ht="14.25" customHeight="1" x14ac:dyDescent="0.3">
      <c r="A87" s="10">
        <v>2020</v>
      </c>
      <c r="B87" s="10"/>
      <c r="C87" s="16">
        <v>141002</v>
      </c>
      <c r="D87" s="14">
        <v>14.461522588013782</v>
      </c>
      <c r="E87" s="11">
        <v>3.4546990404817084</v>
      </c>
      <c r="F87" s="21">
        <v>72.209999999999994</v>
      </c>
      <c r="G87" s="21">
        <v>78.739999999999995</v>
      </c>
      <c r="H87" s="21">
        <v>75.52</v>
      </c>
      <c r="I87" s="15">
        <v>756</v>
      </c>
      <c r="J87" s="9">
        <v>32451</v>
      </c>
      <c r="K87" s="9">
        <v>65922</v>
      </c>
      <c r="L87" s="9">
        <v>7161</v>
      </c>
      <c r="M87" s="9">
        <v>6374</v>
      </c>
      <c r="N87" s="9">
        <v>8981</v>
      </c>
      <c r="O87" s="9">
        <v>3179</v>
      </c>
      <c r="P87" s="9">
        <v>1706</v>
      </c>
      <c r="Q87" s="9">
        <v>14472</v>
      </c>
      <c r="R87" s="24">
        <v>1000000</v>
      </c>
      <c r="S87" s="18">
        <f t="shared" si="25"/>
        <v>5.6274703925086158E-3</v>
      </c>
      <c r="T87" s="18">
        <f t="shared" si="26"/>
        <v>0.24155693347526072</v>
      </c>
      <c r="U87" s="18">
        <f t="shared" si="27"/>
        <v>0.49070648573406478</v>
      </c>
      <c r="V87" s="18">
        <f t="shared" si="28"/>
        <v>5.3304650106817723E-2</v>
      </c>
      <c r="W87" s="18">
        <f t="shared" si="29"/>
        <v>4.7446423653240637E-2</v>
      </c>
      <c r="X87" s="18">
        <f t="shared" si="30"/>
        <v>0.83864196336189245</v>
      </c>
    </row>
    <row r="88" spans="1:24" ht="14.25" customHeight="1" x14ac:dyDescent="0.3">
      <c r="A88" s="10">
        <v>2021</v>
      </c>
      <c r="B88" s="10"/>
      <c r="C88" s="16">
        <v>155621</v>
      </c>
      <c r="D88" s="11">
        <v>16.027059418071737</v>
      </c>
      <c r="E88" s="11">
        <v>3.3211878889497952</v>
      </c>
      <c r="F88" s="21">
        <v>70.69</v>
      </c>
      <c r="G88" s="21">
        <v>77.52</v>
      </c>
      <c r="H88" s="21">
        <v>74.099999999999994</v>
      </c>
      <c r="I88" s="15">
        <v>899</v>
      </c>
      <c r="J88" s="9">
        <v>31365</v>
      </c>
      <c r="K88" s="9">
        <v>65845</v>
      </c>
      <c r="L88" s="9">
        <v>6737</v>
      </c>
      <c r="M88" s="9">
        <v>6737</v>
      </c>
      <c r="N88" s="9">
        <v>24838</v>
      </c>
      <c r="O88" s="9">
        <v>3367</v>
      </c>
      <c r="P88" s="9">
        <v>1561</v>
      </c>
      <c r="Q88" s="9">
        <v>14272</v>
      </c>
      <c r="R88" s="24">
        <v>1000000</v>
      </c>
      <c r="S88" s="18">
        <f t="shared" si="25"/>
        <v>6.6919257709857748E-3</v>
      </c>
      <c r="T88" s="18">
        <f t="shared" si="26"/>
        <v>0.23347302759395866</v>
      </c>
      <c r="U88" s="18">
        <f t="shared" si="27"/>
        <v>0.49013331745334632</v>
      </c>
      <c r="V88" s="18">
        <f t="shared" si="28"/>
        <v>5.0148502690913421E-2</v>
      </c>
      <c r="W88" s="18">
        <f t="shared" si="29"/>
        <v>5.0148502690913421E-2</v>
      </c>
      <c r="X88" s="18">
        <f t="shared" si="30"/>
        <v>0.83059527620011764</v>
      </c>
    </row>
    <row r="89" spans="1:24" ht="14.25" customHeight="1" x14ac:dyDescent="0.3">
      <c r="A89" s="10">
        <v>2022</v>
      </c>
      <c r="B89" s="10"/>
      <c r="C89" s="16">
        <v>136446</v>
      </c>
      <c r="D89" s="11">
        <v>14.090216481947239</v>
      </c>
      <c r="E89" s="11">
        <v>3.6048863726254647</v>
      </c>
      <c r="F89" s="21">
        <v>72.55</v>
      </c>
      <c r="G89" s="21">
        <v>79.05</v>
      </c>
      <c r="H89" s="21">
        <v>75.84</v>
      </c>
      <c r="I89" s="15">
        <v>820</v>
      </c>
      <c r="J89" s="9">
        <v>31267</v>
      </c>
      <c r="K89" s="9">
        <v>63792</v>
      </c>
      <c r="L89" s="9">
        <v>6872</v>
      </c>
      <c r="M89" s="9">
        <v>6755</v>
      </c>
      <c r="N89" s="9">
        <v>7685</v>
      </c>
      <c r="O89" s="9">
        <v>3423</v>
      </c>
      <c r="P89" s="9">
        <v>1647</v>
      </c>
      <c r="Q89" s="9">
        <v>14185</v>
      </c>
      <c r="R89" s="24">
        <v>1000000</v>
      </c>
      <c r="S89" s="18">
        <f t="shared" si="25"/>
        <v>6.1038700024564352E-3</v>
      </c>
      <c r="T89" s="18">
        <f t="shared" si="26"/>
        <v>0.23274354069122605</v>
      </c>
      <c r="U89" s="18">
        <f t="shared" si="27"/>
        <v>0.47485131121548896</v>
      </c>
      <c r="V89" s="18">
        <f t="shared" si="28"/>
        <v>5.1153408118147101E-2</v>
      </c>
      <c r="W89" s="18">
        <f t="shared" si="29"/>
        <v>5.0282490081211245E-2</v>
      </c>
      <c r="X89" s="18">
        <f t="shared" si="30"/>
        <v>0.81513462010852977</v>
      </c>
    </row>
    <row r="90" spans="1:24" ht="14.25" customHeight="1" x14ac:dyDescent="0.3"/>
    <row r="91" spans="1:24" ht="14.25" customHeight="1" x14ac:dyDescent="0.3"/>
    <row r="92" spans="1:24" ht="14.25" customHeight="1" x14ac:dyDescent="0.3"/>
    <row r="93" spans="1:24" ht="14.25" customHeight="1" x14ac:dyDescent="0.3"/>
    <row r="94" spans="1:24" ht="14.25" customHeight="1" x14ac:dyDescent="0.3"/>
    <row r="95" spans="1:24" ht="14.25" customHeight="1" x14ac:dyDescent="0.3"/>
    <row r="96" spans="1:24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  <row r="1001" ht="14.25" customHeight="1" x14ac:dyDescent="0.3"/>
    <row r="1002" ht="14.25" customHeight="1" x14ac:dyDescent="0.3"/>
    <row r="1003" ht="14.25" customHeight="1" x14ac:dyDescent="0.3"/>
    <row r="1004" ht="14.25" customHeight="1" x14ac:dyDescent="0.3"/>
    <row r="1005" ht="14.25" customHeight="1" x14ac:dyDescent="0.3"/>
    <row r="1006" ht="14.25" customHeight="1" x14ac:dyDescent="0.3"/>
    <row r="1007" ht="14.25" customHeight="1" x14ac:dyDescent="0.3"/>
  </sheetData>
  <conditionalFormatting sqref="S14:W8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9A019-606F-49F1-8100-70FA9E166862}">
  <dimension ref="A1:AR999"/>
  <sheetViews>
    <sheetView tabSelected="1" topLeftCell="U1" zoomScale="75" workbookViewId="0">
      <selection activeCell="AR7" sqref="AR7:AR81"/>
    </sheetView>
  </sheetViews>
  <sheetFormatPr defaultColWidth="14.44140625" defaultRowHeight="15" customHeight="1" x14ac:dyDescent="0.3"/>
  <cols>
    <col min="1" max="5" width="8.6640625" customWidth="1"/>
    <col min="6" max="7" width="8.88671875" customWidth="1"/>
    <col min="8" max="14" width="8.6640625" customWidth="1"/>
    <col min="15" max="15" width="13.44140625" customWidth="1"/>
    <col min="16" max="16" width="13" customWidth="1"/>
    <col min="17" max="18" width="8.6640625" customWidth="1"/>
    <col min="19" max="19" width="11" customWidth="1"/>
    <col min="20" max="23" width="8.6640625" customWidth="1"/>
    <col min="24" max="44" width="6" customWidth="1"/>
  </cols>
  <sheetData>
    <row r="1" spans="1:44" ht="14.25" customHeight="1" x14ac:dyDescent="0.3">
      <c r="A1" s="3" t="s">
        <v>69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U1" s="4"/>
    </row>
    <row r="2" spans="1:44" ht="14.25" customHeight="1" x14ac:dyDescent="0.3">
      <c r="A2" s="3" t="s">
        <v>94</v>
      </c>
      <c r="B2" s="3"/>
      <c r="C2" s="4">
        <v>1</v>
      </c>
      <c r="D2" s="4">
        <v>1</v>
      </c>
      <c r="E2" s="4">
        <v>1</v>
      </c>
      <c r="F2" s="4">
        <v>1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/>
    </row>
    <row r="3" spans="1:44" ht="14.25" customHeight="1" x14ac:dyDescent="0.3">
      <c r="A3" s="3"/>
      <c r="B3" s="3"/>
      <c r="C3" s="4" t="s">
        <v>99</v>
      </c>
      <c r="D3" s="4" t="s">
        <v>100</v>
      </c>
      <c r="E3" s="4" t="s">
        <v>101</v>
      </c>
      <c r="F3" s="4" t="s">
        <v>102</v>
      </c>
      <c r="G3" s="4" t="s">
        <v>103</v>
      </c>
      <c r="H3" s="4" t="s">
        <v>104</v>
      </c>
      <c r="I3" s="4" t="s">
        <v>105</v>
      </c>
      <c r="J3" s="4" t="s">
        <v>106</v>
      </c>
      <c r="K3" s="4" t="s">
        <v>107</v>
      </c>
      <c r="L3" s="4" t="s">
        <v>108</v>
      </c>
      <c r="M3" s="4" t="s">
        <v>109</v>
      </c>
      <c r="N3" s="4" t="s">
        <v>110</v>
      </c>
      <c r="O3" s="4" t="s">
        <v>111</v>
      </c>
      <c r="P3" s="4" t="s">
        <v>112</v>
      </c>
      <c r="Q3" s="4" t="s">
        <v>113</v>
      </c>
      <c r="R3" s="4" t="s">
        <v>114</v>
      </c>
      <c r="S3" s="4" t="s">
        <v>115</v>
      </c>
      <c r="T3" s="4" t="s">
        <v>116</v>
      </c>
      <c r="U3" s="4" t="s">
        <v>91</v>
      </c>
    </row>
    <row r="4" spans="1:44" ht="51" x14ac:dyDescent="0.3">
      <c r="A4" s="5" t="s">
        <v>70</v>
      </c>
      <c r="B4" s="5" t="s">
        <v>71</v>
      </c>
      <c r="C4" s="5" t="s">
        <v>72</v>
      </c>
      <c r="D4" s="5" t="s">
        <v>73</v>
      </c>
      <c r="E4" s="5" t="s">
        <v>74</v>
      </c>
      <c r="F4" s="5" t="s">
        <v>3</v>
      </c>
      <c r="G4" s="5" t="s">
        <v>78</v>
      </c>
      <c r="H4" s="5" t="s">
        <v>27</v>
      </c>
      <c r="I4" s="5" t="s">
        <v>30</v>
      </c>
      <c r="J4" s="5" t="s">
        <v>33</v>
      </c>
      <c r="K4" s="5" t="s">
        <v>79</v>
      </c>
      <c r="L4" s="5" t="s">
        <v>80</v>
      </c>
      <c r="M4" s="5" t="s">
        <v>81</v>
      </c>
      <c r="N4" s="5" t="s">
        <v>82</v>
      </c>
      <c r="O4" s="5" t="s">
        <v>3</v>
      </c>
      <c r="P4" s="5" t="s">
        <v>78</v>
      </c>
      <c r="Q4" s="5" t="s">
        <v>27</v>
      </c>
      <c r="R4" s="5" t="s">
        <v>30</v>
      </c>
      <c r="S4" s="5" t="s">
        <v>33</v>
      </c>
      <c r="T4" s="39" t="s">
        <v>98</v>
      </c>
      <c r="U4" s="19" t="s">
        <v>76</v>
      </c>
    </row>
    <row r="5" spans="1:44" ht="14.4" x14ac:dyDescent="0.3">
      <c r="A5" s="17" t="s">
        <v>87</v>
      </c>
      <c r="B5" s="5" t="s">
        <v>88</v>
      </c>
      <c r="C5" s="5">
        <v>1</v>
      </c>
      <c r="D5" s="5">
        <v>1</v>
      </c>
      <c r="E5" s="5">
        <v>1</v>
      </c>
      <c r="F5" s="5">
        <v>1</v>
      </c>
      <c r="G5" s="5">
        <v>1</v>
      </c>
      <c r="H5" s="5">
        <v>1</v>
      </c>
      <c r="I5" s="5">
        <v>1</v>
      </c>
      <c r="J5" s="5">
        <v>1</v>
      </c>
      <c r="K5" s="5"/>
      <c r="L5" s="5"/>
      <c r="M5" s="5"/>
      <c r="N5" s="5"/>
      <c r="O5" s="5">
        <v>1</v>
      </c>
      <c r="P5" s="5">
        <v>1</v>
      </c>
      <c r="Q5" s="5">
        <v>1</v>
      </c>
      <c r="R5" s="5">
        <v>1</v>
      </c>
      <c r="S5" s="5">
        <v>1</v>
      </c>
      <c r="U5" s="19">
        <v>0</v>
      </c>
      <c r="X5" t="str">
        <f>C3</f>
        <v>x1</v>
      </c>
      <c r="Y5" t="str">
        <f t="shared" ref="Y5:AO5" si="0">D3</f>
        <v>x2</v>
      </c>
      <c r="Z5" t="str">
        <f t="shared" si="0"/>
        <v>x3</v>
      </c>
      <c r="AA5" t="str">
        <f t="shared" si="0"/>
        <v>x4</v>
      </c>
      <c r="AB5" t="str">
        <f t="shared" si="0"/>
        <v>x5</v>
      </c>
      <c r="AC5" t="str">
        <f t="shared" si="0"/>
        <v>x6</v>
      </c>
      <c r="AD5" t="str">
        <f t="shared" si="0"/>
        <v>x7</v>
      </c>
      <c r="AE5" t="str">
        <f t="shared" si="0"/>
        <v>x8</v>
      </c>
      <c r="AF5" t="str">
        <f t="shared" si="0"/>
        <v>x9</v>
      </c>
      <c r="AG5" t="str">
        <f t="shared" si="0"/>
        <v>x10</v>
      </c>
      <c r="AH5" t="str">
        <f t="shared" si="0"/>
        <v>x11</v>
      </c>
      <c r="AI5" t="str">
        <f t="shared" si="0"/>
        <v>x12</v>
      </c>
      <c r="AJ5" t="str">
        <f t="shared" si="0"/>
        <v>x13</v>
      </c>
      <c r="AK5" t="str">
        <f t="shared" si="0"/>
        <v>x14</v>
      </c>
      <c r="AL5" t="str">
        <f t="shared" si="0"/>
        <v>x15</v>
      </c>
      <c r="AM5" t="str">
        <f t="shared" si="0"/>
        <v>x16</v>
      </c>
      <c r="AN5" t="str">
        <f t="shared" si="0"/>
        <v>x17</v>
      </c>
      <c r="AO5" t="str">
        <f t="shared" si="0"/>
        <v>x18</v>
      </c>
      <c r="AP5" s="37" t="s">
        <v>91</v>
      </c>
    </row>
    <row r="6" spans="1:44" ht="14.25" customHeight="1" x14ac:dyDescent="0.3">
      <c r="B6" s="5" t="s">
        <v>83</v>
      </c>
      <c r="C6" s="5"/>
      <c r="D6" s="5"/>
      <c r="E6" s="5"/>
      <c r="F6" s="5" t="str">
        <f>VLOOKUP(F4,'BNO kódok'!$A$1:$D$23,4,FALSE)</f>
        <v>A00–B99</v>
      </c>
      <c r="G6" s="5" t="str">
        <f>VLOOKUP(G4,'BNO kódok'!$A$1:$D$23,4,FALSE)</f>
        <v>C00–D48</v>
      </c>
      <c r="H6" s="5" t="str">
        <f>VLOOKUP(H4,'BNO kódok'!$A$1:$D$23,4,FALSE)</f>
        <v>I00–I99</v>
      </c>
      <c r="I6" s="5" t="str">
        <f>VLOOKUP(I4,'BNO kódok'!$A$1:$D$23,4,FALSE)</f>
        <v>J00–J99</v>
      </c>
      <c r="J6" s="5" t="str">
        <f>VLOOKUP(J4,'BNO kódok'!$A$1:$D$23,4,FALSE)</f>
        <v>K00–K93</v>
      </c>
      <c r="K6" s="5" t="e">
        <f>VLOOKUP(K4,'BNO kódok'!$A$1:$D$23,4,FALSE)</f>
        <v>#N/A</v>
      </c>
      <c r="L6" s="5" t="e">
        <f>VLOOKUP(L4,'BNO kódok'!$A$1:$D$23,4,FALSE)</f>
        <v>#N/A</v>
      </c>
      <c r="M6" s="5" t="e">
        <f>VLOOKUP(M4,'BNO kódok'!$A$1:$D$23,4,FALSE)</f>
        <v>#N/A</v>
      </c>
      <c r="N6" s="5" t="e">
        <f>VLOOKUP(N4,'BNO kódok'!$A$1:$D$23,4,FALSE)</f>
        <v>#N/A</v>
      </c>
      <c r="O6" s="5" t="str">
        <f>VLOOKUP(O4,'BNO kódok'!$A$1:$D$23,4,FALSE)</f>
        <v>A00–B99</v>
      </c>
      <c r="P6" s="5" t="str">
        <f>VLOOKUP(P4,'BNO kódok'!$A$1:$D$23,4,FALSE)</f>
        <v>C00–D48</v>
      </c>
      <c r="Q6" s="5" t="str">
        <f>VLOOKUP(Q4,'BNO kódok'!$A$1:$D$23,4,FALSE)</f>
        <v>I00–I99</v>
      </c>
      <c r="R6" s="5" t="str">
        <f>VLOOKUP(R4,'BNO kódok'!$A$1:$D$23,4,FALSE)</f>
        <v>J00–J99</v>
      </c>
      <c r="S6" s="5" t="str">
        <f>VLOOKUP(S4,'BNO kódok'!$A$1:$D$23,4,FALSE)</f>
        <v>K00–K93</v>
      </c>
      <c r="U6" s="19"/>
      <c r="W6" s="37" t="s">
        <v>117</v>
      </c>
      <c r="X6" t="str">
        <f>C4</f>
        <v>Halálozás összesen</v>
      </c>
      <c r="Y6" t="str">
        <f t="shared" ref="Y6:AO6" si="1">D4</f>
        <v>Halálozás ezer lakosra</v>
      </c>
      <c r="Z6" t="str">
        <f t="shared" si="1"/>
        <v>Csecsemőhalandóság, ezer élveszülöttre</v>
      </c>
      <c r="AA6" t="str">
        <f t="shared" si="1"/>
        <v>Fertőző és parazitás betegségek</v>
      </c>
      <c r="AB6" t="str">
        <f t="shared" si="1"/>
        <v>daganatok</v>
      </c>
      <c r="AC6" t="str">
        <f t="shared" si="1"/>
        <v>A keringési rendszer betegségei</v>
      </c>
      <c r="AD6" t="str">
        <f t="shared" si="1"/>
        <v>A légzőrendszer betegségei</v>
      </c>
      <c r="AE6" t="str">
        <f t="shared" si="1"/>
        <v>Az emésztőrendszer betegségei</v>
      </c>
      <c r="AF6" t="str">
        <f t="shared" si="1"/>
        <v>Covid19</v>
      </c>
      <c r="AG6" t="str">
        <f t="shared" si="1"/>
        <v>balesetek</v>
      </c>
      <c r="AH6" t="str">
        <f t="shared" si="1"/>
        <v>öngyilkosság</v>
      </c>
      <c r="AI6" t="str">
        <f t="shared" si="1"/>
        <v>egyéb</v>
      </c>
      <c r="AJ6" t="str">
        <f t="shared" si="1"/>
        <v>Fertőző és parazitás betegségek</v>
      </c>
      <c r="AK6" t="str">
        <f t="shared" si="1"/>
        <v>daganatok</v>
      </c>
      <c r="AL6" t="str">
        <f t="shared" si="1"/>
        <v>A keringési rendszer betegségei</v>
      </c>
      <c r="AM6" t="str">
        <f t="shared" si="1"/>
        <v>A légzőrendszer betegségei</v>
      </c>
      <c r="AN6" t="str">
        <f t="shared" si="1"/>
        <v>Az emésztőrendszer betegségei</v>
      </c>
      <c r="AO6" t="str">
        <f t="shared" si="1"/>
        <v>ell/reszosszeg</v>
      </c>
      <c r="AP6" t="str">
        <f>U4</f>
        <v>Születéskor várható átlagos élettartam, nő</v>
      </c>
      <c r="AQ6" t="str">
        <f>modell_1111!T238</f>
        <v>Becslés</v>
      </c>
      <c r="AR6" s="37" t="s">
        <v>437</v>
      </c>
    </row>
    <row r="7" spans="1:44" ht="14.25" customHeight="1" x14ac:dyDescent="0.3">
      <c r="A7" s="6">
        <v>1941</v>
      </c>
      <c r="B7" s="6"/>
      <c r="C7" s="7">
        <v>123349</v>
      </c>
      <c r="D7" s="8">
        <v>13.2</v>
      </c>
      <c r="E7" s="8">
        <v>115.6</v>
      </c>
      <c r="F7" s="9">
        <v>16680</v>
      </c>
      <c r="G7" s="9">
        <v>10980</v>
      </c>
      <c r="H7" s="9">
        <v>28611</v>
      </c>
      <c r="I7" s="9">
        <v>15592</v>
      </c>
      <c r="J7" s="9">
        <v>8036</v>
      </c>
      <c r="K7" s="9">
        <v>0</v>
      </c>
      <c r="L7" s="9">
        <v>2693</v>
      </c>
      <c r="M7" s="9">
        <v>2522</v>
      </c>
      <c r="N7" s="9">
        <v>38235</v>
      </c>
      <c r="O7" s="18">
        <v>0.12416164834265042</v>
      </c>
      <c r="P7" s="18">
        <v>8.1732308081672755E-2</v>
      </c>
      <c r="Q7" s="18">
        <v>0.21297295687839154</v>
      </c>
      <c r="R7" s="18">
        <v>0.11606285497353749</v>
      </c>
      <c r="S7" s="18">
        <v>5.981792602407307E-2</v>
      </c>
      <c r="T7" s="18">
        <v>0.59474769430032537</v>
      </c>
      <c r="U7" s="20">
        <v>58.24</v>
      </c>
      <c r="W7">
        <f>A7</f>
        <v>1941</v>
      </c>
      <c r="X7">
        <f>RANK(C7,C$7:C$81,C$2)</f>
        <v>25</v>
      </c>
      <c r="Y7">
        <f t="shared" ref="Y7:Y70" si="2">RANK(D7,D$7:D$81,D$2)</f>
        <v>44</v>
      </c>
      <c r="Z7">
        <f t="shared" ref="Z7:Z70" si="3">RANK(E7,E$7:E$81,E$2)</f>
        <v>75</v>
      </c>
      <c r="AA7">
        <f t="shared" ref="AA7:AA70" si="4">RANK(F7,F$7:F$81,F$2)</f>
        <v>75</v>
      </c>
      <c r="AB7">
        <f t="shared" ref="AB7:AB70" si="5">RANK(G7,G$7:G$81,G$2)</f>
        <v>1</v>
      </c>
      <c r="AC7">
        <f t="shared" ref="AC7:AC70" si="6">RANK(H7,H$7:H$81,H$2)</f>
        <v>2</v>
      </c>
      <c r="AD7">
        <f t="shared" ref="AD7:AD70" si="7">RANK(I7,I$7:I$81,I$2)</f>
        <v>75</v>
      </c>
      <c r="AE7">
        <f t="shared" ref="AE7:AE70" si="8">RANK(J7,J$7:J$81,J$2)</f>
        <v>50</v>
      </c>
      <c r="AF7">
        <f t="shared" ref="AF7:AF70" si="9">RANK(K7,K$7:K$81,K$2)</f>
        <v>1</v>
      </c>
      <c r="AG7">
        <f t="shared" ref="AG7:AG70" si="10">RANK(L7,L$7:L$81,L$2)</f>
        <v>2</v>
      </c>
      <c r="AH7">
        <f t="shared" ref="AH7:AH70" si="11">RANK(M7,M$7:M$81,M$2)</f>
        <v>30</v>
      </c>
      <c r="AI7">
        <f t="shared" ref="AI7:AI70" si="12">RANK(N7,N$7:N$81,N$2)</f>
        <v>75</v>
      </c>
      <c r="AJ7">
        <f t="shared" ref="AJ7:AJ70" si="13">RANK(O7,O$7:O$81,O$2)</f>
        <v>75</v>
      </c>
      <c r="AK7">
        <f t="shared" ref="AK7:AK70" si="14">RANK(P7,P$7:P$81,P$2)</f>
        <v>1</v>
      </c>
      <c r="AL7">
        <f t="shared" ref="AL7:AL70" si="15">RANK(Q7,Q$7:Q$81,Q$2)</f>
        <v>2</v>
      </c>
      <c r="AM7">
        <f t="shared" ref="AM7:AM70" si="16">RANK(R7,R$7:R$81,R$2)</f>
        <v>75</v>
      </c>
      <c r="AN7">
        <f t="shared" ref="AN7:AN70" si="17">RANK(S7,S$7:S$81,S$2)</f>
        <v>50</v>
      </c>
      <c r="AO7">
        <f t="shared" ref="AO7:AO70" si="18">RANK(T7,T$7:T$81,T$2)</f>
        <v>13</v>
      </c>
      <c r="AP7">
        <f>U7*1000</f>
        <v>58240</v>
      </c>
      <c r="AQ7">
        <f>modell_1111!T239</f>
        <v>58240.1</v>
      </c>
      <c r="AR7" s="50">
        <f>AP7-AQ7</f>
        <v>-9.9999999998544808E-2</v>
      </c>
    </row>
    <row r="8" spans="1:44" ht="14.25" customHeight="1" x14ac:dyDescent="0.3">
      <c r="A8" s="6">
        <v>1949</v>
      </c>
      <c r="B8" s="6"/>
      <c r="C8" s="7">
        <v>105718</v>
      </c>
      <c r="D8" s="8">
        <v>11.4</v>
      </c>
      <c r="E8" s="8">
        <v>91</v>
      </c>
      <c r="F8" s="9">
        <v>11801</v>
      </c>
      <c r="G8" s="9">
        <v>12238</v>
      </c>
      <c r="H8" s="9">
        <v>28220</v>
      </c>
      <c r="I8" s="9">
        <v>11259</v>
      </c>
      <c r="J8" s="9">
        <v>5913</v>
      </c>
      <c r="K8" s="9">
        <v>0</v>
      </c>
      <c r="L8" s="9">
        <v>2655</v>
      </c>
      <c r="M8" s="9">
        <v>2213</v>
      </c>
      <c r="N8" s="9">
        <v>31419</v>
      </c>
      <c r="O8" s="18">
        <v>8.7843621828034624E-2</v>
      </c>
      <c r="P8" s="18">
        <v>9.1096537914709577E-2</v>
      </c>
      <c r="Q8" s="18">
        <v>0.21006245301136658</v>
      </c>
      <c r="R8" s="18">
        <v>8.380911263128904E-2</v>
      </c>
      <c r="S8" s="18">
        <v>4.4014857712835247E-2</v>
      </c>
      <c r="T8" s="18">
        <v>0.51682658309823504</v>
      </c>
      <c r="U8" s="20">
        <v>63.4</v>
      </c>
      <c r="W8">
        <f t="shared" ref="W8:W71" si="19">A8</f>
        <v>1949</v>
      </c>
      <c r="X8">
        <f t="shared" ref="X8:X71" si="20">RANK(C8,C$7:C$81,C$2)</f>
        <v>11</v>
      </c>
      <c r="Y8">
        <f t="shared" si="2"/>
        <v>17</v>
      </c>
      <c r="Z8">
        <f t="shared" si="3"/>
        <v>74</v>
      </c>
      <c r="AA8">
        <f t="shared" si="4"/>
        <v>74</v>
      </c>
      <c r="AB8">
        <f t="shared" si="5"/>
        <v>2</v>
      </c>
      <c r="AC8">
        <f t="shared" si="6"/>
        <v>1</v>
      </c>
      <c r="AD8">
        <f t="shared" si="7"/>
        <v>70</v>
      </c>
      <c r="AE8">
        <f t="shared" si="8"/>
        <v>27</v>
      </c>
      <c r="AF8">
        <f t="shared" si="9"/>
        <v>1</v>
      </c>
      <c r="AG8">
        <f t="shared" si="10"/>
        <v>1</v>
      </c>
      <c r="AH8">
        <f t="shared" si="11"/>
        <v>18</v>
      </c>
      <c r="AI8">
        <f t="shared" si="12"/>
        <v>72</v>
      </c>
      <c r="AJ8">
        <f t="shared" si="13"/>
        <v>74</v>
      </c>
      <c r="AK8">
        <f t="shared" si="14"/>
        <v>2</v>
      </c>
      <c r="AL8">
        <f t="shared" si="15"/>
        <v>1</v>
      </c>
      <c r="AM8">
        <f t="shared" si="16"/>
        <v>70</v>
      </c>
      <c r="AN8">
        <f t="shared" si="17"/>
        <v>27</v>
      </c>
      <c r="AO8">
        <f t="shared" si="18"/>
        <v>2</v>
      </c>
      <c r="AP8">
        <f t="shared" ref="AP8:AP71" si="21">U8*1000</f>
        <v>63400</v>
      </c>
      <c r="AQ8">
        <f>modell_1111!T240</f>
        <v>63400.1</v>
      </c>
      <c r="AR8" s="50">
        <f t="shared" ref="AR8:AR71" si="22">AP8-AQ8</f>
        <v>-9.9999999998544808E-2</v>
      </c>
    </row>
    <row r="9" spans="1:44" ht="14.25" customHeight="1" x14ac:dyDescent="0.3">
      <c r="A9" s="6">
        <v>1950</v>
      </c>
      <c r="B9" s="6"/>
      <c r="C9" s="7">
        <v>106902</v>
      </c>
      <c r="D9" s="8">
        <v>11.4</v>
      </c>
      <c r="E9" s="8">
        <v>85.7</v>
      </c>
      <c r="F9" s="7">
        <v>10384</v>
      </c>
      <c r="G9" s="7">
        <v>12792</v>
      </c>
      <c r="H9" s="7">
        <v>30274</v>
      </c>
      <c r="I9" s="7">
        <v>10873</v>
      </c>
      <c r="J9" s="7">
        <v>6118</v>
      </c>
      <c r="K9" s="9">
        <v>0</v>
      </c>
      <c r="L9" s="7">
        <v>3240</v>
      </c>
      <c r="M9" s="7">
        <v>2074</v>
      </c>
      <c r="N9" s="7">
        <v>31147</v>
      </c>
      <c r="O9" s="18">
        <v>7.7295836714033686E-2</v>
      </c>
      <c r="P9" s="18">
        <v>9.52203720383204E-2</v>
      </c>
      <c r="Q9" s="18">
        <v>0.22535190299312943</v>
      </c>
      <c r="R9" s="18">
        <v>8.0935827483791245E-2</v>
      </c>
      <c r="S9" s="18">
        <v>4.5540825213449355E-2</v>
      </c>
      <c r="T9" s="18">
        <v>0.52434476444272415</v>
      </c>
      <c r="U9" s="20">
        <v>64.209999999999994</v>
      </c>
      <c r="W9">
        <f t="shared" si="19"/>
        <v>1950</v>
      </c>
      <c r="X9">
        <f t="shared" si="20"/>
        <v>13</v>
      </c>
      <c r="Y9">
        <f t="shared" si="2"/>
        <v>17</v>
      </c>
      <c r="Z9">
        <f t="shared" si="3"/>
        <v>73</v>
      </c>
      <c r="AA9">
        <f t="shared" si="4"/>
        <v>72</v>
      </c>
      <c r="AB9">
        <f t="shared" si="5"/>
        <v>3</v>
      </c>
      <c r="AC9">
        <f t="shared" si="6"/>
        <v>3</v>
      </c>
      <c r="AD9">
        <f t="shared" si="7"/>
        <v>69</v>
      </c>
      <c r="AE9">
        <f t="shared" si="8"/>
        <v>28</v>
      </c>
      <c r="AF9">
        <f t="shared" si="9"/>
        <v>1</v>
      </c>
      <c r="AG9">
        <f t="shared" si="10"/>
        <v>7</v>
      </c>
      <c r="AH9">
        <f t="shared" si="11"/>
        <v>14</v>
      </c>
      <c r="AI9">
        <f t="shared" si="12"/>
        <v>70</v>
      </c>
      <c r="AJ9">
        <f t="shared" si="13"/>
        <v>72</v>
      </c>
      <c r="AK9">
        <f t="shared" si="14"/>
        <v>3</v>
      </c>
      <c r="AL9">
        <f t="shared" si="15"/>
        <v>3</v>
      </c>
      <c r="AM9">
        <f t="shared" si="16"/>
        <v>69</v>
      </c>
      <c r="AN9">
        <f t="shared" si="17"/>
        <v>28</v>
      </c>
      <c r="AO9">
        <f t="shared" si="18"/>
        <v>4</v>
      </c>
      <c r="AP9">
        <f t="shared" si="21"/>
        <v>64209.999999999993</v>
      </c>
      <c r="AQ9">
        <f>modell_1111!T241</f>
        <v>64210.1</v>
      </c>
      <c r="AR9" s="50">
        <f t="shared" si="22"/>
        <v>-0.10000000000582077</v>
      </c>
    </row>
    <row r="10" spans="1:44" ht="14.25" customHeight="1" x14ac:dyDescent="0.3">
      <c r="A10" s="6">
        <v>1951</v>
      </c>
      <c r="B10" s="6"/>
      <c r="C10" s="7">
        <v>109998</v>
      </c>
      <c r="D10" s="8">
        <v>11.7</v>
      </c>
      <c r="E10" s="8">
        <v>83.9</v>
      </c>
      <c r="F10" s="7">
        <v>10488</v>
      </c>
      <c r="G10" s="7">
        <v>12945</v>
      </c>
      <c r="H10" s="7">
        <v>32585</v>
      </c>
      <c r="I10" s="7">
        <v>10362</v>
      </c>
      <c r="J10" s="7">
        <v>6204</v>
      </c>
      <c r="K10" s="9">
        <v>0</v>
      </c>
      <c r="L10" s="7">
        <v>3449</v>
      </c>
      <c r="M10" s="7">
        <v>2204</v>
      </c>
      <c r="N10" s="7">
        <v>31761</v>
      </c>
      <c r="O10" s="18">
        <v>7.8069986080198897E-2</v>
      </c>
      <c r="P10" s="18">
        <v>9.6359264855851903E-2</v>
      </c>
      <c r="Q10" s="18">
        <v>0.24255439515858895</v>
      </c>
      <c r="R10" s="18">
        <v>7.713207434811413E-2</v>
      </c>
      <c r="S10" s="18">
        <v>4.6180987189316736E-2</v>
      </c>
      <c r="T10" s="18">
        <v>0.54029670763207061</v>
      </c>
      <c r="U10" s="20">
        <v>64.66</v>
      </c>
      <c r="W10">
        <f t="shared" si="19"/>
        <v>1951</v>
      </c>
      <c r="X10">
        <f t="shared" si="20"/>
        <v>18</v>
      </c>
      <c r="Y10">
        <f t="shared" si="2"/>
        <v>22</v>
      </c>
      <c r="Z10">
        <f t="shared" si="3"/>
        <v>72</v>
      </c>
      <c r="AA10">
        <f t="shared" si="4"/>
        <v>73</v>
      </c>
      <c r="AB10">
        <f t="shared" si="5"/>
        <v>6</v>
      </c>
      <c r="AC10">
        <f t="shared" si="6"/>
        <v>4</v>
      </c>
      <c r="AD10">
        <f t="shared" si="7"/>
        <v>68</v>
      </c>
      <c r="AE10">
        <f t="shared" si="8"/>
        <v>30</v>
      </c>
      <c r="AF10">
        <f t="shared" si="9"/>
        <v>1</v>
      </c>
      <c r="AG10">
        <f t="shared" si="10"/>
        <v>14</v>
      </c>
      <c r="AH10">
        <f t="shared" si="11"/>
        <v>17</v>
      </c>
      <c r="AI10">
        <f t="shared" si="12"/>
        <v>73</v>
      </c>
      <c r="AJ10">
        <f t="shared" si="13"/>
        <v>73</v>
      </c>
      <c r="AK10">
        <f t="shared" si="14"/>
        <v>6</v>
      </c>
      <c r="AL10">
        <f t="shared" si="15"/>
        <v>4</v>
      </c>
      <c r="AM10">
        <f t="shared" si="16"/>
        <v>68</v>
      </c>
      <c r="AN10">
        <f t="shared" si="17"/>
        <v>30</v>
      </c>
      <c r="AO10">
        <f t="shared" si="18"/>
        <v>6</v>
      </c>
      <c r="AP10">
        <f t="shared" si="21"/>
        <v>64660</v>
      </c>
      <c r="AQ10">
        <f>modell_1111!T242</f>
        <v>64660.1</v>
      </c>
      <c r="AR10" s="50">
        <f t="shared" si="22"/>
        <v>-9.9999999998544808E-2</v>
      </c>
    </row>
    <row r="11" spans="1:44" ht="14.25" customHeight="1" x14ac:dyDescent="0.3">
      <c r="A11" s="6">
        <v>1952</v>
      </c>
      <c r="B11" s="6"/>
      <c r="C11" s="7">
        <v>107443</v>
      </c>
      <c r="D11" s="8">
        <v>11.3</v>
      </c>
      <c r="E11" s="8">
        <v>69.900000000000006</v>
      </c>
      <c r="F11" s="7">
        <v>8524</v>
      </c>
      <c r="G11" s="7">
        <v>12876</v>
      </c>
      <c r="H11" s="7">
        <v>34541</v>
      </c>
      <c r="I11" s="7">
        <v>10175</v>
      </c>
      <c r="J11" s="7">
        <v>4953</v>
      </c>
      <c r="K11" s="9">
        <v>0</v>
      </c>
      <c r="L11" s="7">
        <v>3130</v>
      </c>
      <c r="M11" s="7">
        <v>2407</v>
      </c>
      <c r="N11" s="7">
        <v>30837</v>
      </c>
      <c r="O11" s="18">
        <v>6.3450473049925196E-2</v>
      </c>
      <c r="P11" s="18">
        <v>9.5845646526376907E-2</v>
      </c>
      <c r="Q11" s="18">
        <v>0.25711435823761919</v>
      </c>
      <c r="R11" s="18">
        <v>7.5740094237797845E-2</v>
      </c>
      <c r="S11" s="18">
        <v>3.686886356361796E-2</v>
      </c>
      <c r="T11" s="18">
        <v>0.52901943561533704</v>
      </c>
      <c r="U11" s="20">
        <v>66.17</v>
      </c>
      <c r="W11">
        <f t="shared" si="19"/>
        <v>1952</v>
      </c>
      <c r="X11">
        <f t="shared" si="20"/>
        <v>14</v>
      </c>
      <c r="Y11">
        <f t="shared" si="2"/>
        <v>16</v>
      </c>
      <c r="Z11">
        <f t="shared" si="3"/>
        <v>70</v>
      </c>
      <c r="AA11">
        <f t="shared" si="4"/>
        <v>71</v>
      </c>
      <c r="AB11">
        <f t="shared" si="5"/>
        <v>4</v>
      </c>
      <c r="AC11">
        <f t="shared" si="6"/>
        <v>5</v>
      </c>
      <c r="AD11">
        <f t="shared" si="7"/>
        <v>67</v>
      </c>
      <c r="AE11">
        <f t="shared" si="8"/>
        <v>20</v>
      </c>
      <c r="AF11">
        <f t="shared" si="9"/>
        <v>1</v>
      </c>
      <c r="AG11">
        <f t="shared" si="10"/>
        <v>3</v>
      </c>
      <c r="AH11">
        <f t="shared" si="11"/>
        <v>21</v>
      </c>
      <c r="AI11">
        <f t="shared" si="12"/>
        <v>69</v>
      </c>
      <c r="AJ11">
        <f t="shared" si="13"/>
        <v>71</v>
      </c>
      <c r="AK11">
        <f t="shared" si="14"/>
        <v>4</v>
      </c>
      <c r="AL11">
        <f t="shared" si="15"/>
        <v>5</v>
      </c>
      <c r="AM11">
        <f t="shared" si="16"/>
        <v>67</v>
      </c>
      <c r="AN11">
        <f t="shared" si="17"/>
        <v>20</v>
      </c>
      <c r="AO11">
        <f t="shared" si="18"/>
        <v>5</v>
      </c>
      <c r="AP11">
        <f t="shared" si="21"/>
        <v>66170</v>
      </c>
      <c r="AQ11">
        <f>modell_1111!T243</f>
        <v>66170.100000000006</v>
      </c>
      <c r="AR11" s="50">
        <f t="shared" si="22"/>
        <v>-0.10000000000582077</v>
      </c>
    </row>
    <row r="12" spans="1:44" ht="14.25" customHeight="1" x14ac:dyDescent="0.3">
      <c r="A12" s="6">
        <v>1953</v>
      </c>
      <c r="B12" s="6"/>
      <c r="C12" s="7">
        <v>112039</v>
      </c>
      <c r="D12" s="8">
        <v>11.7</v>
      </c>
      <c r="E12" s="8">
        <v>70.8</v>
      </c>
      <c r="F12" s="7">
        <v>7580</v>
      </c>
      <c r="G12" s="7">
        <v>12926</v>
      </c>
      <c r="H12" s="7">
        <v>36446</v>
      </c>
      <c r="I12" s="7">
        <v>11741</v>
      </c>
      <c r="J12" s="7">
        <v>5399</v>
      </c>
      <c r="K12" s="9">
        <v>0</v>
      </c>
      <c r="L12" s="7">
        <v>3232</v>
      </c>
      <c r="M12" s="7">
        <v>1999</v>
      </c>
      <c r="N12" s="7">
        <v>32716</v>
      </c>
      <c r="O12" s="18">
        <v>5.6423578803194853E-2</v>
      </c>
      <c r="P12" s="18">
        <v>9.6217833721648646E-2</v>
      </c>
      <c r="Q12" s="18">
        <v>0.27129469037747228</v>
      </c>
      <c r="R12" s="18">
        <v>8.7396997193708553E-2</v>
      </c>
      <c r="S12" s="18">
        <v>4.0188773345441825E-2</v>
      </c>
      <c r="T12" s="18">
        <v>0.55152187344146608</v>
      </c>
      <c r="U12" s="20">
        <v>65.94</v>
      </c>
      <c r="W12">
        <f t="shared" si="19"/>
        <v>1953</v>
      </c>
      <c r="X12">
        <f t="shared" si="20"/>
        <v>19</v>
      </c>
      <c r="Y12">
        <f t="shared" si="2"/>
        <v>22</v>
      </c>
      <c r="Z12">
        <f t="shared" si="3"/>
        <v>71</v>
      </c>
      <c r="AA12">
        <f t="shared" si="4"/>
        <v>70</v>
      </c>
      <c r="AB12">
        <f t="shared" si="5"/>
        <v>5</v>
      </c>
      <c r="AC12">
        <f t="shared" si="6"/>
        <v>8</v>
      </c>
      <c r="AD12">
        <f t="shared" si="7"/>
        <v>73</v>
      </c>
      <c r="AE12">
        <f t="shared" si="8"/>
        <v>23</v>
      </c>
      <c r="AF12">
        <f t="shared" si="9"/>
        <v>1</v>
      </c>
      <c r="AG12">
        <f t="shared" si="10"/>
        <v>6</v>
      </c>
      <c r="AH12">
        <f t="shared" si="11"/>
        <v>12</v>
      </c>
      <c r="AI12">
        <f t="shared" si="12"/>
        <v>74</v>
      </c>
      <c r="AJ12">
        <f t="shared" si="13"/>
        <v>70</v>
      </c>
      <c r="AK12">
        <f t="shared" si="14"/>
        <v>5</v>
      </c>
      <c r="AL12">
        <f t="shared" si="15"/>
        <v>8</v>
      </c>
      <c r="AM12">
        <f t="shared" si="16"/>
        <v>73</v>
      </c>
      <c r="AN12">
        <f t="shared" si="17"/>
        <v>23</v>
      </c>
      <c r="AO12">
        <f t="shared" si="18"/>
        <v>8</v>
      </c>
      <c r="AP12">
        <f t="shared" si="21"/>
        <v>65940</v>
      </c>
      <c r="AQ12">
        <f>modell_1111!T244</f>
        <v>65939.600000000006</v>
      </c>
      <c r="AR12" s="50">
        <f t="shared" si="22"/>
        <v>0.39999999999417923</v>
      </c>
    </row>
    <row r="13" spans="1:44" ht="14.25" customHeight="1" x14ac:dyDescent="0.3">
      <c r="A13" s="6">
        <v>1954</v>
      </c>
      <c r="B13" s="6"/>
      <c r="C13" s="7">
        <v>106670</v>
      </c>
      <c r="D13" s="8">
        <v>11</v>
      </c>
      <c r="E13" s="8">
        <v>60.7</v>
      </c>
      <c r="F13" s="7">
        <v>4843</v>
      </c>
      <c r="G13" s="7">
        <v>13294</v>
      </c>
      <c r="H13" s="7">
        <v>36230</v>
      </c>
      <c r="I13" s="7">
        <v>11702</v>
      </c>
      <c r="J13" s="7">
        <v>4225</v>
      </c>
      <c r="K13" s="9">
        <v>0</v>
      </c>
      <c r="L13" s="7">
        <v>3360</v>
      </c>
      <c r="M13" s="7">
        <v>1722</v>
      </c>
      <c r="N13" s="7">
        <v>31294</v>
      </c>
      <c r="O13" s="18">
        <v>3.6050051734020143E-2</v>
      </c>
      <c r="P13" s="18">
        <v>9.8957131478848603E-2</v>
      </c>
      <c r="Q13" s="18">
        <v>0.26968684169389834</v>
      </c>
      <c r="R13" s="18">
        <v>8.7106691181396592E-2</v>
      </c>
      <c r="S13" s="18">
        <v>3.144981800046151E-2</v>
      </c>
      <c r="T13" s="18">
        <v>0.52325053408862521</v>
      </c>
      <c r="U13" s="20">
        <v>67.290000000000006</v>
      </c>
      <c r="W13">
        <f t="shared" si="19"/>
        <v>1954</v>
      </c>
      <c r="X13">
        <f t="shared" si="20"/>
        <v>12</v>
      </c>
      <c r="Y13">
        <f t="shared" si="2"/>
        <v>14</v>
      </c>
      <c r="Z13">
        <f t="shared" si="3"/>
        <v>68</v>
      </c>
      <c r="AA13">
        <f t="shared" si="4"/>
        <v>68</v>
      </c>
      <c r="AB13">
        <f t="shared" si="5"/>
        <v>7</v>
      </c>
      <c r="AC13">
        <f t="shared" si="6"/>
        <v>7</v>
      </c>
      <c r="AD13">
        <f t="shared" si="7"/>
        <v>72</v>
      </c>
      <c r="AE13">
        <f t="shared" si="8"/>
        <v>8</v>
      </c>
      <c r="AF13">
        <f t="shared" si="9"/>
        <v>1</v>
      </c>
      <c r="AG13">
        <f t="shared" si="10"/>
        <v>9</v>
      </c>
      <c r="AH13">
        <f t="shared" si="11"/>
        <v>7</v>
      </c>
      <c r="AI13">
        <f t="shared" si="12"/>
        <v>71</v>
      </c>
      <c r="AJ13">
        <f t="shared" si="13"/>
        <v>68</v>
      </c>
      <c r="AK13">
        <f t="shared" si="14"/>
        <v>7</v>
      </c>
      <c r="AL13">
        <f t="shared" si="15"/>
        <v>7</v>
      </c>
      <c r="AM13">
        <f t="shared" si="16"/>
        <v>72</v>
      </c>
      <c r="AN13">
        <f t="shared" si="17"/>
        <v>8</v>
      </c>
      <c r="AO13">
        <f t="shared" si="18"/>
        <v>3</v>
      </c>
      <c r="AP13">
        <f t="shared" si="21"/>
        <v>67290</v>
      </c>
      <c r="AQ13">
        <f>modell_1111!T245</f>
        <v>67290.100000000006</v>
      </c>
      <c r="AR13" s="50">
        <f t="shared" si="22"/>
        <v>-0.10000000000582077</v>
      </c>
    </row>
    <row r="14" spans="1:44" ht="14.25" customHeight="1" x14ac:dyDescent="0.3">
      <c r="A14" s="6">
        <v>1955</v>
      </c>
      <c r="B14" s="6"/>
      <c r="C14" s="7">
        <v>97848</v>
      </c>
      <c r="D14" s="8">
        <v>10</v>
      </c>
      <c r="E14" s="8">
        <v>60</v>
      </c>
      <c r="F14" s="7">
        <v>4773</v>
      </c>
      <c r="G14" s="7">
        <v>14385</v>
      </c>
      <c r="H14" s="7">
        <v>34962</v>
      </c>
      <c r="I14" s="7">
        <v>9280</v>
      </c>
      <c r="J14" s="7">
        <v>4716</v>
      </c>
      <c r="K14" s="9">
        <v>0</v>
      </c>
      <c r="L14" s="7">
        <v>3384</v>
      </c>
      <c r="M14" s="7">
        <v>2015</v>
      </c>
      <c r="N14" s="7">
        <v>24333</v>
      </c>
      <c r="O14" s="18">
        <v>3.5528989660639713E-2</v>
      </c>
      <c r="P14" s="18">
        <v>0.10707825607967783</v>
      </c>
      <c r="Q14" s="18">
        <v>0.2602481744218072</v>
      </c>
      <c r="R14" s="18">
        <v>6.9077943442433801E-2</v>
      </c>
      <c r="S14" s="18">
        <v>3.5104696258029935E-2</v>
      </c>
      <c r="T14" s="18">
        <v>0.50703805986258843</v>
      </c>
      <c r="U14" s="20">
        <v>68.67</v>
      </c>
      <c r="W14">
        <f t="shared" si="19"/>
        <v>1955</v>
      </c>
      <c r="X14">
        <f t="shared" si="20"/>
        <v>2</v>
      </c>
      <c r="Y14">
        <f t="shared" si="2"/>
        <v>4</v>
      </c>
      <c r="Z14">
        <f t="shared" si="3"/>
        <v>67</v>
      </c>
      <c r="AA14">
        <f t="shared" si="4"/>
        <v>67</v>
      </c>
      <c r="AB14">
        <f t="shared" si="5"/>
        <v>8</v>
      </c>
      <c r="AC14">
        <f t="shared" si="6"/>
        <v>6</v>
      </c>
      <c r="AD14">
        <f t="shared" si="7"/>
        <v>63</v>
      </c>
      <c r="AE14">
        <f t="shared" si="8"/>
        <v>18</v>
      </c>
      <c r="AF14">
        <f t="shared" si="9"/>
        <v>1</v>
      </c>
      <c r="AG14">
        <f t="shared" si="10"/>
        <v>11</v>
      </c>
      <c r="AH14">
        <f t="shared" si="11"/>
        <v>13</v>
      </c>
      <c r="AI14">
        <f t="shared" si="12"/>
        <v>67</v>
      </c>
      <c r="AJ14">
        <f t="shared" si="13"/>
        <v>67</v>
      </c>
      <c r="AK14">
        <f t="shared" si="14"/>
        <v>8</v>
      </c>
      <c r="AL14">
        <f t="shared" si="15"/>
        <v>6</v>
      </c>
      <c r="AM14">
        <f t="shared" si="16"/>
        <v>63</v>
      </c>
      <c r="AN14">
        <f t="shared" si="17"/>
        <v>18</v>
      </c>
      <c r="AO14">
        <f t="shared" si="18"/>
        <v>1</v>
      </c>
      <c r="AP14">
        <f t="shared" si="21"/>
        <v>68670</v>
      </c>
      <c r="AQ14">
        <f>modell_1111!T246</f>
        <v>68669.600000000006</v>
      </c>
      <c r="AR14" s="50">
        <f t="shared" si="22"/>
        <v>0.39999999999417923</v>
      </c>
    </row>
    <row r="15" spans="1:44" ht="14.25" customHeight="1" x14ac:dyDescent="0.3">
      <c r="A15" s="6">
        <v>1956</v>
      </c>
      <c r="B15" s="6"/>
      <c r="C15" s="7">
        <v>104236</v>
      </c>
      <c r="D15" s="8">
        <v>10.5</v>
      </c>
      <c r="E15" s="8">
        <v>58.8</v>
      </c>
      <c r="F15" s="7">
        <v>4851</v>
      </c>
      <c r="G15" s="7">
        <v>15309</v>
      </c>
      <c r="H15" s="7">
        <v>39386</v>
      </c>
      <c r="I15" s="7">
        <v>10026</v>
      </c>
      <c r="J15" s="7">
        <v>4705</v>
      </c>
      <c r="K15" s="9">
        <v>0</v>
      </c>
      <c r="L15" s="7">
        <v>3637</v>
      </c>
      <c r="M15" s="7">
        <v>1927</v>
      </c>
      <c r="N15" s="7">
        <v>24395</v>
      </c>
      <c r="O15" s="18">
        <v>3.6109601685263622E-2</v>
      </c>
      <c r="P15" s="18">
        <v>0.11395627544829948</v>
      </c>
      <c r="Q15" s="18">
        <v>0.29317929745945021</v>
      </c>
      <c r="R15" s="18">
        <v>7.4630976395888074E-2</v>
      </c>
      <c r="S15" s="18">
        <v>3.5022815075070157E-2</v>
      </c>
      <c r="T15" s="18">
        <v>0.5528989660639716</v>
      </c>
      <c r="U15" s="20">
        <v>68.3</v>
      </c>
      <c r="W15">
        <f t="shared" si="19"/>
        <v>1956</v>
      </c>
      <c r="X15">
        <f t="shared" si="20"/>
        <v>10</v>
      </c>
      <c r="Y15">
        <f t="shared" si="2"/>
        <v>8</v>
      </c>
      <c r="Z15">
        <f t="shared" si="3"/>
        <v>66</v>
      </c>
      <c r="AA15">
        <f t="shared" si="4"/>
        <v>69</v>
      </c>
      <c r="AB15">
        <f t="shared" si="5"/>
        <v>9</v>
      </c>
      <c r="AC15">
        <f t="shared" si="6"/>
        <v>10</v>
      </c>
      <c r="AD15">
        <f t="shared" si="7"/>
        <v>65</v>
      </c>
      <c r="AE15">
        <f t="shared" si="8"/>
        <v>17</v>
      </c>
      <c r="AF15">
        <f t="shared" si="9"/>
        <v>1</v>
      </c>
      <c r="AG15">
        <f t="shared" si="10"/>
        <v>20</v>
      </c>
      <c r="AH15">
        <f t="shared" si="11"/>
        <v>10</v>
      </c>
      <c r="AI15">
        <f t="shared" si="12"/>
        <v>68</v>
      </c>
      <c r="AJ15">
        <f t="shared" si="13"/>
        <v>69</v>
      </c>
      <c r="AK15">
        <f t="shared" si="14"/>
        <v>9</v>
      </c>
      <c r="AL15">
        <f t="shared" si="15"/>
        <v>10</v>
      </c>
      <c r="AM15">
        <f t="shared" si="16"/>
        <v>65</v>
      </c>
      <c r="AN15">
        <f t="shared" si="17"/>
        <v>17</v>
      </c>
      <c r="AO15">
        <f t="shared" si="18"/>
        <v>9</v>
      </c>
      <c r="AP15">
        <f t="shared" si="21"/>
        <v>68300</v>
      </c>
      <c r="AQ15">
        <f>modell_1111!T247</f>
        <v>68299.600000000006</v>
      </c>
      <c r="AR15" s="50">
        <f t="shared" si="22"/>
        <v>0.39999999999417923</v>
      </c>
    </row>
    <row r="16" spans="1:44" ht="14.25" customHeight="1" x14ac:dyDescent="0.3">
      <c r="A16" s="6">
        <v>1957</v>
      </c>
      <c r="B16" s="6"/>
      <c r="C16" s="7">
        <v>103645</v>
      </c>
      <c r="D16" s="8">
        <v>10.5</v>
      </c>
      <c r="E16" s="8">
        <v>63.1</v>
      </c>
      <c r="F16" s="7">
        <v>4701</v>
      </c>
      <c r="G16" s="7">
        <v>15816</v>
      </c>
      <c r="H16" s="7">
        <v>39862</v>
      </c>
      <c r="I16" s="7">
        <v>11986</v>
      </c>
      <c r="J16" s="7">
        <v>4815</v>
      </c>
      <c r="K16" s="9">
        <v>0</v>
      </c>
      <c r="L16" s="7">
        <v>3630</v>
      </c>
      <c r="M16" s="7">
        <v>2134</v>
      </c>
      <c r="N16" s="7">
        <v>20701</v>
      </c>
      <c r="O16" s="18">
        <v>3.4993040099448418E-2</v>
      </c>
      <c r="P16" s="18">
        <v>0.11773025360835486</v>
      </c>
      <c r="Q16" s="18">
        <v>0.29672251955843709</v>
      </c>
      <c r="R16" s="18">
        <v>8.9220714450540042E-2</v>
      </c>
      <c r="S16" s="18">
        <v>3.5841626904667974E-2</v>
      </c>
      <c r="T16" s="18">
        <v>0.57450815462144833</v>
      </c>
      <c r="U16" s="20">
        <v>68.42</v>
      </c>
      <c r="W16">
        <f t="shared" si="19"/>
        <v>1957</v>
      </c>
      <c r="X16">
        <f t="shared" si="20"/>
        <v>8</v>
      </c>
      <c r="Y16">
        <f t="shared" si="2"/>
        <v>8</v>
      </c>
      <c r="Z16">
        <f t="shared" si="3"/>
        <v>69</v>
      </c>
      <c r="AA16">
        <f t="shared" si="4"/>
        <v>66</v>
      </c>
      <c r="AB16">
        <f t="shared" si="5"/>
        <v>10</v>
      </c>
      <c r="AC16">
        <f t="shared" si="6"/>
        <v>11</v>
      </c>
      <c r="AD16">
        <f t="shared" si="7"/>
        <v>74</v>
      </c>
      <c r="AE16">
        <f t="shared" si="8"/>
        <v>19</v>
      </c>
      <c r="AF16">
        <f t="shared" si="9"/>
        <v>1</v>
      </c>
      <c r="AG16">
        <f t="shared" si="10"/>
        <v>18</v>
      </c>
      <c r="AH16">
        <f t="shared" si="11"/>
        <v>16</v>
      </c>
      <c r="AI16">
        <f t="shared" si="12"/>
        <v>66</v>
      </c>
      <c r="AJ16">
        <f t="shared" si="13"/>
        <v>66</v>
      </c>
      <c r="AK16">
        <f t="shared" si="14"/>
        <v>10</v>
      </c>
      <c r="AL16">
        <f t="shared" si="15"/>
        <v>11</v>
      </c>
      <c r="AM16">
        <f t="shared" si="16"/>
        <v>74</v>
      </c>
      <c r="AN16">
        <f t="shared" si="17"/>
        <v>19</v>
      </c>
      <c r="AO16">
        <f t="shared" si="18"/>
        <v>11</v>
      </c>
      <c r="AP16">
        <f t="shared" si="21"/>
        <v>68420</v>
      </c>
      <c r="AQ16">
        <f>modell_1111!T248</f>
        <v>68419.600000000006</v>
      </c>
      <c r="AR16" s="50">
        <f t="shared" si="22"/>
        <v>0.39999999999417923</v>
      </c>
    </row>
    <row r="17" spans="1:44" ht="14.25" customHeight="1" x14ac:dyDescent="0.3">
      <c r="A17" s="6">
        <v>1958</v>
      </c>
      <c r="B17" s="6"/>
      <c r="C17" s="7">
        <v>97866</v>
      </c>
      <c r="D17" s="8">
        <v>9.9</v>
      </c>
      <c r="E17" s="8">
        <v>58.1</v>
      </c>
      <c r="F17" s="7">
        <v>4307</v>
      </c>
      <c r="G17" s="7">
        <v>16341</v>
      </c>
      <c r="H17" s="7">
        <v>38844</v>
      </c>
      <c r="I17" s="7">
        <v>9948</v>
      </c>
      <c r="J17" s="7">
        <v>4624</v>
      </c>
      <c r="K17" s="9">
        <v>0</v>
      </c>
      <c r="L17" s="7">
        <v>3187</v>
      </c>
      <c r="M17" s="7">
        <v>2312</v>
      </c>
      <c r="N17" s="7">
        <v>18303</v>
      </c>
      <c r="O17" s="18">
        <v>3.2060205000707158E-2</v>
      </c>
      <c r="P17" s="18">
        <v>0.12163821915870807</v>
      </c>
      <c r="Q17" s="18">
        <v>0.28914478826270462</v>
      </c>
      <c r="R17" s="18">
        <v>7.4050364371264166E-2</v>
      </c>
      <c r="S17" s="18">
        <v>3.441987181872995E-2</v>
      </c>
      <c r="T17" s="18">
        <v>0.55131344861211395</v>
      </c>
      <c r="U17" s="20">
        <v>69.38</v>
      </c>
      <c r="W17">
        <f t="shared" si="19"/>
        <v>1958</v>
      </c>
      <c r="X17">
        <f t="shared" si="20"/>
        <v>3</v>
      </c>
      <c r="Y17">
        <f t="shared" si="2"/>
        <v>2</v>
      </c>
      <c r="Z17">
        <f t="shared" si="3"/>
        <v>65</v>
      </c>
      <c r="AA17">
        <f t="shared" si="4"/>
        <v>65</v>
      </c>
      <c r="AB17">
        <f t="shared" si="5"/>
        <v>11</v>
      </c>
      <c r="AC17">
        <f t="shared" si="6"/>
        <v>9</v>
      </c>
      <c r="AD17">
        <f t="shared" si="7"/>
        <v>64</v>
      </c>
      <c r="AE17">
        <f t="shared" si="8"/>
        <v>14</v>
      </c>
      <c r="AF17">
        <f t="shared" si="9"/>
        <v>1</v>
      </c>
      <c r="AG17">
        <f t="shared" si="10"/>
        <v>5</v>
      </c>
      <c r="AH17">
        <f t="shared" si="11"/>
        <v>19</v>
      </c>
      <c r="AI17">
        <f t="shared" si="12"/>
        <v>65</v>
      </c>
      <c r="AJ17">
        <f t="shared" si="13"/>
        <v>65</v>
      </c>
      <c r="AK17">
        <f t="shared" si="14"/>
        <v>11</v>
      </c>
      <c r="AL17">
        <f t="shared" si="15"/>
        <v>9</v>
      </c>
      <c r="AM17">
        <f t="shared" si="16"/>
        <v>64</v>
      </c>
      <c r="AN17">
        <f t="shared" si="17"/>
        <v>14</v>
      </c>
      <c r="AO17">
        <f t="shared" si="18"/>
        <v>7</v>
      </c>
      <c r="AP17">
        <f t="shared" si="21"/>
        <v>69380</v>
      </c>
      <c r="AQ17">
        <f>modell_1111!T249</f>
        <v>69379.600000000006</v>
      </c>
      <c r="AR17" s="50">
        <f t="shared" si="22"/>
        <v>0.39999999999417923</v>
      </c>
    </row>
    <row r="18" spans="1:44" ht="14.25" customHeight="1" x14ac:dyDescent="0.3">
      <c r="A18" s="6">
        <v>1959</v>
      </c>
      <c r="B18" s="6"/>
      <c r="C18" s="7">
        <v>103880</v>
      </c>
      <c r="D18" s="8">
        <v>10.5</v>
      </c>
      <c r="E18" s="8">
        <v>52.4</v>
      </c>
      <c r="F18" s="7">
        <v>4099</v>
      </c>
      <c r="G18" s="7">
        <v>17133</v>
      </c>
      <c r="H18" s="7">
        <v>43079</v>
      </c>
      <c r="I18" s="7">
        <v>11465</v>
      </c>
      <c r="J18" s="7">
        <v>4414</v>
      </c>
      <c r="K18" s="9">
        <v>0</v>
      </c>
      <c r="L18" s="7">
        <v>3438</v>
      </c>
      <c r="M18" s="7">
        <v>2560</v>
      </c>
      <c r="N18" s="7">
        <v>17692</v>
      </c>
      <c r="O18" s="18">
        <v>3.0511906268376743E-2</v>
      </c>
      <c r="P18" s="18">
        <v>0.12753366433181232</v>
      </c>
      <c r="Q18" s="18">
        <v>0.32066904370222049</v>
      </c>
      <c r="R18" s="18">
        <v>8.5342523875808582E-2</v>
      </c>
      <c r="S18" s="18">
        <v>3.2856685598588668E-2</v>
      </c>
      <c r="T18" s="18">
        <v>0.5969138237768068</v>
      </c>
      <c r="U18" s="20">
        <v>69.48</v>
      </c>
      <c r="W18">
        <f t="shared" si="19"/>
        <v>1959</v>
      </c>
      <c r="X18">
        <f t="shared" si="20"/>
        <v>9</v>
      </c>
      <c r="Y18">
        <f t="shared" si="2"/>
        <v>8</v>
      </c>
      <c r="Z18">
        <f t="shared" si="3"/>
        <v>64</v>
      </c>
      <c r="AA18">
        <f t="shared" si="4"/>
        <v>64</v>
      </c>
      <c r="AB18">
        <f t="shared" si="5"/>
        <v>12</v>
      </c>
      <c r="AC18">
        <f t="shared" si="6"/>
        <v>12</v>
      </c>
      <c r="AD18">
        <f t="shared" si="7"/>
        <v>71</v>
      </c>
      <c r="AE18">
        <f t="shared" si="8"/>
        <v>11</v>
      </c>
      <c r="AF18">
        <f t="shared" si="9"/>
        <v>1</v>
      </c>
      <c r="AG18">
        <f t="shared" si="10"/>
        <v>13</v>
      </c>
      <c r="AH18">
        <f t="shared" si="11"/>
        <v>32</v>
      </c>
      <c r="AI18">
        <f t="shared" si="12"/>
        <v>64</v>
      </c>
      <c r="AJ18">
        <f t="shared" si="13"/>
        <v>64</v>
      </c>
      <c r="AK18">
        <f t="shared" si="14"/>
        <v>12</v>
      </c>
      <c r="AL18">
        <f t="shared" si="15"/>
        <v>12</v>
      </c>
      <c r="AM18">
        <f t="shared" si="16"/>
        <v>71</v>
      </c>
      <c r="AN18">
        <f t="shared" si="17"/>
        <v>11</v>
      </c>
      <c r="AO18">
        <f t="shared" si="18"/>
        <v>15</v>
      </c>
      <c r="AP18">
        <f t="shared" si="21"/>
        <v>69480</v>
      </c>
      <c r="AQ18">
        <f>modell_1111!T250</f>
        <v>69480.100000000006</v>
      </c>
      <c r="AR18" s="50">
        <f t="shared" si="22"/>
        <v>-0.10000000000582077</v>
      </c>
    </row>
    <row r="19" spans="1:44" ht="14.25" customHeight="1" x14ac:dyDescent="0.3">
      <c r="A19" s="10">
        <v>1960</v>
      </c>
      <c r="B19" s="10"/>
      <c r="C19" s="9">
        <v>101525</v>
      </c>
      <c r="D19" s="11">
        <v>10.199999999999999</v>
      </c>
      <c r="E19" s="11">
        <v>47.6</v>
      </c>
      <c r="F19" s="7">
        <v>3898</v>
      </c>
      <c r="G19" s="7">
        <v>17386</v>
      </c>
      <c r="H19" s="7">
        <v>45249</v>
      </c>
      <c r="I19" s="7">
        <v>8933</v>
      </c>
      <c r="J19" s="7">
        <v>4162</v>
      </c>
      <c r="K19" s="9">
        <v>0</v>
      </c>
      <c r="L19" s="7">
        <v>3352</v>
      </c>
      <c r="M19" s="7">
        <v>2493</v>
      </c>
      <c r="N19" s="7">
        <v>16052</v>
      </c>
      <c r="O19" s="18">
        <v>2.9015713743384373E-2</v>
      </c>
      <c r="P19" s="18">
        <v>0.12941693153988731</v>
      </c>
      <c r="Q19" s="18">
        <v>0.33682196797701369</v>
      </c>
      <c r="R19" s="18">
        <v>6.6494964307247967E-2</v>
      </c>
      <c r="S19" s="18">
        <v>3.0980862134419127E-2</v>
      </c>
      <c r="T19" s="18">
        <v>0.59273043970195249</v>
      </c>
      <c r="U19" s="21">
        <v>70.099999999999994</v>
      </c>
      <c r="W19">
        <f t="shared" si="19"/>
        <v>1960</v>
      </c>
      <c r="X19">
        <f t="shared" si="20"/>
        <v>6</v>
      </c>
      <c r="Y19">
        <f t="shared" si="2"/>
        <v>7</v>
      </c>
      <c r="Z19">
        <f t="shared" si="3"/>
        <v>62</v>
      </c>
      <c r="AA19">
        <f t="shared" si="4"/>
        <v>63</v>
      </c>
      <c r="AB19">
        <f t="shared" si="5"/>
        <v>13</v>
      </c>
      <c r="AC19">
        <f t="shared" si="6"/>
        <v>14</v>
      </c>
      <c r="AD19">
        <f t="shared" si="7"/>
        <v>62</v>
      </c>
      <c r="AE19">
        <f t="shared" si="8"/>
        <v>6</v>
      </c>
      <c r="AF19">
        <f t="shared" si="9"/>
        <v>1</v>
      </c>
      <c r="AG19">
        <f t="shared" si="10"/>
        <v>8</v>
      </c>
      <c r="AH19">
        <f t="shared" si="11"/>
        <v>28</v>
      </c>
      <c r="AI19">
        <f t="shared" si="12"/>
        <v>63</v>
      </c>
      <c r="AJ19">
        <f t="shared" si="13"/>
        <v>63</v>
      </c>
      <c r="AK19">
        <f t="shared" si="14"/>
        <v>13</v>
      </c>
      <c r="AL19">
        <f t="shared" si="15"/>
        <v>14</v>
      </c>
      <c r="AM19">
        <f t="shared" si="16"/>
        <v>62</v>
      </c>
      <c r="AN19">
        <f t="shared" si="17"/>
        <v>6</v>
      </c>
      <c r="AO19">
        <f t="shared" si="18"/>
        <v>12</v>
      </c>
      <c r="AP19">
        <f t="shared" si="21"/>
        <v>70100</v>
      </c>
      <c r="AQ19">
        <f>modell_1111!T251</f>
        <v>70100.100000000006</v>
      </c>
      <c r="AR19" s="50">
        <f t="shared" si="22"/>
        <v>-0.10000000000582077</v>
      </c>
    </row>
    <row r="20" spans="1:44" ht="14.25" customHeight="1" x14ac:dyDescent="0.3">
      <c r="A20" s="10">
        <v>1961</v>
      </c>
      <c r="B20" s="10"/>
      <c r="C20" s="9">
        <v>96410</v>
      </c>
      <c r="D20" s="12">
        <v>9.6</v>
      </c>
      <c r="E20" s="11">
        <v>44.1</v>
      </c>
      <c r="F20" s="9">
        <v>3546</v>
      </c>
      <c r="G20" s="9">
        <v>17781</v>
      </c>
      <c r="H20" s="9">
        <v>44864</v>
      </c>
      <c r="I20" s="9">
        <v>5687</v>
      </c>
      <c r="J20" s="9">
        <v>4102</v>
      </c>
      <c r="K20" s="9">
        <v>0</v>
      </c>
      <c r="L20" s="9">
        <v>3497</v>
      </c>
      <c r="M20" s="9">
        <v>2552</v>
      </c>
      <c r="N20" s="9">
        <v>14381</v>
      </c>
      <c r="O20" s="18">
        <v>2.6395515888671367E-2</v>
      </c>
      <c r="P20" s="18">
        <v>0.13235721038253401</v>
      </c>
      <c r="Q20" s="18">
        <v>0.33395612657342139</v>
      </c>
      <c r="R20" s="18">
        <v>4.2332571590207008E-2</v>
      </c>
      <c r="S20" s="18">
        <v>3.0534237500093046E-2</v>
      </c>
      <c r="T20" s="18">
        <v>0.56557566193492681</v>
      </c>
      <c r="U20" s="20">
        <v>71.09</v>
      </c>
      <c r="W20">
        <f t="shared" si="19"/>
        <v>1961</v>
      </c>
      <c r="X20">
        <f t="shared" si="20"/>
        <v>1</v>
      </c>
      <c r="Y20">
        <f t="shared" si="2"/>
        <v>1</v>
      </c>
      <c r="Z20">
        <f t="shared" si="3"/>
        <v>61</v>
      </c>
      <c r="AA20">
        <f t="shared" si="4"/>
        <v>61</v>
      </c>
      <c r="AB20">
        <f t="shared" si="5"/>
        <v>14</v>
      </c>
      <c r="AC20">
        <f t="shared" si="6"/>
        <v>13</v>
      </c>
      <c r="AD20">
        <f t="shared" si="7"/>
        <v>15</v>
      </c>
      <c r="AE20">
        <f t="shared" si="8"/>
        <v>4</v>
      </c>
      <c r="AF20">
        <f t="shared" si="9"/>
        <v>1</v>
      </c>
      <c r="AG20">
        <f t="shared" si="10"/>
        <v>15</v>
      </c>
      <c r="AH20">
        <f t="shared" si="11"/>
        <v>31</v>
      </c>
      <c r="AI20">
        <f t="shared" si="12"/>
        <v>60</v>
      </c>
      <c r="AJ20">
        <f t="shared" si="13"/>
        <v>61</v>
      </c>
      <c r="AK20">
        <f t="shared" si="14"/>
        <v>14</v>
      </c>
      <c r="AL20">
        <f t="shared" si="15"/>
        <v>13</v>
      </c>
      <c r="AM20">
        <f t="shared" si="16"/>
        <v>15</v>
      </c>
      <c r="AN20">
        <f t="shared" si="17"/>
        <v>4</v>
      </c>
      <c r="AO20">
        <f t="shared" si="18"/>
        <v>10</v>
      </c>
      <c r="AP20">
        <f t="shared" si="21"/>
        <v>71090</v>
      </c>
      <c r="AQ20">
        <f>modell_1111!T252</f>
        <v>71090.100000000006</v>
      </c>
      <c r="AR20" s="50">
        <f t="shared" si="22"/>
        <v>-0.10000000000582077</v>
      </c>
    </row>
    <row r="21" spans="1:44" ht="14.25" customHeight="1" x14ac:dyDescent="0.3">
      <c r="A21" s="10">
        <v>1962</v>
      </c>
      <c r="B21" s="10"/>
      <c r="C21" s="9">
        <v>108273</v>
      </c>
      <c r="D21" s="12">
        <v>10.8</v>
      </c>
      <c r="E21" s="11">
        <v>47.9</v>
      </c>
      <c r="F21" s="9">
        <v>3826</v>
      </c>
      <c r="G21" s="9">
        <v>18337</v>
      </c>
      <c r="H21" s="9">
        <v>53057</v>
      </c>
      <c r="I21" s="9">
        <v>7620</v>
      </c>
      <c r="J21" s="9">
        <v>4288</v>
      </c>
      <c r="K21" s="9">
        <v>0</v>
      </c>
      <c r="L21" s="9">
        <v>3635</v>
      </c>
      <c r="M21" s="9">
        <v>2502</v>
      </c>
      <c r="N21" s="9">
        <v>15008</v>
      </c>
      <c r="O21" s="18">
        <v>2.8479764182193074E-2</v>
      </c>
      <c r="P21" s="18">
        <v>0.13649593199395568</v>
      </c>
      <c r="Q21" s="18">
        <v>0.39494272039064771</v>
      </c>
      <c r="R21" s="18">
        <v>5.672132855941224E-2</v>
      </c>
      <c r="S21" s="18">
        <v>3.1918773866503894E-2</v>
      </c>
      <c r="T21" s="18">
        <v>0.64855851899271266</v>
      </c>
      <c r="U21" s="20">
        <v>70.02</v>
      </c>
      <c r="W21">
        <f t="shared" si="19"/>
        <v>1962</v>
      </c>
      <c r="X21">
        <f t="shared" si="20"/>
        <v>16</v>
      </c>
      <c r="Y21">
        <f t="shared" si="2"/>
        <v>13</v>
      </c>
      <c r="Z21">
        <f t="shared" si="3"/>
        <v>63</v>
      </c>
      <c r="AA21">
        <f t="shared" si="4"/>
        <v>62</v>
      </c>
      <c r="AB21">
        <f t="shared" si="5"/>
        <v>15</v>
      </c>
      <c r="AC21">
        <f t="shared" si="6"/>
        <v>18</v>
      </c>
      <c r="AD21">
        <f t="shared" si="7"/>
        <v>51</v>
      </c>
      <c r="AE21">
        <f t="shared" si="8"/>
        <v>10</v>
      </c>
      <c r="AF21">
        <f t="shared" si="9"/>
        <v>1</v>
      </c>
      <c r="AG21">
        <f t="shared" si="10"/>
        <v>19</v>
      </c>
      <c r="AH21">
        <f t="shared" si="11"/>
        <v>29</v>
      </c>
      <c r="AI21">
        <f t="shared" si="12"/>
        <v>62</v>
      </c>
      <c r="AJ21">
        <f t="shared" si="13"/>
        <v>62</v>
      </c>
      <c r="AK21">
        <f t="shared" si="14"/>
        <v>15</v>
      </c>
      <c r="AL21">
        <f t="shared" si="15"/>
        <v>18</v>
      </c>
      <c r="AM21">
        <f t="shared" si="16"/>
        <v>51</v>
      </c>
      <c r="AN21">
        <f t="shared" si="17"/>
        <v>10</v>
      </c>
      <c r="AO21">
        <f t="shared" si="18"/>
        <v>18</v>
      </c>
      <c r="AP21">
        <f t="shared" si="21"/>
        <v>70020</v>
      </c>
      <c r="AQ21">
        <f>modell_1111!T253</f>
        <v>70020.100000000006</v>
      </c>
      <c r="AR21" s="50">
        <f t="shared" si="22"/>
        <v>-0.10000000000582077</v>
      </c>
    </row>
    <row r="22" spans="1:44" ht="14.25" customHeight="1" x14ac:dyDescent="0.3">
      <c r="A22" s="10">
        <v>1963</v>
      </c>
      <c r="B22" s="10"/>
      <c r="C22" s="9">
        <v>99871</v>
      </c>
      <c r="D22" s="12">
        <v>9.9</v>
      </c>
      <c r="E22" s="11">
        <v>42.9</v>
      </c>
      <c r="F22" s="9">
        <v>3256</v>
      </c>
      <c r="G22" s="9">
        <v>18460</v>
      </c>
      <c r="H22" s="9">
        <v>49241</v>
      </c>
      <c r="I22" s="9">
        <v>4880</v>
      </c>
      <c r="J22" s="9">
        <v>4148</v>
      </c>
      <c r="K22" s="9">
        <v>0</v>
      </c>
      <c r="L22" s="9">
        <v>4259</v>
      </c>
      <c r="M22" s="9">
        <v>2699</v>
      </c>
      <c r="N22" s="9">
        <v>12928</v>
      </c>
      <c r="O22" s="18">
        <v>2.4236830156095311E-2</v>
      </c>
      <c r="P22" s="18">
        <v>0.13741151249432415</v>
      </c>
      <c r="Q22" s="18">
        <v>0.36653739364750892</v>
      </c>
      <c r="R22" s="18">
        <v>3.6325470258521224E-2</v>
      </c>
      <c r="S22" s="18">
        <v>3.0876649719743042E-2</v>
      </c>
      <c r="T22" s="18">
        <v>0.59538785627619262</v>
      </c>
      <c r="U22" s="20">
        <v>71.2</v>
      </c>
      <c r="W22">
        <f t="shared" si="19"/>
        <v>1963</v>
      </c>
      <c r="X22">
        <f t="shared" si="20"/>
        <v>4</v>
      </c>
      <c r="Y22">
        <f t="shared" si="2"/>
        <v>2</v>
      </c>
      <c r="Z22">
        <f t="shared" si="3"/>
        <v>60</v>
      </c>
      <c r="AA22">
        <f t="shared" si="4"/>
        <v>59</v>
      </c>
      <c r="AB22">
        <f t="shared" si="5"/>
        <v>16</v>
      </c>
      <c r="AC22">
        <f t="shared" si="6"/>
        <v>15</v>
      </c>
      <c r="AD22">
        <f t="shared" si="7"/>
        <v>6</v>
      </c>
      <c r="AE22">
        <f t="shared" si="8"/>
        <v>5</v>
      </c>
      <c r="AF22">
        <f t="shared" si="9"/>
        <v>1</v>
      </c>
      <c r="AG22">
        <f t="shared" si="10"/>
        <v>32</v>
      </c>
      <c r="AH22">
        <f t="shared" si="11"/>
        <v>34</v>
      </c>
      <c r="AI22">
        <f t="shared" si="12"/>
        <v>57</v>
      </c>
      <c r="AJ22">
        <f t="shared" si="13"/>
        <v>59</v>
      </c>
      <c r="AK22">
        <f t="shared" si="14"/>
        <v>16</v>
      </c>
      <c r="AL22">
        <f t="shared" si="15"/>
        <v>15</v>
      </c>
      <c r="AM22">
        <f t="shared" si="16"/>
        <v>6</v>
      </c>
      <c r="AN22">
        <f t="shared" si="17"/>
        <v>5</v>
      </c>
      <c r="AO22">
        <f t="shared" si="18"/>
        <v>14</v>
      </c>
      <c r="AP22">
        <f t="shared" si="21"/>
        <v>71200</v>
      </c>
      <c r="AQ22">
        <f>modell_1111!T254</f>
        <v>71200.100000000006</v>
      </c>
      <c r="AR22" s="50">
        <f t="shared" si="22"/>
        <v>-0.10000000000582077</v>
      </c>
    </row>
    <row r="23" spans="1:44" ht="14.25" customHeight="1" x14ac:dyDescent="0.3">
      <c r="A23" s="10">
        <v>1964</v>
      </c>
      <c r="B23" s="10"/>
      <c r="C23" s="9">
        <v>100830</v>
      </c>
      <c r="D23" s="13">
        <v>10</v>
      </c>
      <c r="E23" s="11">
        <v>40</v>
      </c>
      <c r="F23" s="9">
        <v>3305</v>
      </c>
      <c r="G23" s="9">
        <v>19171</v>
      </c>
      <c r="H23" s="9">
        <v>51274</v>
      </c>
      <c r="I23" s="9">
        <v>4323</v>
      </c>
      <c r="J23" s="9">
        <v>4004</v>
      </c>
      <c r="K23" s="9">
        <v>0</v>
      </c>
      <c r="L23" s="9">
        <v>3926</v>
      </c>
      <c r="M23" s="9">
        <v>2890</v>
      </c>
      <c r="N23" s="9">
        <v>11937</v>
      </c>
      <c r="O23" s="18">
        <v>2.460157360746161E-2</v>
      </c>
      <c r="P23" s="18">
        <v>0.14270401441108821</v>
      </c>
      <c r="Q23" s="18">
        <v>0.38167052500725768</v>
      </c>
      <c r="R23" s="18">
        <v>3.2179304903194109E-2</v>
      </c>
      <c r="S23" s="18">
        <v>2.9804750597360447E-2</v>
      </c>
      <c r="T23" s="18">
        <v>0.61096016852636204</v>
      </c>
      <c r="U23" s="20">
        <v>71.78</v>
      </c>
      <c r="W23">
        <f t="shared" si="19"/>
        <v>1964</v>
      </c>
      <c r="X23">
        <f t="shared" si="20"/>
        <v>5</v>
      </c>
      <c r="Y23">
        <f t="shared" si="2"/>
        <v>4</v>
      </c>
      <c r="Z23">
        <f t="shared" si="3"/>
        <v>59</v>
      </c>
      <c r="AA23">
        <f t="shared" si="4"/>
        <v>60</v>
      </c>
      <c r="AB23">
        <f t="shared" si="5"/>
        <v>17</v>
      </c>
      <c r="AC23">
        <f t="shared" si="6"/>
        <v>16</v>
      </c>
      <c r="AD23">
        <f t="shared" si="7"/>
        <v>2</v>
      </c>
      <c r="AE23">
        <f t="shared" si="8"/>
        <v>2</v>
      </c>
      <c r="AF23">
        <f t="shared" si="9"/>
        <v>1</v>
      </c>
      <c r="AG23">
        <f t="shared" si="10"/>
        <v>27</v>
      </c>
      <c r="AH23">
        <f t="shared" si="11"/>
        <v>38</v>
      </c>
      <c r="AI23">
        <f t="shared" si="12"/>
        <v>50</v>
      </c>
      <c r="AJ23">
        <f t="shared" si="13"/>
        <v>60</v>
      </c>
      <c r="AK23">
        <f t="shared" si="14"/>
        <v>17</v>
      </c>
      <c r="AL23">
        <f t="shared" si="15"/>
        <v>16</v>
      </c>
      <c r="AM23">
        <f t="shared" si="16"/>
        <v>2</v>
      </c>
      <c r="AN23">
        <f t="shared" si="17"/>
        <v>2</v>
      </c>
      <c r="AO23">
        <f t="shared" si="18"/>
        <v>16</v>
      </c>
      <c r="AP23">
        <f t="shared" si="21"/>
        <v>71780</v>
      </c>
      <c r="AQ23">
        <f>modell_1111!T255</f>
        <v>71780.2</v>
      </c>
      <c r="AR23" s="50">
        <f t="shared" si="22"/>
        <v>-0.19999999999708962</v>
      </c>
    </row>
    <row r="24" spans="1:44" ht="14.25" customHeight="1" x14ac:dyDescent="0.3">
      <c r="A24" s="10">
        <v>1965</v>
      </c>
      <c r="B24" s="10"/>
      <c r="C24" s="9">
        <v>108119</v>
      </c>
      <c r="D24" s="12">
        <v>10.7</v>
      </c>
      <c r="E24" s="11">
        <v>38.799999999999997</v>
      </c>
      <c r="F24" s="9">
        <v>3099</v>
      </c>
      <c r="G24" s="9">
        <v>19822</v>
      </c>
      <c r="H24" s="9">
        <v>56293</v>
      </c>
      <c r="I24" s="9">
        <v>5568</v>
      </c>
      <c r="J24" s="9">
        <v>4224</v>
      </c>
      <c r="K24" s="9">
        <v>0</v>
      </c>
      <c r="L24" s="9">
        <v>4089</v>
      </c>
      <c r="M24" s="9">
        <v>3029</v>
      </c>
      <c r="N24" s="9">
        <v>11995</v>
      </c>
      <c r="O24" s="18">
        <v>2.3068162362942065E-2</v>
      </c>
      <c r="P24" s="18">
        <v>0.14754989169352617</v>
      </c>
      <c r="Q24" s="18">
        <v>0.41903067566863428</v>
      </c>
      <c r="R24" s="18">
        <v>4.1446766065460286E-2</v>
      </c>
      <c r="S24" s="18">
        <v>3.1442374256556077E-2</v>
      </c>
      <c r="T24" s="18">
        <v>0.66253787004711884</v>
      </c>
      <c r="U24" s="20">
        <v>71.540000000000006</v>
      </c>
      <c r="W24">
        <f t="shared" si="19"/>
        <v>1965</v>
      </c>
      <c r="X24">
        <f t="shared" si="20"/>
        <v>15</v>
      </c>
      <c r="Y24">
        <f t="shared" si="2"/>
        <v>11</v>
      </c>
      <c r="Z24">
        <f t="shared" si="3"/>
        <v>58</v>
      </c>
      <c r="AA24">
        <f t="shared" si="4"/>
        <v>58</v>
      </c>
      <c r="AB24">
        <f t="shared" si="5"/>
        <v>18</v>
      </c>
      <c r="AC24">
        <f t="shared" si="6"/>
        <v>19</v>
      </c>
      <c r="AD24">
        <f t="shared" si="7"/>
        <v>14</v>
      </c>
      <c r="AE24">
        <f t="shared" si="8"/>
        <v>7</v>
      </c>
      <c r="AF24">
        <f t="shared" si="9"/>
        <v>1</v>
      </c>
      <c r="AG24">
        <f t="shared" si="10"/>
        <v>30</v>
      </c>
      <c r="AH24">
        <f t="shared" si="11"/>
        <v>41</v>
      </c>
      <c r="AI24">
        <f t="shared" si="12"/>
        <v>51</v>
      </c>
      <c r="AJ24">
        <f t="shared" si="13"/>
        <v>58</v>
      </c>
      <c r="AK24">
        <f t="shared" si="14"/>
        <v>18</v>
      </c>
      <c r="AL24">
        <f t="shared" si="15"/>
        <v>19</v>
      </c>
      <c r="AM24">
        <f t="shared" si="16"/>
        <v>14</v>
      </c>
      <c r="AN24">
        <f t="shared" si="17"/>
        <v>7</v>
      </c>
      <c r="AO24">
        <f t="shared" si="18"/>
        <v>19</v>
      </c>
      <c r="AP24">
        <f t="shared" si="21"/>
        <v>71540</v>
      </c>
      <c r="AQ24">
        <f>modell_1111!T256</f>
        <v>71540.600000000006</v>
      </c>
      <c r="AR24" s="50">
        <f t="shared" si="22"/>
        <v>-0.60000000000582077</v>
      </c>
    </row>
    <row r="25" spans="1:44" ht="14.25" customHeight="1" x14ac:dyDescent="0.3">
      <c r="A25" s="10">
        <v>1966</v>
      </c>
      <c r="B25" s="10"/>
      <c r="C25" s="9">
        <v>101943</v>
      </c>
      <c r="D25" s="13">
        <v>10</v>
      </c>
      <c r="E25" s="11">
        <v>38.4</v>
      </c>
      <c r="F25" s="9">
        <v>2754</v>
      </c>
      <c r="G25" s="9">
        <v>20463</v>
      </c>
      <c r="H25" s="9">
        <v>51418</v>
      </c>
      <c r="I25" s="9">
        <v>4354</v>
      </c>
      <c r="J25" s="9">
        <v>4255</v>
      </c>
      <c r="K25" s="9">
        <v>0</v>
      </c>
      <c r="L25" s="9">
        <v>4007</v>
      </c>
      <c r="M25" s="9">
        <v>3011</v>
      </c>
      <c r="N25" s="9">
        <v>11681</v>
      </c>
      <c r="O25" s="18">
        <v>2.0500070715567101E-2</v>
      </c>
      <c r="P25" s="18">
        <v>0.1523213315369098</v>
      </c>
      <c r="Q25" s="18">
        <v>0.38274242412964027</v>
      </c>
      <c r="R25" s="18">
        <v>3.2410060964262584E-2</v>
      </c>
      <c r="S25" s="18">
        <v>3.1673130317624552E-2</v>
      </c>
      <c r="T25" s="18">
        <v>0.61964701766400432</v>
      </c>
      <c r="U25" s="20">
        <v>72.23</v>
      </c>
      <c r="W25">
        <f t="shared" si="19"/>
        <v>1966</v>
      </c>
      <c r="X25">
        <f t="shared" si="20"/>
        <v>7</v>
      </c>
      <c r="Y25">
        <f t="shared" si="2"/>
        <v>4</v>
      </c>
      <c r="Z25">
        <f t="shared" si="3"/>
        <v>57</v>
      </c>
      <c r="AA25">
        <f t="shared" si="4"/>
        <v>53</v>
      </c>
      <c r="AB25">
        <f t="shared" si="5"/>
        <v>19</v>
      </c>
      <c r="AC25">
        <f t="shared" si="6"/>
        <v>17</v>
      </c>
      <c r="AD25">
        <f t="shared" si="7"/>
        <v>4</v>
      </c>
      <c r="AE25">
        <f t="shared" si="8"/>
        <v>9</v>
      </c>
      <c r="AF25">
        <f t="shared" si="9"/>
        <v>1</v>
      </c>
      <c r="AG25">
        <f t="shared" si="10"/>
        <v>29</v>
      </c>
      <c r="AH25">
        <f t="shared" si="11"/>
        <v>40</v>
      </c>
      <c r="AI25">
        <f t="shared" si="12"/>
        <v>47</v>
      </c>
      <c r="AJ25">
        <f t="shared" si="13"/>
        <v>53</v>
      </c>
      <c r="AK25">
        <f t="shared" si="14"/>
        <v>19</v>
      </c>
      <c r="AL25">
        <f t="shared" si="15"/>
        <v>17</v>
      </c>
      <c r="AM25">
        <f t="shared" si="16"/>
        <v>4</v>
      </c>
      <c r="AN25">
        <f t="shared" si="17"/>
        <v>9</v>
      </c>
      <c r="AO25">
        <f t="shared" si="18"/>
        <v>17</v>
      </c>
      <c r="AP25">
        <f t="shared" si="21"/>
        <v>72230</v>
      </c>
      <c r="AQ25">
        <f>modell_1111!T257</f>
        <v>72230.7</v>
      </c>
      <c r="AR25" s="50">
        <f t="shared" si="22"/>
        <v>-0.69999999999708962</v>
      </c>
    </row>
    <row r="26" spans="1:44" ht="14.25" customHeight="1" x14ac:dyDescent="0.3">
      <c r="A26" s="10">
        <v>1967</v>
      </c>
      <c r="B26" s="10"/>
      <c r="C26" s="9">
        <v>109530</v>
      </c>
      <c r="D26" s="12">
        <v>10.7</v>
      </c>
      <c r="E26" s="11">
        <v>37</v>
      </c>
      <c r="F26" s="9">
        <v>2821</v>
      </c>
      <c r="G26" s="9">
        <v>20998</v>
      </c>
      <c r="H26" s="9">
        <v>56459</v>
      </c>
      <c r="I26" s="9">
        <v>5126</v>
      </c>
      <c r="J26" s="9">
        <v>4420</v>
      </c>
      <c r="K26" s="9">
        <v>0</v>
      </c>
      <c r="L26" s="9">
        <v>4255</v>
      </c>
      <c r="M26" s="9">
        <v>3200</v>
      </c>
      <c r="N26" s="9">
        <v>12251</v>
      </c>
      <c r="O26" s="18">
        <v>2.0998801557231224E-2</v>
      </c>
      <c r="P26" s="18">
        <v>0.15630373452631735</v>
      </c>
      <c r="Q26" s="18">
        <v>0.42026633715693645</v>
      </c>
      <c r="R26" s="18">
        <v>3.8156631259258153E-2</v>
      </c>
      <c r="S26" s="18">
        <v>3.2901348062021274E-2</v>
      </c>
      <c r="T26" s="18">
        <v>0.66862685256176446</v>
      </c>
      <c r="U26" s="20">
        <v>72.040000000000006</v>
      </c>
      <c r="W26">
        <f t="shared" si="19"/>
        <v>1967</v>
      </c>
      <c r="X26">
        <f t="shared" si="20"/>
        <v>17</v>
      </c>
      <c r="Y26">
        <f t="shared" si="2"/>
        <v>11</v>
      </c>
      <c r="Z26">
        <f t="shared" si="3"/>
        <v>56</v>
      </c>
      <c r="AA26">
        <f t="shared" si="4"/>
        <v>55</v>
      </c>
      <c r="AB26">
        <f t="shared" si="5"/>
        <v>20</v>
      </c>
      <c r="AC26">
        <f t="shared" si="6"/>
        <v>20</v>
      </c>
      <c r="AD26">
        <f t="shared" si="7"/>
        <v>8</v>
      </c>
      <c r="AE26">
        <f t="shared" si="8"/>
        <v>12</v>
      </c>
      <c r="AF26">
        <f t="shared" si="9"/>
        <v>1</v>
      </c>
      <c r="AG26">
        <f t="shared" si="10"/>
        <v>31</v>
      </c>
      <c r="AH26">
        <f t="shared" si="11"/>
        <v>42</v>
      </c>
      <c r="AI26">
        <f t="shared" si="12"/>
        <v>53</v>
      </c>
      <c r="AJ26">
        <f t="shared" si="13"/>
        <v>55</v>
      </c>
      <c r="AK26">
        <f t="shared" si="14"/>
        <v>20</v>
      </c>
      <c r="AL26">
        <f t="shared" si="15"/>
        <v>20</v>
      </c>
      <c r="AM26">
        <f t="shared" si="16"/>
        <v>8</v>
      </c>
      <c r="AN26">
        <f t="shared" si="17"/>
        <v>12</v>
      </c>
      <c r="AO26">
        <f t="shared" si="18"/>
        <v>20</v>
      </c>
      <c r="AP26">
        <f t="shared" si="21"/>
        <v>72040</v>
      </c>
      <c r="AQ26">
        <f>modell_1111!T258</f>
        <v>72040.7</v>
      </c>
      <c r="AR26" s="50">
        <f t="shared" si="22"/>
        <v>-0.69999999999708962</v>
      </c>
    </row>
    <row r="27" spans="1:44" ht="14.25" customHeight="1" x14ac:dyDescent="0.3">
      <c r="A27" s="10">
        <v>1968</v>
      </c>
      <c r="B27" s="10"/>
      <c r="C27" s="9">
        <v>115354</v>
      </c>
      <c r="D27" s="12">
        <v>11.2</v>
      </c>
      <c r="E27" s="11">
        <v>35.799999999999997</v>
      </c>
      <c r="F27" s="9">
        <v>2911</v>
      </c>
      <c r="G27" s="9">
        <v>21354</v>
      </c>
      <c r="H27" s="9">
        <v>60945</v>
      </c>
      <c r="I27" s="9">
        <v>7147</v>
      </c>
      <c r="J27" s="9">
        <v>3987</v>
      </c>
      <c r="K27" s="9">
        <v>0</v>
      </c>
      <c r="L27" s="9">
        <v>4774</v>
      </c>
      <c r="M27" s="9">
        <v>3460</v>
      </c>
      <c r="N27" s="9">
        <v>10776</v>
      </c>
      <c r="O27" s="18">
        <v>2.1668738508720347E-2</v>
      </c>
      <c r="P27" s="18">
        <v>0.1589537073566521</v>
      </c>
      <c r="Q27" s="18">
        <v>0.45365897231671642</v>
      </c>
      <c r="R27" s="18">
        <v>5.3200437692141639E-2</v>
      </c>
      <c r="S27" s="18">
        <v>2.967820695096806E-2</v>
      </c>
      <c r="T27" s="18">
        <v>0.71716006282519851</v>
      </c>
      <c r="U27" s="20">
        <v>71.94</v>
      </c>
      <c r="W27">
        <f t="shared" si="19"/>
        <v>1968</v>
      </c>
      <c r="X27">
        <f t="shared" si="20"/>
        <v>20</v>
      </c>
      <c r="Y27">
        <f t="shared" si="2"/>
        <v>15</v>
      </c>
      <c r="Z27">
        <f t="shared" si="3"/>
        <v>54</v>
      </c>
      <c r="AA27">
        <f t="shared" si="4"/>
        <v>57</v>
      </c>
      <c r="AB27">
        <f t="shared" si="5"/>
        <v>21</v>
      </c>
      <c r="AC27">
        <f t="shared" si="6"/>
        <v>21</v>
      </c>
      <c r="AD27">
        <f t="shared" si="7"/>
        <v>44</v>
      </c>
      <c r="AE27">
        <f t="shared" si="8"/>
        <v>1</v>
      </c>
      <c r="AF27">
        <f t="shared" si="9"/>
        <v>1</v>
      </c>
      <c r="AG27">
        <f t="shared" si="10"/>
        <v>37</v>
      </c>
      <c r="AH27">
        <f t="shared" si="11"/>
        <v>50</v>
      </c>
      <c r="AI27">
        <f t="shared" si="12"/>
        <v>40</v>
      </c>
      <c r="AJ27">
        <f t="shared" si="13"/>
        <v>57</v>
      </c>
      <c r="AK27">
        <f t="shared" si="14"/>
        <v>21</v>
      </c>
      <c r="AL27">
        <f t="shared" si="15"/>
        <v>21</v>
      </c>
      <c r="AM27">
        <f t="shared" si="16"/>
        <v>44</v>
      </c>
      <c r="AN27">
        <f t="shared" si="17"/>
        <v>1</v>
      </c>
      <c r="AO27">
        <f t="shared" si="18"/>
        <v>21</v>
      </c>
      <c r="AP27">
        <f t="shared" si="21"/>
        <v>71940</v>
      </c>
      <c r="AQ27">
        <f>modell_1111!T259</f>
        <v>71939.7</v>
      </c>
      <c r="AR27" s="50">
        <f t="shared" si="22"/>
        <v>0.30000000000291038</v>
      </c>
    </row>
    <row r="28" spans="1:44" ht="14.25" customHeight="1" x14ac:dyDescent="0.3">
      <c r="A28" s="10">
        <v>1969</v>
      </c>
      <c r="B28" s="10"/>
      <c r="C28" s="9">
        <v>116659</v>
      </c>
      <c r="D28" s="12">
        <v>11.4</v>
      </c>
      <c r="E28" s="11">
        <v>35.700000000000003</v>
      </c>
      <c r="F28" s="9">
        <v>2826</v>
      </c>
      <c r="G28" s="9">
        <v>21919</v>
      </c>
      <c r="H28" s="9">
        <v>63305</v>
      </c>
      <c r="I28" s="9">
        <v>5890</v>
      </c>
      <c r="J28" s="9">
        <v>4090</v>
      </c>
      <c r="K28" s="9">
        <v>0</v>
      </c>
      <c r="L28" s="9">
        <v>5070</v>
      </c>
      <c r="M28" s="9">
        <v>3411</v>
      </c>
      <c r="N28" s="9">
        <v>10148</v>
      </c>
      <c r="O28" s="18">
        <v>2.10360202767584E-2</v>
      </c>
      <c r="P28" s="18">
        <v>0.1631594226632227</v>
      </c>
      <c r="Q28" s="18">
        <v>0.47122620793354225</v>
      </c>
      <c r="R28" s="18">
        <v>4.384365160301025E-2</v>
      </c>
      <c r="S28" s="18">
        <v>3.0444912573227831E-2</v>
      </c>
      <c r="T28" s="18">
        <v>0.72971021504976141</v>
      </c>
      <c r="U28" s="20">
        <v>72</v>
      </c>
      <c r="W28">
        <f t="shared" si="19"/>
        <v>1969</v>
      </c>
      <c r="X28">
        <f t="shared" si="20"/>
        <v>21</v>
      </c>
      <c r="Y28">
        <f t="shared" si="2"/>
        <v>17</v>
      </c>
      <c r="Z28">
        <f t="shared" si="3"/>
        <v>53</v>
      </c>
      <c r="AA28">
        <f t="shared" si="4"/>
        <v>56</v>
      </c>
      <c r="AB28">
        <f t="shared" si="5"/>
        <v>22</v>
      </c>
      <c r="AC28">
        <f t="shared" si="6"/>
        <v>25</v>
      </c>
      <c r="AD28">
        <f t="shared" si="7"/>
        <v>18</v>
      </c>
      <c r="AE28">
        <f t="shared" si="8"/>
        <v>3</v>
      </c>
      <c r="AF28">
        <f t="shared" si="9"/>
        <v>1</v>
      </c>
      <c r="AG28">
        <f t="shared" si="10"/>
        <v>39</v>
      </c>
      <c r="AH28">
        <f t="shared" si="11"/>
        <v>48</v>
      </c>
      <c r="AI28">
        <f t="shared" si="12"/>
        <v>28</v>
      </c>
      <c r="AJ28">
        <f t="shared" si="13"/>
        <v>56</v>
      </c>
      <c r="AK28">
        <f t="shared" si="14"/>
        <v>22</v>
      </c>
      <c r="AL28">
        <f t="shared" si="15"/>
        <v>25</v>
      </c>
      <c r="AM28">
        <f t="shared" si="16"/>
        <v>18</v>
      </c>
      <c r="AN28">
        <f t="shared" si="17"/>
        <v>3</v>
      </c>
      <c r="AO28">
        <f t="shared" si="18"/>
        <v>22</v>
      </c>
      <c r="AP28">
        <f t="shared" si="21"/>
        <v>72000</v>
      </c>
      <c r="AQ28">
        <f>modell_1111!T260</f>
        <v>72000.2</v>
      </c>
      <c r="AR28" s="50">
        <f t="shared" si="22"/>
        <v>-0.19999999999708962</v>
      </c>
    </row>
    <row r="29" spans="1:44" ht="14.25" customHeight="1" x14ac:dyDescent="0.3">
      <c r="A29" s="10">
        <v>1970</v>
      </c>
      <c r="B29" s="10"/>
      <c r="C29" s="9">
        <v>120197</v>
      </c>
      <c r="D29" s="12">
        <v>11.6</v>
      </c>
      <c r="E29" s="11">
        <v>35.9</v>
      </c>
      <c r="F29" s="9">
        <v>2774</v>
      </c>
      <c r="G29" s="9">
        <v>22639</v>
      </c>
      <c r="H29" s="9">
        <v>64280</v>
      </c>
      <c r="I29" s="9">
        <v>5843</v>
      </c>
      <c r="J29" s="9">
        <v>4553</v>
      </c>
      <c r="K29" s="9">
        <v>0</v>
      </c>
      <c r="L29" s="9">
        <v>5626</v>
      </c>
      <c r="M29" s="9">
        <v>3595</v>
      </c>
      <c r="N29" s="9">
        <v>10887</v>
      </c>
      <c r="O29" s="18">
        <v>2.0648945593675794E-2</v>
      </c>
      <c r="P29" s="18">
        <v>0.16851891827513565</v>
      </c>
      <c r="Q29" s="18">
        <v>0.47848385824134104</v>
      </c>
      <c r="R29" s="18">
        <v>4.3493795639454817E-2</v>
      </c>
      <c r="S29" s="18">
        <v>3.3891366001444087E-2</v>
      </c>
      <c r="T29" s="18">
        <v>0.74503688375105137</v>
      </c>
      <c r="U29" s="20">
        <v>72.08</v>
      </c>
      <c r="W29">
        <f t="shared" si="19"/>
        <v>1970</v>
      </c>
      <c r="X29">
        <f t="shared" si="20"/>
        <v>23</v>
      </c>
      <c r="Y29">
        <f t="shared" si="2"/>
        <v>21</v>
      </c>
      <c r="Z29">
        <f t="shared" si="3"/>
        <v>55</v>
      </c>
      <c r="AA29">
        <f t="shared" si="4"/>
        <v>54</v>
      </c>
      <c r="AB29">
        <f t="shared" si="5"/>
        <v>23</v>
      </c>
      <c r="AC29">
        <f t="shared" si="6"/>
        <v>31</v>
      </c>
      <c r="AD29">
        <f t="shared" si="7"/>
        <v>16</v>
      </c>
      <c r="AE29">
        <f t="shared" si="8"/>
        <v>13</v>
      </c>
      <c r="AF29">
        <f t="shared" si="9"/>
        <v>1</v>
      </c>
      <c r="AG29">
        <f t="shared" si="10"/>
        <v>41</v>
      </c>
      <c r="AH29">
        <f t="shared" si="11"/>
        <v>51</v>
      </c>
      <c r="AI29">
        <f t="shared" si="12"/>
        <v>42</v>
      </c>
      <c r="AJ29">
        <f t="shared" si="13"/>
        <v>54</v>
      </c>
      <c r="AK29">
        <f t="shared" si="14"/>
        <v>23</v>
      </c>
      <c r="AL29">
        <f t="shared" si="15"/>
        <v>31</v>
      </c>
      <c r="AM29">
        <f t="shared" si="16"/>
        <v>16</v>
      </c>
      <c r="AN29">
        <f t="shared" si="17"/>
        <v>13</v>
      </c>
      <c r="AO29">
        <f t="shared" si="18"/>
        <v>24</v>
      </c>
      <c r="AP29">
        <f t="shared" si="21"/>
        <v>72080</v>
      </c>
      <c r="AQ29">
        <f>modell_1111!T261</f>
        <v>72079.7</v>
      </c>
      <c r="AR29" s="50">
        <f t="shared" si="22"/>
        <v>0.30000000000291038</v>
      </c>
    </row>
    <row r="30" spans="1:44" ht="14.25" customHeight="1" x14ac:dyDescent="0.3">
      <c r="A30" s="10">
        <v>1971</v>
      </c>
      <c r="B30" s="10"/>
      <c r="C30" s="9">
        <v>123009</v>
      </c>
      <c r="D30" s="12">
        <v>11.9</v>
      </c>
      <c r="E30" s="11">
        <v>35.1</v>
      </c>
      <c r="F30" s="9">
        <v>2535</v>
      </c>
      <c r="G30" s="9">
        <v>23638</v>
      </c>
      <c r="H30" s="9">
        <v>65576</v>
      </c>
      <c r="I30" s="9">
        <v>6227</v>
      </c>
      <c r="J30" s="9">
        <v>4667</v>
      </c>
      <c r="K30" s="9">
        <v>0</v>
      </c>
      <c r="L30" s="9">
        <v>5935</v>
      </c>
      <c r="M30" s="9">
        <v>3737</v>
      </c>
      <c r="N30" s="9">
        <v>10694</v>
      </c>
      <c r="O30" s="18">
        <v>1.8869890800276908E-2</v>
      </c>
      <c r="P30" s="18">
        <v>0.1759552184366649</v>
      </c>
      <c r="Q30" s="18">
        <v>0.48813095034278442</v>
      </c>
      <c r="R30" s="18">
        <v>4.6352193299141739E-2</v>
      </c>
      <c r="S30" s="18">
        <v>3.4739952806663636E-2</v>
      </c>
      <c r="T30" s="18">
        <v>0.76404820568553156</v>
      </c>
      <c r="U30" s="20">
        <v>72.040000000000006</v>
      </c>
      <c r="W30">
        <f t="shared" si="19"/>
        <v>1971</v>
      </c>
      <c r="X30">
        <f t="shared" si="20"/>
        <v>24</v>
      </c>
      <c r="Y30">
        <f t="shared" si="2"/>
        <v>25</v>
      </c>
      <c r="Z30">
        <f t="shared" si="3"/>
        <v>52</v>
      </c>
      <c r="AA30">
        <f t="shared" si="4"/>
        <v>52</v>
      </c>
      <c r="AB30">
        <f t="shared" si="5"/>
        <v>24</v>
      </c>
      <c r="AC30">
        <f t="shared" si="6"/>
        <v>36</v>
      </c>
      <c r="AD30">
        <f t="shared" si="7"/>
        <v>22</v>
      </c>
      <c r="AE30">
        <f t="shared" si="8"/>
        <v>16</v>
      </c>
      <c r="AF30">
        <f t="shared" si="9"/>
        <v>1</v>
      </c>
      <c r="AG30">
        <f t="shared" si="10"/>
        <v>45</v>
      </c>
      <c r="AH30">
        <f t="shared" si="11"/>
        <v>54</v>
      </c>
      <c r="AI30">
        <f t="shared" si="12"/>
        <v>39</v>
      </c>
      <c r="AJ30">
        <f t="shared" si="13"/>
        <v>52</v>
      </c>
      <c r="AK30">
        <f t="shared" si="14"/>
        <v>24</v>
      </c>
      <c r="AL30">
        <f t="shared" si="15"/>
        <v>36</v>
      </c>
      <c r="AM30">
        <f t="shared" si="16"/>
        <v>22</v>
      </c>
      <c r="AN30">
        <f t="shared" si="17"/>
        <v>16</v>
      </c>
      <c r="AO30">
        <f t="shared" si="18"/>
        <v>25</v>
      </c>
      <c r="AP30">
        <f t="shared" si="21"/>
        <v>72040</v>
      </c>
      <c r="AQ30">
        <f>modell_1111!T262</f>
        <v>72039.7</v>
      </c>
      <c r="AR30" s="50">
        <f t="shared" si="22"/>
        <v>0.30000000000291038</v>
      </c>
    </row>
    <row r="31" spans="1:44" ht="14.25" customHeight="1" x14ac:dyDescent="0.3">
      <c r="A31" s="10">
        <v>1972</v>
      </c>
      <c r="B31" s="10"/>
      <c r="C31" s="9">
        <v>118991</v>
      </c>
      <c r="D31" s="12">
        <v>11.4</v>
      </c>
      <c r="E31" s="11">
        <v>33.200000000000003</v>
      </c>
      <c r="F31" s="9">
        <v>2245</v>
      </c>
      <c r="G31" s="9">
        <v>23862</v>
      </c>
      <c r="H31" s="9">
        <v>64138</v>
      </c>
      <c r="I31" s="9">
        <v>4184</v>
      </c>
      <c r="J31" s="9">
        <v>4638</v>
      </c>
      <c r="K31" s="9">
        <v>0</v>
      </c>
      <c r="L31" s="9">
        <v>5755</v>
      </c>
      <c r="M31" s="9">
        <v>3840</v>
      </c>
      <c r="N31" s="9">
        <v>10329</v>
      </c>
      <c r="O31" s="18">
        <v>1.6711205067700852E-2</v>
      </c>
      <c r="P31" s="18">
        <v>0.17762261707148227</v>
      </c>
      <c r="Q31" s="18">
        <v>0.47742684660676932</v>
      </c>
      <c r="R31" s="18">
        <v>3.114462450033869E-2</v>
      </c>
      <c r="S31" s="18">
        <v>3.4524084233406034E-2</v>
      </c>
      <c r="T31" s="18">
        <v>0.73742937747969717</v>
      </c>
      <c r="U31" s="20">
        <v>72.569999999999993</v>
      </c>
      <c r="W31">
        <f t="shared" si="19"/>
        <v>1972</v>
      </c>
      <c r="X31">
        <f t="shared" si="20"/>
        <v>22</v>
      </c>
      <c r="Y31">
        <f t="shared" si="2"/>
        <v>17</v>
      </c>
      <c r="Z31">
        <f t="shared" si="3"/>
        <v>49</v>
      </c>
      <c r="AA31">
        <f t="shared" si="4"/>
        <v>50</v>
      </c>
      <c r="AB31">
        <f t="shared" si="5"/>
        <v>25</v>
      </c>
      <c r="AC31">
        <f t="shared" si="6"/>
        <v>28</v>
      </c>
      <c r="AD31">
        <f t="shared" si="7"/>
        <v>1</v>
      </c>
      <c r="AE31">
        <f t="shared" si="8"/>
        <v>15</v>
      </c>
      <c r="AF31">
        <f t="shared" si="9"/>
        <v>1</v>
      </c>
      <c r="AG31">
        <f t="shared" si="10"/>
        <v>43</v>
      </c>
      <c r="AH31">
        <f t="shared" si="11"/>
        <v>55</v>
      </c>
      <c r="AI31">
        <f t="shared" si="12"/>
        <v>32</v>
      </c>
      <c r="AJ31">
        <f t="shared" si="13"/>
        <v>50</v>
      </c>
      <c r="AK31">
        <f t="shared" si="14"/>
        <v>25</v>
      </c>
      <c r="AL31">
        <f t="shared" si="15"/>
        <v>28</v>
      </c>
      <c r="AM31">
        <f t="shared" si="16"/>
        <v>1</v>
      </c>
      <c r="AN31">
        <f t="shared" si="17"/>
        <v>15</v>
      </c>
      <c r="AO31">
        <f t="shared" si="18"/>
        <v>23</v>
      </c>
      <c r="AP31">
        <f t="shared" si="21"/>
        <v>72570</v>
      </c>
      <c r="AQ31">
        <f>modell_1111!T263</f>
        <v>72570.2</v>
      </c>
      <c r="AR31" s="50">
        <f t="shared" si="22"/>
        <v>-0.19999999999708962</v>
      </c>
    </row>
    <row r="32" spans="1:44" ht="14.25" customHeight="1" x14ac:dyDescent="0.3">
      <c r="A32" s="10">
        <v>1973</v>
      </c>
      <c r="B32" s="10"/>
      <c r="C32" s="9">
        <v>123366</v>
      </c>
      <c r="D32" s="12">
        <v>11.8</v>
      </c>
      <c r="E32" s="11">
        <v>33.799999999999997</v>
      </c>
      <c r="F32" s="9">
        <v>2283</v>
      </c>
      <c r="G32" s="9">
        <v>24515</v>
      </c>
      <c r="H32" s="9">
        <v>66286</v>
      </c>
      <c r="I32" s="9">
        <v>5158</v>
      </c>
      <c r="J32" s="9">
        <v>4970</v>
      </c>
      <c r="K32" s="9">
        <v>0</v>
      </c>
      <c r="L32" s="9">
        <v>5745</v>
      </c>
      <c r="M32" s="9">
        <v>3845</v>
      </c>
      <c r="N32" s="9">
        <v>10564</v>
      </c>
      <c r="O32" s="18">
        <v>1.6994067336107369E-2</v>
      </c>
      <c r="P32" s="18">
        <v>0.18248338184173113</v>
      </c>
      <c r="Q32" s="18">
        <v>0.49341600851564305</v>
      </c>
      <c r="R32" s="18">
        <v>3.8394831064232068E-2</v>
      </c>
      <c r="S32" s="18">
        <v>3.6995407210010343E-2</v>
      </c>
      <c r="T32" s="18">
        <v>0.76828369596772395</v>
      </c>
      <c r="U32" s="20">
        <v>72.489999999999995</v>
      </c>
      <c r="W32">
        <f t="shared" si="19"/>
        <v>1973</v>
      </c>
      <c r="X32">
        <f t="shared" si="20"/>
        <v>26</v>
      </c>
      <c r="Y32">
        <f t="shared" si="2"/>
        <v>24</v>
      </c>
      <c r="Z32">
        <f t="shared" si="3"/>
        <v>50</v>
      </c>
      <c r="AA32">
        <f t="shared" si="4"/>
        <v>51</v>
      </c>
      <c r="AB32">
        <f t="shared" si="5"/>
        <v>26</v>
      </c>
      <c r="AC32">
        <f t="shared" si="6"/>
        <v>42</v>
      </c>
      <c r="AD32">
        <f t="shared" si="7"/>
        <v>9</v>
      </c>
      <c r="AE32">
        <f t="shared" si="8"/>
        <v>21</v>
      </c>
      <c r="AF32">
        <f t="shared" si="9"/>
        <v>1</v>
      </c>
      <c r="AG32">
        <f t="shared" si="10"/>
        <v>42</v>
      </c>
      <c r="AH32">
        <f t="shared" si="11"/>
        <v>56</v>
      </c>
      <c r="AI32">
        <f t="shared" si="12"/>
        <v>37</v>
      </c>
      <c r="AJ32">
        <f t="shared" si="13"/>
        <v>51</v>
      </c>
      <c r="AK32">
        <f t="shared" si="14"/>
        <v>26</v>
      </c>
      <c r="AL32">
        <f t="shared" si="15"/>
        <v>42</v>
      </c>
      <c r="AM32">
        <f t="shared" si="16"/>
        <v>9</v>
      </c>
      <c r="AN32">
        <f t="shared" si="17"/>
        <v>21</v>
      </c>
      <c r="AO32">
        <f t="shared" si="18"/>
        <v>26</v>
      </c>
      <c r="AP32">
        <f t="shared" si="21"/>
        <v>72490</v>
      </c>
      <c r="AQ32">
        <f>modell_1111!T264</f>
        <v>72490.2</v>
      </c>
      <c r="AR32" s="50">
        <f t="shared" si="22"/>
        <v>-0.19999999999708962</v>
      </c>
    </row>
    <row r="33" spans="1:44" ht="14.25" customHeight="1" x14ac:dyDescent="0.3">
      <c r="A33" s="10">
        <v>1974</v>
      </c>
      <c r="B33" s="10"/>
      <c r="C33" s="9">
        <v>125816</v>
      </c>
      <c r="D33" s="13">
        <v>12</v>
      </c>
      <c r="E33" s="11">
        <v>34.299999999999997</v>
      </c>
      <c r="F33" s="9">
        <v>2148</v>
      </c>
      <c r="G33" s="9">
        <v>25622</v>
      </c>
      <c r="H33" s="9">
        <v>65914</v>
      </c>
      <c r="I33" s="9">
        <v>5006</v>
      </c>
      <c r="J33" s="9">
        <v>5219</v>
      </c>
      <c r="K33" s="9">
        <v>0</v>
      </c>
      <c r="L33" s="9">
        <v>6086</v>
      </c>
      <c r="M33" s="9">
        <v>4262</v>
      </c>
      <c r="N33" s="9">
        <v>11559</v>
      </c>
      <c r="O33" s="18">
        <v>1.5989161908873686E-2</v>
      </c>
      <c r="P33" s="18">
        <v>0.19072360634504731</v>
      </c>
      <c r="Q33" s="18">
        <v>0.49064693578282131</v>
      </c>
      <c r="R33" s="18">
        <v>3.7263381990605998E-2</v>
      </c>
      <c r="S33" s="18">
        <v>3.8848899442463579E-2</v>
      </c>
      <c r="T33" s="18">
        <v>0.77347198546981188</v>
      </c>
      <c r="U33" s="20">
        <v>72.38</v>
      </c>
      <c r="W33">
        <f t="shared" si="19"/>
        <v>1974</v>
      </c>
      <c r="X33">
        <f t="shared" si="20"/>
        <v>27</v>
      </c>
      <c r="Y33">
        <f t="shared" si="2"/>
        <v>26</v>
      </c>
      <c r="Z33">
        <f t="shared" si="3"/>
        <v>51</v>
      </c>
      <c r="AA33">
        <f t="shared" si="4"/>
        <v>49</v>
      </c>
      <c r="AB33">
        <f t="shared" si="5"/>
        <v>27</v>
      </c>
      <c r="AC33">
        <f t="shared" si="6"/>
        <v>40</v>
      </c>
      <c r="AD33">
        <f t="shared" si="7"/>
        <v>7</v>
      </c>
      <c r="AE33">
        <f t="shared" si="8"/>
        <v>22</v>
      </c>
      <c r="AF33">
        <f t="shared" si="9"/>
        <v>1</v>
      </c>
      <c r="AG33">
        <f t="shared" si="10"/>
        <v>48</v>
      </c>
      <c r="AH33">
        <f t="shared" si="11"/>
        <v>61</v>
      </c>
      <c r="AI33">
        <f t="shared" si="12"/>
        <v>46</v>
      </c>
      <c r="AJ33">
        <f t="shared" si="13"/>
        <v>49</v>
      </c>
      <c r="AK33">
        <f t="shared" si="14"/>
        <v>27</v>
      </c>
      <c r="AL33">
        <f t="shared" si="15"/>
        <v>40</v>
      </c>
      <c r="AM33">
        <f t="shared" si="16"/>
        <v>7</v>
      </c>
      <c r="AN33">
        <f t="shared" si="17"/>
        <v>22</v>
      </c>
      <c r="AO33">
        <f t="shared" si="18"/>
        <v>27</v>
      </c>
      <c r="AP33">
        <f t="shared" si="21"/>
        <v>72380</v>
      </c>
      <c r="AQ33">
        <f>modell_1111!T265</f>
        <v>72380.2</v>
      </c>
      <c r="AR33" s="50">
        <f t="shared" si="22"/>
        <v>-0.19999999999708962</v>
      </c>
    </row>
    <row r="34" spans="1:44" ht="14.25" customHeight="1" x14ac:dyDescent="0.3">
      <c r="A34" s="10">
        <v>1975</v>
      </c>
      <c r="B34" s="10"/>
      <c r="C34" s="9">
        <v>131102</v>
      </c>
      <c r="D34" s="12">
        <v>12.4</v>
      </c>
      <c r="E34" s="11">
        <v>32.799999999999997</v>
      </c>
      <c r="F34" s="9">
        <v>1969</v>
      </c>
      <c r="G34" s="9">
        <v>25972</v>
      </c>
      <c r="H34" s="9">
        <v>67919</v>
      </c>
      <c r="I34" s="9">
        <v>7174</v>
      </c>
      <c r="J34" s="9">
        <v>5439</v>
      </c>
      <c r="K34" s="9">
        <v>0</v>
      </c>
      <c r="L34" s="9">
        <v>6343</v>
      </c>
      <c r="M34" s="9">
        <v>4052</v>
      </c>
      <c r="N34" s="9">
        <v>12234</v>
      </c>
      <c r="O34" s="18">
        <v>1.465673174980088E-2</v>
      </c>
      <c r="P34" s="18">
        <v>0.19332891671194943</v>
      </c>
      <c r="Q34" s="18">
        <v>0.50557164231321783</v>
      </c>
      <c r="R34" s="18">
        <v>5.3401418777588375E-2</v>
      </c>
      <c r="S34" s="18">
        <v>4.0486523101659212E-2</v>
      </c>
      <c r="T34" s="18">
        <v>0.80744523265421575</v>
      </c>
      <c r="U34" s="20">
        <v>72.42</v>
      </c>
      <c r="W34">
        <f t="shared" si="19"/>
        <v>1975</v>
      </c>
      <c r="X34">
        <f t="shared" si="20"/>
        <v>38</v>
      </c>
      <c r="Y34">
        <f t="shared" si="2"/>
        <v>27</v>
      </c>
      <c r="Z34">
        <f t="shared" si="3"/>
        <v>48</v>
      </c>
      <c r="AA34">
        <f t="shared" si="4"/>
        <v>47</v>
      </c>
      <c r="AB34">
        <f t="shared" si="5"/>
        <v>28</v>
      </c>
      <c r="AC34">
        <f t="shared" si="6"/>
        <v>49</v>
      </c>
      <c r="AD34">
        <f t="shared" si="7"/>
        <v>46</v>
      </c>
      <c r="AE34">
        <f t="shared" si="8"/>
        <v>24</v>
      </c>
      <c r="AF34">
        <f t="shared" si="9"/>
        <v>1</v>
      </c>
      <c r="AG34">
        <f t="shared" si="10"/>
        <v>52</v>
      </c>
      <c r="AH34">
        <f t="shared" si="11"/>
        <v>59</v>
      </c>
      <c r="AI34">
        <f t="shared" si="12"/>
        <v>52</v>
      </c>
      <c r="AJ34">
        <f t="shared" si="13"/>
        <v>47</v>
      </c>
      <c r="AK34">
        <f t="shared" si="14"/>
        <v>28</v>
      </c>
      <c r="AL34">
        <f t="shared" si="15"/>
        <v>49</v>
      </c>
      <c r="AM34">
        <f t="shared" si="16"/>
        <v>46</v>
      </c>
      <c r="AN34">
        <f t="shared" si="17"/>
        <v>24</v>
      </c>
      <c r="AO34">
        <f t="shared" si="18"/>
        <v>28</v>
      </c>
      <c r="AP34">
        <f t="shared" si="21"/>
        <v>72420</v>
      </c>
      <c r="AQ34">
        <f>modell_1111!T266</f>
        <v>72419.7</v>
      </c>
      <c r="AR34" s="50">
        <f t="shared" si="22"/>
        <v>0.30000000000291038</v>
      </c>
    </row>
    <row r="35" spans="1:44" ht="14.25" customHeight="1" x14ac:dyDescent="0.3">
      <c r="A35" s="10">
        <v>1976</v>
      </c>
      <c r="B35" s="10"/>
      <c r="C35" s="9">
        <v>132240</v>
      </c>
      <c r="D35" s="12">
        <v>12.5</v>
      </c>
      <c r="E35" s="11">
        <v>29.8</v>
      </c>
      <c r="F35" s="9">
        <v>1971</v>
      </c>
      <c r="G35" s="9">
        <v>26374</v>
      </c>
      <c r="H35" s="9">
        <v>68712</v>
      </c>
      <c r="I35" s="9">
        <v>6497</v>
      </c>
      <c r="J35" s="9">
        <v>5828</v>
      </c>
      <c r="K35" s="9">
        <v>0</v>
      </c>
      <c r="L35" s="9">
        <v>6228</v>
      </c>
      <c r="M35" s="9">
        <v>4307</v>
      </c>
      <c r="N35" s="9">
        <v>12323</v>
      </c>
      <c r="O35" s="18">
        <v>1.467161923761175E-2</v>
      </c>
      <c r="P35" s="18">
        <v>0.19632130176193419</v>
      </c>
      <c r="Q35" s="18">
        <v>0.51147453123022757</v>
      </c>
      <c r="R35" s="18">
        <v>4.8362004153609098E-2</v>
      </c>
      <c r="S35" s="18">
        <v>4.33821394808733E-2</v>
      </c>
      <c r="T35" s="18">
        <v>0.81421159586425595</v>
      </c>
      <c r="U35" s="20">
        <v>72.5</v>
      </c>
      <c r="W35">
        <f t="shared" si="19"/>
        <v>1976</v>
      </c>
      <c r="X35">
        <f t="shared" si="20"/>
        <v>44</v>
      </c>
      <c r="Y35">
        <f t="shared" si="2"/>
        <v>29</v>
      </c>
      <c r="Z35">
        <f t="shared" si="3"/>
        <v>47</v>
      </c>
      <c r="AA35">
        <f t="shared" si="4"/>
        <v>48</v>
      </c>
      <c r="AB35">
        <f t="shared" si="5"/>
        <v>29</v>
      </c>
      <c r="AC35">
        <f t="shared" si="6"/>
        <v>50</v>
      </c>
      <c r="AD35">
        <f t="shared" si="7"/>
        <v>30</v>
      </c>
      <c r="AE35">
        <f t="shared" si="8"/>
        <v>25</v>
      </c>
      <c r="AF35">
        <f t="shared" si="9"/>
        <v>1</v>
      </c>
      <c r="AG35">
        <f t="shared" si="10"/>
        <v>49</v>
      </c>
      <c r="AH35">
        <f t="shared" si="11"/>
        <v>63</v>
      </c>
      <c r="AI35">
        <f t="shared" si="12"/>
        <v>54</v>
      </c>
      <c r="AJ35">
        <f t="shared" si="13"/>
        <v>48</v>
      </c>
      <c r="AK35">
        <f t="shared" si="14"/>
        <v>29</v>
      </c>
      <c r="AL35">
        <f t="shared" si="15"/>
        <v>50</v>
      </c>
      <c r="AM35">
        <f t="shared" si="16"/>
        <v>30</v>
      </c>
      <c r="AN35">
        <f t="shared" si="17"/>
        <v>25</v>
      </c>
      <c r="AO35">
        <f t="shared" si="18"/>
        <v>30</v>
      </c>
      <c r="AP35">
        <f t="shared" si="21"/>
        <v>72500</v>
      </c>
      <c r="AQ35">
        <f>modell_1111!T267</f>
        <v>72499.7</v>
      </c>
      <c r="AR35" s="50">
        <f t="shared" si="22"/>
        <v>0.30000000000291038</v>
      </c>
    </row>
    <row r="36" spans="1:44" ht="14.25" customHeight="1" x14ac:dyDescent="0.3">
      <c r="A36" s="10">
        <v>1977</v>
      </c>
      <c r="B36" s="10"/>
      <c r="C36" s="9">
        <v>132031</v>
      </c>
      <c r="D36" s="12">
        <v>12.4</v>
      </c>
      <c r="E36" s="11">
        <v>26.2</v>
      </c>
      <c r="F36" s="9">
        <v>1720</v>
      </c>
      <c r="G36" s="9">
        <v>26547</v>
      </c>
      <c r="H36" s="9">
        <v>67899</v>
      </c>
      <c r="I36" s="9">
        <v>7247</v>
      </c>
      <c r="J36" s="9">
        <v>5865</v>
      </c>
      <c r="K36" s="9">
        <v>0</v>
      </c>
      <c r="L36" s="9">
        <v>6747</v>
      </c>
      <c r="M36" s="9">
        <v>4292</v>
      </c>
      <c r="N36" s="9">
        <v>11714</v>
      </c>
      <c r="O36" s="18">
        <v>1.2803239517347645E-2</v>
      </c>
      <c r="P36" s="18">
        <v>0.19760906945757439</v>
      </c>
      <c r="Q36" s="18">
        <v>0.50542276743510917</v>
      </c>
      <c r="R36" s="18">
        <v>5.394481208268511E-2</v>
      </c>
      <c r="S36" s="18">
        <v>4.3657558005374381E-2</v>
      </c>
      <c r="T36" s="18">
        <v>0.81343744649809069</v>
      </c>
      <c r="U36" s="20">
        <v>72.989999999999995</v>
      </c>
      <c r="W36">
        <f t="shared" si="19"/>
        <v>1977</v>
      </c>
      <c r="X36">
        <f t="shared" si="20"/>
        <v>42</v>
      </c>
      <c r="Y36">
        <f t="shared" si="2"/>
        <v>27</v>
      </c>
      <c r="Z36">
        <f t="shared" si="3"/>
        <v>46</v>
      </c>
      <c r="AA36">
        <f t="shared" si="4"/>
        <v>46</v>
      </c>
      <c r="AB36">
        <f t="shared" si="5"/>
        <v>30</v>
      </c>
      <c r="AC36">
        <f t="shared" si="6"/>
        <v>48</v>
      </c>
      <c r="AD36">
        <f t="shared" si="7"/>
        <v>49</v>
      </c>
      <c r="AE36">
        <f t="shared" si="8"/>
        <v>26</v>
      </c>
      <c r="AF36">
        <f t="shared" si="9"/>
        <v>1</v>
      </c>
      <c r="AG36">
        <f t="shared" si="10"/>
        <v>56</v>
      </c>
      <c r="AH36">
        <f t="shared" si="11"/>
        <v>62</v>
      </c>
      <c r="AI36">
        <f t="shared" si="12"/>
        <v>48</v>
      </c>
      <c r="AJ36">
        <f t="shared" si="13"/>
        <v>46</v>
      </c>
      <c r="AK36">
        <f t="shared" si="14"/>
        <v>30</v>
      </c>
      <c r="AL36">
        <f t="shared" si="15"/>
        <v>48</v>
      </c>
      <c r="AM36">
        <f t="shared" si="16"/>
        <v>49</v>
      </c>
      <c r="AN36">
        <f t="shared" si="17"/>
        <v>26</v>
      </c>
      <c r="AO36">
        <f t="shared" si="18"/>
        <v>29</v>
      </c>
      <c r="AP36">
        <f t="shared" si="21"/>
        <v>72990</v>
      </c>
      <c r="AQ36">
        <f>modell_1111!T268</f>
        <v>72989.7</v>
      </c>
      <c r="AR36" s="50">
        <f t="shared" si="22"/>
        <v>0.30000000000291038</v>
      </c>
    </row>
    <row r="37" spans="1:44" ht="14.25" customHeight="1" x14ac:dyDescent="0.3">
      <c r="A37" s="10">
        <v>1978</v>
      </c>
      <c r="B37" s="10"/>
      <c r="C37" s="9">
        <v>140121</v>
      </c>
      <c r="D37" s="12">
        <v>13.1</v>
      </c>
      <c r="E37" s="11">
        <v>24.4</v>
      </c>
      <c r="F37" s="9">
        <v>1715</v>
      </c>
      <c r="G37" s="9">
        <v>27464</v>
      </c>
      <c r="H37" s="9">
        <v>73213</v>
      </c>
      <c r="I37" s="9">
        <v>8048</v>
      </c>
      <c r="J37" s="9">
        <v>6486</v>
      </c>
      <c r="K37" s="9">
        <v>0</v>
      </c>
      <c r="L37" s="9">
        <v>7356</v>
      </c>
      <c r="M37" s="9">
        <v>4610</v>
      </c>
      <c r="N37" s="9">
        <v>11229</v>
      </c>
      <c r="O37" s="18">
        <v>1.2766020797820472E-2</v>
      </c>
      <c r="P37" s="18">
        <v>0.20443498261885798</v>
      </c>
      <c r="Q37" s="18">
        <v>0.54497882254858909</v>
      </c>
      <c r="R37" s="18">
        <v>5.9907250950938282E-2</v>
      </c>
      <c r="S37" s="18">
        <v>4.828012297064932E-2</v>
      </c>
      <c r="T37" s="18">
        <v>0.87036719988685518</v>
      </c>
      <c r="U37" s="20">
        <v>72.739999999999995</v>
      </c>
      <c r="W37">
        <f t="shared" si="19"/>
        <v>1978</v>
      </c>
      <c r="X37">
        <f t="shared" si="20"/>
        <v>55</v>
      </c>
      <c r="Y37">
        <f t="shared" si="2"/>
        <v>40</v>
      </c>
      <c r="Z37">
        <f t="shared" si="3"/>
        <v>45</v>
      </c>
      <c r="AA37">
        <f t="shared" si="4"/>
        <v>45</v>
      </c>
      <c r="AB37">
        <f t="shared" si="5"/>
        <v>32</v>
      </c>
      <c r="AC37">
        <f t="shared" si="6"/>
        <v>57</v>
      </c>
      <c r="AD37">
        <f t="shared" si="7"/>
        <v>55</v>
      </c>
      <c r="AE37">
        <f t="shared" si="8"/>
        <v>37</v>
      </c>
      <c r="AF37">
        <f t="shared" si="9"/>
        <v>1</v>
      </c>
      <c r="AG37">
        <f t="shared" si="10"/>
        <v>61</v>
      </c>
      <c r="AH37">
        <f t="shared" si="11"/>
        <v>66</v>
      </c>
      <c r="AI37">
        <f t="shared" si="12"/>
        <v>44</v>
      </c>
      <c r="AJ37">
        <f t="shared" si="13"/>
        <v>45</v>
      </c>
      <c r="AK37">
        <f t="shared" si="14"/>
        <v>32</v>
      </c>
      <c r="AL37">
        <f t="shared" si="15"/>
        <v>57</v>
      </c>
      <c r="AM37">
        <f t="shared" si="16"/>
        <v>55</v>
      </c>
      <c r="AN37">
        <f t="shared" si="17"/>
        <v>37</v>
      </c>
      <c r="AO37">
        <f t="shared" si="18"/>
        <v>52</v>
      </c>
      <c r="AP37">
        <f t="shared" si="21"/>
        <v>72740</v>
      </c>
      <c r="AQ37">
        <f>modell_1111!T269</f>
        <v>72739.7</v>
      </c>
      <c r="AR37" s="50">
        <f t="shared" si="22"/>
        <v>0.30000000000291038</v>
      </c>
    </row>
    <row r="38" spans="1:44" ht="14.25" customHeight="1" x14ac:dyDescent="0.3">
      <c r="A38" s="10">
        <v>1979</v>
      </c>
      <c r="B38" s="10"/>
      <c r="C38" s="9">
        <v>136829</v>
      </c>
      <c r="D38" s="12">
        <v>12.8</v>
      </c>
      <c r="E38" s="11">
        <v>24</v>
      </c>
      <c r="F38" s="9">
        <v>1511</v>
      </c>
      <c r="G38" s="9">
        <v>27313</v>
      </c>
      <c r="H38" s="9">
        <v>71923</v>
      </c>
      <c r="I38" s="9">
        <v>7242</v>
      </c>
      <c r="J38" s="9">
        <v>6620</v>
      </c>
      <c r="K38" s="9">
        <v>0</v>
      </c>
      <c r="L38" s="9">
        <v>7176</v>
      </c>
      <c r="M38" s="9">
        <v>4770</v>
      </c>
      <c r="N38" s="9">
        <v>10274</v>
      </c>
      <c r="O38" s="18">
        <v>1.1247497041111798E-2</v>
      </c>
      <c r="P38" s="18">
        <v>0.20331097728913736</v>
      </c>
      <c r="Q38" s="18">
        <v>0.53537639291057826</v>
      </c>
      <c r="R38" s="18">
        <v>5.3907593363157931E-2</v>
      </c>
      <c r="S38" s="18">
        <v>4.9277584653977566E-2</v>
      </c>
      <c r="T38" s="18">
        <v>0.85312004525796303</v>
      </c>
      <c r="U38" s="20">
        <v>73.03</v>
      </c>
      <c r="W38">
        <f t="shared" si="19"/>
        <v>1979</v>
      </c>
      <c r="X38">
        <f t="shared" si="20"/>
        <v>52</v>
      </c>
      <c r="Y38">
        <f t="shared" si="2"/>
        <v>30</v>
      </c>
      <c r="Z38">
        <f t="shared" si="3"/>
        <v>44</v>
      </c>
      <c r="AA38">
        <f t="shared" si="4"/>
        <v>43</v>
      </c>
      <c r="AB38">
        <f t="shared" si="5"/>
        <v>31</v>
      </c>
      <c r="AC38">
        <f t="shared" si="6"/>
        <v>55</v>
      </c>
      <c r="AD38">
        <f t="shared" si="7"/>
        <v>48</v>
      </c>
      <c r="AE38">
        <f t="shared" si="8"/>
        <v>39</v>
      </c>
      <c r="AF38">
        <f t="shared" si="9"/>
        <v>1</v>
      </c>
      <c r="AG38">
        <f t="shared" si="10"/>
        <v>59</v>
      </c>
      <c r="AH38">
        <f t="shared" si="11"/>
        <v>69</v>
      </c>
      <c r="AI38">
        <f t="shared" si="12"/>
        <v>30</v>
      </c>
      <c r="AJ38">
        <f t="shared" si="13"/>
        <v>43</v>
      </c>
      <c r="AK38">
        <f t="shared" si="14"/>
        <v>31</v>
      </c>
      <c r="AL38">
        <f t="shared" si="15"/>
        <v>55</v>
      </c>
      <c r="AM38">
        <f t="shared" si="16"/>
        <v>48</v>
      </c>
      <c r="AN38">
        <f t="shared" si="17"/>
        <v>39</v>
      </c>
      <c r="AO38">
        <f t="shared" si="18"/>
        <v>47</v>
      </c>
      <c r="AP38">
        <f t="shared" si="21"/>
        <v>73030</v>
      </c>
      <c r="AQ38">
        <f>modell_1111!T270</f>
        <v>73029.7</v>
      </c>
      <c r="AR38" s="50">
        <f t="shared" si="22"/>
        <v>0.30000000000291038</v>
      </c>
    </row>
    <row r="39" spans="1:44" ht="14.25" customHeight="1" x14ac:dyDescent="0.3">
      <c r="A39" s="10">
        <v>1980</v>
      </c>
      <c r="B39" s="10"/>
      <c r="C39" s="9">
        <v>145355</v>
      </c>
      <c r="D39" s="12">
        <v>13.6</v>
      </c>
      <c r="E39" s="11">
        <v>23.2</v>
      </c>
      <c r="F39" s="9">
        <v>1523</v>
      </c>
      <c r="G39" s="9">
        <v>27937</v>
      </c>
      <c r="H39" s="9">
        <v>76923</v>
      </c>
      <c r="I39" s="9">
        <v>10031</v>
      </c>
      <c r="J39" s="9">
        <v>7038</v>
      </c>
      <c r="K39" s="9">
        <v>0</v>
      </c>
      <c r="L39" s="9">
        <v>7158</v>
      </c>
      <c r="M39" s="9">
        <v>4809</v>
      </c>
      <c r="N39" s="9">
        <v>9936</v>
      </c>
      <c r="O39" s="18">
        <v>1.1336821967977013E-2</v>
      </c>
      <c r="P39" s="18">
        <v>0.2079558734861286</v>
      </c>
      <c r="Q39" s="18">
        <v>0.57259511243775174</v>
      </c>
      <c r="R39" s="18">
        <v>7.4668195115415253E-2</v>
      </c>
      <c r="S39" s="18">
        <v>5.2389069606449262E-2</v>
      </c>
      <c r="T39" s="18">
        <v>0.91894507261372183</v>
      </c>
      <c r="U39" s="20">
        <v>72.7</v>
      </c>
      <c r="W39">
        <f t="shared" si="19"/>
        <v>1980</v>
      </c>
      <c r="X39">
        <f t="shared" si="20"/>
        <v>65</v>
      </c>
      <c r="Y39">
        <f t="shared" si="2"/>
        <v>57</v>
      </c>
      <c r="Z39">
        <f t="shared" si="3"/>
        <v>43</v>
      </c>
      <c r="AA39">
        <f t="shared" si="4"/>
        <v>44</v>
      </c>
      <c r="AB39">
        <f t="shared" si="5"/>
        <v>33</v>
      </c>
      <c r="AC39">
        <f t="shared" si="6"/>
        <v>68</v>
      </c>
      <c r="AD39">
        <f t="shared" si="7"/>
        <v>66</v>
      </c>
      <c r="AE39">
        <f t="shared" si="8"/>
        <v>43</v>
      </c>
      <c r="AF39">
        <f t="shared" si="9"/>
        <v>1</v>
      </c>
      <c r="AG39">
        <f t="shared" si="10"/>
        <v>58</v>
      </c>
      <c r="AH39">
        <f t="shared" si="11"/>
        <v>71</v>
      </c>
      <c r="AI39">
        <f t="shared" si="12"/>
        <v>26</v>
      </c>
      <c r="AJ39">
        <f t="shared" si="13"/>
        <v>44</v>
      </c>
      <c r="AK39">
        <f t="shared" si="14"/>
        <v>33</v>
      </c>
      <c r="AL39">
        <f t="shared" si="15"/>
        <v>68</v>
      </c>
      <c r="AM39">
        <f t="shared" si="16"/>
        <v>66</v>
      </c>
      <c r="AN39">
        <f t="shared" si="17"/>
        <v>43</v>
      </c>
      <c r="AO39">
        <f t="shared" si="18"/>
        <v>63</v>
      </c>
      <c r="AP39">
        <f t="shared" si="21"/>
        <v>72700</v>
      </c>
      <c r="AQ39">
        <f>modell_1111!T271</f>
        <v>72700.7</v>
      </c>
      <c r="AR39" s="50">
        <f t="shared" si="22"/>
        <v>-0.69999999999708962</v>
      </c>
    </row>
    <row r="40" spans="1:44" ht="14.25" customHeight="1" x14ac:dyDescent="0.3">
      <c r="A40" s="10">
        <v>1981</v>
      </c>
      <c r="B40" s="10"/>
      <c r="C40" s="9">
        <v>144757</v>
      </c>
      <c r="D40" s="12">
        <v>13.5</v>
      </c>
      <c r="E40" s="11">
        <v>20.8</v>
      </c>
      <c r="F40" s="9">
        <v>1409</v>
      </c>
      <c r="G40" s="9">
        <v>28263</v>
      </c>
      <c r="H40" s="9">
        <v>77307</v>
      </c>
      <c r="I40" s="9">
        <v>8334</v>
      </c>
      <c r="J40" s="9">
        <v>7499</v>
      </c>
      <c r="K40" s="9">
        <v>0</v>
      </c>
      <c r="L40" s="9">
        <v>7381</v>
      </c>
      <c r="M40" s="9">
        <v>4880</v>
      </c>
      <c r="N40" s="9">
        <v>9684</v>
      </c>
      <c r="O40" s="18">
        <v>1.0488235162757461E-2</v>
      </c>
      <c r="P40" s="18">
        <v>0.21038253399930029</v>
      </c>
      <c r="Q40" s="18">
        <v>0.57545351009743861</v>
      </c>
      <c r="R40" s="18">
        <v>6.2036161707892605E-2</v>
      </c>
      <c r="S40" s="18">
        <v>5.5820635546854645E-2</v>
      </c>
      <c r="T40" s="18">
        <v>0.91418107651424363</v>
      </c>
      <c r="U40" s="20">
        <v>72.86</v>
      </c>
      <c r="W40">
        <f t="shared" si="19"/>
        <v>1981</v>
      </c>
      <c r="X40">
        <f t="shared" si="20"/>
        <v>63</v>
      </c>
      <c r="Y40">
        <f t="shared" si="2"/>
        <v>53</v>
      </c>
      <c r="Z40">
        <f t="shared" si="3"/>
        <v>42</v>
      </c>
      <c r="AA40">
        <f t="shared" si="4"/>
        <v>42</v>
      </c>
      <c r="AB40">
        <f t="shared" si="5"/>
        <v>34</v>
      </c>
      <c r="AC40">
        <f t="shared" si="6"/>
        <v>69</v>
      </c>
      <c r="AD40">
        <f t="shared" si="7"/>
        <v>59</v>
      </c>
      <c r="AE40">
        <f t="shared" si="8"/>
        <v>46</v>
      </c>
      <c r="AF40">
        <f t="shared" si="9"/>
        <v>1</v>
      </c>
      <c r="AG40">
        <f t="shared" si="10"/>
        <v>62</v>
      </c>
      <c r="AH40">
        <f t="shared" si="11"/>
        <v>73</v>
      </c>
      <c r="AI40">
        <f t="shared" si="12"/>
        <v>25</v>
      </c>
      <c r="AJ40">
        <f t="shared" si="13"/>
        <v>42</v>
      </c>
      <c r="AK40">
        <f t="shared" si="14"/>
        <v>34</v>
      </c>
      <c r="AL40">
        <f t="shared" si="15"/>
        <v>69</v>
      </c>
      <c r="AM40">
        <f t="shared" si="16"/>
        <v>59</v>
      </c>
      <c r="AN40">
        <f t="shared" si="17"/>
        <v>46</v>
      </c>
      <c r="AO40">
        <f t="shared" si="18"/>
        <v>59</v>
      </c>
      <c r="AP40">
        <f t="shared" si="21"/>
        <v>72860</v>
      </c>
      <c r="AQ40">
        <f>modell_1111!T272</f>
        <v>72860.7</v>
      </c>
      <c r="AR40" s="50">
        <f t="shared" si="22"/>
        <v>-0.69999999999708962</v>
      </c>
    </row>
    <row r="41" spans="1:44" ht="14.25" customHeight="1" x14ac:dyDescent="0.3">
      <c r="A41" s="10">
        <v>1982</v>
      </c>
      <c r="B41" s="10"/>
      <c r="C41" s="9">
        <v>144318</v>
      </c>
      <c r="D41" s="12">
        <v>13.5</v>
      </c>
      <c r="E41" s="11">
        <v>20</v>
      </c>
      <c r="F41" s="9">
        <v>1363</v>
      </c>
      <c r="G41" s="9">
        <v>28641</v>
      </c>
      <c r="H41" s="9">
        <v>77801</v>
      </c>
      <c r="I41" s="9">
        <v>7825</v>
      </c>
      <c r="J41" s="9">
        <v>7376</v>
      </c>
      <c r="K41" s="9">
        <v>0</v>
      </c>
      <c r="L41" s="9">
        <v>7318</v>
      </c>
      <c r="M41" s="9">
        <v>4659</v>
      </c>
      <c r="N41" s="9">
        <v>9335</v>
      </c>
      <c r="O41" s="18">
        <v>1.0145822943107466E-2</v>
      </c>
      <c r="P41" s="18">
        <v>0.21319626919555459</v>
      </c>
      <c r="Q41" s="18">
        <v>0.57913071958672335</v>
      </c>
      <c r="R41" s="18">
        <v>5.8247296060026349E-2</v>
      </c>
      <c r="S41" s="18">
        <v>5.4905055046486177E-2</v>
      </c>
      <c r="T41" s="18">
        <v>0.91562516283189788</v>
      </c>
      <c r="U41" s="20">
        <v>73.180000000000007</v>
      </c>
      <c r="W41">
        <f t="shared" si="19"/>
        <v>1982</v>
      </c>
      <c r="X41">
        <f t="shared" si="20"/>
        <v>61</v>
      </c>
      <c r="Y41">
        <f t="shared" si="2"/>
        <v>53</v>
      </c>
      <c r="Z41">
        <f t="shared" si="3"/>
        <v>39</v>
      </c>
      <c r="AA41">
        <f t="shared" si="4"/>
        <v>40</v>
      </c>
      <c r="AB41">
        <f t="shared" si="5"/>
        <v>35</v>
      </c>
      <c r="AC41">
        <f t="shared" si="6"/>
        <v>71</v>
      </c>
      <c r="AD41">
        <f t="shared" si="7"/>
        <v>54</v>
      </c>
      <c r="AE41">
        <f t="shared" si="8"/>
        <v>45</v>
      </c>
      <c r="AF41">
        <f t="shared" si="9"/>
        <v>1</v>
      </c>
      <c r="AG41">
        <f t="shared" si="10"/>
        <v>60</v>
      </c>
      <c r="AH41">
        <f t="shared" si="11"/>
        <v>67</v>
      </c>
      <c r="AI41">
        <f t="shared" si="12"/>
        <v>20</v>
      </c>
      <c r="AJ41">
        <f t="shared" si="13"/>
        <v>40</v>
      </c>
      <c r="AK41">
        <f t="shared" si="14"/>
        <v>35</v>
      </c>
      <c r="AL41">
        <f t="shared" si="15"/>
        <v>71</v>
      </c>
      <c r="AM41">
        <f t="shared" si="16"/>
        <v>54</v>
      </c>
      <c r="AN41">
        <f t="shared" si="17"/>
        <v>45</v>
      </c>
      <c r="AO41">
        <f t="shared" si="18"/>
        <v>61</v>
      </c>
      <c r="AP41">
        <f t="shared" si="21"/>
        <v>73180</v>
      </c>
      <c r="AQ41">
        <f>modell_1111!T273</f>
        <v>73180.2</v>
      </c>
      <c r="AR41" s="50">
        <f t="shared" si="22"/>
        <v>-0.19999999999708962</v>
      </c>
    </row>
    <row r="42" spans="1:44" ht="14.25" customHeight="1" x14ac:dyDescent="0.3">
      <c r="A42" s="10">
        <v>1983</v>
      </c>
      <c r="B42" s="10"/>
      <c r="C42" s="9">
        <v>148643</v>
      </c>
      <c r="D42" s="12">
        <v>13.9</v>
      </c>
      <c r="E42" s="11">
        <v>19</v>
      </c>
      <c r="F42" s="9">
        <v>1377</v>
      </c>
      <c r="G42" s="9">
        <v>28826</v>
      </c>
      <c r="H42" s="9">
        <v>79355</v>
      </c>
      <c r="I42" s="9">
        <v>8758</v>
      </c>
      <c r="J42" s="9">
        <v>8106</v>
      </c>
      <c r="K42" s="9">
        <v>0</v>
      </c>
      <c r="L42" s="9">
        <v>7716</v>
      </c>
      <c r="M42" s="9">
        <v>4911</v>
      </c>
      <c r="N42" s="9">
        <v>9594</v>
      </c>
      <c r="O42" s="18">
        <v>1.025003535778355E-2</v>
      </c>
      <c r="P42" s="18">
        <v>0.21457336181806</v>
      </c>
      <c r="Q42" s="18">
        <v>0.59069829761576886</v>
      </c>
      <c r="R42" s="18">
        <v>6.5192309123796907E-2</v>
      </c>
      <c r="S42" s="18">
        <v>6.0338988097453493E-2</v>
      </c>
      <c r="T42" s="18">
        <v>0.94105299201286285</v>
      </c>
      <c r="U42" s="20">
        <v>72.989999999999995</v>
      </c>
      <c r="W42">
        <f t="shared" si="19"/>
        <v>1983</v>
      </c>
      <c r="X42">
        <f t="shared" si="20"/>
        <v>72</v>
      </c>
      <c r="Y42">
        <f t="shared" si="2"/>
        <v>61</v>
      </c>
      <c r="Z42">
        <f t="shared" si="3"/>
        <v>37</v>
      </c>
      <c r="AA42">
        <f t="shared" si="4"/>
        <v>41</v>
      </c>
      <c r="AB42">
        <f t="shared" si="5"/>
        <v>36</v>
      </c>
      <c r="AC42">
        <f t="shared" si="6"/>
        <v>74</v>
      </c>
      <c r="AD42">
        <f t="shared" si="7"/>
        <v>61</v>
      </c>
      <c r="AE42">
        <f t="shared" si="8"/>
        <v>53</v>
      </c>
      <c r="AF42">
        <f t="shared" si="9"/>
        <v>1</v>
      </c>
      <c r="AG42">
        <f t="shared" si="10"/>
        <v>65</v>
      </c>
      <c r="AH42">
        <f t="shared" si="11"/>
        <v>75</v>
      </c>
      <c r="AI42">
        <f t="shared" si="12"/>
        <v>24</v>
      </c>
      <c r="AJ42">
        <f t="shared" si="13"/>
        <v>41</v>
      </c>
      <c r="AK42">
        <f t="shared" si="14"/>
        <v>36</v>
      </c>
      <c r="AL42">
        <f t="shared" si="15"/>
        <v>74</v>
      </c>
      <c r="AM42">
        <f t="shared" si="16"/>
        <v>61</v>
      </c>
      <c r="AN42">
        <f t="shared" si="17"/>
        <v>53</v>
      </c>
      <c r="AO42">
        <f t="shared" si="18"/>
        <v>72</v>
      </c>
      <c r="AP42">
        <f t="shared" si="21"/>
        <v>72990</v>
      </c>
      <c r="AQ42">
        <f>modell_1111!T274</f>
        <v>72990.2</v>
      </c>
      <c r="AR42" s="50">
        <f t="shared" si="22"/>
        <v>-0.19999999999708962</v>
      </c>
    </row>
    <row r="43" spans="1:44" ht="14.25" customHeight="1" x14ac:dyDescent="0.3">
      <c r="A43" s="10">
        <v>1984</v>
      </c>
      <c r="B43" s="10"/>
      <c r="C43" s="9">
        <v>146709</v>
      </c>
      <c r="D43" s="12">
        <v>13.8</v>
      </c>
      <c r="E43" s="11">
        <v>20.399999999999999</v>
      </c>
      <c r="F43" s="9">
        <v>1229</v>
      </c>
      <c r="G43" s="9">
        <v>28911</v>
      </c>
      <c r="H43" s="9">
        <v>78653</v>
      </c>
      <c r="I43" s="9">
        <v>7637</v>
      </c>
      <c r="J43" s="9">
        <v>8226</v>
      </c>
      <c r="K43" s="9">
        <v>0</v>
      </c>
      <c r="L43" s="9">
        <v>7624</v>
      </c>
      <c r="M43" s="9">
        <v>4900</v>
      </c>
      <c r="N43" s="9">
        <v>9529</v>
      </c>
      <c r="O43" s="18">
        <v>9.1483612597792179E-3</v>
      </c>
      <c r="P43" s="18">
        <v>0.21520608005002195</v>
      </c>
      <c r="Q43" s="18">
        <v>0.5854727893941537</v>
      </c>
      <c r="R43" s="18">
        <v>5.6847872205804631E-2</v>
      </c>
      <c r="S43" s="18">
        <v>6.1232237366105655E-2</v>
      </c>
      <c r="T43" s="18">
        <v>0.92790734027586519</v>
      </c>
      <c r="U43" s="20">
        <v>73.16</v>
      </c>
      <c r="W43">
        <f t="shared" si="19"/>
        <v>1984</v>
      </c>
      <c r="X43">
        <f t="shared" si="20"/>
        <v>68</v>
      </c>
      <c r="Y43">
        <f t="shared" si="2"/>
        <v>60</v>
      </c>
      <c r="Z43">
        <f t="shared" si="3"/>
        <v>40</v>
      </c>
      <c r="AA43">
        <f t="shared" si="4"/>
        <v>39</v>
      </c>
      <c r="AB43">
        <f t="shared" si="5"/>
        <v>38</v>
      </c>
      <c r="AC43">
        <f t="shared" si="6"/>
        <v>73</v>
      </c>
      <c r="AD43">
        <f t="shared" si="7"/>
        <v>52</v>
      </c>
      <c r="AE43">
        <f t="shared" si="8"/>
        <v>55</v>
      </c>
      <c r="AF43">
        <f t="shared" si="9"/>
        <v>1</v>
      </c>
      <c r="AG43">
        <f t="shared" si="10"/>
        <v>64</v>
      </c>
      <c r="AH43">
        <f t="shared" si="11"/>
        <v>74</v>
      </c>
      <c r="AI43">
        <f t="shared" si="12"/>
        <v>22</v>
      </c>
      <c r="AJ43">
        <f t="shared" si="13"/>
        <v>39</v>
      </c>
      <c r="AK43">
        <f t="shared" si="14"/>
        <v>38</v>
      </c>
      <c r="AL43">
        <f t="shared" si="15"/>
        <v>73</v>
      </c>
      <c r="AM43">
        <f t="shared" si="16"/>
        <v>52</v>
      </c>
      <c r="AN43">
        <f t="shared" si="17"/>
        <v>55</v>
      </c>
      <c r="AO43">
        <f t="shared" si="18"/>
        <v>66</v>
      </c>
      <c r="AP43">
        <f t="shared" si="21"/>
        <v>73160</v>
      </c>
      <c r="AQ43">
        <f>modell_1111!T275</f>
        <v>73159.7</v>
      </c>
      <c r="AR43" s="50">
        <f t="shared" si="22"/>
        <v>0.30000000000291038</v>
      </c>
    </row>
    <row r="44" spans="1:44" ht="14.25" customHeight="1" x14ac:dyDescent="0.3">
      <c r="A44" s="10">
        <v>1985</v>
      </c>
      <c r="B44" s="10"/>
      <c r="C44" s="9">
        <v>147614</v>
      </c>
      <c r="D44" s="13">
        <v>14</v>
      </c>
      <c r="E44" s="11">
        <v>20.399999999999999</v>
      </c>
      <c r="F44" s="9">
        <v>1103</v>
      </c>
      <c r="G44" s="9">
        <v>28893</v>
      </c>
      <c r="H44" s="9">
        <v>79725</v>
      </c>
      <c r="I44" s="9">
        <v>7565</v>
      </c>
      <c r="J44" s="9">
        <v>8044</v>
      </c>
      <c r="K44" s="9">
        <v>0</v>
      </c>
      <c r="L44" s="9">
        <v>8217</v>
      </c>
      <c r="M44" s="9">
        <v>4725</v>
      </c>
      <c r="N44" s="9">
        <v>9342</v>
      </c>
      <c r="O44" s="18">
        <v>8.2104495276944488E-3</v>
      </c>
      <c r="P44" s="18">
        <v>0.21507209265972413</v>
      </c>
      <c r="Q44" s="18">
        <v>0.59345248286077967</v>
      </c>
      <c r="R44" s="18">
        <v>5.6311922644613335E-2</v>
      </c>
      <c r="S44" s="18">
        <v>5.9877475975316542E-2</v>
      </c>
      <c r="T44" s="18">
        <v>0.93292442366812822</v>
      </c>
      <c r="U44" s="20">
        <v>73.069999999999993</v>
      </c>
      <c r="W44">
        <f t="shared" si="19"/>
        <v>1985</v>
      </c>
      <c r="X44">
        <f t="shared" si="20"/>
        <v>71</v>
      </c>
      <c r="Y44">
        <f t="shared" si="2"/>
        <v>64</v>
      </c>
      <c r="Z44">
        <f t="shared" si="3"/>
        <v>40</v>
      </c>
      <c r="AA44">
        <f t="shared" si="4"/>
        <v>38</v>
      </c>
      <c r="AB44">
        <f t="shared" si="5"/>
        <v>37</v>
      </c>
      <c r="AC44">
        <f t="shared" si="6"/>
        <v>75</v>
      </c>
      <c r="AD44">
        <f t="shared" si="7"/>
        <v>50</v>
      </c>
      <c r="AE44">
        <f t="shared" si="8"/>
        <v>51</v>
      </c>
      <c r="AF44">
        <f t="shared" si="9"/>
        <v>1</v>
      </c>
      <c r="AG44">
        <f t="shared" si="10"/>
        <v>71</v>
      </c>
      <c r="AH44">
        <f t="shared" si="11"/>
        <v>68</v>
      </c>
      <c r="AI44">
        <f t="shared" si="12"/>
        <v>21</v>
      </c>
      <c r="AJ44">
        <f t="shared" si="13"/>
        <v>38</v>
      </c>
      <c r="AK44">
        <f t="shared" si="14"/>
        <v>37</v>
      </c>
      <c r="AL44">
        <f t="shared" si="15"/>
        <v>75</v>
      </c>
      <c r="AM44">
        <f t="shared" si="16"/>
        <v>50</v>
      </c>
      <c r="AN44">
        <f t="shared" si="17"/>
        <v>51</v>
      </c>
      <c r="AO44">
        <f t="shared" si="18"/>
        <v>70</v>
      </c>
      <c r="AP44">
        <f t="shared" si="21"/>
        <v>73070</v>
      </c>
      <c r="AQ44">
        <f>modell_1111!T276</f>
        <v>73069.7</v>
      </c>
      <c r="AR44" s="50">
        <f t="shared" si="22"/>
        <v>0.30000000000291038</v>
      </c>
    </row>
    <row r="45" spans="1:44" ht="14.25" customHeight="1" x14ac:dyDescent="0.3">
      <c r="A45" s="10">
        <v>1986</v>
      </c>
      <c r="B45" s="10"/>
      <c r="C45" s="9">
        <v>147089</v>
      </c>
      <c r="D45" s="13">
        <v>14</v>
      </c>
      <c r="E45" s="11">
        <v>19</v>
      </c>
      <c r="F45" s="9">
        <v>1041</v>
      </c>
      <c r="G45" s="9">
        <v>29876</v>
      </c>
      <c r="H45" s="9">
        <v>78567</v>
      </c>
      <c r="I45" s="9">
        <v>7698</v>
      </c>
      <c r="J45" s="9">
        <v>8049</v>
      </c>
      <c r="K45" s="9">
        <v>0</v>
      </c>
      <c r="L45" s="9">
        <v>7823</v>
      </c>
      <c r="M45" s="9">
        <v>4817</v>
      </c>
      <c r="N45" s="9">
        <v>9218</v>
      </c>
      <c r="O45" s="18">
        <v>7.7489374055574991E-3</v>
      </c>
      <c r="P45" s="18">
        <v>0.22238929291876641</v>
      </c>
      <c r="Q45" s="18">
        <v>0.58483262741828634</v>
      </c>
      <c r="R45" s="18">
        <v>5.7301940584036148E-2</v>
      </c>
      <c r="S45" s="18">
        <v>5.9914694694843722E-2</v>
      </c>
      <c r="T45" s="18">
        <v>0.93218749302149007</v>
      </c>
      <c r="U45" s="20">
        <v>73.209999999999994</v>
      </c>
      <c r="W45">
        <f t="shared" si="19"/>
        <v>1986</v>
      </c>
      <c r="X45">
        <f t="shared" si="20"/>
        <v>70</v>
      </c>
      <c r="Y45">
        <f t="shared" si="2"/>
        <v>64</v>
      </c>
      <c r="Z45">
        <f t="shared" si="3"/>
        <v>37</v>
      </c>
      <c r="AA45">
        <f t="shared" si="4"/>
        <v>37</v>
      </c>
      <c r="AB45">
        <f t="shared" si="5"/>
        <v>39</v>
      </c>
      <c r="AC45">
        <f t="shared" si="6"/>
        <v>72</v>
      </c>
      <c r="AD45">
        <f t="shared" si="7"/>
        <v>53</v>
      </c>
      <c r="AE45">
        <f t="shared" si="8"/>
        <v>52</v>
      </c>
      <c r="AF45">
        <f t="shared" si="9"/>
        <v>1</v>
      </c>
      <c r="AG45">
        <f t="shared" si="10"/>
        <v>68</v>
      </c>
      <c r="AH45">
        <f t="shared" si="11"/>
        <v>72</v>
      </c>
      <c r="AI45">
        <f t="shared" si="12"/>
        <v>19</v>
      </c>
      <c r="AJ45">
        <f t="shared" si="13"/>
        <v>37</v>
      </c>
      <c r="AK45">
        <f t="shared" si="14"/>
        <v>39</v>
      </c>
      <c r="AL45">
        <f t="shared" si="15"/>
        <v>72</v>
      </c>
      <c r="AM45">
        <f t="shared" si="16"/>
        <v>53</v>
      </c>
      <c r="AN45">
        <f t="shared" si="17"/>
        <v>52</v>
      </c>
      <c r="AO45">
        <f t="shared" si="18"/>
        <v>69</v>
      </c>
      <c r="AP45">
        <f t="shared" si="21"/>
        <v>73210</v>
      </c>
      <c r="AQ45">
        <f>modell_1111!T277</f>
        <v>73210.2</v>
      </c>
      <c r="AR45" s="50">
        <f t="shared" si="22"/>
        <v>-0.19999999999708962</v>
      </c>
    </row>
    <row r="46" spans="1:44" ht="14.25" customHeight="1" x14ac:dyDescent="0.3">
      <c r="A46" s="10">
        <v>1987</v>
      </c>
      <c r="B46" s="10"/>
      <c r="C46" s="9">
        <v>142601</v>
      </c>
      <c r="D46" s="12">
        <v>13.6</v>
      </c>
      <c r="E46" s="11">
        <v>17.3</v>
      </c>
      <c r="F46" s="12">
        <v>976</v>
      </c>
      <c r="G46" s="9">
        <v>30210</v>
      </c>
      <c r="H46" s="9">
        <v>75536</v>
      </c>
      <c r="I46" s="9">
        <v>6335</v>
      </c>
      <c r="J46" s="9">
        <v>7985</v>
      </c>
      <c r="K46" s="9">
        <v>0</v>
      </c>
      <c r="L46" s="9">
        <v>7879</v>
      </c>
      <c r="M46" s="9">
        <v>4782</v>
      </c>
      <c r="N46" s="9">
        <v>8898</v>
      </c>
      <c r="O46" s="18">
        <v>7.2650940517042448E-3</v>
      </c>
      <c r="P46" s="18">
        <v>0.2248755033831816</v>
      </c>
      <c r="Q46" s="18">
        <v>0.56227063964091384</v>
      </c>
      <c r="R46" s="18">
        <v>4.7156117640928683E-2</v>
      </c>
      <c r="S46" s="18">
        <v>5.9438295084895898E-2</v>
      </c>
      <c r="T46" s="18">
        <v>0.90100564980162412</v>
      </c>
      <c r="U46" s="20">
        <v>73.739999999999995</v>
      </c>
      <c r="W46">
        <f t="shared" si="19"/>
        <v>1987</v>
      </c>
      <c r="X46">
        <f t="shared" si="20"/>
        <v>58</v>
      </c>
      <c r="Y46">
        <f t="shared" si="2"/>
        <v>57</v>
      </c>
      <c r="Z46">
        <f t="shared" si="3"/>
        <v>36</v>
      </c>
      <c r="AA46">
        <f t="shared" si="4"/>
        <v>35</v>
      </c>
      <c r="AB46">
        <f t="shared" si="5"/>
        <v>40</v>
      </c>
      <c r="AC46">
        <f t="shared" si="6"/>
        <v>63</v>
      </c>
      <c r="AD46">
        <f t="shared" si="7"/>
        <v>27</v>
      </c>
      <c r="AE46">
        <f t="shared" si="8"/>
        <v>49</v>
      </c>
      <c r="AF46">
        <f t="shared" si="9"/>
        <v>1</v>
      </c>
      <c r="AG46">
        <f t="shared" si="10"/>
        <v>69</v>
      </c>
      <c r="AH46">
        <f t="shared" si="11"/>
        <v>70</v>
      </c>
      <c r="AI46">
        <f t="shared" si="12"/>
        <v>18</v>
      </c>
      <c r="AJ46">
        <f t="shared" si="13"/>
        <v>35</v>
      </c>
      <c r="AK46">
        <f t="shared" si="14"/>
        <v>40</v>
      </c>
      <c r="AL46">
        <f t="shared" si="15"/>
        <v>63</v>
      </c>
      <c r="AM46">
        <f t="shared" si="16"/>
        <v>27</v>
      </c>
      <c r="AN46">
        <f t="shared" si="17"/>
        <v>49</v>
      </c>
      <c r="AO46">
        <f t="shared" si="18"/>
        <v>57</v>
      </c>
      <c r="AP46">
        <f t="shared" si="21"/>
        <v>73740</v>
      </c>
      <c r="AQ46">
        <f>modell_1111!T278</f>
        <v>73740.2</v>
      </c>
      <c r="AR46" s="50">
        <f t="shared" si="22"/>
        <v>-0.19999999999708962</v>
      </c>
    </row>
    <row r="47" spans="1:44" ht="14.25" customHeight="1" x14ac:dyDescent="0.3">
      <c r="A47" s="10">
        <v>1988</v>
      </c>
      <c r="B47" s="10"/>
      <c r="C47" s="9">
        <v>140042</v>
      </c>
      <c r="D47" s="12">
        <v>13.4</v>
      </c>
      <c r="E47" s="11">
        <v>15.8</v>
      </c>
      <c r="F47" s="12">
        <v>898</v>
      </c>
      <c r="G47" s="9">
        <v>30238</v>
      </c>
      <c r="H47" s="9">
        <v>74410</v>
      </c>
      <c r="I47" s="9">
        <v>6013</v>
      </c>
      <c r="J47" s="9">
        <v>7861</v>
      </c>
      <c r="K47" s="9">
        <v>0</v>
      </c>
      <c r="L47" s="9">
        <v>7770</v>
      </c>
      <c r="M47" s="9">
        <v>4377</v>
      </c>
      <c r="N47" s="9">
        <v>8475</v>
      </c>
      <c r="O47" s="18">
        <v>6.68448202708034E-3</v>
      </c>
      <c r="P47" s="18">
        <v>0.22508392821253378</v>
      </c>
      <c r="Q47" s="18">
        <v>0.55388898400339437</v>
      </c>
      <c r="R47" s="18">
        <v>4.4759232103378718E-2</v>
      </c>
      <c r="S47" s="18">
        <v>5.8515270840621997E-2</v>
      </c>
      <c r="T47" s="18">
        <v>0.88893189718700927</v>
      </c>
      <c r="U47" s="20">
        <v>74.03</v>
      </c>
      <c r="W47">
        <f t="shared" si="19"/>
        <v>1988</v>
      </c>
      <c r="X47">
        <f t="shared" si="20"/>
        <v>54</v>
      </c>
      <c r="Y47">
        <f t="shared" si="2"/>
        <v>49</v>
      </c>
      <c r="Z47">
        <f t="shared" si="3"/>
        <v>35</v>
      </c>
      <c r="AA47">
        <f t="shared" si="4"/>
        <v>27</v>
      </c>
      <c r="AB47">
        <f t="shared" si="5"/>
        <v>41</v>
      </c>
      <c r="AC47">
        <f t="shared" si="6"/>
        <v>62</v>
      </c>
      <c r="AD47">
        <f t="shared" si="7"/>
        <v>19</v>
      </c>
      <c r="AE47">
        <f t="shared" si="8"/>
        <v>48</v>
      </c>
      <c r="AF47">
        <f t="shared" si="9"/>
        <v>1</v>
      </c>
      <c r="AG47">
        <f t="shared" si="10"/>
        <v>66</v>
      </c>
      <c r="AH47">
        <f t="shared" si="11"/>
        <v>64</v>
      </c>
      <c r="AI47">
        <f t="shared" si="12"/>
        <v>11</v>
      </c>
      <c r="AJ47">
        <f t="shared" si="13"/>
        <v>27</v>
      </c>
      <c r="AK47">
        <f t="shared" si="14"/>
        <v>41</v>
      </c>
      <c r="AL47">
        <f t="shared" si="15"/>
        <v>62</v>
      </c>
      <c r="AM47">
        <f t="shared" si="16"/>
        <v>19</v>
      </c>
      <c r="AN47">
        <f t="shared" si="17"/>
        <v>48</v>
      </c>
      <c r="AO47">
        <f t="shared" si="18"/>
        <v>56</v>
      </c>
      <c r="AP47">
        <f t="shared" si="21"/>
        <v>74030</v>
      </c>
      <c r="AQ47">
        <f>modell_1111!T279</f>
        <v>74030.2</v>
      </c>
      <c r="AR47" s="50">
        <f t="shared" si="22"/>
        <v>-0.19999999999708962</v>
      </c>
    </row>
    <row r="48" spans="1:44" ht="14.25" customHeight="1" x14ac:dyDescent="0.3">
      <c r="A48" s="10">
        <v>1989</v>
      </c>
      <c r="B48" s="10"/>
      <c r="C48" s="9">
        <v>144695</v>
      </c>
      <c r="D48" s="12">
        <v>13.9</v>
      </c>
      <c r="E48" s="11">
        <v>15.7</v>
      </c>
      <c r="F48" s="9">
        <v>1001</v>
      </c>
      <c r="G48" s="9">
        <v>30834</v>
      </c>
      <c r="H48" s="9">
        <v>75690</v>
      </c>
      <c r="I48" s="9">
        <v>6916</v>
      </c>
      <c r="J48" s="9">
        <v>8939</v>
      </c>
      <c r="K48" s="9">
        <v>0</v>
      </c>
      <c r="L48" s="9">
        <v>8297</v>
      </c>
      <c r="M48" s="9">
        <v>4396</v>
      </c>
      <c r="N48" s="9">
        <v>8622</v>
      </c>
      <c r="O48" s="18">
        <v>7.4511876493401118E-3</v>
      </c>
      <c r="P48" s="18">
        <v>0.22952039958017284</v>
      </c>
      <c r="Q48" s="18">
        <v>0.56341697620235076</v>
      </c>
      <c r="R48" s="18">
        <v>5.1480932849986227E-2</v>
      </c>
      <c r="S48" s="18">
        <v>6.6539626770680579E-2</v>
      </c>
      <c r="T48" s="18">
        <v>0.91840912305253053</v>
      </c>
      <c r="U48" s="20">
        <v>73.790000000000006</v>
      </c>
      <c r="W48">
        <f t="shared" si="19"/>
        <v>1989</v>
      </c>
      <c r="X48">
        <f t="shared" si="20"/>
        <v>62</v>
      </c>
      <c r="Y48">
        <f t="shared" si="2"/>
        <v>61</v>
      </c>
      <c r="Z48">
        <f t="shared" si="3"/>
        <v>34</v>
      </c>
      <c r="AA48">
        <f t="shared" si="4"/>
        <v>36</v>
      </c>
      <c r="AB48">
        <f t="shared" si="5"/>
        <v>42</v>
      </c>
      <c r="AC48">
        <f t="shared" si="6"/>
        <v>64</v>
      </c>
      <c r="AD48">
        <f t="shared" si="7"/>
        <v>40</v>
      </c>
      <c r="AE48">
        <f t="shared" si="8"/>
        <v>60</v>
      </c>
      <c r="AF48">
        <f t="shared" si="9"/>
        <v>1</v>
      </c>
      <c r="AG48">
        <f t="shared" si="10"/>
        <v>72</v>
      </c>
      <c r="AH48">
        <f t="shared" si="11"/>
        <v>65</v>
      </c>
      <c r="AI48">
        <f t="shared" si="12"/>
        <v>17</v>
      </c>
      <c r="AJ48">
        <f t="shared" si="13"/>
        <v>36</v>
      </c>
      <c r="AK48">
        <f t="shared" si="14"/>
        <v>42</v>
      </c>
      <c r="AL48">
        <f t="shared" si="15"/>
        <v>64</v>
      </c>
      <c r="AM48">
        <f t="shared" si="16"/>
        <v>40</v>
      </c>
      <c r="AN48">
        <f t="shared" si="17"/>
        <v>60</v>
      </c>
      <c r="AO48">
        <f t="shared" si="18"/>
        <v>62</v>
      </c>
      <c r="AP48">
        <f t="shared" si="21"/>
        <v>73790</v>
      </c>
      <c r="AQ48">
        <f>modell_1111!T280</f>
        <v>73789.7</v>
      </c>
      <c r="AR48" s="50">
        <f t="shared" si="22"/>
        <v>0.30000000000291038</v>
      </c>
    </row>
    <row r="49" spans="1:44" ht="14.25" customHeight="1" x14ac:dyDescent="0.3">
      <c r="A49" s="10">
        <v>1990</v>
      </c>
      <c r="B49" s="10"/>
      <c r="C49" s="9">
        <v>145660</v>
      </c>
      <c r="D49" s="11">
        <v>14</v>
      </c>
      <c r="E49" s="11">
        <v>14.8</v>
      </c>
      <c r="F49" s="12">
        <v>963</v>
      </c>
      <c r="G49" s="9">
        <v>31221</v>
      </c>
      <c r="H49" s="9">
        <v>76369</v>
      </c>
      <c r="I49" s="9">
        <v>6644</v>
      </c>
      <c r="J49" s="9">
        <v>9015</v>
      </c>
      <c r="K49" s="9">
        <v>0</v>
      </c>
      <c r="L49" s="9">
        <v>8760</v>
      </c>
      <c r="M49" s="9">
        <v>4133</v>
      </c>
      <c r="N49" s="9">
        <v>8555</v>
      </c>
      <c r="O49" s="18">
        <v>7.1683253809335943E-3</v>
      </c>
      <c r="P49" s="18">
        <v>0.23240112847157607</v>
      </c>
      <c r="Q49" s="18">
        <v>0.5684712783141409</v>
      </c>
      <c r="R49" s="18">
        <v>4.9456234507707995E-2</v>
      </c>
      <c r="S49" s="18">
        <v>6.7105351307493621E-2</v>
      </c>
      <c r="T49" s="18">
        <v>0.92460231798185211</v>
      </c>
      <c r="U49" s="20">
        <v>73.709999999999994</v>
      </c>
      <c r="W49">
        <f t="shared" si="19"/>
        <v>1990</v>
      </c>
      <c r="X49">
        <f t="shared" si="20"/>
        <v>67</v>
      </c>
      <c r="Y49">
        <f t="shared" si="2"/>
        <v>64</v>
      </c>
      <c r="Z49">
        <f t="shared" si="3"/>
        <v>32</v>
      </c>
      <c r="AA49">
        <f t="shared" si="4"/>
        <v>33</v>
      </c>
      <c r="AB49">
        <f t="shared" si="5"/>
        <v>43</v>
      </c>
      <c r="AC49">
        <f t="shared" si="6"/>
        <v>67</v>
      </c>
      <c r="AD49">
        <f t="shared" si="7"/>
        <v>33</v>
      </c>
      <c r="AE49">
        <f t="shared" si="8"/>
        <v>61</v>
      </c>
      <c r="AF49">
        <f t="shared" si="9"/>
        <v>1</v>
      </c>
      <c r="AG49">
        <f t="shared" si="10"/>
        <v>75</v>
      </c>
      <c r="AH49">
        <f t="shared" si="11"/>
        <v>60</v>
      </c>
      <c r="AI49">
        <f t="shared" si="12"/>
        <v>16</v>
      </c>
      <c r="AJ49">
        <f t="shared" si="13"/>
        <v>33</v>
      </c>
      <c r="AK49">
        <f t="shared" si="14"/>
        <v>43</v>
      </c>
      <c r="AL49">
        <f t="shared" si="15"/>
        <v>67</v>
      </c>
      <c r="AM49">
        <f t="shared" si="16"/>
        <v>33</v>
      </c>
      <c r="AN49">
        <f t="shared" si="17"/>
        <v>61</v>
      </c>
      <c r="AO49">
        <f t="shared" si="18"/>
        <v>65</v>
      </c>
      <c r="AP49">
        <f t="shared" si="21"/>
        <v>73710</v>
      </c>
      <c r="AQ49">
        <f>modell_1111!T281</f>
        <v>73710.2</v>
      </c>
      <c r="AR49" s="50">
        <f t="shared" si="22"/>
        <v>-0.19999999999708962</v>
      </c>
    </row>
    <row r="50" spans="1:44" ht="14.25" customHeight="1" x14ac:dyDescent="0.3">
      <c r="A50" s="10">
        <v>1991</v>
      </c>
      <c r="B50" s="10"/>
      <c r="C50" s="9">
        <v>144813</v>
      </c>
      <c r="D50" s="11">
        <v>14</v>
      </c>
      <c r="E50" s="11">
        <v>15.6</v>
      </c>
      <c r="F50" s="12">
        <v>940</v>
      </c>
      <c r="G50" s="9">
        <v>31736</v>
      </c>
      <c r="H50" s="9">
        <v>75841</v>
      </c>
      <c r="I50" s="9">
        <v>6252</v>
      </c>
      <c r="J50" s="9">
        <v>9188</v>
      </c>
      <c r="K50" s="9">
        <v>0</v>
      </c>
      <c r="L50" s="9">
        <v>8399</v>
      </c>
      <c r="M50" s="9">
        <v>3993</v>
      </c>
      <c r="N50" s="9">
        <v>8464</v>
      </c>
      <c r="O50" s="18">
        <v>6.9971192711085969E-3</v>
      </c>
      <c r="P50" s="18">
        <v>0.23623465658287493</v>
      </c>
      <c r="Q50" s="18">
        <v>0.56454098153207133</v>
      </c>
      <c r="R50" s="18">
        <v>4.6538286896777602E-2</v>
      </c>
      <c r="S50" s="18">
        <v>6.8393119003133815E-2</v>
      </c>
      <c r="T50" s="18">
        <v>0.92270416328596638</v>
      </c>
      <c r="U50" s="20">
        <v>73.83</v>
      </c>
      <c r="W50">
        <f t="shared" si="19"/>
        <v>1991</v>
      </c>
      <c r="X50">
        <f t="shared" si="20"/>
        <v>64</v>
      </c>
      <c r="Y50">
        <f t="shared" si="2"/>
        <v>64</v>
      </c>
      <c r="Z50">
        <f t="shared" si="3"/>
        <v>33</v>
      </c>
      <c r="AA50">
        <f t="shared" si="4"/>
        <v>31</v>
      </c>
      <c r="AB50">
        <f t="shared" si="5"/>
        <v>46</v>
      </c>
      <c r="AC50">
        <f t="shared" si="6"/>
        <v>65</v>
      </c>
      <c r="AD50">
        <f t="shared" si="7"/>
        <v>24</v>
      </c>
      <c r="AE50">
        <f t="shared" si="8"/>
        <v>63</v>
      </c>
      <c r="AF50">
        <f t="shared" si="9"/>
        <v>1</v>
      </c>
      <c r="AG50">
        <f t="shared" si="10"/>
        <v>73</v>
      </c>
      <c r="AH50">
        <f t="shared" si="11"/>
        <v>57</v>
      </c>
      <c r="AI50">
        <f t="shared" si="12"/>
        <v>10</v>
      </c>
      <c r="AJ50">
        <f t="shared" si="13"/>
        <v>31</v>
      </c>
      <c r="AK50">
        <f t="shared" si="14"/>
        <v>46</v>
      </c>
      <c r="AL50">
        <f t="shared" si="15"/>
        <v>65</v>
      </c>
      <c r="AM50">
        <f t="shared" si="16"/>
        <v>24</v>
      </c>
      <c r="AN50">
        <f t="shared" si="17"/>
        <v>63</v>
      </c>
      <c r="AO50">
        <f t="shared" si="18"/>
        <v>64</v>
      </c>
      <c r="AP50">
        <f t="shared" si="21"/>
        <v>73830</v>
      </c>
      <c r="AQ50">
        <f>modell_1111!T282</f>
        <v>73830.7</v>
      </c>
      <c r="AR50" s="50">
        <f t="shared" si="22"/>
        <v>-0.69999999999708962</v>
      </c>
    </row>
    <row r="51" spans="1:44" ht="14.25" customHeight="1" x14ac:dyDescent="0.3">
      <c r="A51" s="10">
        <v>1992</v>
      </c>
      <c r="B51" s="10"/>
      <c r="C51" s="9">
        <v>148781</v>
      </c>
      <c r="D51" s="11">
        <v>14.3</v>
      </c>
      <c r="E51" s="11">
        <v>14.1</v>
      </c>
      <c r="F51" s="12">
        <v>960</v>
      </c>
      <c r="G51" s="9">
        <v>32676</v>
      </c>
      <c r="H51" s="9">
        <v>76258</v>
      </c>
      <c r="I51" s="9">
        <v>6951</v>
      </c>
      <c r="J51" s="9">
        <v>10846</v>
      </c>
      <c r="K51" s="9">
        <v>0</v>
      </c>
      <c r="L51" s="9">
        <v>8582</v>
      </c>
      <c r="M51" s="9">
        <v>4000</v>
      </c>
      <c r="N51" s="9">
        <v>8508</v>
      </c>
      <c r="O51" s="18">
        <v>7.1459941492172906E-3</v>
      </c>
      <c r="P51" s="18">
        <v>0.24323177585398351</v>
      </c>
      <c r="Q51" s="18">
        <v>0.56764502274063766</v>
      </c>
      <c r="R51" s="18">
        <v>5.1741463886676442E-2</v>
      </c>
      <c r="S51" s="18">
        <v>8.0734846398344509E-2</v>
      </c>
      <c r="T51" s="18">
        <v>0.95049910302885932</v>
      </c>
      <c r="U51" s="20">
        <v>73.73</v>
      </c>
      <c r="W51">
        <f t="shared" si="19"/>
        <v>1992</v>
      </c>
      <c r="X51">
        <f t="shared" si="20"/>
        <v>73</v>
      </c>
      <c r="Y51">
        <f t="shared" si="2"/>
        <v>72</v>
      </c>
      <c r="Z51">
        <f t="shared" si="3"/>
        <v>31</v>
      </c>
      <c r="AA51">
        <f t="shared" si="4"/>
        <v>32</v>
      </c>
      <c r="AB51">
        <f t="shared" si="5"/>
        <v>52</v>
      </c>
      <c r="AC51">
        <f t="shared" si="6"/>
        <v>66</v>
      </c>
      <c r="AD51">
        <f t="shared" si="7"/>
        <v>41</v>
      </c>
      <c r="AE51">
        <f t="shared" si="8"/>
        <v>72</v>
      </c>
      <c r="AF51">
        <f t="shared" si="9"/>
        <v>1</v>
      </c>
      <c r="AG51">
        <f t="shared" si="10"/>
        <v>74</v>
      </c>
      <c r="AH51">
        <f t="shared" si="11"/>
        <v>58</v>
      </c>
      <c r="AI51">
        <f t="shared" si="12"/>
        <v>13</v>
      </c>
      <c r="AJ51">
        <f t="shared" si="13"/>
        <v>32</v>
      </c>
      <c r="AK51">
        <f t="shared" si="14"/>
        <v>52</v>
      </c>
      <c r="AL51">
        <f t="shared" si="15"/>
        <v>66</v>
      </c>
      <c r="AM51">
        <f t="shared" si="16"/>
        <v>41</v>
      </c>
      <c r="AN51">
        <f t="shared" si="17"/>
        <v>72</v>
      </c>
      <c r="AO51">
        <f t="shared" si="18"/>
        <v>74</v>
      </c>
      <c r="AP51">
        <f t="shared" si="21"/>
        <v>73730</v>
      </c>
      <c r="AQ51">
        <f>modell_1111!T283</f>
        <v>73730.2</v>
      </c>
      <c r="AR51" s="50">
        <f t="shared" si="22"/>
        <v>-0.19999999999708962</v>
      </c>
    </row>
    <row r="52" spans="1:44" ht="14.25" customHeight="1" x14ac:dyDescent="0.3">
      <c r="A52" s="10">
        <v>1993</v>
      </c>
      <c r="B52" s="10"/>
      <c r="C52" s="9">
        <v>150244</v>
      </c>
      <c r="D52" s="11">
        <v>14.5</v>
      </c>
      <c r="E52" s="11">
        <v>12.5</v>
      </c>
      <c r="F52" s="12">
        <v>966</v>
      </c>
      <c r="G52" s="9">
        <v>32541</v>
      </c>
      <c r="H52" s="9">
        <v>77373</v>
      </c>
      <c r="I52" s="9">
        <v>7077</v>
      </c>
      <c r="J52" s="9">
        <v>11968</v>
      </c>
      <c r="K52" s="9">
        <v>0</v>
      </c>
      <c r="L52" s="9">
        <v>8088</v>
      </c>
      <c r="M52" s="9">
        <v>3694</v>
      </c>
      <c r="N52" s="9">
        <v>8537</v>
      </c>
      <c r="O52" s="18">
        <v>7.1906566126498988E-3</v>
      </c>
      <c r="P52" s="18">
        <v>0.24222687042674984</v>
      </c>
      <c r="Q52" s="18">
        <v>0.57594479719519731</v>
      </c>
      <c r="R52" s="18">
        <v>5.2679375618761209E-2</v>
      </c>
      <c r="S52" s="18">
        <v>8.9086727060242218E-2</v>
      </c>
      <c r="T52" s="18">
        <v>0.96712842691360057</v>
      </c>
      <c r="U52" s="20">
        <v>73.81</v>
      </c>
      <c r="W52">
        <f t="shared" si="19"/>
        <v>1993</v>
      </c>
      <c r="X52">
        <f t="shared" si="20"/>
        <v>74</v>
      </c>
      <c r="Y52">
        <f t="shared" si="2"/>
        <v>74</v>
      </c>
      <c r="Z52">
        <f t="shared" si="3"/>
        <v>30</v>
      </c>
      <c r="AA52">
        <f t="shared" si="4"/>
        <v>34</v>
      </c>
      <c r="AB52">
        <f t="shared" si="5"/>
        <v>50</v>
      </c>
      <c r="AC52">
        <f t="shared" si="6"/>
        <v>70</v>
      </c>
      <c r="AD52">
        <f t="shared" si="7"/>
        <v>43</v>
      </c>
      <c r="AE52">
        <f t="shared" si="8"/>
        <v>74</v>
      </c>
      <c r="AF52">
        <f t="shared" si="9"/>
        <v>1</v>
      </c>
      <c r="AG52">
        <f t="shared" si="10"/>
        <v>70</v>
      </c>
      <c r="AH52">
        <f t="shared" si="11"/>
        <v>53</v>
      </c>
      <c r="AI52">
        <f t="shared" si="12"/>
        <v>15</v>
      </c>
      <c r="AJ52">
        <f t="shared" si="13"/>
        <v>34</v>
      </c>
      <c r="AK52">
        <f t="shared" si="14"/>
        <v>50</v>
      </c>
      <c r="AL52">
        <f t="shared" si="15"/>
        <v>70</v>
      </c>
      <c r="AM52">
        <f t="shared" si="16"/>
        <v>43</v>
      </c>
      <c r="AN52">
        <f t="shared" si="17"/>
        <v>74</v>
      </c>
      <c r="AO52">
        <f t="shared" si="18"/>
        <v>75</v>
      </c>
      <c r="AP52">
        <f t="shared" si="21"/>
        <v>73810</v>
      </c>
      <c r="AQ52">
        <f>modell_1111!T284</f>
        <v>73809.7</v>
      </c>
      <c r="AR52" s="50">
        <f t="shared" si="22"/>
        <v>0.30000000000291038</v>
      </c>
    </row>
    <row r="53" spans="1:44" ht="14.25" customHeight="1" x14ac:dyDescent="0.3">
      <c r="A53" s="10">
        <v>1994</v>
      </c>
      <c r="B53" s="10"/>
      <c r="C53" s="9">
        <v>146889</v>
      </c>
      <c r="D53" s="11">
        <v>14.2</v>
      </c>
      <c r="E53" s="11">
        <v>11.5</v>
      </c>
      <c r="F53" s="12">
        <v>881</v>
      </c>
      <c r="G53" s="9">
        <v>32993</v>
      </c>
      <c r="H53" s="9">
        <v>74182</v>
      </c>
      <c r="I53" s="9">
        <v>6874</v>
      </c>
      <c r="J53" s="9">
        <v>12068</v>
      </c>
      <c r="K53" s="9">
        <v>0</v>
      </c>
      <c r="L53" s="9">
        <v>7774</v>
      </c>
      <c r="M53" s="9">
        <v>3625</v>
      </c>
      <c r="N53" s="9">
        <v>8492</v>
      </c>
      <c r="O53" s="18">
        <v>6.5579383806879509E-3</v>
      </c>
      <c r="P53" s="18">
        <v>0.2455914426720063</v>
      </c>
      <c r="Q53" s="18">
        <v>0.55219181039295528</v>
      </c>
      <c r="R53" s="18">
        <v>5.1168295605957974E-2</v>
      </c>
      <c r="S53" s="18">
        <v>8.9831101450785683E-2</v>
      </c>
      <c r="T53" s="18">
        <v>0.94534058850239311</v>
      </c>
      <c r="U53" s="20">
        <v>74.23</v>
      </c>
      <c r="W53">
        <f t="shared" si="19"/>
        <v>1994</v>
      </c>
      <c r="X53">
        <f t="shared" si="20"/>
        <v>69</v>
      </c>
      <c r="Y53">
        <f t="shared" si="2"/>
        <v>71</v>
      </c>
      <c r="Z53">
        <f t="shared" si="3"/>
        <v>29</v>
      </c>
      <c r="AA53">
        <f t="shared" si="4"/>
        <v>25</v>
      </c>
      <c r="AB53">
        <f t="shared" si="5"/>
        <v>55</v>
      </c>
      <c r="AC53">
        <f t="shared" si="6"/>
        <v>61</v>
      </c>
      <c r="AD53">
        <f t="shared" si="7"/>
        <v>38</v>
      </c>
      <c r="AE53">
        <f t="shared" si="8"/>
        <v>75</v>
      </c>
      <c r="AF53">
        <f t="shared" si="9"/>
        <v>1</v>
      </c>
      <c r="AG53">
        <f t="shared" si="10"/>
        <v>67</v>
      </c>
      <c r="AH53">
        <f t="shared" si="11"/>
        <v>52</v>
      </c>
      <c r="AI53">
        <f t="shared" si="12"/>
        <v>12</v>
      </c>
      <c r="AJ53">
        <f t="shared" si="13"/>
        <v>25</v>
      </c>
      <c r="AK53">
        <f t="shared" si="14"/>
        <v>55</v>
      </c>
      <c r="AL53">
        <f t="shared" si="15"/>
        <v>61</v>
      </c>
      <c r="AM53">
        <f t="shared" si="16"/>
        <v>38</v>
      </c>
      <c r="AN53">
        <f t="shared" si="17"/>
        <v>75</v>
      </c>
      <c r="AO53">
        <f t="shared" si="18"/>
        <v>73</v>
      </c>
      <c r="AP53">
        <f t="shared" si="21"/>
        <v>74230</v>
      </c>
      <c r="AQ53">
        <f>modell_1111!T285</f>
        <v>74230.2</v>
      </c>
      <c r="AR53" s="50">
        <f t="shared" si="22"/>
        <v>-0.19999999999708962</v>
      </c>
    </row>
    <row r="54" spans="1:44" ht="14.25" customHeight="1" x14ac:dyDescent="0.3">
      <c r="A54" s="10">
        <v>1995</v>
      </c>
      <c r="B54" s="10"/>
      <c r="C54" s="9">
        <v>145431</v>
      </c>
      <c r="D54" s="11">
        <v>14.1</v>
      </c>
      <c r="E54" s="11">
        <v>10.7</v>
      </c>
      <c r="F54" s="12">
        <v>819</v>
      </c>
      <c r="G54" s="9">
        <v>33265</v>
      </c>
      <c r="H54" s="9">
        <v>73797</v>
      </c>
      <c r="I54" s="9">
        <v>6447</v>
      </c>
      <c r="J54" s="9">
        <v>11822</v>
      </c>
      <c r="K54" s="9">
        <v>0</v>
      </c>
      <c r="L54" s="9">
        <v>7596</v>
      </c>
      <c r="M54" s="9">
        <v>3369</v>
      </c>
      <c r="N54" s="9">
        <v>8316</v>
      </c>
      <c r="O54" s="18">
        <v>6.0964262585510012E-3</v>
      </c>
      <c r="P54" s="18">
        <v>0.24761614101428456</v>
      </c>
      <c r="Q54" s="18">
        <v>0.54932596898936292</v>
      </c>
      <c r="R54" s="18">
        <v>4.7989816958337365E-2</v>
      </c>
      <c r="S54" s="18">
        <v>8.7999940450048761E-2</v>
      </c>
      <c r="T54" s="18">
        <v>0.9390282936705846</v>
      </c>
      <c r="U54" s="20">
        <v>74.5</v>
      </c>
      <c r="W54">
        <f t="shared" si="19"/>
        <v>1995</v>
      </c>
      <c r="X54">
        <f t="shared" si="20"/>
        <v>66</v>
      </c>
      <c r="Y54">
        <f t="shared" si="2"/>
        <v>70</v>
      </c>
      <c r="Z54">
        <f t="shared" si="3"/>
        <v>27</v>
      </c>
      <c r="AA54">
        <f t="shared" si="4"/>
        <v>23</v>
      </c>
      <c r="AB54">
        <f t="shared" si="5"/>
        <v>59</v>
      </c>
      <c r="AC54">
        <f t="shared" si="6"/>
        <v>59</v>
      </c>
      <c r="AD54">
        <f t="shared" si="7"/>
        <v>28</v>
      </c>
      <c r="AE54">
        <f t="shared" si="8"/>
        <v>73</v>
      </c>
      <c r="AF54">
        <f t="shared" si="9"/>
        <v>1</v>
      </c>
      <c r="AG54">
        <f t="shared" si="10"/>
        <v>63</v>
      </c>
      <c r="AH54">
        <f t="shared" si="11"/>
        <v>47</v>
      </c>
      <c r="AI54">
        <f t="shared" si="12"/>
        <v>9</v>
      </c>
      <c r="AJ54">
        <f t="shared" si="13"/>
        <v>23</v>
      </c>
      <c r="AK54">
        <f t="shared" si="14"/>
        <v>59</v>
      </c>
      <c r="AL54">
        <f t="shared" si="15"/>
        <v>59</v>
      </c>
      <c r="AM54">
        <f t="shared" si="16"/>
        <v>28</v>
      </c>
      <c r="AN54">
        <f t="shared" si="17"/>
        <v>73</v>
      </c>
      <c r="AO54">
        <f t="shared" si="18"/>
        <v>71</v>
      </c>
      <c r="AP54">
        <f t="shared" si="21"/>
        <v>74500</v>
      </c>
      <c r="AQ54">
        <f>modell_1111!T286</f>
        <v>74500.2</v>
      </c>
      <c r="AR54" s="50">
        <f t="shared" si="22"/>
        <v>-0.19999999999708962</v>
      </c>
    </row>
    <row r="55" spans="1:44" ht="14.25" customHeight="1" x14ac:dyDescent="0.3">
      <c r="A55" s="10">
        <v>1996</v>
      </c>
      <c r="B55" s="10"/>
      <c r="C55" s="9">
        <v>143130</v>
      </c>
      <c r="D55" s="11">
        <v>13.9</v>
      </c>
      <c r="E55" s="11">
        <v>10.9</v>
      </c>
      <c r="F55" s="12">
        <v>785</v>
      </c>
      <c r="G55" s="9">
        <v>33876</v>
      </c>
      <c r="H55" s="9">
        <v>73980</v>
      </c>
      <c r="I55" s="9">
        <v>6200</v>
      </c>
      <c r="J55" s="9">
        <v>10023</v>
      </c>
      <c r="K55" s="9">
        <v>0</v>
      </c>
      <c r="L55" s="9">
        <v>6925</v>
      </c>
      <c r="M55" s="9">
        <v>3438</v>
      </c>
      <c r="N55" s="9">
        <v>7903</v>
      </c>
      <c r="O55" s="18">
        <v>5.8433389657662222E-3</v>
      </c>
      <c r="P55" s="18">
        <v>0.25216426854050511</v>
      </c>
      <c r="Q55" s="18">
        <v>0.55068817412405746</v>
      </c>
      <c r="R55" s="18">
        <v>4.6151212213695003E-2</v>
      </c>
      <c r="S55" s="18">
        <v>7.4608645164171775E-2</v>
      </c>
      <c r="T55" s="18">
        <v>0.92945563900819561</v>
      </c>
      <c r="U55" s="20">
        <v>74.7</v>
      </c>
      <c r="W55">
        <f t="shared" si="19"/>
        <v>1996</v>
      </c>
      <c r="X55">
        <f t="shared" si="20"/>
        <v>59</v>
      </c>
      <c r="Y55">
        <f t="shared" si="2"/>
        <v>61</v>
      </c>
      <c r="Z55">
        <f t="shared" si="3"/>
        <v>28</v>
      </c>
      <c r="AA55">
        <f t="shared" si="4"/>
        <v>21</v>
      </c>
      <c r="AB55">
        <f t="shared" si="5"/>
        <v>71</v>
      </c>
      <c r="AC55">
        <f t="shared" si="6"/>
        <v>60</v>
      </c>
      <c r="AD55">
        <f t="shared" si="7"/>
        <v>20</v>
      </c>
      <c r="AE55">
        <f t="shared" si="8"/>
        <v>68</v>
      </c>
      <c r="AF55">
        <f t="shared" si="9"/>
        <v>1</v>
      </c>
      <c r="AG55">
        <f t="shared" si="10"/>
        <v>57</v>
      </c>
      <c r="AH55">
        <f t="shared" si="11"/>
        <v>49</v>
      </c>
      <c r="AI55">
        <f t="shared" si="12"/>
        <v>3</v>
      </c>
      <c r="AJ55">
        <f t="shared" si="13"/>
        <v>21</v>
      </c>
      <c r="AK55">
        <f t="shared" si="14"/>
        <v>71</v>
      </c>
      <c r="AL55">
        <f t="shared" si="15"/>
        <v>60</v>
      </c>
      <c r="AM55">
        <f t="shared" si="16"/>
        <v>20</v>
      </c>
      <c r="AN55">
        <f t="shared" si="17"/>
        <v>68</v>
      </c>
      <c r="AO55">
        <f t="shared" si="18"/>
        <v>68</v>
      </c>
      <c r="AP55">
        <f t="shared" si="21"/>
        <v>74700</v>
      </c>
      <c r="AQ55">
        <f>modell_1111!T287</f>
        <v>74700.2</v>
      </c>
      <c r="AR55" s="50">
        <f t="shared" si="22"/>
        <v>-0.19999999999708962</v>
      </c>
    </row>
    <row r="56" spans="1:44" ht="14.25" customHeight="1" x14ac:dyDescent="0.3">
      <c r="A56" s="10">
        <v>1997</v>
      </c>
      <c r="B56" s="10"/>
      <c r="C56" s="9">
        <v>139434</v>
      </c>
      <c r="D56" s="11">
        <v>13.5</v>
      </c>
      <c r="E56" s="11">
        <v>9.9</v>
      </c>
      <c r="F56" s="12">
        <v>731</v>
      </c>
      <c r="G56" s="9">
        <v>33837</v>
      </c>
      <c r="H56" s="9">
        <v>71309</v>
      </c>
      <c r="I56" s="9">
        <v>5850</v>
      </c>
      <c r="J56" s="9">
        <v>9936</v>
      </c>
      <c r="K56" s="9">
        <v>0</v>
      </c>
      <c r="L56" s="9">
        <v>6596</v>
      </c>
      <c r="M56" s="9">
        <v>3214</v>
      </c>
      <c r="N56" s="9">
        <v>7961</v>
      </c>
      <c r="O56" s="18">
        <v>5.4413767948727496E-3</v>
      </c>
      <c r="P56" s="18">
        <v>0.25187396252819316</v>
      </c>
      <c r="Q56" s="18">
        <v>0.53080593415264143</v>
      </c>
      <c r="R56" s="18">
        <v>4.3545901846792863E-2</v>
      </c>
      <c r="S56" s="18">
        <v>7.3961039444398954E-2</v>
      </c>
      <c r="T56" s="18">
        <v>0.90562821476689914</v>
      </c>
      <c r="U56" s="20">
        <v>75.08</v>
      </c>
      <c r="W56">
        <f t="shared" si="19"/>
        <v>1997</v>
      </c>
      <c r="X56">
        <f t="shared" si="20"/>
        <v>53</v>
      </c>
      <c r="Y56">
        <f t="shared" si="2"/>
        <v>53</v>
      </c>
      <c r="Z56">
        <f t="shared" si="3"/>
        <v>26</v>
      </c>
      <c r="AA56">
        <f t="shared" si="4"/>
        <v>17</v>
      </c>
      <c r="AB56">
        <f t="shared" si="5"/>
        <v>70</v>
      </c>
      <c r="AC56">
        <f t="shared" si="6"/>
        <v>54</v>
      </c>
      <c r="AD56">
        <f t="shared" si="7"/>
        <v>17</v>
      </c>
      <c r="AE56">
        <f t="shared" si="8"/>
        <v>67</v>
      </c>
      <c r="AF56">
        <f t="shared" si="9"/>
        <v>1</v>
      </c>
      <c r="AG56">
        <f t="shared" si="10"/>
        <v>55</v>
      </c>
      <c r="AH56">
        <f t="shared" si="11"/>
        <v>43</v>
      </c>
      <c r="AI56">
        <f t="shared" si="12"/>
        <v>5</v>
      </c>
      <c r="AJ56">
        <f t="shared" si="13"/>
        <v>17</v>
      </c>
      <c r="AK56">
        <f t="shared" si="14"/>
        <v>70</v>
      </c>
      <c r="AL56">
        <f t="shared" si="15"/>
        <v>54</v>
      </c>
      <c r="AM56">
        <f t="shared" si="16"/>
        <v>17</v>
      </c>
      <c r="AN56">
        <f t="shared" si="17"/>
        <v>67</v>
      </c>
      <c r="AO56">
        <f t="shared" si="18"/>
        <v>58</v>
      </c>
      <c r="AP56">
        <f t="shared" si="21"/>
        <v>75080</v>
      </c>
      <c r="AQ56">
        <f>modell_1111!T288</f>
        <v>75079.7</v>
      </c>
      <c r="AR56" s="50">
        <f t="shared" si="22"/>
        <v>0.30000000000291038</v>
      </c>
    </row>
    <row r="57" spans="1:44" ht="14.25" customHeight="1" x14ac:dyDescent="0.3">
      <c r="A57" s="10">
        <v>1998</v>
      </c>
      <c r="B57" s="10"/>
      <c r="C57" s="9">
        <v>140870</v>
      </c>
      <c r="D57" s="11">
        <v>13.7</v>
      </c>
      <c r="E57" s="11">
        <v>9.6999999999999993</v>
      </c>
      <c r="F57" s="12">
        <v>717</v>
      </c>
      <c r="G57" s="9">
        <v>33951</v>
      </c>
      <c r="H57" s="9">
        <v>72403</v>
      </c>
      <c r="I57" s="9">
        <v>5289</v>
      </c>
      <c r="J57" s="9">
        <v>10488</v>
      </c>
      <c r="K57" s="9">
        <v>0</v>
      </c>
      <c r="L57" s="9">
        <v>6575</v>
      </c>
      <c r="M57" s="9">
        <v>3247</v>
      </c>
      <c r="N57" s="9">
        <v>8200</v>
      </c>
      <c r="O57" s="18">
        <v>5.3371643801966634E-3</v>
      </c>
      <c r="P57" s="18">
        <v>0.25272254933341276</v>
      </c>
      <c r="Q57" s="18">
        <v>0.53894938998518693</v>
      </c>
      <c r="R57" s="18">
        <v>3.9369961515844008E-2</v>
      </c>
      <c r="S57" s="18">
        <v>7.8069986080198897E-2</v>
      </c>
      <c r="T57" s="18">
        <v>0.91444905129483922</v>
      </c>
      <c r="U57" s="20">
        <v>75.180000000000007</v>
      </c>
      <c r="W57">
        <f t="shared" si="19"/>
        <v>1998</v>
      </c>
      <c r="X57">
        <f t="shared" si="20"/>
        <v>56</v>
      </c>
      <c r="Y57">
        <f t="shared" si="2"/>
        <v>59</v>
      </c>
      <c r="Z57">
        <f t="shared" si="3"/>
        <v>25</v>
      </c>
      <c r="AA57">
        <f t="shared" si="4"/>
        <v>14</v>
      </c>
      <c r="AB57">
        <f t="shared" si="5"/>
        <v>72</v>
      </c>
      <c r="AC57">
        <f t="shared" si="6"/>
        <v>56</v>
      </c>
      <c r="AD57">
        <f t="shared" si="7"/>
        <v>12</v>
      </c>
      <c r="AE57">
        <f t="shared" si="8"/>
        <v>71</v>
      </c>
      <c r="AF57">
        <f t="shared" si="9"/>
        <v>1</v>
      </c>
      <c r="AG57">
        <f t="shared" si="10"/>
        <v>54</v>
      </c>
      <c r="AH57">
        <f t="shared" si="11"/>
        <v>44</v>
      </c>
      <c r="AI57">
        <f t="shared" si="12"/>
        <v>7</v>
      </c>
      <c r="AJ57">
        <f t="shared" si="13"/>
        <v>14</v>
      </c>
      <c r="AK57">
        <f t="shared" si="14"/>
        <v>72</v>
      </c>
      <c r="AL57">
        <f t="shared" si="15"/>
        <v>56</v>
      </c>
      <c r="AM57">
        <f t="shared" si="16"/>
        <v>12</v>
      </c>
      <c r="AN57">
        <f t="shared" si="17"/>
        <v>71</v>
      </c>
      <c r="AO57">
        <f t="shared" si="18"/>
        <v>60</v>
      </c>
      <c r="AP57">
        <f t="shared" si="21"/>
        <v>75180</v>
      </c>
      <c r="AQ57">
        <f>modell_1111!T289</f>
        <v>75180.2</v>
      </c>
      <c r="AR57" s="50">
        <f t="shared" si="22"/>
        <v>-0.19999999999708962</v>
      </c>
    </row>
    <row r="58" spans="1:44" ht="14.25" customHeight="1" x14ac:dyDescent="0.3">
      <c r="A58" s="10">
        <v>1999</v>
      </c>
      <c r="B58" s="10"/>
      <c r="C58" s="9">
        <v>143210</v>
      </c>
      <c r="D58" s="11">
        <v>14</v>
      </c>
      <c r="E58" s="11">
        <v>8.4</v>
      </c>
      <c r="F58" s="12">
        <v>748</v>
      </c>
      <c r="G58" s="9">
        <v>34255</v>
      </c>
      <c r="H58" s="9">
        <v>73334</v>
      </c>
      <c r="I58" s="9">
        <v>6208</v>
      </c>
      <c r="J58" s="9">
        <v>10305</v>
      </c>
      <c r="K58" s="9">
        <v>0</v>
      </c>
      <c r="L58" s="9">
        <v>6523</v>
      </c>
      <c r="M58" s="9">
        <v>3328</v>
      </c>
      <c r="N58" s="9">
        <v>8509</v>
      </c>
      <c r="O58" s="18">
        <v>5.5679204412651387E-3</v>
      </c>
      <c r="P58" s="18">
        <v>0.25498544748066487</v>
      </c>
      <c r="Q58" s="18">
        <v>0.54587951556114667</v>
      </c>
      <c r="R58" s="18">
        <v>4.6210762164938475E-2</v>
      </c>
      <c r="S58" s="18">
        <v>7.6707780945504345E-2</v>
      </c>
      <c r="T58" s="18">
        <v>0.92935142659351955</v>
      </c>
      <c r="U58" s="20">
        <v>75.13</v>
      </c>
      <c r="W58">
        <f t="shared" si="19"/>
        <v>1999</v>
      </c>
      <c r="X58">
        <f t="shared" si="20"/>
        <v>60</v>
      </c>
      <c r="Y58">
        <f t="shared" si="2"/>
        <v>64</v>
      </c>
      <c r="Z58">
        <f t="shared" si="3"/>
        <v>23</v>
      </c>
      <c r="AA58">
        <f t="shared" si="4"/>
        <v>18</v>
      </c>
      <c r="AB58">
        <f t="shared" si="5"/>
        <v>75</v>
      </c>
      <c r="AC58">
        <f t="shared" si="6"/>
        <v>58</v>
      </c>
      <c r="AD58">
        <f t="shared" si="7"/>
        <v>21</v>
      </c>
      <c r="AE58">
        <f t="shared" si="8"/>
        <v>70</v>
      </c>
      <c r="AF58">
        <f t="shared" si="9"/>
        <v>1</v>
      </c>
      <c r="AG58">
        <f t="shared" si="10"/>
        <v>53</v>
      </c>
      <c r="AH58">
        <f t="shared" si="11"/>
        <v>46</v>
      </c>
      <c r="AI58">
        <f t="shared" si="12"/>
        <v>14</v>
      </c>
      <c r="AJ58">
        <f t="shared" si="13"/>
        <v>18</v>
      </c>
      <c r="AK58">
        <f t="shared" si="14"/>
        <v>75</v>
      </c>
      <c r="AL58">
        <f t="shared" si="15"/>
        <v>58</v>
      </c>
      <c r="AM58">
        <f t="shared" si="16"/>
        <v>21</v>
      </c>
      <c r="AN58">
        <f t="shared" si="17"/>
        <v>70</v>
      </c>
      <c r="AO58">
        <f t="shared" si="18"/>
        <v>67</v>
      </c>
      <c r="AP58">
        <f t="shared" si="21"/>
        <v>75130</v>
      </c>
      <c r="AQ58">
        <f>modell_1111!T290</f>
        <v>75129.7</v>
      </c>
      <c r="AR58" s="50">
        <f t="shared" si="22"/>
        <v>0.30000000000291038</v>
      </c>
    </row>
    <row r="59" spans="1:44" ht="14.25" customHeight="1" x14ac:dyDescent="0.3">
      <c r="A59" s="10">
        <v>2000</v>
      </c>
      <c r="B59" s="10"/>
      <c r="C59" s="9">
        <v>135601</v>
      </c>
      <c r="D59" s="11">
        <v>13.3</v>
      </c>
      <c r="E59" s="11">
        <v>9.1999999999999993</v>
      </c>
      <c r="F59" s="12">
        <v>659</v>
      </c>
      <c r="G59" s="9">
        <v>33679</v>
      </c>
      <c r="H59" s="9">
        <v>68873</v>
      </c>
      <c r="I59" s="9">
        <v>5168</v>
      </c>
      <c r="J59" s="9">
        <v>10047</v>
      </c>
      <c r="K59" s="9">
        <v>0</v>
      </c>
      <c r="L59" s="9">
        <v>5875</v>
      </c>
      <c r="M59" s="9">
        <v>3269</v>
      </c>
      <c r="N59" s="9">
        <v>8031</v>
      </c>
      <c r="O59" s="18">
        <v>4.9054272336814522E-3</v>
      </c>
      <c r="P59" s="18">
        <v>0.25069785099113451</v>
      </c>
      <c r="Q59" s="18">
        <v>0.51267297399900258</v>
      </c>
      <c r="R59" s="18">
        <v>3.8469268503286413E-2</v>
      </c>
      <c r="S59" s="18">
        <v>7.4787295017902197E-2</v>
      </c>
      <c r="T59" s="18">
        <v>0.88153281574500697</v>
      </c>
      <c r="U59" s="20">
        <v>75.59</v>
      </c>
      <c r="W59">
        <f t="shared" si="19"/>
        <v>2000</v>
      </c>
      <c r="X59">
        <f t="shared" si="20"/>
        <v>48</v>
      </c>
      <c r="Y59">
        <f t="shared" si="2"/>
        <v>47</v>
      </c>
      <c r="Z59">
        <f t="shared" si="3"/>
        <v>24</v>
      </c>
      <c r="AA59">
        <f t="shared" si="4"/>
        <v>12</v>
      </c>
      <c r="AB59">
        <f t="shared" si="5"/>
        <v>67</v>
      </c>
      <c r="AC59">
        <f t="shared" si="6"/>
        <v>51</v>
      </c>
      <c r="AD59">
        <f t="shared" si="7"/>
        <v>10</v>
      </c>
      <c r="AE59">
        <f t="shared" si="8"/>
        <v>69</v>
      </c>
      <c r="AF59">
        <f t="shared" si="9"/>
        <v>1</v>
      </c>
      <c r="AG59">
        <f t="shared" si="10"/>
        <v>44</v>
      </c>
      <c r="AH59">
        <f t="shared" si="11"/>
        <v>45</v>
      </c>
      <c r="AI59">
        <f t="shared" si="12"/>
        <v>6</v>
      </c>
      <c r="AJ59">
        <f t="shared" si="13"/>
        <v>12</v>
      </c>
      <c r="AK59">
        <f t="shared" si="14"/>
        <v>67</v>
      </c>
      <c r="AL59">
        <f t="shared" si="15"/>
        <v>51</v>
      </c>
      <c r="AM59">
        <f t="shared" si="16"/>
        <v>10</v>
      </c>
      <c r="AN59">
        <f t="shared" si="17"/>
        <v>69</v>
      </c>
      <c r="AO59">
        <f t="shared" si="18"/>
        <v>53</v>
      </c>
      <c r="AP59">
        <f t="shared" si="21"/>
        <v>75590</v>
      </c>
      <c r="AQ59">
        <f>modell_1111!T291</f>
        <v>75590.2</v>
      </c>
      <c r="AR59" s="50">
        <f t="shared" si="22"/>
        <v>-0.19999999999708962</v>
      </c>
    </row>
    <row r="60" spans="1:44" ht="14.25" customHeight="1" x14ac:dyDescent="0.3">
      <c r="A60" s="10">
        <v>2001</v>
      </c>
      <c r="B60" s="10"/>
      <c r="C60" s="9">
        <v>132183</v>
      </c>
      <c r="D60" s="11">
        <v>13</v>
      </c>
      <c r="E60" s="11">
        <v>8.1</v>
      </c>
      <c r="F60" s="12">
        <v>611</v>
      </c>
      <c r="G60" s="9">
        <v>33757</v>
      </c>
      <c r="H60" s="9">
        <v>67423</v>
      </c>
      <c r="I60" s="9">
        <v>4334</v>
      </c>
      <c r="J60" s="9">
        <v>9548</v>
      </c>
      <c r="K60" s="9">
        <v>0</v>
      </c>
      <c r="L60" s="9">
        <v>6063</v>
      </c>
      <c r="M60" s="9">
        <v>2979</v>
      </c>
      <c r="N60" s="9">
        <v>7468</v>
      </c>
      <c r="O60" s="18">
        <v>4.5481275262205878E-3</v>
      </c>
      <c r="P60" s="18">
        <v>0.2512784630157584</v>
      </c>
      <c r="Q60" s="18">
        <v>0.50187954533612222</v>
      </c>
      <c r="R60" s="18">
        <v>3.2261186086153894E-2</v>
      </c>
      <c r="S60" s="18">
        <v>7.1072866809090293E-2</v>
      </c>
      <c r="T60" s="18">
        <v>0.86104018877334543</v>
      </c>
      <c r="U60" s="20">
        <v>76.459999999999994</v>
      </c>
      <c r="W60">
        <f t="shared" si="19"/>
        <v>2001</v>
      </c>
      <c r="X60">
        <f t="shared" si="20"/>
        <v>43</v>
      </c>
      <c r="Y60">
        <f t="shared" si="2"/>
        <v>36</v>
      </c>
      <c r="Z60">
        <f t="shared" si="3"/>
        <v>22</v>
      </c>
      <c r="AA60">
        <f t="shared" si="4"/>
        <v>10</v>
      </c>
      <c r="AB60">
        <f t="shared" si="5"/>
        <v>68</v>
      </c>
      <c r="AC60">
        <f t="shared" si="6"/>
        <v>46</v>
      </c>
      <c r="AD60">
        <f t="shared" si="7"/>
        <v>3</v>
      </c>
      <c r="AE60">
        <f t="shared" si="8"/>
        <v>66</v>
      </c>
      <c r="AF60">
        <f t="shared" si="9"/>
        <v>1</v>
      </c>
      <c r="AG60">
        <f t="shared" si="10"/>
        <v>47</v>
      </c>
      <c r="AH60">
        <f t="shared" si="11"/>
        <v>39</v>
      </c>
      <c r="AI60">
        <f t="shared" si="12"/>
        <v>1</v>
      </c>
      <c r="AJ60">
        <f t="shared" si="13"/>
        <v>10</v>
      </c>
      <c r="AK60">
        <f t="shared" si="14"/>
        <v>68</v>
      </c>
      <c r="AL60">
        <f t="shared" si="15"/>
        <v>46</v>
      </c>
      <c r="AM60">
        <f t="shared" si="16"/>
        <v>3</v>
      </c>
      <c r="AN60">
        <f t="shared" si="17"/>
        <v>66</v>
      </c>
      <c r="AO60">
        <f t="shared" si="18"/>
        <v>49</v>
      </c>
      <c r="AP60">
        <f t="shared" si="21"/>
        <v>76460</v>
      </c>
      <c r="AQ60">
        <f>modell_1111!T292</f>
        <v>76460.2</v>
      </c>
      <c r="AR60" s="50">
        <f t="shared" si="22"/>
        <v>-0.19999999999708962</v>
      </c>
    </row>
    <row r="61" spans="1:44" ht="14.25" customHeight="1" x14ac:dyDescent="0.3">
      <c r="A61" s="10">
        <v>2002</v>
      </c>
      <c r="B61" s="10"/>
      <c r="C61" s="9">
        <v>132833</v>
      </c>
      <c r="D61" s="11">
        <v>13.1</v>
      </c>
      <c r="E61" s="11">
        <v>7.2</v>
      </c>
      <c r="F61" s="12">
        <v>576</v>
      </c>
      <c r="G61" s="9">
        <v>33537</v>
      </c>
      <c r="H61" s="9">
        <v>67826</v>
      </c>
      <c r="I61" s="9">
        <v>4701</v>
      </c>
      <c r="J61" s="9">
        <v>9189</v>
      </c>
      <c r="K61" s="9">
        <v>0</v>
      </c>
      <c r="L61" s="9">
        <v>6246</v>
      </c>
      <c r="M61" s="9">
        <v>2843</v>
      </c>
      <c r="N61" s="9">
        <v>7915</v>
      </c>
      <c r="O61" s="18">
        <v>4.287596489530374E-3</v>
      </c>
      <c r="P61" s="18">
        <v>0.24964083935656278</v>
      </c>
      <c r="Q61" s="18">
        <v>0.50487937413001238</v>
      </c>
      <c r="R61" s="18">
        <v>3.4993040099448418E-2</v>
      </c>
      <c r="S61" s="18">
        <v>6.8400562747039248E-2</v>
      </c>
      <c r="T61" s="18">
        <v>0.86220141282259311</v>
      </c>
      <c r="U61" s="20">
        <v>76.56</v>
      </c>
      <c r="W61">
        <f t="shared" si="19"/>
        <v>2002</v>
      </c>
      <c r="X61">
        <f t="shared" si="20"/>
        <v>46</v>
      </c>
      <c r="Y61">
        <f t="shared" si="2"/>
        <v>40</v>
      </c>
      <c r="Z61">
        <f t="shared" si="3"/>
        <v>20</v>
      </c>
      <c r="AA61">
        <f t="shared" si="4"/>
        <v>9</v>
      </c>
      <c r="AB61">
        <f t="shared" si="5"/>
        <v>64</v>
      </c>
      <c r="AC61">
        <f t="shared" si="6"/>
        <v>47</v>
      </c>
      <c r="AD61">
        <f t="shared" si="7"/>
        <v>5</v>
      </c>
      <c r="AE61">
        <f t="shared" si="8"/>
        <v>64</v>
      </c>
      <c r="AF61">
        <f t="shared" si="9"/>
        <v>1</v>
      </c>
      <c r="AG61">
        <f t="shared" si="10"/>
        <v>50</v>
      </c>
      <c r="AH61">
        <f t="shared" si="11"/>
        <v>37</v>
      </c>
      <c r="AI61">
        <f t="shared" si="12"/>
        <v>4</v>
      </c>
      <c r="AJ61">
        <f t="shared" si="13"/>
        <v>9</v>
      </c>
      <c r="AK61">
        <f t="shared" si="14"/>
        <v>64</v>
      </c>
      <c r="AL61">
        <f t="shared" si="15"/>
        <v>47</v>
      </c>
      <c r="AM61">
        <f t="shared" si="16"/>
        <v>5</v>
      </c>
      <c r="AN61">
        <f t="shared" si="17"/>
        <v>64</v>
      </c>
      <c r="AO61">
        <f t="shared" si="18"/>
        <v>50</v>
      </c>
      <c r="AP61">
        <f t="shared" si="21"/>
        <v>76560</v>
      </c>
      <c r="AQ61">
        <f>modell_1111!T293</f>
        <v>76560.2</v>
      </c>
      <c r="AR61" s="50">
        <f t="shared" si="22"/>
        <v>-0.19999999999708962</v>
      </c>
    </row>
    <row r="62" spans="1:44" ht="14.25" customHeight="1" x14ac:dyDescent="0.3">
      <c r="A62" s="10">
        <v>2003</v>
      </c>
      <c r="B62" s="10"/>
      <c r="C62" s="9">
        <v>135823</v>
      </c>
      <c r="D62" s="11">
        <v>13.4</v>
      </c>
      <c r="E62" s="11">
        <v>7.3</v>
      </c>
      <c r="F62" s="12">
        <v>499</v>
      </c>
      <c r="G62" s="9">
        <v>34062</v>
      </c>
      <c r="H62" s="9">
        <v>69050</v>
      </c>
      <c r="I62" s="9">
        <v>5439</v>
      </c>
      <c r="J62" s="9">
        <v>9445</v>
      </c>
      <c r="K62" s="9">
        <v>0</v>
      </c>
      <c r="L62" s="9">
        <v>6303</v>
      </c>
      <c r="M62" s="9">
        <v>2801</v>
      </c>
      <c r="N62" s="9">
        <v>8224</v>
      </c>
      <c r="O62" s="18">
        <v>3.7144282088119041E-3</v>
      </c>
      <c r="P62" s="18">
        <v>0.253548804906916</v>
      </c>
      <c r="Q62" s="18">
        <v>0.51399051667026452</v>
      </c>
      <c r="R62" s="18">
        <v>4.0486523101659212E-2</v>
      </c>
      <c r="S62" s="18">
        <v>7.0306161186830529E-2</v>
      </c>
      <c r="T62" s="18">
        <v>0.88204643407448213</v>
      </c>
      <c r="U62" s="20">
        <v>76.53</v>
      </c>
      <c r="W62">
        <f t="shared" si="19"/>
        <v>2003</v>
      </c>
      <c r="X62">
        <f t="shared" si="20"/>
        <v>50</v>
      </c>
      <c r="Y62">
        <f t="shared" si="2"/>
        <v>49</v>
      </c>
      <c r="Z62">
        <f t="shared" si="3"/>
        <v>21</v>
      </c>
      <c r="AA62">
        <f t="shared" si="4"/>
        <v>6</v>
      </c>
      <c r="AB62">
        <f t="shared" si="5"/>
        <v>74</v>
      </c>
      <c r="AC62">
        <f t="shared" si="6"/>
        <v>52</v>
      </c>
      <c r="AD62">
        <f t="shared" si="7"/>
        <v>13</v>
      </c>
      <c r="AE62">
        <f t="shared" si="8"/>
        <v>65</v>
      </c>
      <c r="AF62">
        <f t="shared" si="9"/>
        <v>1</v>
      </c>
      <c r="AG62">
        <f t="shared" si="10"/>
        <v>51</v>
      </c>
      <c r="AH62">
        <f t="shared" si="11"/>
        <v>36</v>
      </c>
      <c r="AI62">
        <f t="shared" si="12"/>
        <v>8</v>
      </c>
      <c r="AJ62">
        <f t="shared" si="13"/>
        <v>6</v>
      </c>
      <c r="AK62">
        <f t="shared" si="14"/>
        <v>74</v>
      </c>
      <c r="AL62">
        <f t="shared" si="15"/>
        <v>52</v>
      </c>
      <c r="AM62">
        <f t="shared" si="16"/>
        <v>13</v>
      </c>
      <c r="AN62">
        <f t="shared" si="17"/>
        <v>65</v>
      </c>
      <c r="AO62">
        <f t="shared" si="18"/>
        <v>54</v>
      </c>
      <c r="AP62">
        <f t="shared" si="21"/>
        <v>76530</v>
      </c>
      <c r="AQ62">
        <f>modell_1111!T294</f>
        <v>76530.7</v>
      </c>
      <c r="AR62" s="50">
        <f t="shared" si="22"/>
        <v>-0.69999999999708962</v>
      </c>
    </row>
    <row r="63" spans="1:44" ht="14.25" customHeight="1" x14ac:dyDescent="0.3">
      <c r="A63" s="10">
        <v>2004</v>
      </c>
      <c r="B63" s="10"/>
      <c r="C63" s="9">
        <v>132492</v>
      </c>
      <c r="D63" s="11">
        <v>13.1</v>
      </c>
      <c r="E63" s="11">
        <v>6.6</v>
      </c>
      <c r="F63" s="12">
        <v>490</v>
      </c>
      <c r="G63" s="9">
        <v>34056</v>
      </c>
      <c r="H63" s="9">
        <v>67165</v>
      </c>
      <c r="I63" s="9">
        <v>5215</v>
      </c>
      <c r="J63" s="9">
        <v>9144</v>
      </c>
      <c r="K63" s="9">
        <v>0</v>
      </c>
      <c r="L63" s="9">
        <v>6005</v>
      </c>
      <c r="M63" s="9">
        <v>2742</v>
      </c>
      <c r="N63" s="9">
        <v>7675</v>
      </c>
      <c r="O63" s="18">
        <v>3.6474345136629921E-3</v>
      </c>
      <c r="P63" s="18">
        <v>0.25350414244348335</v>
      </c>
      <c r="Q63" s="18">
        <v>0.49995905940852009</v>
      </c>
      <c r="R63" s="18">
        <v>3.8819124466841839E-2</v>
      </c>
      <c r="S63" s="18">
        <v>6.8065594271294688E-2</v>
      </c>
      <c r="T63" s="18">
        <v>0.86399535510380299</v>
      </c>
      <c r="U63" s="20">
        <v>76.91</v>
      </c>
      <c r="W63">
        <f t="shared" si="19"/>
        <v>2004</v>
      </c>
      <c r="X63">
        <f t="shared" si="20"/>
        <v>45</v>
      </c>
      <c r="Y63">
        <f t="shared" si="2"/>
        <v>40</v>
      </c>
      <c r="Z63">
        <f t="shared" si="3"/>
        <v>19</v>
      </c>
      <c r="AA63">
        <f t="shared" si="4"/>
        <v>4</v>
      </c>
      <c r="AB63">
        <f t="shared" si="5"/>
        <v>73</v>
      </c>
      <c r="AC63">
        <f t="shared" si="6"/>
        <v>45</v>
      </c>
      <c r="AD63">
        <f t="shared" si="7"/>
        <v>11</v>
      </c>
      <c r="AE63">
        <f t="shared" si="8"/>
        <v>62</v>
      </c>
      <c r="AF63">
        <f t="shared" si="9"/>
        <v>1</v>
      </c>
      <c r="AG63">
        <f t="shared" si="10"/>
        <v>46</v>
      </c>
      <c r="AH63">
        <f t="shared" si="11"/>
        <v>35</v>
      </c>
      <c r="AI63">
        <f t="shared" si="12"/>
        <v>2</v>
      </c>
      <c r="AJ63">
        <f t="shared" si="13"/>
        <v>4</v>
      </c>
      <c r="AK63">
        <f t="shared" si="14"/>
        <v>73</v>
      </c>
      <c r="AL63">
        <f t="shared" si="15"/>
        <v>45</v>
      </c>
      <c r="AM63">
        <f t="shared" si="16"/>
        <v>11</v>
      </c>
      <c r="AN63">
        <f t="shared" si="17"/>
        <v>62</v>
      </c>
      <c r="AO63">
        <f t="shared" si="18"/>
        <v>51</v>
      </c>
      <c r="AP63">
        <f t="shared" si="21"/>
        <v>76910</v>
      </c>
      <c r="AQ63">
        <f>modell_1111!T295</f>
        <v>76910.2</v>
      </c>
      <c r="AR63" s="50">
        <f t="shared" si="22"/>
        <v>-0.19999999999708962</v>
      </c>
    </row>
    <row r="64" spans="1:44" ht="14.25" customHeight="1" x14ac:dyDescent="0.3">
      <c r="A64" s="10">
        <v>2005</v>
      </c>
      <c r="B64" s="10"/>
      <c r="C64" s="9">
        <v>135732</v>
      </c>
      <c r="D64" s="11">
        <v>13.5</v>
      </c>
      <c r="E64" s="11">
        <v>6.2258964470337244</v>
      </c>
      <c r="F64" s="12">
        <v>501</v>
      </c>
      <c r="G64" s="9">
        <v>32057</v>
      </c>
      <c r="H64" s="9">
        <v>70938</v>
      </c>
      <c r="I64" s="9">
        <v>6502</v>
      </c>
      <c r="J64" s="9">
        <v>8504</v>
      </c>
      <c r="K64" s="9">
        <v>0</v>
      </c>
      <c r="L64" s="9">
        <v>5078</v>
      </c>
      <c r="M64" s="9">
        <v>2621</v>
      </c>
      <c r="N64" s="9">
        <v>9531</v>
      </c>
      <c r="O64" s="18">
        <v>3.7293156966227733E-3</v>
      </c>
      <c r="P64" s="18">
        <v>0.23862409837651946</v>
      </c>
      <c r="Q64" s="18">
        <v>0.52804430516372514</v>
      </c>
      <c r="R64" s="18">
        <v>4.839922287313627E-2</v>
      </c>
      <c r="S64" s="18">
        <v>6.3301598171816492E-2</v>
      </c>
      <c r="T64" s="18">
        <v>0.88209854028182011</v>
      </c>
      <c r="U64" s="20">
        <v>76.930000000000007</v>
      </c>
      <c r="W64">
        <f t="shared" si="19"/>
        <v>2005</v>
      </c>
      <c r="X64">
        <f t="shared" si="20"/>
        <v>49</v>
      </c>
      <c r="Y64">
        <f t="shared" si="2"/>
        <v>53</v>
      </c>
      <c r="Z64">
        <f t="shared" si="3"/>
        <v>18</v>
      </c>
      <c r="AA64">
        <f t="shared" si="4"/>
        <v>7</v>
      </c>
      <c r="AB64">
        <f t="shared" si="5"/>
        <v>47</v>
      </c>
      <c r="AC64">
        <f t="shared" si="6"/>
        <v>53</v>
      </c>
      <c r="AD64">
        <f t="shared" si="7"/>
        <v>31</v>
      </c>
      <c r="AE64">
        <f t="shared" si="8"/>
        <v>57</v>
      </c>
      <c r="AF64">
        <f t="shared" si="9"/>
        <v>1</v>
      </c>
      <c r="AG64">
        <f t="shared" si="10"/>
        <v>40</v>
      </c>
      <c r="AH64">
        <f t="shared" si="11"/>
        <v>33</v>
      </c>
      <c r="AI64">
        <f t="shared" si="12"/>
        <v>23</v>
      </c>
      <c r="AJ64">
        <f t="shared" si="13"/>
        <v>7</v>
      </c>
      <c r="AK64">
        <f t="shared" si="14"/>
        <v>47</v>
      </c>
      <c r="AL64">
        <f t="shared" si="15"/>
        <v>53</v>
      </c>
      <c r="AM64">
        <f t="shared" si="16"/>
        <v>31</v>
      </c>
      <c r="AN64">
        <f t="shared" si="17"/>
        <v>57</v>
      </c>
      <c r="AO64">
        <f t="shared" si="18"/>
        <v>55</v>
      </c>
      <c r="AP64">
        <f t="shared" si="21"/>
        <v>76930</v>
      </c>
      <c r="AQ64">
        <f>modell_1111!T296</f>
        <v>76930.7</v>
      </c>
      <c r="AR64" s="50">
        <f t="shared" si="22"/>
        <v>-0.69999999999708962</v>
      </c>
    </row>
    <row r="65" spans="1:44" ht="14.25" customHeight="1" x14ac:dyDescent="0.3">
      <c r="A65" s="10">
        <v>2006</v>
      </c>
      <c r="B65" s="10"/>
      <c r="C65" s="9">
        <v>131603</v>
      </c>
      <c r="D65" s="11">
        <v>13.1</v>
      </c>
      <c r="E65" s="11">
        <v>5.7</v>
      </c>
      <c r="F65" s="12">
        <v>435</v>
      </c>
      <c r="G65" s="9">
        <v>32396</v>
      </c>
      <c r="H65" s="9">
        <v>66561</v>
      </c>
      <c r="I65" s="9">
        <v>6287</v>
      </c>
      <c r="J65" s="9">
        <v>8638</v>
      </c>
      <c r="K65" s="9">
        <v>0</v>
      </c>
      <c r="L65" s="9">
        <v>4816</v>
      </c>
      <c r="M65" s="9">
        <v>2461</v>
      </c>
      <c r="N65" s="9">
        <v>10009</v>
      </c>
      <c r="O65" s="18">
        <v>3.2380285988640846E-3</v>
      </c>
      <c r="P65" s="18">
        <v>0.24114752756046182</v>
      </c>
      <c r="Q65" s="18">
        <v>0.49546303808963754</v>
      </c>
      <c r="R65" s="18">
        <v>4.6798817933467816E-2</v>
      </c>
      <c r="S65" s="18">
        <v>6.4299059855144738E-2</v>
      </c>
      <c r="T65" s="18">
        <v>0.85094647203757601</v>
      </c>
      <c r="U65" s="20">
        <v>77.349999999999994</v>
      </c>
      <c r="W65">
        <f t="shared" si="19"/>
        <v>2006</v>
      </c>
      <c r="X65">
        <f t="shared" si="20"/>
        <v>39</v>
      </c>
      <c r="Y65">
        <f t="shared" si="2"/>
        <v>40</v>
      </c>
      <c r="Z65">
        <f t="shared" si="3"/>
        <v>16</v>
      </c>
      <c r="AA65">
        <f t="shared" si="4"/>
        <v>2</v>
      </c>
      <c r="AB65">
        <f t="shared" si="5"/>
        <v>48</v>
      </c>
      <c r="AC65">
        <f t="shared" si="6"/>
        <v>44</v>
      </c>
      <c r="AD65">
        <f t="shared" si="7"/>
        <v>26</v>
      </c>
      <c r="AE65">
        <f t="shared" si="8"/>
        <v>58</v>
      </c>
      <c r="AF65">
        <f t="shared" si="9"/>
        <v>1</v>
      </c>
      <c r="AG65">
        <f t="shared" si="10"/>
        <v>38</v>
      </c>
      <c r="AH65">
        <f t="shared" si="11"/>
        <v>24</v>
      </c>
      <c r="AI65">
        <f t="shared" si="12"/>
        <v>27</v>
      </c>
      <c r="AJ65">
        <f t="shared" si="13"/>
        <v>2</v>
      </c>
      <c r="AK65">
        <f t="shared" si="14"/>
        <v>48</v>
      </c>
      <c r="AL65">
        <f t="shared" si="15"/>
        <v>44</v>
      </c>
      <c r="AM65">
        <f t="shared" si="16"/>
        <v>26</v>
      </c>
      <c r="AN65">
        <f t="shared" si="17"/>
        <v>58</v>
      </c>
      <c r="AO65">
        <f t="shared" si="18"/>
        <v>45</v>
      </c>
      <c r="AP65">
        <f t="shared" si="21"/>
        <v>77350</v>
      </c>
      <c r="AQ65">
        <f>modell_1111!T297</f>
        <v>77350.2</v>
      </c>
      <c r="AR65" s="50">
        <f t="shared" si="22"/>
        <v>-0.19999999999708962</v>
      </c>
    </row>
    <row r="66" spans="1:44" ht="14.25" customHeight="1" x14ac:dyDescent="0.3">
      <c r="A66" s="10">
        <v>2007</v>
      </c>
      <c r="B66" s="10"/>
      <c r="C66" s="9">
        <v>132938</v>
      </c>
      <c r="D66" s="11">
        <v>13.2</v>
      </c>
      <c r="E66" s="11">
        <v>5.9</v>
      </c>
      <c r="F66" s="9">
        <v>480</v>
      </c>
      <c r="G66" s="9">
        <v>32747</v>
      </c>
      <c r="H66" s="9">
        <v>66547</v>
      </c>
      <c r="I66" s="9">
        <v>6771</v>
      </c>
      <c r="J66" s="9">
        <v>8814</v>
      </c>
      <c r="K66" s="9">
        <v>0</v>
      </c>
      <c r="L66" s="9">
        <v>4663</v>
      </c>
      <c r="M66" s="9">
        <v>2450</v>
      </c>
      <c r="N66" s="9">
        <v>10466</v>
      </c>
      <c r="O66" s="18">
        <v>3.5729970746086453E-3</v>
      </c>
      <c r="P66" s="18">
        <v>0.24376028167126937</v>
      </c>
      <c r="Q66" s="18">
        <v>0.49535882567496148</v>
      </c>
      <c r="R66" s="18">
        <v>5.0401589983698203E-2</v>
      </c>
      <c r="S66" s="18">
        <v>6.5609158782501245E-2</v>
      </c>
      <c r="T66" s="18">
        <v>0.85870285318703898</v>
      </c>
      <c r="U66" s="20">
        <v>77.34</v>
      </c>
      <c r="W66">
        <f t="shared" si="19"/>
        <v>2007</v>
      </c>
      <c r="X66">
        <f t="shared" si="20"/>
        <v>47</v>
      </c>
      <c r="Y66">
        <f t="shared" si="2"/>
        <v>44</v>
      </c>
      <c r="Z66">
        <f t="shared" si="3"/>
        <v>17</v>
      </c>
      <c r="AA66">
        <f t="shared" si="4"/>
        <v>3</v>
      </c>
      <c r="AB66">
        <f t="shared" si="5"/>
        <v>53</v>
      </c>
      <c r="AC66">
        <f t="shared" si="6"/>
        <v>43</v>
      </c>
      <c r="AD66">
        <f t="shared" si="7"/>
        <v>35</v>
      </c>
      <c r="AE66">
        <f t="shared" si="8"/>
        <v>59</v>
      </c>
      <c r="AF66">
        <f t="shared" si="9"/>
        <v>1</v>
      </c>
      <c r="AG66">
        <f t="shared" si="10"/>
        <v>36</v>
      </c>
      <c r="AH66">
        <f t="shared" si="11"/>
        <v>23</v>
      </c>
      <c r="AI66">
        <f t="shared" si="12"/>
        <v>35</v>
      </c>
      <c r="AJ66">
        <f t="shared" si="13"/>
        <v>3</v>
      </c>
      <c r="AK66">
        <f t="shared" si="14"/>
        <v>53</v>
      </c>
      <c r="AL66">
        <f t="shared" si="15"/>
        <v>43</v>
      </c>
      <c r="AM66">
        <f t="shared" si="16"/>
        <v>35</v>
      </c>
      <c r="AN66">
        <f t="shared" si="17"/>
        <v>59</v>
      </c>
      <c r="AO66">
        <f t="shared" si="18"/>
        <v>48</v>
      </c>
      <c r="AP66">
        <f t="shared" si="21"/>
        <v>77340</v>
      </c>
      <c r="AQ66">
        <f>modell_1111!T298</f>
        <v>77340.7</v>
      </c>
      <c r="AR66" s="50">
        <f t="shared" si="22"/>
        <v>-0.69999999999708962</v>
      </c>
    </row>
    <row r="67" spans="1:44" ht="14.25" customHeight="1" x14ac:dyDescent="0.3">
      <c r="A67" s="10">
        <v>2008</v>
      </c>
      <c r="B67" s="10"/>
      <c r="C67" s="9">
        <v>130027</v>
      </c>
      <c r="D67" s="11">
        <v>12.953234189277985</v>
      </c>
      <c r="E67" s="11">
        <v>5.5774642205165961</v>
      </c>
      <c r="F67" s="9">
        <v>420</v>
      </c>
      <c r="G67" s="9">
        <v>32776</v>
      </c>
      <c r="H67" s="9">
        <v>64749</v>
      </c>
      <c r="I67" s="9">
        <v>6231</v>
      </c>
      <c r="J67" s="9">
        <v>8468</v>
      </c>
      <c r="K67" s="9">
        <v>0</v>
      </c>
      <c r="L67" s="9">
        <v>4522</v>
      </c>
      <c r="M67" s="9">
        <v>2477</v>
      </c>
      <c r="N67" s="9">
        <v>10384</v>
      </c>
      <c r="O67" s="18">
        <v>3.1263724402825644E-3</v>
      </c>
      <c r="P67" s="18">
        <v>0.24397615024452698</v>
      </c>
      <c r="Q67" s="18">
        <v>0.48197497413298995</v>
      </c>
      <c r="R67" s="18">
        <v>4.6381968274763478E-2</v>
      </c>
      <c r="S67" s="18">
        <v>6.3033623391220844E-2</v>
      </c>
      <c r="T67" s="18">
        <v>0.8384930884837839</v>
      </c>
      <c r="U67" s="20">
        <v>77.760000000000005</v>
      </c>
      <c r="W67">
        <f t="shared" si="19"/>
        <v>2008</v>
      </c>
      <c r="X67">
        <f t="shared" si="20"/>
        <v>34</v>
      </c>
      <c r="Y67">
        <f t="shared" si="2"/>
        <v>35</v>
      </c>
      <c r="Z67">
        <f t="shared" si="3"/>
        <v>15</v>
      </c>
      <c r="AA67">
        <f t="shared" si="4"/>
        <v>1</v>
      </c>
      <c r="AB67">
        <f t="shared" si="5"/>
        <v>54</v>
      </c>
      <c r="AC67">
        <f t="shared" si="6"/>
        <v>33</v>
      </c>
      <c r="AD67">
        <f t="shared" si="7"/>
        <v>23</v>
      </c>
      <c r="AE67">
        <f t="shared" si="8"/>
        <v>56</v>
      </c>
      <c r="AF67">
        <f t="shared" si="9"/>
        <v>1</v>
      </c>
      <c r="AG67">
        <f t="shared" si="10"/>
        <v>35</v>
      </c>
      <c r="AH67">
        <f t="shared" si="11"/>
        <v>26</v>
      </c>
      <c r="AI67">
        <f t="shared" si="12"/>
        <v>33</v>
      </c>
      <c r="AJ67">
        <f t="shared" si="13"/>
        <v>1</v>
      </c>
      <c r="AK67">
        <f t="shared" si="14"/>
        <v>54</v>
      </c>
      <c r="AL67">
        <f t="shared" si="15"/>
        <v>33</v>
      </c>
      <c r="AM67">
        <f t="shared" si="16"/>
        <v>23</v>
      </c>
      <c r="AN67">
        <f t="shared" si="17"/>
        <v>56</v>
      </c>
      <c r="AO67">
        <f t="shared" si="18"/>
        <v>39</v>
      </c>
      <c r="AP67">
        <f t="shared" si="21"/>
        <v>77760</v>
      </c>
      <c r="AQ67">
        <f>modell_1111!T299</f>
        <v>77760.2</v>
      </c>
      <c r="AR67" s="50">
        <f t="shared" si="22"/>
        <v>-0.19999999999708962</v>
      </c>
    </row>
    <row r="68" spans="1:44" ht="14.25" customHeight="1" x14ac:dyDescent="0.3">
      <c r="A68" s="10">
        <v>2009</v>
      </c>
      <c r="B68" s="10"/>
      <c r="C68" s="9">
        <v>130414</v>
      </c>
      <c r="D68" s="14">
        <v>13.011928632244398</v>
      </c>
      <c r="E68" s="14">
        <v>5.1326185686733998</v>
      </c>
      <c r="F68" s="9">
        <v>493</v>
      </c>
      <c r="G68" s="9">
        <v>33174</v>
      </c>
      <c r="H68" s="9">
        <v>64921</v>
      </c>
      <c r="I68" s="9">
        <v>6466</v>
      </c>
      <c r="J68" s="9">
        <v>8217</v>
      </c>
      <c r="K68" s="9">
        <v>0</v>
      </c>
      <c r="L68" s="9">
        <v>4401</v>
      </c>
      <c r="M68" s="9">
        <v>2461</v>
      </c>
      <c r="N68" s="9">
        <v>10281</v>
      </c>
      <c r="O68" s="18">
        <v>3.6697657453792958E-3</v>
      </c>
      <c r="P68" s="18">
        <v>0.24693876031888998</v>
      </c>
      <c r="Q68" s="18">
        <v>0.48325529808472467</v>
      </c>
      <c r="R68" s="18">
        <v>4.8131248092540622E-2</v>
      </c>
      <c r="S68" s="18">
        <v>6.1165243670956743E-2</v>
      </c>
      <c r="T68" s="18">
        <v>0.8431603159124913</v>
      </c>
      <c r="U68" s="20">
        <v>77.89</v>
      </c>
      <c r="W68">
        <f t="shared" si="19"/>
        <v>2009</v>
      </c>
      <c r="X68">
        <f t="shared" si="20"/>
        <v>35</v>
      </c>
      <c r="Y68">
        <f t="shared" si="2"/>
        <v>37</v>
      </c>
      <c r="Z68">
        <f t="shared" si="3"/>
        <v>13</v>
      </c>
      <c r="AA68">
        <f t="shared" si="4"/>
        <v>5</v>
      </c>
      <c r="AB68">
        <f t="shared" si="5"/>
        <v>57</v>
      </c>
      <c r="AC68">
        <f t="shared" si="6"/>
        <v>34</v>
      </c>
      <c r="AD68">
        <f t="shared" si="7"/>
        <v>29</v>
      </c>
      <c r="AE68">
        <f t="shared" si="8"/>
        <v>54</v>
      </c>
      <c r="AF68">
        <f t="shared" si="9"/>
        <v>1</v>
      </c>
      <c r="AG68">
        <f t="shared" si="10"/>
        <v>34</v>
      </c>
      <c r="AH68">
        <f t="shared" si="11"/>
        <v>24</v>
      </c>
      <c r="AI68">
        <f t="shared" si="12"/>
        <v>31</v>
      </c>
      <c r="AJ68">
        <f t="shared" si="13"/>
        <v>5</v>
      </c>
      <c r="AK68">
        <f t="shared" si="14"/>
        <v>57</v>
      </c>
      <c r="AL68">
        <f t="shared" si="15"/>
        <v>34</v>
      </c>
      <c r="AM68">
        <f t="shared" si="16"/>
        <v>29</v>
      </c>
      <c r="AN68">
        <f t="shared" si="17"/>
        <v>54</v>
      </c>
      <c r="AO68">
        <f t="shared" si="18"/>
        <v>41</v>
      </c>
      <c r="AP68">
        <f t="shared" si="21"/>
        <v>77890</v>
      </c>
      <c r="AQ68">
        <f>modell_1111!T300</f>
        <v>77889.7</v>
      </c>
      <c r="AR68" s="50">
        <f t="shared" si="22"/>
        <v>0.30000000000291038</v>
      </c>
    </row>
    <row r="69" spans="1:44" ht="14.25" customHeight="1" x14ac:dyDescent="0.3">
      <c r="A69" s="10">
        <v>2010</v>
      </c>
      <c r="B69" s="10"/>
      <c r="C69" s="9">
        <v>130456</v>
      </c>
      <c r="D69" s="14">
        <v>13.045569995189011</v>
      </c>
      <c r="E69" s="14">
        <v>5.3246250069186916</v>
      </c>
      <c r="F69" s="9">
        <v>521</v>
      </c>
      <c r="G69" s="9">
        <v>33076</v>
      </c>
      <c r="H69" s="9">
        <v>65819</v>
      </c>
      <c r="I69" s="9">
        <v>6254</v>
      </c>
      <c r="J69" s="9">
        <v>7739</v>
      </c>
      <c r="K69" s="9">
        <v>0</v>
      </c>
      <c r="L69" s="9">
        <v>4301</v>
      </c>
      <c r="M69" s="9">
        <v>2492</v>
      </c>
      <c r="N69" s="9">
        <v>10254</v>
      </c>
      <c r="O69" s="18">
        <v>3.878190574731467E-3</v>
      </c>
      <c r="P69" s="18">
        <v>0.24620927341615739</v>
      </c>
      <c r="Q69" s="18">
        <v>0.48993978011180506</v>
      </c>
      <c r="R69" s="18">
        <v>4.6553174384588475E-2</v>
      </c>
      <c r="S69" s="18">
        <v>5.7607134084158969E-2</v>
      </c>
      <c r="T69" s="18">
        <v>0.8441875525714414</v>
      </c>
      <c r="U69" s="20">
        <v>78.11</v>
      </c>
      <c r="W69">
        <f t="shared" si="19"/>
        <v>2010</v>
      </c>
      <c r="X69">
        <f t="shared" si="20"/>
        <v>36</v>
      </c>
      <c r="Y69">
        <f t="shared" si="2"/>
        <v>38</v>
      </c>
      <c r="Z69">
        <f t="shared" si="3"/>
        <v>14</v>
      </c>
      <c r="AA69">
        <f t="shared" si="4"/>
        <v>8</v>
      </c>
      <c r="AB69">
        <f t="shared" si="5"/>
        <v>56</v>
      </c>
      <c r="AC69">
        <f t="shared" si="6"/>
        <v>38</v>
      </c>
      <c r="AD69">
        <f t="shared" si="7"/>
        <v>25</v>
      </c>
      <c r="AE69">
        <f t="shared" si="8"/>
        <v>47</v>
      </c>
      <c r="AF69">
        <f t="shared" si="9"/>
        <v>1</v>
      </c>
      <c r="AG69">
        <f t="shared" si="10"/>
        <v>33</v>
      </c>
      <c r="AH69">
        <f t="shared" si="11"/>
        <v>27</v>
      </c>
      <c r="AI69">
        <f t="shared" si="12"/>
        <v>29</v>
      </c>
      <c r="AJ69">
        <f t="shared" si="13"/>
        <v>8</v>
      </c>
      <c r="AK69">
        <f t="shared" si="14"/>
        <v>56</v>
      </c>
      <c r="AL69">
        <f t="shared" si="15"/>
        <v>38</v>
      </c>
      <c r="AM69">
        <f t="shared" si="16"/>
        <v>25</v>
      </c>
      <c r="AN69">
        <f t="shared" si="17"/>
        <v>47</v>
      </c>
      <c r="AO69">
        <f t="shared" si="18"/>
        <v>43</v>
      </c>
      <c r="AP69">
        <f t="shared" si="21"/>
        <v>78110</v>
      </c>
      <c r="AQ69">
        <f>modell_1111!T301</f>
        <v>78110.2</v>
      </c>
      <c r="AR69" s="50">
        <f t="shared" si="22"/>
        <v>-0.19999999999708962</v>
      </c>
    </row>
    <row r="70" spans="1:44" ht="14.25" customHeight="1" x14ac:dyDescent="0.3">
      <c r="A70" s="10">
        <v>2011</v>
      </c>
      <c r="B70" s="10"/>
      <c r="C70" s="9">
        <v>128795</v>
      </c>
      <c r="D70" s="14">
        <v>12.916018103785699</v>
      </c>
      <c r="E70" s="14">
        <v>4.9177162716214839</v>
      </c>
      <c r="F70" s="9">
        <v>616</v>
      </c>
      <c r="G70" s="9">
        <v>33274</v>
      </c>
      <c r="H70" s="9">
        <v>64250</v>
      </c>
      <c r="I70" s="9">
        <v>6594</v>
      </c>
      <c r="J70" s="9">
        <v>7306</v>
      </c>
      <c r="K70" s="9">
        <v>0</v>
      </c>
      <c r="L70" s="9">
        <v>3948</v>
      </c>
      <c r="M70" s="9">
        <v>2422</v>
      </c>
      <c r="N70" s="9">
        <v>10385</v>
      </c>
      <c r="O70" s="18">
        <v>4.5853462457477612E-3</v>
      </c>
      <c r="P70" s="18">
        <v>0.24768313470943346</v>
      </c>
      <c r="Q70" s="18">
        <v>0.47826054592417805</v>
      </c>
      <c r="R70" s="18">
        <v>4.9084047312436263E-2</v>
      </c>
      <c r="S70" s="18">
        <v>5.4383992973105755E-2</v>
      </c>
      <c r="T70" s="18">
        <v>0.8339970671649013</v>
      </c>
      <c r="U70" s="20">
        <v>78.23</v>
      </c>
      <c r="W70">
        <f t="shared" si="19"/>
        <v>2011</v>
      </c>
      <c r="X70">
        <f t="shared" si="20"/>
        <v>31</v>
      </c>
      <c r="Y70">
        <f t="shared" si="2"/>
        <v>33</v>
      </c>
      <c r="Z70">
        <f t="shared" si="3"/>
        <v>11</v>
      </c>
      <c r="AA70">
        <f t="shared" si="4"/>
        <v>11</v>
      </c>
      <c r="AB70">
        <f t="shared" si="5"/>
        <v>60</v>
      </c>
      <c r="AC70">
        <f t="shared" si="6"/>
        <v>30</v>
      </c>
      <c r="AD70">
        <f t="shared" si="7"/>
        <v>32</v>
      </c>
      <c r="AE70">
        <f t="shared" si="8"/>
        <v>44</v>
      </c>
      <c r="AF70">
        <f t="shared" si="9"/>
        <v>1</v>
      </c>
      <c r="AG70">
        <f t="shared" si="10"/>
        <v>28</v>
      </c>
      <c r="AH70">
        <f t="shared" si="11"/>
        <v>22</v>
      </c>
      <c r="AI70">
        <f t="shared" si="12"/>
        <v>34</v>
      </c>
      <c r="AJ70">
        <f t="shared" si="13"/>
        <v>11</v>
      </c>
      <c r="AK70">
        <f t="shared" si="14"/>
        <v>60</v>
      </c>
      <c r="AL70">
        <f t="shared" si="15"/>
        <v>30</v>
      </c>
      <c r="AM70">
        <f t="shared" si="16"/>
        <v>32</v>
      </c>
      <c r="AN70">
        <f t="shared" si="17"/>
        <v>44</v>
      </c>
      <c r="AO70">
        <f t="shared" si="18"/>
        <v>37</v>
      </c>
      <c r="AP70">
        <f t="shared" si="21"/>
        <v>78230</v>
      </c>
      <c r="AQ70">
        <f>modell_1111!T302</f>
        <v>78229.7</v>
      </c>
      <c r="AR70" s="50">
        <f t="shared" si="22"/>
        <v>0.30000000000291038</v>
      </c>
    </row>
    <row r="71" spans="1:44" ht="14.25" customHeight="1" x14ac:dyDescent="0.3">
      <c r="A71" s="10">
        <v>2012</v>
      </c>
      <c r="B71" s="10"/>
      <c r="C71" s="9">
        <v>129440</v>
      </c>
      <c r="D71" s="14">
        <v>13.047911610882325</v>
      </c>
      <c r="E71" s="14">
        <v>4.852164087338954</v>
      </c>
      <c r="F71" s="12">
        <v>928</v>
      </c>
      <c r="G71" s="9">
        <v>33790</v>
      </c>
      <c r="H71" s="9">
        <v>64178</v>
      </c>
      <c r="I71" s="9">
        <v>6790</v>
      </c>
      <c r="J71" s="9">
        <v>6819</v>
      </c>
      <c r="K71" s="9">
        <v>0</v>
      </c>
      <c r="L71" s="9">
        <v>3758</v>
      </c>
      <c r="M71" s="9">
        <v>2350</v>
      </c>
      <c r="N71" s="9">
        <v>10827</v>
      </c>
      <c r="O71" s="18">
        <v>6.9077943442433804E-3</v>
      </c>
      <c r="P71" s="18">
        <v>0.25152410656463775</v>
      </c>
      <c r="Q71" s="18">
        <v>0.47772459636298675</v>
      </c>
      <c r="R71" s="18">
        <v>5.054302111790146E-2</v>
      </c>
      <c r="S71" s="18">
        <v>5.0758889691159062E-2</v>
      </c>
      <c r="T71" s="18">
        <v>0.83745840808092842</v>
      </c>
      <c r="U71" s="22">
        <v>78.38</v>
      </c>
      <c r="W71">
        <f t="shared" si="19"/>
        <v>2012</v>
      </c>
      <c r="X71">
        <f t="shared" si="20"/>
        <v>32</v>
      </c>
      <c r="Y71">
        <f t="shared" ref="Y71:Y81" si="23">RANK(D71,D$7:D$81,D$2)</f>
        <v>39</v>
      </c>
      <c r="Z71">
        <f t="shared" ref="Z71:Z81" si="24">RANK(E71,E$7:E$81,E$2)</f>
        <v>10</v>
      </c>
      <c r="AA71">
        <f t="shared" ref="AA71:AA81" si="25">RANK(F71,F$7:F$81,F$2)</f>
        <v>30</v>
      </c>
      <c r="AB71">
        <f t="shared" ref="AB71:AB81" si="26">RANK(G71,G$7:G$81,G$2)</f>
        <v>69</v>
      </c>
      <c r="AC71">
        <f t="shared" ref="AC71:AC81" si="27">RANK(H71,H$7:H$81,H$2)</f>
        <v>29</v>
      </c>
      <c r="AD71">
        <f t="shared" ref="AD71:AD81" si="28">RANK(I71,I$7:I$81,I$2)</f>
        <v>36</v>
      </c>
      <c r="AE71">
        <f t="shared" ref="AE71:AE81" si="29">RANK(J71,J$7:J$81,J$2)</f>
        <v>42</v>
      </c>
      <c r="AF71">
        <f t="shared" ref="AF71:AF81" si="30">RANK(K71,K$7:K$81,K$2)</f>
        <v>1</v>
      </c>
      <c r="AG71">
        <f t="shared" ref="AG71:AG81" si="31">RANK(L71,L$7:L$81,L$2)</f>
        <v>25</v>
      </c>
      <c r="AH71">
        <f t="shared" ref="AH71:AH81" si="32">RANK(M71,M$7:M$81,M$2)</f>
        <v>20</v>
      </c>
      <c r="AI71">
        <f t="shared" ref="AI71:AI81" si="33">RANK(N71,N$7:N$81,N$2)</f>
        <v>41</v>
      </c>
      <c r="AJ71">
        <f t="shared" ref="AJ71:AJ81" si="34">RANK(O71,O$7:O$81,O$2)</f>
        <v>30</v>
      </c>
      <c r="AK71">
        <f t="shared" ref="AK71:AK81" si="35">RANK(P71,P$7:P$81,P$2)</f>
        <v>69</v>
      </c>
      <c r="AL71">
        <f t="shared" ref="AL71:AL81" si="36">RANK(Q71,Q$7:Q$81,Q$2)</f>
        <v>29</v>
      </c>
      <c r="AM71">
        <f t="shared" ref="AM71:AM81" si="37">RANK(R71,R$7:R$81,R$2)</f>
        <v>36</v>
      </c>
      <c r="AN71">
        <f t="shared" ref="AN71:AN81" si="38">RANK(S71,S$7:S$81,S$2)</f>
        <v>42</v>
      </c>
      <c r="AO71">
        <f t="shared" ref="AO71:AO81" si="39">RANK(T71,T$7:T$81,T$2)</f>
        <v>38</v>
      </c>
      <c r="AP71">
        <f t="shared" si="21"/>
        <v>78380</v>
      </c>
      <c r="AQ71">
        <f>modell_1111!T303</f>
        <v>78379.7</v>
      </c>
      <c r="AR71" s="50">
        <f t="shared" si="22"/>
        <v>0.30000000000291038</v>
      </c>
    </row>
    <row r="72" spans="1:44" ht="14.25" customHeight="1" x14ac:dyDescent="0.3">
      <c r="A72" s="10">
        <v>2013</v>
      </c>
      <c r="B72" s="10"/>
      <c r="C72" s="9">
        <v>126778</v>
      </c>
      <c r="D72" s="14">
        <v>12.814814069812323</v>
      </c>
      <c r="E72" s="11">
        <v>5.0732807215332576</v>
      </c>
      <c r="F72" s="12">
        <v>904</v>
      </c>
      <c r="G72" s="9">
        <v>33274</v>
      </c>
      <c r="H72" s="9">
        <v>62979</v>
      </c>
      <c r="I72" s="9">
        <v>7009</v>
      </c>
      <c r="J72" s="9">
        <v>6390</v>
      </c>
      <c r="K72" s="9">
        <v>0</v>
      </c>
      <c r="L72" s="9">
        <v>3654</v>
      </c>
      <c r="M72" s="9">
        <v>2093</v>
      </c>
      <c r="N72" s="9">
        <v>10475</v>
      </c>
      <c r="O72" s="18">
        <v>6.7291444905129482E-3</v>
      </c>
      <c r="P72" s="18">
        <v>0.24768313470943346</v>
      </c>
      <c r="Q72" s="18">
        <v>0.46879954742037055</v>
      </c>
      <c r="R72" s="18">
        <v>5.2173201033191653E-2</v>
      </c>
      <c r="S72" s="18">
        <v>4.7565523555727587E-2</v>
      </c>
      <c r="T72" s="18">
        <v>0.82295055120923621</v>
      </c>
      <c r="U72" s="22">
        <v>78.73</v>
      </c>
      <c r="W72">
        <f t="shared" ref="W72:W81" si="40">A72</f>
        <v>2013</v>
      </c>
      <c r="X72">
        <f t="shared" ref="X72:X81" si="41">RANK(C72,C$7:C$81,C$2)</f>
        <v>29</v>
      </c>
      <c r="Y72">
        <f t="shared" si="23"/>
        <v>32</v>
      </c>
      <c r="Z72">
        <f t="shared" si="24"/>
        <v>12</v>
      </c>
      <c r="AA72">
        <f t="shared" si="25"/>
        <v>29</v>
      </c>
      <c r="AB72">
        <f t="shared" si="26"/>
        <v>60</v>
      </c>
      <c r="AC72">
        <f t="shared" si="27"/>
        <v>24</v>
      </c>
      <c r="AD72">
        <f t="shared" si="28"/>
        <v>42</v>
      </c>
      <c r="AE72">
        <f t="shared" si="29"/>
        <v>35</v>
      </c>
      <c r="AF72">
        <f t="shared" si="30"/>
        <v>1</v>
      </c>
      <c r="AG72">
        <f t="shared" si="31"/>
        <v>22</v>
      </c>
      <c r="AH72">
        <f t="shared" si="32"/>
        <v>15</v>
      </c>
      <c r="AI72">
        <f t="shared" si="33"/>
        <v>36</v>
      </c>
      <c r="AJ72">
        <f t="shared" si="34"/>
        <v>29</v>
      </c>
      <c r="AK72">
        <f t="shared" si="35"/>
        <v>60</v>
      </c>
      <c r="AL72">
        <f t="shared" si="36"/>
        <v>24</v>
      </c>
      <c r="AM72">
        <f t="shared" si="37"/>
        <v>42</v>
      </c>
      <c r="AN72">
        <f t="shared" si="38"/>
        <v>35</v>
      </c>
      <c r="AO72">
        <f t="shared" si="39"/>
        <v>33</v>
      </c>
      <c r="AP72">
        <f t="shared" ref="AP72:AP81" si="42">U72*1000</f>
        <v>78730</v>
      </c>
      <c r="AQ72">
        <f>modell_1111!T304</f>
        <v>78729.7</v>
      </c>
      <c r="AR72" s="50">
        <f t="shared" ref="AR72:AR81" si="43">AP72-AQ72</f>
        <v>0.30000000000291038</v>
      </c>
    </row>
    <row r="73" spans="1:44" ht="14.25" customHeight="1" x14ac:dyDescent="0.3">
      <c r="A73" s="10">
        <v>2014</v>
      </c>
      <c r="B73" s="10"/>
      <c r="C73" s="9">
        <v>126308</v>
      </c>
      <c r="D73" s="14">
        <v>12.801744251336954</v>
      </c>
      <c r="E73" s="11">
        <v>4.6005900994426838</v>
      </c>
      <c r="F73" s="12">
        <v>810</v>
      </c>
      <c r="G73" s="9">
        <v>33292</v>
      </c>
      <c r="H73" s="9">
        <v>62786</v>
      </c>
      <c r="I73" s="9">
        <v>6908</v>
      </c>
      <c r="J73" s="9">
        <v>6390</v>
      </c>
      <c r="K73" s="9">
        <v>0</v>
      </c>
      <c r="L73" s="9">
        <v>3628</v>
      </c>
      <c r="M73" s="9">
        <v>1927</v>
      </c>
      <c r="N73" s="9">
        <v>10567</v>
      </c>
      <c r="O73" s="18">
        <v>6.0294325634020884E-3</v>
      </c>
      <c r="P73" s="18">
        <v>0.24781712209973128</v>
      </c>
      <c r="Q73" s="18">
        <v>0.46736290484662163</v>
      </c>
      <c r="R73" s="18">
        <v>5.1421382898742748E-2</v>
      </c>
      <c r="S73" s="18">
        <v>4.7565523555727587E-2</v>
      </c>
      <c r="T73" s="18">
        <v>0.8201963659642254</v>
      </c>
      <c r="U73" s="22">
        <v>78.91</v>
      </c>
      <c r="W73">
        <f t="shared" si="40"/>
        <v>2014</v>
      </c>
      <c r="X73">
        <f t="shared" si="41"/>
        <v>28</v>
      </c>
      <c r="Y73">
        <f t="shared" si="23"/>
        <v>31</v>
      </c>
      <c r="Z73">
        <f t="shared" si="24"/>
        <v>9</v>
      </c>
      <c r="AA73">
        <f t="shared" si="25"/>
        <v>22</v>
      </c>
      <c r="AB73">
        <f t="shared" si="26"/>
        <v>62</v>
      </c>
      <c r="AC73">
        <f t="shared" si="27"/>
        <v>22</v>
      </c>
      <c r="AD73">
        <f t="shared" si="28"/>
        <v>39</v>
      </c>
      <c r="AE73">
        <f t="shared" si="29"/>
        <v>35</v>
      </c>
      <c r="AF73">
        <f t="shared" si="30"/>
        <v>1</v>
      </c>
      <c r="AG73">
        <f t="shared" si="31"/>
        <v>17</v>
      </c>
      <c r="AH73">
        <f t="shared" si="32"/>
        <v>10</v>
      </c>
      <c r="AI73">
        <f t="shared" si="33"/>
        <v>38</v>
      </c>
      <c r="AJ73">
        <f t="shared" si="34"/>
        <v>22</v>
      </c>
      <c r="AK73">
        <f t="shared" si="35"/>
        <v>62</v>
      </c>
      <c r="AL73">
        <f t="shared" si="36"/>
        <v>22</v>
      </c>
      <c r="AM73">
        <f t="shared" si="37"/>
        <v>39</v>
      </c>
      <c r="AN73">
        <f t="shared" si="38"/>
        <v>35</v>
      </c>
      <c r="AO73">
        <f t="shared" si="39"/>
        <v>32</v>
      </c>
      <c r="AP73">
        <f t="shared" si="42"/>
        <v>78910</v>
      </c>
      <c r="AQ73">
        <f>modell_1111!T305</f>
        <v>78909.7</v>
      </c>
      <c r="AR73" s="50">
        <f t="shared" si="43"/>
        <v>0.30000000000291038</v>
      </c>
    </row>
    <row r="74" spans="1:44" ht="14.25" customHeight="1" x14ac:dyDescent="0.3">
      <c r="A74" s="10">
        <v>2015</v>
      </c>
      <c r="B74" s="10"/>
      <c r="C74" s="9">
        <v>131697</v>
      </c>
      <c r="D74" s="14">
        <v>13.379724206819283</v>
      </c>
      <c r="E74" s="11">
        <v>4.1771185516414002</v>
      </c>
      <c r="F74" s="15">
        <v>882</v>
      </c>
      <c r="G74" s="9">
        <v>33321</v>
      </c>
      <c r="H74" s="9">
        <v>65493</v>
      </c>
      <c r="I74" s="9">
        <v>8503</v>
      </c>
      <c r="J74" s="9">
        <v>6362</v>
      </c>
      <c r="K74" s="9">
        <v>0</v>
      </c>
      <c r="L74" s="9">
        <v>3751</v>
      </c>
      <c r="M74" s="9">
        <v>1870</v>
      </c>
      <c r="N74" s="7">
        <v>11515</v>
      </c>
      <c r="O74" s="18">
        <v>6.5653821245933858E-3</v>
      </c>
      <c r="P74" s="18">
        <v>0.2480329906729889</v>
      </c>
      <c r="Q74" s="18">
        <v>0.4875131195986333</v>
      </c>
      <c r="R74" s="18">
        <v>6.3294154427911059E-2</v>
      </c>
      <c r="S74" s="18">
        <v>4.7357098726375418E-2</v>
      </c>
      <c r="T74" s="18">
        <v>0.85276274555050202</v>
      </c>
      <c r="U74" s="22">
        <v>78.61</v>
      </c>
      <c r="W74">
        <f t="shared" si="40"/>
        <v>2015</v>
      </c>
      <c r="X74">
        <f t="shared" si="41"/>
        <v>41</v>
      </c>
      <c r="Y74">
        <f t="shared" si="23"/>
        <v>48</v>
      </c>
      <c r="Z74">
        <f t="shared" si="24"/>
        <v>8</v>
      </c>
      <c r="AA74">
        <f t="shared" si="25"/>
        <v>26</v>
      </c>
      <c r="AB74">
        <f t="shared" si="26"/>
        <v>63</v>
      </c>
      <c r="AC74">
        <f t="shared" si="27"/>
        <v>35</v>
      </c>
      <c r="AD74">
        <f t="shared" si="28"/>
        <v>60</v>
      </c>
      <c r="AE74">
        <f t="shared" si="29"/>
        <v>33</v>
      </c>
      <c r="AF74">
        <f t="shared" si="30"/>
        <v>1</v>
      </c>
      <c r="AG74">
        <f t="shared" si="31"/>
        <v>24</v>
      </c>
      <c r="AH74">
        <f t="shared" si="32"/>
        <v>9</v>
      </c>
      <c r="AI74">
        <f t="shared" si="33"/>
        <v>45</v>
      </c>
      <c r="AJ74">
        <f t="shared" si="34"/>
        <v>26</v>
      </c>
      <c r="AK74">
        <f t="shared" si="35"/>
        <v>63</v>
      </c>
      <c r="AL74">
        <f t="shared" si="36"/>
        <v>35</v>
      </c>
      <c r="AM74">
        <f t="shared" si="37"/>
        <v>60</v>
      </c>
      <c r="AN74">
        <f t="shared" si="38"/>
        <v>33</v>
      </c>
      <c r="AO74">
        <f t="shared" si="39"/>
        <v>46</v>
      </c>
      <c r="AP74">
        <f t="shared" si="42"/>
        <v>78610</v>
      </c>
      <c r="AQ74">
        <f>modell_1111!T306</f>
        <v>78609.2</v>
      </c>
      <c r="AR74" s="50">
        <f t="shared" si="43"/>
        <v>0.80000000000291038</v>
      </c>
    </row>
    <row r="75" spans="1:44" ht="14.25" customHeight="1" x14ac:dyDescent="0.3">
      <c r="A75" s="10">
        <v>2016</v>
      </c>
      <c r="B75" s="10"/>
      <c r="C75" s="9">
        <v>127053</v>
      </c>
      <c r="D75" s="14">
        <v>12.946067071577069</v>
      </c>
      <c r="E75" s="11">
        <v>3.9543105208299756</v>
      </c>
      <c r="F75" s="15">
        <v>760</v>
      </c>
      <c r="G75" s="9">
        <v>33618</v>
      </c>
      <c r="H75" s="9">
        <v>62846</v>
      </c>
      <c r="I75" s="9">
        <v>7205</v>
      </c>
      <c r="J75" s="9">
        <v>6202</v>
      </c>
      <c r="K75" s="9">
        <v>0</v>
      </c>
      <c r="L75" s="9">
        <v>3638</v>
      </c>
      <c r="M75" s="9">
        <v>1763</v>
      </c>
      <c r="N75" s="7">
        <v>11021</v>
      </c>
      <c r="O75" s="18">
        <v>5.6572453681303552E-3</v>
      </c>
      <c r="P75" s="18">
        <v>0.25024378261290298</v>
      </c>
      <c r="Q75" s="18">
        <v>0.46780952948094773</v>
      </c>
      <c r="R75" s="18">
        <v>5.363217483865685E-2</v>
      </c>
      <c r="S75" s="18">
        <v>4.6166099701505869E-2</v>
      </c>
      <c r="T75" s="18">
        <v>0.82350883200214386</v>
      </c>
      <c r="U75" s="23">
        <v>79.209999999999994</v>
      </c>
      <c r="W75">
        <f t="shared" si="40"/>
        <v>2016</v>
      </c>
      <c r="X75">
        <f t="shared" si="41"/>
        <v>30</v>
      </c>
      <c r="Y75">
        <f t="shared" si="23"/>
        <v>34</v>
      </c>
      <c r="Z75">
        <f t="shared" si="24"/>
        <v>7</v>
      </c>
      <c r="AA75">
        <f t="shared" si="25"/>
        <v>20</v>
      </c>
      <c r="AB75">
        <f t="shared" si="26"/>
        <v>66</v>
      </c>
      <c r="AC75">
        <f t="shared" si="27"/>
        <v>23</v>
      </c>
      <c r="AD75">
        <f t="shared" si="28"/>
        <v>47</v>
      </c>
      <c r="AE75">
        <f t="shared" si="29"/>
        <v>29</v>
      </c>
      <c r="AF75">
        <f t="shared" si="30"/>
        <v>1</v>
      </c>
      <c r="AG75">
        <f t="shared" si="31"/>
        <v>21</v>
      </c>
      <c r="AH75">
        <f t="shared" si="32"/>
        <v>8</v>
      </c>
      <c r="AI75">
        <f t="shared" si="33"/>
        <v>43</v>
      </c>
      <c r="AJ75">
        <f t="shared" si="34"/>
        <v>20</v>
      </c>
      <c r="AK75">
        <f t="shared" si="35"/>
        <v>66</v>
      </c>
      <c r="AL75">
        <f t="shared" si="36"/>
        <v>23</v>
      </c>
      <c r="AM75">
        <f t="shared" si="37"/>
        <v>47</v>
      </c>
      <c r="AN75">
        <f t="shared" si="38"/>
        <v>29</v>
      </c>
      <c r="AO75">
        <f t="shared" si="39"/>
        <v>34</v>
      </c>
      <c r="AP75">
        <f t="shared" si="42"/>
        <v>79210</v>
      </c>
      <c r="AQ75">
        <f>modell_1111!T307</f>
        <v>79209.7</v>
      </c>
      <c r="AR75" s="50">
        <f t="shared" si="43"/>
        <v>0.30000000000291038</v>
      </c>
    </row>
    <row r="76" spans="1:44" ht="14.25" customHeight="1" x14ac:dyDescent="0.3">
      <c r="A76" s="10">
        <v>2017</v>
      </c>
      <c r="B76" s="10"/>
      <c r="C76" s="16">
        <v>131674</v>
      </c>
      <c r="D76" s="13">
        <v>13.452641743953748</v>
      </c>
      <c r="E76" s="13">
        <v>3.625364447404916</v>
      </c>
      <c r="F76" s="15">
        <v>727</v>
      </c>
      <c r="G76" s="9">
        <v>33548</v>
      </c>
      <c r="H76" s="9">
        <v>65598</v>
      </c>
      <c r="I76" s="9">
        <v>8148</v>
      </c>
      <c r="J76" s="9">
        <v>6264</v>
      </c>
      <c r="K76" s="9">
        <v>0</v>
      </c>
      <c r="L76" s="9">
        <v>3849</v>
      </c>
      <c r="M76" s="9">
        <v>1634</v>
      </c>
      <c r="N76" s="7">
        <v>11906</v>
      </c>
      <c r="O76" s="18">
        <v>5.4116018192510102E-3</v>
      </c>
      <c r="P76" s="18">
        <v>0.24972272053952255</v>
      </c>
      <c r="Q76" s="18">
        <v>0.48829471270870395</v>
      </c>
      <c r="R76" s="18">
        <v>6.0651625341481753E-2</v>
      </c>
      <c r="S76" s="18">
        <v>4.662761182364282E-2</v>
      </c>
      <c r="T76" s="18">
        <v>0.85070827223260204</v>
      </c>
      <c r="U76" s="23">
        <v>78.989999999999995</v>
      </c>
      <c r="W76">
        <f t="shared" si="40"/>
        <v>2017</v>
      </c>
      <c r="X76">
        <f t="shared" si="41"/>
        <v>40</v>
      </c>
      <c r="Y76">
        <f t="shared" si="23"/>
        <v>52</v>
      </c>
      <c r="Z76">
        <f t="shared" si="24"/>
        <v>5</v>
      </c>
      <c r="AA76">
        <f t="shared" si="25"/>
        <v>15</v>
      </c>
      <c r="AB76">
        <f t="shared" si="26"/>
        <v>65</v>
      </c>
      <c r="AC76">
        <f t="shared" si="27"/>
        <v>37</v>
      </c>
      <c r="AD76">
        <f t="shared" si="28"/>
        <v>57</v>
      </c>
      <c r="AE76">
        <f t="shared" si="29"/>
        <v>31</v>
      </c>
      <c r="AF76">
        <f t="shared" si="30"/>
        <v>1</v>
      </c>
      <c r="AG76">
        <f t="shared" si="31"/>
        <v>26</v>
      </c>
      <c r="AH76">
        <f t="shared" si="32"/>
        <v>3</v>
      </c>
      <c r="AI76">
        <f t="shared" si="33"/>
        <v>49</v>
      </c>
      <c r="AJ76">
        <f t="shared" si="34"/>
        <v>15</v>
      </c>
      <c r="AK76">
        <f t="shared" si="35"/>
        <v>65</v>
      </c>
      <c r="AL76">
        <f t="shared" si="36"/>
        <v>37</v>
      </c>
      <c r="AM76">
        <f t="shared" si="37"/>
        <v>57</v>
      </c>
      <c r="AN76">
        <f t="shared" si="38"/>
        <v>31</v>
      </c>
      <c r="AO76">
        <f t="shared" si="39"/>
        <v>44</v>
      </c>
      <c r="AP76">
        <f t="shared" si="42"/>
        <v>78990</v>
      </c>
      <c r="AQ76">
        <f>modell_1111!T308</f>
        <v>78989.2</v>
      </c>
      <c r="AR76" s="50">
        <f t="shared" si="43"/>
        <v>0.80000000000291038</v>
      </c>
    </row>
    <row r="77" spans="1:44" ht="14.25" customHeight="1" x14ac:dyDescent="0.3">
      <c r="A77" s="10">
        <v>2018</v>
      </c>
      <c r="B77" s="10"/>
      <c r="C77" s="16">
        <v>131045</v>
      </c>
      <c r="D77" s="14">
        <v>13.405365327533293</v>
      </c>
      <c r="E77" s="11">
        <v>3.385036801140223</v>
      </c>
      <c r="F77" s="15">
        <v>728</v>
      </c>
      <c r="G77" s="9">
        <v>33250</v>
      </c>
      <c r="H77" s="9">
        <v>64695</v>
      </c>
      <c r="I77" s="9">
        <v>8113</v>
      </c>
      <c r="J77" s="9">
        <v>6497</v>
      </c>
      <c r="K77" s="9">
        <v>0</v>
      </c>
      <c r="L77" s="9">
        <v>3664</v>
      </c>
      <c r="M77" s="9">
        <v>1656</v>
      </c>
      <c r="N77" s="7">
        <v>12442</v>
      </c>
      <c r="O77" s="18">
        <v>5.419045563156445E-3</v>
      </c>
      <c r="P77" s="18">
        <v>0.24750448485570303</v>
      </c>
      <c r="Q77" s="18">
        <v>0.48157301196209645</v>
      </c>
      <c r="R77" s="18">
        <v>6.0391094304791539E-2</v>
      </c>
      <c r="S77" s="18">
        <v>4.8362004153609098E-2</v>
      </c>
      <c r="T77" s="18">
        <v>0.84324964083935661</v>
      </c>
      <c r="U77" s="21">
        <v>79.19</v>
      </c>
      <c r="W77">
        <f t="shared" si="40"/>
        <v>2018</v>
      </c>
      <c r="X77">
        <f t="shared" si="41"/>
        <v>37</v>
      </c>
      <c r="Y77">
        <f t="shared" si="23"/>
        <v>51</v>
      </c>
      <c r="Z77">
        <f t="shared" si="24"/>
        <v>2</v>
      </c>
      <c r="AA77">
        <f t="shared" si="25"/>
        <v>16</v>
      </c>
      <c r="AB77">
        <f t="shared" si="26"/>
        <v>58</v>
      </c>
      <c r="AC77">
        <f t="shared" si="27"/>
        <v>32</v>
      </c>
      <c r="AD77">
        <f t="shared" si="28"/>
        <v>56</v>
      </c>
      <c r="AE77">
        <f t="shared" si="29"/>
        <v>38</v>
      </c>
      <c r="AF77">
        <f t="shared" si="30"/>
        <v>1</v>
      </c>
      <c r="AG77">
        <f t="shared" si="31"/>
        <v>23</v>
      </c>
      <c r="AH77">
        <f t="shared" si="32"/>
        <v>5</v>
      </c>
      <c r="AI77">
        <f t="shared" si="33"/>
        <v>55</v>
      </c>
      <c r="AJ77">
        <f t="shared" si="34"/>
        <v>16</v>
      </c>
      <c r="AK77">
        <f t="shared" si="35"/>
        <v>58</v>
      </c>
      <c r="AL77">
        <f t="shared" si="36"/>
        <v>32</v>
      </c>
      <c r="AM77">
        <f t="shared" si="37"/>
        <v>56</v>
      </c>
      <c r="AN77">
        <f t="shared" si="38"/>
        <v>38</v>
      </c>
      <c r="AO77">
        <f t="shared" si="39"/>
        <v>42</v>
      </c>
      <c r="AP77">
        <f t="shared" si="42"/>
        <v>79190</v>
      </c>
      <c r="AQ77">
        <f>modell_1111!T309</f>
        <v>79189.2</v>
      </c>
      <c r="AR77" s="50">
        <f t="shared" si="43"/>
        <v>0.80000000000291038</v>
      </c>
    </row>
    <row r="78" spans="1:44" ht="14.25" customHeight="1" x14ac:dyDescent="0.3">
      <c r="A78" s="10">
        <v>2019</v>
      </c>
      <c r="B78" s="10"/>
      <c r="C78" s="16">
        <v>129603</v>
      </c>
      <c r="D78" s="14">
        <v>13.263855265214165</v>
      </c>
      <c r="E78" s="11">
        <v>3.7559001266915564</v>
      </c>
      <c r="F78" s="15">
        <v>686</v>
      </c>
      <c r="G78" s="9">
        <v>32638</v>
      </c>
      <c r="H78" s="9">
        <v>63609</v>
      </c>
      <c r="I78" s="9">
        <v>8315</v>
      </c>
      <c r="J78" s="9">
        <v>6354</v>
      </c>
      <c r="K78" s="9">
        <v>0</v>
      </c>
      <c r="L78" s="9">
        <v>3576</v>
      </c>
      <c r="M78" s="9">
        <v>1550</v>
      </c>
      <c r="N78" s="7">
        <v>12875</v>
      </c>
      <c r="O78" s="18">
        <v>5.1064083191281889E-3</v>
      </c>
      <c r="P78" s="18">
        <v>0.24294891358557699</v>
      </c>
      <c r="Q78" s="18">
        <v>0.47348910608079442</v>
      </c>
      <c r="R78" s="18">
        <v>6.1894730573689341E-2</v>
      </c>
      <c r="S78" s="18">
        <v>4.729754877513194E-2</v>
      </c>
      <c r="T78" s="18">
        <v>0.83073670733432092</v>
      </c>
      <c r="U78" s="21">
        <v>79.33</v>
      </c>
      <c r="W78">
        <f t="shared" si="40"/>
        <v>2019</v>
      </c>
      <c r="X78">
        <f t="shared" si="41"/>
        <v>33</v>
      </c>
      <c r="Y78">
        <f t="shared" si="23"/>
        <v>46</v>
      </c>
      <c r="Z78">
        <f t="shared" si="24"/>
        <v>6</v>
      </c>
      <c r="AA78">
        <f t="shared" si="25"/>
        <v>13</v>
      </c>
      <c r="AB78">
        <f t="shared" si="26"/>
        <v>51</v>
      </c>
      <c r="AC78">
        <f t="shared" si="27"/>
        <v>26</v>
      </c>
      <c r="AD78">
        <f t="shared" si="28"/>
        <v>58</v>
      </c>
      <c r="AE78">
        <f t="shared" si="29"/>
        <v>32</v>
      </c>
      <c r="AF78">
        <f t="shared" si="30"/>
        <v>1</v>
      </c>
      <c r="AG78">
        <f t="shared" si="31"/>
        <v>16</v>
      </c>
      <c r="AH78">
        <f t="shared" si="32"/>
        <v>1</v>
      </c>
      <c r="AI78">
        <f t="shared" si="33"/>
        <v>56</v>
      </c>
      <c r="AJ78">
        <f t="shared" si="34"/>
        <v>13</v>
      </c>
      <c r="AK78">
        <f t="shared" si="35"/>
        <v>51</v>
      </c>
      <c r="AL78">
        <f t="shared" si="36"/>
        <v>26</v>
      </c>
      <c r="AM78">
        <f t="shared" si="37"/>
        <v>58</v>
      </c>
      <c r="AN78">
        <f t="shared" si="38"/>
        <v>32</v>
      </c>
      <c r="AO78">
        <f t="shared" si="39"/>
        <v>36</v>
      </c>
      <c r="AP78">
        <f t="shared" si="42"/>
        <v>79330</v>
      </c>
      <c r="AQ78">
        <f>modell_1111!T310</f>
        <v>79330.2</v>
      </c>
      <c r="AR78" s="50">
        <f t="shared" si="43"/>
        <v>-0.19999999999708962</v>
      </c>
    </row>
    <row r="79" spans="1:44" ht="14.25" customHeight="1" x14ac:dyDescent="0.3">
      <c r="A79" s="10">
        <v>2020</v>
      </c>
      <c r="B79" s="10"/>
      <c r="C79" s="16">
        <v>141002</v>
      </c>
      <c r="D79" s="14">
        <v>14.461522588013782</v>
      </c>
      <c r="E79" s="11">
        <v>3.4546990404817084</v>
      </c>
      <c r="F79" s="15">
        <v>756</v>
      </c>
      <c r="G79" s="9">
        <v>32451</v>
      </c>
      <c r="H79" s="9">
        <v>65922</v>
      </c>
      <c r="I79" s="9">
        <v>7161</v>
      </c>
      <c r="J79" s="9">
        <v>6374</v>
      </c>
      <c r="K79" s="9">
        <v>8981</v>
      </c>
      <c r="L79" s="9">
        <v>3179</v>
      </c>
      <c r="M79" s="9">
        <v>1706</v>
      </c>
      <c r="N79" s="9">
        <v>14472</v>
      </c>
      <c r="O79" s="18">
        <v>5.6274703925086158E-3</v>
      </c>
      <c r="P79" s="18">
        <v>0.24155693347526072</v>
      </c>
      <c r="Q79" s="18">
        <v>0.49070648573406478</v>
      </c>
      <c r="R79" s="18">
        <v>5.3304650106817723E-2</v>
      </c>
      <c r="S79" s="18">
        <v>4.7446423653240637E-2</v>
      </c>
      <c r="T79" s="18">
        <v>0.83864196336189245</v>
      </c>
      <c r="U79" s="21">
        <v>78.739999999999995</v>
      </c>
      <c r="W79">
        <f t="shared" si="40"/>
        <v>2020</v>
      </c>
      <c r="X79">
        <f t="shared" si="41"/>
        <v>57</v>
      </c>
      <c r="Y79">
        <f t="shared" si="23"/>
        <v>73</v>
      </c>
      <c r="Z79">
        <f t="shared" si="24"/>
        <v>3</v>
      </c>
      <c r="AA79">
        <f t="shared" si="25"/>
        <v>19</v>
      </c>
      <c r="AB79">
        <f t="shared" si="26"/>
        <v>49</v>
      </c>
      <c r="AC79">
        <f t="shared" si="27"/>
        <v>41</v>
      </c>
      <c r="AD79">
        <f t="shared" si="28"/>
        <v>45</v>
      </c>
      <c r="AE79">
        <f t="shared" si="29"/>
        <v>34</v>
      </c>
      <c r="AF79">
        <f t="shared" si="30"/>
        <v>74</v>
      </c>
      <c r="AG79">
        <f t="shared" si="31"/>
        <v>4</v>
      </c>
      <c r="AH79">
        <f t="shared" si="32"/>
        <v>6</v>
      </c>
      <c r="AI79">
        <f t="shared" si="33"/>
        <v>61</v>
      </c>
      <c r="AJ79">
        <f t="shared" si="34"/>
        <v>19</v>
      </c>
      <c r="AK79">
        <f t="shared" si="35"/>
        <v>49</v>
      </c>
      <c r="AL79">
        <f t="shared" si="36"/>
        <v>41</v>
      </c>
      <c r="AM79">
        <f t="shared" si="37"/>
        <v>45</v>
      </c>
      <c r="AN79">
        <f t="shared" si="38"/>
        <v>34</v>
      </c>
      <c r="AO79">
        <f t="shared" si="39"/>
        <v>40</v>
      </c>
      <c r="AP79">
        <f t="shared" si="42"/>
        <v>78740</v>
      </c>
      <c r="AQ79">
        <f>modell_1111!T311</f>
        <v>78739.7</v>
      </c>
      <c r="AR79" s="50">
        <f t="shared" si="43"/>
        <v>0.30000000000291038</v>
      </c>
    </row>
    <row r="80" spans="1:44" ht="14.25" customHeight="1" x14ac:dyDescent="0.3">
      <c r="A80" s="10">
        <v>2021</v>
      </c>
      <c r="B80" s="10"/>
      <c r="C80" s="16">
        <v>155621</v>
      </c>
      <c r="D80" s="11">
        <v>16.027059418071737</v>
      </c>
      <c r="E80" s="11">
        <v>3.3211878889497952</v>
      </c>
      <c r="F80" s="15">
        <v>899</v>
      </c>
      <c r="G80" s="9">
        <v>31365</v>
      </c>
      <c r="H80" s="9">
        <v>65845</v>
      </c>
      <c r="I80" s="9">
        <v>6737</v>
      </c>
      <c r="J80" s="9">
        <v>6737</v>
      </c>
      <c r="K80" s="9">
        <v>24838</v>
      </c>
      <c r="L80" s="9">
        <v>3367</v>
      </c>
      <c r="M80" s="9">
        <v>1561</v>
      </c>
      <c r="N80" s="9">
        <v>14272</v>
      </c>
      <c r="O80" s="18">
        <v>6.6919257709857748E-3</v>
      </c>
      <c r="P80" s="18">
        <v>0.23347302759395866</v>
      </c>
      <c r="Q80" s="18">
        <v>0.49013331745334632</v>
      </c>
      <c r="R80" s="18">
        <v>5.0148502690913421E-2</v>
      </c>
      <c r="S80" s="18">
        <v>5.0148502690913421E-2</v>
      </c>
      <c r="T80" s="18">
        <v>0.83059527620011764</v>
      </c>
      <c r="U80" s="21">
        <v>77.52</v>
      </c>
      <c r="W80">
        <f t="shared" si="40"/>
        <v>2021</v>
      </c>
      <c r="X80">
        <f t="shared" si="41"/>
        <v>75</v>
      </c>
      <c r="Y80">
        <f t="shared" si="23"/>
        <v>75</v>
      </c>
      <c r="Z80">
        <f t="shared" si="24"/>
        <v>1</v>
      </c>
      <c r="AA80">
        <f t="shared" si="25"/>
        <v>28</v>
      </c>
      <c r="AB80">
        <f t="shared" si="26"/>
        <v>45</v>
      </c>
      <c r="AC80">
        <f t="shared" si="27"/>
        <v>39</v>
      </c>
      <c r="AD80">
        <f t="shared" si="28"/>
        <v>34</v>
      </c>
      <c r="AE80">
        <f t="shared" si="29"/>
        <v>40</v>
      </c>
      <c r="AF80">
        <f t="shared" si="30"/>
        <v>75</v>
      </c>
      <c r="AG80">
        <f t="shared" si="31"/>
        <v>10</v>
      </c>
      <c r="AH80">
        <f t="shared" si="32"/>
        <v>2</v>
      </c>
      <c r="AI80">
        <f t="shared" si="33"/>
        <v>59</v>
      </c>
      <c r="AJ80">
        <f t="shared" si="34"/>
        <v>28</v>
      </c>
      <c r="AK80">
        <f t="shared" si="35"/>
        <v>45</v>
      </c>
      <c r="AL80">
        <f t="shared" si="36"/>
        <v>39</v>
      </c>
      <c r="AM80">
        <f t="shared" si="37"/>
        <v>34</v>
      </c>
      <c r="AN80">
        <f t="shared" si="38"/>
        <v>40</v>
      </c>
      <c r="AO80">
        <f t="shared" si="39"/>
        <v>35</v>
      </c>
      <c r="AP80">
        <f t="shared" si="42"/>
        <v>77520</v>
      </c>
      <c r="AQ80">
        <f>modell_1111!T312</f>
        <v>77520.2</v>
      </c>
      <c r="AR80" s="50">
        <f t="shared" si="43"/>
        <v>-0.19999999999708962</v>
      </c>
    </row>
    <row r="81" spans="1:44" ht="14.25" customHeight="1" x14ac:dyDescent="0.3">
      <c r="A81" s="10">
        <v>2022</v>
      </c>
      <c r="B81" s="10"/>
      <c r="C81" s="16">
        <v>136446</v>
      </c>
      <c r="D81" s="11">
        <v>14.090216481947239</v>
      </c>
      <c r="E81" s="11">
        <v>3.6048863726254647</v>
      </c>
      <c r="F81" s="15">
        <v>820</v>
      </c>
      <c r="G81" s="9">
        <v>31267</v>
      </c>
      <c r="H81" s="9">
        <v>63792</v>
      </c>
      <c r="I81" s="9">
        <v>6872</v>
      </c>
      <c r="J81" s="9">
        <v>6755</v>
      </c>
      <c r="K81" s="9">
        <v>7685</v>
      </c>
      <c r="L81" s="9">
        <v>3423</v>
      </c>
      <c r="M81" s="9">
        <v>1647</v>
      </c>
      <c r="N81" s="9">
        <v>14185</v>
      </c>
      <c r="O81" s="18">
        <v>6.1038700024564352E-3</v>
      </c>
      <c r="P81" s="18">
        <v>0.23274354069122605</v>
      </c>
      <c r="Q81" s="18">
        <v>0.47485131121548896</v>
      </c>
      <c r="R81" s="18">
        <v>5.1153408118147101E-2</v>
      </c>
      <c r="S81" s="18">
        <v>5.0282490081211245E-2</v>
      </c>
      <c r="T81" s="18">
        <v>0.81513462010852977</v>
      </c>
      <c r="U81" s="21">
        <v>79.05</v>
      </c>
      <c r="W81">
        <f t="shared" si="40"/>
        <v>2022</v>
      </c>
      <c r="X81">
        <f t="shared" si="41"/>
        <v>51</v>
      </c>
      <c r="Y81">
        <f t="shared" si="23"/>
        <v>69</v>
      </c>
      <c r="Z81">
        <f t="shared" si="24"/>
        <v>4</v>
      </c>
      <c r="AA81">
        <f t="shared" si="25"/>
        <v>24</v>
      </c>
      <c r="AB81">
        <f t="shared" si="26"/>
        <v>44</v>
      </c>
      <c r="AC81">
        <f t="shared" si="27"/>
        <v>27</v>
      </c>
      <c r="AD81">
        <f t="shared" si="28"/>
        <v>37</v>
      </c>
      <c r="AE81">
        <f t="shared" si="29"/>
        <v>41</v>
      </c>
      <c r="AF81">
        <f t="shared" si="30"/>
        <v>73</v>
      </c>
      <c r="AG81">
        <f t="shared" si="31"/>
        <v>12</v>
      </c>
      <c r="AH81">
        <f t="shared" si="32"/>
        <v>4</v>
      </c>
      <c r="AI81">
        <f t="shared" si="33"/>
        <v>58</v>
      </c>
      <c r="AJ81">
        <f t="shared" si="34"/>
        <v>24</v>
      </c>
      <c r="AK81">
        <f t="shared" si="35"/>
        <v>44</v>
      </c>
      <c r="AL81">
        <f t="shared" si="36"/>
        <v>27</v>
      </c>
      <c r="AM81">
        <f t="shared" si="37"/>
        <v>37</v>
      </c>
      <c r="AN81">
        <f t="shared" si="38"/>
        <v>41</v>
      </c>
      <c r="AO81">
        <f t="shared" si="39"/>
        <v>31</v>
      </c>
      <c r="AP81">
        <f t="shared" si="42"/>
        <v>79050</v>
      </c>
      <c r="AQ81">
        <f>modell_1111!T313</f>
        <v>79050.2</v>
      </c>
      <c r="AR81" s="50">
        <f t="shared" si="43"/>
        <v>-0.19999999999708962</v>
      </c>
    </row>
    <row r="82" spans="1:44" ht="14.25" customHeight="1" x14ac:dyDescent="0.3"/>
    <row r="83" spans="1:44" ht="14.25" customHeight="1" x14ac:dyDescent="0.3"/>
    <row r="84" spans="1:44" ht="14.25" customHeight="1" x14ac:dyDescent="0.3"/>
    <row r="85" spans="1:44" ht="14.25" customHeight="1" x14ac:dyDescent="0.3"/>
    <row r="86" spans="1:44" ht="14.25" customHeight="1" x14ac:dyDescent="0.3"/>
    <row r="87" spans="1:44" ht="14.25" customHeight="1" x14ac:dyDescent="0.3"/>
    <row r="88" spans="1:44" ht="14.25" customHeight="1" x14ac:dyDescent="0.3"/>
    <row r="89" spans="1:44" ht="14.25" customHeight="1" x14ac:dyDescent="0.3"/>
    <row r="90" spans="1:44" ht="14.25" customHeight="1" x14ac:dyDescent="0.3"/>
    <row r="91" spans="1:44" ht="14.25" customHeight="1" x14ac:dyDescent="0.3"/>
    <row r="92" spans="1:44" ht="14.25" customHeight="1" x14ac:dyDescent="0.3"/>
    <row r="93" spans="1:44" ht="14.25" customHeight="1" x14ac:dyDescent="0.3"/>
    <row r="94" spans="1:44" ht="14.25" customHeight="1" x14ac:dyDescent="0.3"/>
    <row r="95" spans="1:44" ht="14.25" customHeight="1" x14ac:dyDescent="0.3"/>
    <row r="96" spans="1:44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</sheetData>
  <phoneticPr fontId="9" type="noConversion"/>
  <conditionalFormatting sqref="O7:S8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" footer="0"/>
  <pageSetup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81E8-34B7-42BF-BB85-7F1FC41854FD}">
  <dimension ref="A1:W328"/>
  <sheetViews>
    <sheetView topLeftCell="D302" zoomScale="111" workbookViewId="0">
      <selection activeCell="W328" sqref="W328"/>
    </sheetView>
  </sheetViews>
  <sheetFormatPr defaultRowHeight="14.4" x14ac:dyDescent="0.3"/>
  <sheetData>
    <row r="1" spans="1:20" ht="18" x14ac:dyDescent="0.3">
      <c r="A1" s="40"/>
    </row>
    <row r="2" spans="1:20" x14ac:dyDescent="0.3">
      <c r="A2" s="41"/>
    </row>
    <row r="5" spans="1:20" ht="18" x14ac:dyDescent="0.3">
      <c r="A5" s="42" t="s">
        <v>118</v>
      </c>
      <c r="B5" s="43">
        <v>8220962</v>
      </c>
      <c r="C5" s="42" t="s">
        <v>119</v>
      </c>
      <c r="D5" s="43">
        <v>75</v>
      </c>
      <c r="E5" s="42" t="s">
        <v>120</v>
      </c>
      <c r="F5" s="43">
        <v>18</v>
      </c>
      <c r="G5" s="42" t="s">
        <v>121</v>
      </c>
      <c r="H5" s="43">
        <v>75</v>
      </c>
      <c r="I5" s="42" t="s">
        <v>122</v>
      </c>
      <c r="J5" s="43">
        <v>0</v>
      </c>
      <c r="K5" s="42" t="s">
        <v>123</v>
      </c>
      <c r="L5" s="43" t="s">
        <v>124</v>
      </c>
    </row>
    <row r="6" spans="1:20" ht="18.600000000000001" thickBot="1" x14ac:dyDescent="0.35">
      <c r="A6" s="40"/>
    </row>
    <row r="7" spans="1:20" ht="15" thickBot="1" x14ac:dyDescent="0.35">
      <c r="A7" s="44" t="s">
        <v>125</v>
      </c>
      <c r="B7" s="44" t="s">
        <v>126</v>
      </c>
      <c r="C7" s="44" t="s">
        <v>127</v>
      </c>
      <c r="D7" s="44" t="s">
        <v>128</v>
      </c>
      <c r="E7" s="44" t="s">
        <v>129</v>
      </c>
      <c r="F7" s="53" t="s">
        <v>130</v>
      </c>
      <c r="G7" s="44" t="s">
        <v>131</v>
      </c>
      <c r="H7" s="44" t="s">
        <v>132</v>
      </c>
      <c r="I7" s="44" t="s">
        <v>133</v>
      </c>
      <c r="J7" s="44" t="s">
        <v>134</v>
      </c>
      <c r="K7" s="44" t="s">
        <v>135</v>
      </c>
      <c r="L7" s="44" t="s">
        <v>136</v>
      </c>
      <c r="M7" s="44" t="s">
        <v>137</v>
      </c>
      <c r="N7" s="44" t="s">
        <v>138</v>
      </c>
      <c r="O7" s="44" t="s">
        <v>139</v>
      </c>
      <c r="P7" s="44" t="s">
        <v>140</v>
      </c>
      <c r="Q7" s="44" t="s">
        <v>141</v>
      </c>
      <c r="R7" s="44" t="s">
        <v>142</v>
      </c>
      <c r="S7" s="44" t="s">
        <v>143</v>
      </c>
      <c r="T7" s="44" t="s">
        <v>144</v>
      </c>
    </row>
    <row r="8" spans="1:20" ht="15" thickBot="1" x14ac:dyDescent="0.35">
      <c r="A8" s="44" t="s">
        <v>145</v>
      </c>
      <c r="B8" s="45">
        <v>25</v>
      </c>
      <c r="C8" s="45">
        <v>44</v>
      </c>
      <c r="D8" s="45">
        <v>75</v>
      </c>
      <c r="E8" s="45">
        <v>75</v>
      </c>
      <c r="F8" s="54">
        <f>76-no!AB7</f>
        <v>75</v>
      </c>
      <c r="G8" s="45">
        <v>2</v>
      </c>
      <c r="H8" s="45">
        <v>75</v>
      </c>
      <c r="I8" s="45">
        <v>50</v>
      </c>
      <c r="J8" s="45">
        <v>1</v>
      </c>
      <c r="K8" s="45">
        <v>2</v>
      </c>
      <c r="L8" s="45">
        <v>30</v>
      </c>
      <c r="M8" s="45">
        <v>75</v>
      </c>
      <c r="N8" s="45">
        <v>75</v>
      </c>
      <c r="O8" s="45">
        <v>1</v>
      </c>
      <c r="P8" s="45">
        <v>2</v>
      </c>
      <c r="Q8" s="45">
        <v>75</v>
      </c>
      <c r="R8" s="45">
        <v>50</v>
      </c>
      <c r="S8" s="45">
        <v>13</v>
      </c>
      <c r="T8" s="45">
        <v>58240</v>
      </c>
    </row>
    <row r="9" spans="1:20" ht="15" thickBot="1" x14ac:dyDescent="0.35">
      <c r="A9" s="44" t="s">
        <v>146</v>
      </c>
      <c r="B9" s="45">
        <v>11</v>
      </c>
      <c r="C9" s="45">
        <v>17</v>
      </c>
      <c r="D9" s="45">
        <v>74</v>
      </c>
      <c r="E9" s="45">
        <v>74</v>
      </c>
      <c r="F9" s="54">
        <f>76-no!AB8</f>
        <v>74</v>
      </c>
      <c r="G9" s="45">
        <v>1</v>
      </c>
      <c r="H9" s="45">
        <v>70</v>
      </c>
      <c r="I9" s="45">
        <v>27</v>
      </c>
      <c r="J9" s="45">
        <v>1</v>
      </c>
      <c r="K9" s="45">
        <v>1</v>
      </c>
      <c r="L9" s="45">
        <v>18</v>
      </c>
      <c r="M9" s="45">
        <v>72</v>
      </c>
      <c r="N9" s="45">
        <v>74</v>
      </c>
      <c r="O9" s="45">
        <v>2</v>
      </c>
      <c r="P9" s="45">
        <v>1</v>
      </c>
      <c r="Q9" s="45">
        <v>70</v>
      </c>
      <c r="R9" s="45">
        <v>27</v>
      </c>
      <c r="S9" s="45">
        <v>2</v>
      </c>
      <c r="T9" s="45">
        <v>63400</v>
      </c>
    </row>
    <row r="10" spans="1:20" ht="15" thickBot="1" x14ac:dyDescent="0.35">
      <c r="A10" s="44" t="s">
        <v>147</v>
      </c>
      <c r="B10" s="45">
        <v>13</v>
      </c>
      <c r="C10" s="45">
        <v>17</v>
      </c>
      <c r="D10" s="45">
        <v>73</v>
      </c>
      <c r="E10" s="45">
        <v>72</v>
      </c>
      <c r="F10" s="54">
        <f>76-no!AB9</f>
        <v>73</v>
      </c>
      <c r="G10" s="45">
        <v>3</v>
      </c>
      <c r="H10" s="45">
        <v>69</v>
      </c>
      <c r="I10" s="45">
        <v>28</v>
      </c>
      <c r="J10" s="45">
        <v>1</v>
      </c>
      <c r="K10" s="45">
        <v>7</v>
      </c>
      <c r="L10" s="45">
        <v>14</v>
      </c>
      <c r="M10" s="45">
        <v>70</v>
      </c>
      <c r="N10" s="45">
        <v>72</v>
      </c>
      <c r="O10" s="45">
        <v>3</v>
      </c>
      <c r="P10" s="45">
        <v>3</v>
      </c>
      <c r="Q10" s="45">
        <v>69</v>
      </c>
      <c r="R10" s="45">
        <v>28</v>
      </c>
      <c r="S10" s="45">
        <v>4</v>
      </c>
      <c r="T10" s="45">
        <v>64210</v>
      </c>
    </row>
    <row r="11" spans="1:20" ht="15" thickBot="1" x14ac:dyDescent="0.35">
      <c r="A11" s="44" t="s">
        <v>148</v>
      </c>
      <c r="B11" s="45">
        <v>18</v>
      </c>
      <c r="C11" s="45">
        <v>22</v>
      </c>
      <c r="D11" s="45">
        <v>72</v>
      </c>
      <c r="E11" s="45">
        <v>73</v>
      </c>
      <c r="F11" s="54">
        <f>76-no!AB10</f>
        <v>70</v>
      </c>
      <c r="G11" s="45">
        <v>4</v>
      </c>
      <c r="H11" s="45">
        <v>68</v>
      </c>
      <c r="I11" s="45">
        <v>30</v>
      </c>
      <c r="J11" s="45">
        <v>1</v>
      </c>
      <c r="K11" s="45">
        <v>14</v>
      </c>
      <c r="L11" s="45">
        <v>17</v>
      </c>
      <c r="M11" s="45">
        <v>73</v>
      </c>
      <c r="N11" s="45">
        <v>73</v>
      </c>
      <c r="O11" s="45">
        <v>6</v>
      </c>
      <c r="P11" s="45">
        <v>4</v>
      </c>
      <c r="Q11" s="45">
        <v>68</v>
      </c>
      <c r="R11" s="45">
        <v>30</v>
      </c>
      <c r="S11" s="45">
        <v>6</v>
      </c>
      <c r="T11" s="45">
        <v>64660</v>
      </c>
    </row>
    <row r="12" spans="1:20" ht="15" thickBot="1" x14ac:dyDescent="0.35">
      <c r="A12" s="44" t="s">
        <v>149</v>
      </c>
      <c r="B12" s="45">
        <v>14</v>
      </c>
      <c r="C12" s="45">
        <v>16</v>
      </c>
      <c r="D12" s="45">
        <v>70</v>
      </c>
      <c r="E12" s="45">
        <v>71</v>
      </c>
      <c r="F12" s="54">
        <f>76-no!AB11</f>
        <v>72</v>
      </c>
      <c r="G12" s="45">
        <v>5</v>
      </c>
      <c r="H12" s="45">
        <v>67</v>
      </c>
      <c r="I12" s="45">
        <v>20</v>
      </c>
      <c r="J12" s="45">
        <v>1</v>
      </c>
      <c r="K12" s="45">
        <v>3</v>
      </c>
      <c r="L12" s="45">
        <v>21</v>
      </c>
      <c r="M12" s="45">
        <v>69</v>
      </c>
      <c r="N12" s="45">
        <v>71</v>
      </c>
      <c r="O12" s="45">
        <v>4</v>
      </c>
      <c r="P12" s="45">
        <v>5</v>
      </c>
      <c r="Q12" s="45">
        <v>67</v>
      </c>
      <c r="R12" s="45">
        <v>20</v>
      </c>
      <c r="S12" s="45">
        <v>5</v>
      </c>
      <c r="T12" s="45">
        <v>66170</v>
      </c>
    </row>
    <row r="13" spans="1:20" ht="15" thickBot="1" x14ac:dyDescent="0.35">
      <c r="A13" s="44" t="s">
        <v>150</v>
      </c>
      <c r="B13" s="45">
        <v>19</v>
      </c>
      <c r="C13" s="45">
        <v>22</v>
      </c>
      <c r="D13" s="45">
        <v>71</v>
      </c>
      <c r="E13" s="45">
        <v>70</v>
      </c>
      <c r="F13" s="54">
        <f>76-no!AB12</f>
        <v>71</v>
      </c>
      <c r="G13" s="45">
        <v>8</v>
      </c>
      <c r="H13" s="45">
        <v>73</v>
      </c>
      <c r="I13" s="45">
        <v>23</v>
      </c>
      <c r="J13" s="45">
        <v>1</v>
      </c>
      <c r="K13" s="45">
        <v>6</v>
      </c>
      <c r="L13" s="45">
        <v>12</v>
      </c>
      <c r="M13" s="45">
        <v>74</v>
      </c>
      <c r="N13" s="45">
        <v>70</v>
      </c>
      <c r="O13" s="45">
        <v>5</v>
      </c>
      <c r="P13" s="45">
        <v>8</v>
      </c>
      <c r="Q13" s="45">
        <v>73</v>
      </c>
      <c r="R13" s="45">
        <v>23</v>
      </c>
      <c r="S13" s="45">
        <v>8</v>
      </c>
      <c r="T13" s="45">
        <v>65940</v>
      </c>
    </row>
    <row r="14" spans="1:20" ht="15" thickBot="1" x14ac:dyDescent="0.35">
      <c r="A14" s="44" t="s">
        <v>151</v>
      </c>
      <c r="B14" s="45">
        <v>12</v>
      </c>
      <c r="C14" s="45">
        <v>14</v>
      </c>
      <c r="D14" s="45">
        <v>68</v>
      </c>
      <c r="E14" s="45">
        <v>68</v>
      </c>
      <c r="F14" s="54">
        <f>76-no!AB13</f>
        <v>69</v>
      </c>
      <c r="G14" s="45">
        <v>7</v>
      </c>
      <c r="H14" s="45">
        <v>72</v>
      </c>
      <c r="I14" s="45">
        <v>8</v>
      </c>
      <c r="J14" s="45">
        <v>1</v>
      </c>
      <c r="K14" s="45">
        <v>9</v>
      </c>
      <c r="L14" s="45">
        <v>7</v>
      </c>
      <c r="M14" s="45">
        <v>71</v>
      </c>
      <c r="N14" s="45">
        <v>68</v>
      </c>
      <c r="O14" s="45">
        <v>7</v>
      </c>
      <c r="P14" s="45">
        <v>7</v>
      </c>
      <c r="Q14" s="45">
        <v>72</v>
      </c>
      <c r="R14" s="45">
        <v>8</v>
      </c>
      <c r="S14" s="45">
        <v>3</v>
      </c>
      <c r="T14" s="45">
        <v>67290</v>
      </c>
    </row>
    <row r="15" spans="1:20" ht="15" thickBot="1" x14ac:dyDescent="0.35">
      <c r="A15" s="44" t="s">
        <v>152</v>
      </c>
      <c r="B15" s="45">
        <v>2</v>
      </c>
      <c r="C15" s="45">
        <v>4</v>
      </c>
      <c r="D15" s="45">
        <v>67</v>
      </c>
      <c r="E15" s="45">
        <v>67</v>
      </c>
      <c r="F15" s="54">
        <f>76-no!AB14</f>
        <v>68</v>
      </c>
      <c r="G15" s="45">
        <v>6</v>
      </c>
      <c r="H15" s="45">
        <v>63</v>
      </c>
      <c r="I15" s="45">
        <v>18</v>
      </c>
      <c r="J15" s="45">
        <v>1</v>
      </c>
      <c r="K15" s="45">
        <v>11</v>
      </c>
      <c r="L15" s="45">
        <v>13</v>
      </c>
      <c r="M15" s="45">
        <v>67</v>
      </c>
      <c r="N15" s="45">
        <v>67</v>
      </c>
      <c r="O15" s="45">
        <v>8</v>
      </c>
      <c r="P15" s="45">
        <v>6</v>
      </c>
      <c r="Q15" s="45">
        <v>63</v>
      </c>
      <c r="R15" s="45">
        <v>18</v>
      </c>
      <c r="S15" s="45">
        <v>1</v>
      </c>
      <c r="T15" s="45">
        <v>68670</v>
      </c>
    </row>
    <row r="16" spans="1:20" ht="15" thickBot="1" x14ac:dyDescent="0.35">
      <c r="A16" s="44" t="s">
        <v>153</v>
      </c>
      <c r="B16" s="45">
        <v>10</v>
      </c>
      <c r="C16" s="45">
        <v>8</v>
      </c>
      <c r="D16" s="45">
        <v>66</v>
      </c>
      <c r="E16" s="45">
        <v>69</v>
      </c>
      <c r="F16" s="54">
        <f>76-no!AB15</f>
        <v>67</v>
      </c>
      <c r="G16" s="45">
        <v>10</v>
      </c>
      <c r="H16" s="45">
        <v>65</v>
      </c>
      <c r="I16" s="45">
        <v>17</v>
      </c>
      <c r="J16" s="45">
        <v>1</v>
      </c>
      <c r="K16" s="45">
        <v>20</v>
      </c>
      <c r="L16" s="45">
        <v>10</v>
      </c>
      <c r="M16" s="45">
        <v>68</v>
      </c>
      <c r="N16" s="45">
        <v>69</v>
      </c>
      <c r="O16" s="45">
        <v>9</v>
      </c>
      <c r="P16" s="45">
        <v>10</v>
      </c>
      <c r="Q16" s="45">
        <v>65</v>
      </c>
      <c r="R16" s="45">
        <v>17</v>
      </c>
      <c r="S16" s="45">
        <v>9</v>
      </c>
      <c r="T16" s="45">
        <v>68300</v>
      </c>
    </row>
    <row r="17" spans="1:20" ht="15" thickBot="1" x14ac:dyDescent="0.35">
      <c r="A17" s="44" t="s">
        <v>154</v>
      </c>
      <c r="B17" s="45">
        <v>8</v>
      </c>
      <c r="C17" s="45">
        <v>8</v>
      </c>
      <c r="D17" s="45">
        <v>69</v>
      </c>
      <c r="E17" s="45">
        <v>66</v>
      </c>
      <c r="F17" s="54">
        <f>76-no!AB16</f>
        <v>66</v>
      </c>
      <c r="G17" s="45">
        <v>11</v>
      </c>
      <c r="H17" s="45">
        <v>74</v>
      </c>
      <c r="I17" s="45">
        <v>19</v>
      </c>
      <c r="J17" s="45">
        <v>1</v>
      </c>
      <c r="K17" s="45">
        <v>18</v>
      </c>
      <c r="L17" s="45">
        <v>16</v>
      </c>
      <c r="M17" s="45">
        <v>66</v>
      </c>
      <c r="N17" s="45">
        <v>66</v>
      </c>
      <c r="O17" s="45">
        <v>10</v>
      </c>
      <c r="P17" s="45">
        <v>11</v>
      </c>
      <c r="Q17" s="45">
        <v>74</v>
      </c>
      <c r="R17" s="45">
        <v>19</v>
      </c>
      <c r="S17" s="45">
        <v>11</v>
      </c>
      <c r="T17" s="45">
        <v>68420</v>
      </c>
    </row>
    <row r="18" spans="1:20" ht="15" thickBot="1" x14ac:dyDescent="0.35">
      <c r="A18" s="44" t="s">
        <v>155</v>
      </c>
      <c r="B18" s="45">
        <v>3</v>
      </c>
      <c r="C18" s="45">
        <v>2</v>
      </c>
      <c r="D18" s="45">
        <v>65</v>
      </c>
      <c r="E18" s="45">
        <v>65</v>
      </c>
      <c r="F18" s="54">
        <f>76-no!AB17</f>
        <v>65</v>
      </c>
      <c r="G18" s="45">
        <v>9</v>
      </c>
      <c r="H18" s="45">
        <v>64</v>
      </c>
      <c r="I18" s="45">
        <v>14</v>
      </c>
      <c r="J18" s="45">
        <v>1</v>
      </c>
      <c r="K18" s="45">
        <v>5</v>
      </c>
      <c r="L18" s="45">
        <v>19</v>
      </c>
      <c r="M18" s="45">
        <v>65</v>
      </c>
      <c r="N18" s="45">
        <v>65</v>
      </c>
      <c r="O18" s="45">
        <v>11</v>
      </c>
      <c r="P18" s="45">
        <v>9</v>
      </c>
      <c r="Q18" s="45">
        <v>64</v>
      </c>
      <c r="R18" s="45">
        <v>14</v>
      </c>
      <c r="S18" s="45">
        <v>7</v>
      </c>
      <c r="T18" s="45">
        <v>69380</v>
      </c>
    </row>
    <row r="19" spans="1:20" ht="15" thickBot="1" x14ac:dyDescent="0.35">
      <c r="A19" s="44" t="s">
        <v>156</v>
      </c>
      <c r="B19" s="45">
        <v>9</v>
      </c>
      <c r="C19" s="45">
        <v>8</v>
      </c>
      <c r="D19" s="45">
        <v>64</v>
      </c>
      <c r="E19" s="45">
        <v>64</v>
      </c>
      <c r="F19" s="54">
        <f>76-no!AB18</f>
        <v>64</v>
      </c>
      <c r="G19" s="45">
        <v>12</v>
      </c>
      <c r="H19" s="45">
        <v>71</v>
      </c>
      <c r="I19" s="45">
        <v>11</v>
      </c>
      <c r="J19" s="45">
        <v>1</v>
      </c>
      <c r="K19" s="45">
        <v>13</v>
      </c>
      <c r="L19" s="45">
        <v>32</v>
      </c>
      <c r="M19" s="45">
        <v>64</v>
      </c>
      <c r="N19" s="45">
        <v>64</v>
      </c>
      <c r="O19" s="45">
        <v>12</v>
      </c>
      <c r="P19" s="45">
        <v>12</v>
      </c>
      <c r="Q19" s="45">
        <v>71</v>
      </c>
      <c r="R19" s="45">
        <v>11</v>
      </c>
      <c r="S19" s="45">
        <v>15</v>
      </c>
      <c r="T19" s="45">
        <v>69480</v>
      </c>
    </row>
    <row r="20" spans="1:20" ht="15" thickBot="1" x14ac:dyDescent="0.35">
      <c r="A20" s="44" t="s">
        <v>157</v>
      </c>
      <c r="B20" s="45">
        <v>6</v>
      </c>
      <c r="C20" s="45">
        <v>7</v>
      </c>
      <c r="D20" s="45">
        <v>62</v>
      </c>
      <c r="E20" s="45">
        <v>63</v>
      </c>
      <c r="F20" s="54">
        <f>76-no!AB19</f>
        <v>63</v>
      </c>
      <c r="G20" s="45">
        <v>14</v>
      </c>
      <c r="H20" s="45">
        <v>62</v>
      </c>
      <c r="I20" s="45">
        <v>6</v>
      </c>
      <c r="J20" s="45">
        <v>1</v>
      </c>
      <c r="K20" s="45">
        <v>8</v>
      </c>
      <c r="L20" s="45">
        <v>28</v>
      </c>
      <c r="M20" s="45">
        <v>63</v>
      </c>
      <c r="N20" s="45">
        <v>63</v>
      </c>
      <c r="O20" s="45">
        <v>13</v>
      </c>
      <c r="P20" s="45">
        <v>14</v>
      </c>
      <c r="Q20" s="45">
        <v>62</v>
      </c>
      <c r="R20" s="45">
        <v>6</v>
      </c>
      <c r="S20" s="45">
        <v>12</v>
      </c>
      <c r="T20" s="45">
        <v>70100</v>
      </c>
    </row>
    <row r="21" spans="1:20" ht="15" thickBot="1" x14ac:dyDescent="0.35">
      <c r="A21" s="44" t="s">
        <v>158</v>
      </c>
      <c r="B21" s="45">
        <v>1</v>
      </c>
      <c r="C21" s="45">
        <v>1</v>
      </c>
      <c r="D21" s="45">
        <v>61</v>
      </c>
      <c r="E21" s="45">
        <v>61</v>
      </c>
      <c r="F21" s="54">
        <f>76-no!AB20</f>
        <v>62</v>
      </c>
      <c r="G21" s="45">
        <v>13</v>
      </c>
      <c r="H21" s="45">
        <v>15</v>
      </c>
      <c r="I21" s="45">
        <v>4</v>
      </c>
      <c r="J21" s="45">
        <v>1</v>
      </c>
      <c r="K21" s="45">
        <v>15</v>
      </c>
      <c r="L21" s="45">
        <v>31</v>
      </c>
      <c r="M21" s="45">
        <v>60</v>
      </c>
      <c r="N21" s="45">
        <v>61</v>
      </c>
      <c r="O21" s="45">
        <v>14</v>
      </c>
      <c r="P21" s="45">
        <v>13</v>
      </c>
      <c r="Q21" s="45">
        <v>15</v>
      </c>
      <c r="R21" s="45">
        <v>4</v>
      </c>
      <c r="S21" s="45">
        <v>10</v>
      </c>
      <c r="T21" s="45">
        <v>71090</v>
      </c>
    </row>
    <row r="22" spans="1:20" ht="15" thickBot="1" x14ac:dyDescent="0.35">
      <c r="A22" s="44" t="s">
        <v>159</v>
      </c>
      <c r="B22" s="45">
        <v>16</v>
      </c>
      <c r="C22" s="45">
        <v>13</v>
      </c>
      <c r="D22" s="45">
        <v>63</v>
      </c>
      <c r="E22" s="45">
        <v>62</v>
      </c>
      <c r="F22" s="54">
        <f>76-no!AB21</f>
        <v>61</v>
      </c>
      <c r="G22" s="45">
        <v>18</v>
      </c>
      <c r="H22" s="45">
        <v>51</v>
      </c>
      <c r="I22" s="45">
        <v>10</v>
      </c>
      <c r="J22" s="45">
        <v>1</v>
      </c>
      <c r="K22" s="45">
        <v>19</v>
      </c>
      <c r="L22" s="45">
        <v>29</v>
      </c>
      <c r="M22" s="45">
        <v>62</v>
      </c>
      <c r="N22" s="45">
        <v>62</v>
      </c>
      <c r="O22" s="45">
        <v>15</v>
      </c>
      <c r="P22" s="45">
        <v>18</v>
      </c>
      <c r="Q22" s="45">
        <v>51</v>
      </c>
      <c r="R22" s="45">
        <v>10</v>
      </c>
      <c r="S22" s="45">
        <v>18</v>
      </c>
      <c r="T22" s="45">
        <v>70020</v>
      </c>
    </row>
    <row r="23" spans="1:20" ht="15" thickBot="1" x14ac:dyDescent="0.35">
      <c r="A23" s="44" t="s">
        <v>160</v>
      </c>
      <c r="B23" s="45">
        <v>4</v>
      </c>
      <c r="C23" s="45">
        <v>2</v>
      </c>
      <c r="D23" s="45">
        <v>60</v>
      </c>
      <c r="E23" s="45">
        <v>59</v>
      </c>
      <c r="F23" s="54">
        <f>76-no!AB22</f>
        <v>60</v>
      </c>
      <c r="G23" s="45">
        <v>15</v>
      </c>
      <c r="H23" s="45">
        <v>6</v>
      </c>
      <c r="I23" s="45">
        <v>5</v>
      </c>
      <c r="J23" s="45">
        <v>1</v>
      </c>
      <c r="K23" s="45">
        <v>32</v>
      </c>
      <c r="L23" s="45">
        <v>34</v>
      </c>
      <c r="M23" s="45">
        <v>57</v>
      </c>
      <c r="N23" s="45">
        <v>59</v>
      </c>
      <c r="O23" s="45">
        <v>16</v>
      </c>
      <c r="P23" s="45">
        <v>15</v>
      </c>
      <c r="Q23" s="45">
        <v>6</v>
      </c>
      <c r="R23" s="45">
        <v>5</v>
      </c>
      <c r="S23" s="45">
        <v>14</v>
      </c>
      <c r="T23" s="45">
        <v>71200</v>
      </c>
    </row>
    <row r="24" spans="1:20" ht="15" thickBot="1" x14ac:dyDescent="0.35">
      <c r="A24" s="44" t="s">
        <v>161</v>
      </c>
      <c r="B24" s="45">
        <v>5</v>
      </c>
      <c r="C24" s="45">
        <v>4</v>
      </c>
      <c r="D24" s="45">
        <v>59</v>
      </c>
      <c r="E24" s="45">
        <v>60</v>
      </c>
      <c r="F24" s="54">
        <f>76-no!AB23</f>
        <v>59</v>
      </c>
      <c r="G24" s="45">
        <v>16</v>
      </c>
      <c r="H24" s="45">
        <v>2</v>
      </c>
      <c r="I24" s="45">
        <v>2</v>
      </c>
      <c r="J24" s="45">
        <v>1</v>
      </c>
      <c r="K24" s="45">
        <v>27</v>
      </c>
      <c r="L24" s="45">
        <v>38</v>
      </c>
      <c r="M24" s="45">
        <v>50</v>
      </c>
      <c r="N24" s="45">
        <v>60</v>
      </c>
      <c r="O24" s="45">
        <v>17</v>
      </c>
      <c r="P24" s="45">
        <v>16</v>
      </c>
      <c r="Q24" s="45">
        <v>2</v>
      </c>
      <c r="R24" s="45">
        <v>2</v>
      </c>
      <c r="S24" s="45">
        <v>16</v>
      </c>
      <c r="T24" s="45">
        <v>71780</v>
      </c>
    </row>
    <row r="25" spans="1:20" ht="15" thickBot="1" x14ac:dyDescent="0.35">
      <c r="A25" s="44" t="s">
        <v>162</v>
      </c>
      <c r="B25" s="45">
        <v>15</v>
      </c>
      <c r="C25" s="45">
        <v>11</v>
      </c>
      <c r="D25" s="45">
        <v>58</v>
      </c>
      <c r="E25" s="45">
        <v>58</v>
      </c>
      <c r="F25" s="54">
        <f>76-no!AB24</f>
        <v>58</v>
      </c>
      <c r="G25" s="45">
        <v>19</v>
      </c>
      <c r="H25" s="45">
        <v>14</v>
      </c>
      <c r="I25" s="45">
        <v>7</v>
      </c>
      <c r="J25" s="45">
        <v>1</v>
      </c>
      <c r="K25" s="45">
        <v>30</v>
      </c>
      <c r="L25" s="45">
        <v>41</v>
      </c>
      <c r="M25" s="45">
        <v>51</v>
      </c>
      <c r="N25" s="45">
        <v>58</v>
      </c>
      <c r="O25" s="45">
        <v>18</v>
      </c>
      <c r="P25" s="45">
        <v>19</v>
      </c>
      <c r="Q25" s="45">
        <v>14</v>
      </c>
      <c r="R25" s="45">
        <v>7</v>
      </c>
      <c r="S25" s="45">
        <v>19</v>
      </c>
      <c r="T25" s="45">
        <v>71540</v>
      </c>
    </row>
    <row r="26" spans="1:20" ht="15" thickBot="1" x14ac:dyDescent="0.35">
      <c r="A26" s="44" t="s">
        <v>163</v>
      </c>
      <c r="B26" s="45">
        <v>7</v>
      </c>
      <c r="C26" s="45">
        <v>4</v>
      </c>
      <c r="D26" s="45">
        <v>57</v>
      </c>
      <c r="E26" s="45">
        <v>53</v>
      </c>
      <c r="F26" s="54">
        <f>76-no!AB25</f>
        <v>57</v>
      </c>
      <c r="G26" s="45">
        <v>17</v>
      </c>
      <c r="H26" s="45">
        <v>4</v>
      </c>
      <c r="I26" s="45">
        <v>9</v>
      </c>
      <c r="J26" s="45">
        <v>1</v>
      </c>
      <c r="K26" s="45">
        <v>29</v>
      </c>
      <c r="L26" s="45">
        <v>40</v>
      </c>
      <c r="M26" s="45">
        <v>47</v>
      </c>
      <c r="N26" s="45">
        <v>53</v>
      </c>
      <c r="O26" s="45">
        <v>19</v>
      </c>
      <c r="P26" s="45">
        <v>17</v>
      </c>
      <c r="Q26" s="45">
        <v>4</v>
      </c>
      <c r="R26" s="45">
        <v>9</v>
      </c>
      <c r="S26" s="45">
        <v>17</v>
      </c>
      <c r="T26" s="45">
        <v>72230</v>
      </c>
    </row>
    <row r="27" spans="1:20" ht="15" thickBot="1" x14ac:dyDescent="0.35">
      <c r="A27" s="44" t="s">
        <v>164</v>
      </c>
      <c r="B27" s="45">
        <v>17</v>
      </c>
      <c r="C27" s="45">
        <v>11</v>
      </c>
      <c r="D27" s="45">
        <v>56</v>
      </c>
      <c r="E27" s="45">
        <v>55</v>
      </c>
      <c r="F27" s="54">
        <f>76-no!AB26</f>
        <v>56</v>
      </c>
      <c r="G27" s="45">
        <v>20</v>
      </c>
      <c r="H27" s="45">
        <v>8</v>
      </c>
      <c r="I27" s="45">
        <v>12</v>
      </c>
      <c r="J27" s="45">
        <v>1</v>
      </c>
      <c r="K27" s="45">
        <v>31</v>
      </c>
      <c r="L27" s="45">
        <v>42</v>
      </c>
      <c r="M27" s="45">
        <v>53</v>
      </c>
      <c r="N27" s="45">
        <v>55</v>
      </c>
      <c r="O27" s="45">
        <v>20</v>
      </c>
      <c r="P27" s="45">
        <v>20</v>
      </c>
      <c r="Q27" s="45">
        <v>8</v>
      </c>
      <c r="R27" s="45">
        <v>12</v>
      </c>
      <c r="S27" s="45">
        <v>20</v>
      </c>
      <c r="T27" s="45">
        <v>72040</v>
      </c>
    </row>
    <row r="28" spans="1:20" ht="15" thickBot="1" x14ac:dyDescent="0.35">
      <c r="A28" s="44" t="s">
        <v>165</v>
      </c>
      <c r="B28" s="45">
        <v>20</v>
      </c>
      <c r="C28" s="45">
        <v>15</v>
      </c>
      <c r="D28" s="45">
        <v>54</v>
      </c>
      <c r="E28" s="45">
        <v>57</v>
      </c>
      <c r="F28" s="54">
        <f>76-no!AB27</f>
        <v>55</v>
      </c>
      <c r="G28" s="45">
        <v>21</v>
      </c>
      <c r="H28" s="45">
        <v>44</v>
      </c>
      <c r="I28" s="45">
        <v>1</v>
      </c>
      <c r="J28" s="45">
        <v>1</v>
      </c>
      <c r="K28" s="45">
        <v>37</v>
      </c>
      <c r="L28" s="45">
        <v>50</v>
      </c>
      <c r="M28" s="45">
        <v>40</v>
      </c>
      <c r="N28" s="45">
        <v>57</v>
      </c>
      <c r="O28" s="45">
        <v>21</v>
      </c>
      <c r="P28" s="45">
        <v>21</v>
      </c>
      <c r="Q28" s="45">
        <v>44</v>
      </c>
      <c r="R28" s="45">
        <v>1</v>
      </c>
      <c r="S28" s="45">
        <v>21</v>
      </c>
      <c r="T28" s="45">
        <v>71940</v>
      </c>
    </row>
    <row r="29" spans="1:20" ht="15" thickBot="1" x14ac:dyDescent="0.35">
      <c r="A29" s="44" t="s">
        <v>166</v>
      </c>
      <c r="B29" s="45">
        <v>21</v>
      </c>
      <c r="C29" s="45">
        <v>17</v>
      </c>
      <c r="D29" s="45">
        <v>53</v>
      </c>
      <c r="E29" s="45">
        <v>56</v>
      </c>
      <c r="F29" s="54">
        <f>76-no!AB28</f>
        <v>54</v>
      </c>
      <c r="G29" s="45">
        <v>25</v>
      </c>
      <c r="H29" s="45">
        <v>18</v>
      </c>
      <c r="I29" s="45">
        <v>3</v>
      </c>
      <c r="J29" s="45">
        <v>1</v>
      </c>
      <c r="K29" s="45">
        <v>39</v>
      </c>
      <c r="L29" s="45">
        <v>48</v>
      </c>
      <c r="M29" s="45">
        <v>28</v>
      </c>
      <c r="N29" s="45">
        <v>56</v>
      </c>
      <c r="O29" s="45">
        <v>22</v>
      </c>
      <c r="P29" s="45">
        <v>25</v>
      </c>
      <c r="Q29" s="45">
        <v>18</v>
      </c>
      <c r="R29" s="45">
        <v>3</v>
      </c>
      <c r="S29" s="45">
        <v>22</v>
      </c>
      <c r="T29" s="45">
        <v>72000</v>
      </c>
    </row>
    <row r="30" spans="1:20" ht="15" thickBot="1" x14ac:dyDescent="0.35">
      <c r="A30" s="44" t="s">
        <v>167</v>
      </c>
      <c r="B30" s="45">
        <v>23</v>
      </c>
      <c r="C30" s="45">
        <v>21</v>
      </c>
      <c r="D30" s="45">
        <v>55</v>
      </c>
      <c r="E30" s="45">
        <v>54</v>
      </c>
      <c r="F30" s="54">
        <f>76-no!AB29</f>
        <v>53</v>
      </c>
      <c r="G30" s="45">
        <v>31</v>
      </c>
      <c r="H30" s="45">
        <v>16</v>
      </c>
      <c r="I30" s="45">
        <v>13</v>
      </c>
      <c r="J30" s="45">
        <v>1</v>
      </c>
      <c r="K30" s="45">
        <v>41</v>
      </c>
      <c r="L30" s="45">
        <v>51</v>
      </c>
      <c r="M30" s="45">
        <v>42</v>
      </c>
      <c r="N30" s="45">
        <v>54</v>
      </c>
      <c r="O30" s="45">
        <v>23</v>
      </c>
      <c r="P30" s="45">
        <v>31</v>
      </c>
      <c r="Q30" s="45">
        <v>16</v>
      </c>
      <c r="R30" s="45">
        <v>13</v>
      </c>
      <c r="S30" s="45">
        <v>24</v>
      </c>
      <c r="T30" s="45">
        <v>72080</v>
      </c>
    </row>
    <row r="31" spans="1:20" ht="15" thickBot="1" x14ac:dyDescent="0.35">
      <c r="A31" s="44" t="s">
        <v>168</v>
      </c>
      <c r="B31" s="45">
        <v>24</v>
      </c>
      <c r="C31" s="45">
        <v>25</v>
      </c>
      <c r="D31" s="45">
        <v>52</v>
      </c>
      <c r="E31" s="45">
        <v>52</v>
      </c>
      <c r="F31" s="54">
        <f>76-no!AB30</f>
        <v>52</v>
      </c>
      <c r="G31" s="45">
        <v>36</v>
      </c>
      <c r="H31" s="45">
        <v>22</v>
      </c>
      <c r="I31" s="45">
        <v>16</v>
      </c>
      <c r="J31" s="45">
        <v>1</v>
      </c>
      <c r="K31" s="45">
        <v>45</v>
      </c>
      <c r="L31" s="45">
        <v>54</v>
      </c>
      <c r="M31" s="45">
        <v>39</v>
      </c>
      <c r="N31" s="45">
        <v>52</v>
      </c>
      <c r="O31" s="45">
        <v>24</v>
      </c>
      <c r="P31" s="45">
        <v>36</v>
      </c>
      <c r="Q31" s="45">
        <v>22</v>
      </c>
      <c r="R31" s="45">
        <v>16</v>
      </c>
      <c r="S31" s="45">
        <v>25</v>
      </c>
      <c r="T31" s="45">
        <v>72040</v>
      </c>
    </row>
    <row r="32" spans="1:20" ht="15" thickBot="1" x14ac:dyDescent="0.35">
      <c r="A32" s="44" t="s">
        <v>169</v>
      </c>
      <c r="B32" s="45">
        <v>22</v>
      </c>
      <c r="C32" s="45">
        <v>17</v>
      </c>
      <c r="D32" s="45">
        <v>49</v>
      </c>
      <c r="E32" s="45">
        <v>50</v>
      </c>
      <c r="F32" s="54">
        <f>76-no!AB31</f>
        <v>51</v>
      </c>
      <c r="G32" s="45">
        <v>28</v>
      </c>
      <c r="H32" s="45">
        <v>1</v>
      </c>
      <c r="I32" s="45">
        <v>15</v>
      </c>
      <c r="J32" s="45">
        <v>1</v>
      </c>
      <c r="K32" s="45">
        <v>43</v>
      </c>
      <c r="L32" s="45">
        <v>55</v>
      </c>
      <c r="M32" s="45">
        <v>32</v>
      </c>
      <c r="N32" s="45">
        <v>50</v>
      </c>
      <c r="O32" s="45">
        <v>25</v>
      </c>
      <c r="P32" s="45">
        <v>28</v>
      </c>
      <c r="Q32" s="45">
        <v>1</v>
      </c>
      <c r="R32" s="45">
        <v>15</v>
      </c>
      <c r="S32" s="45">
        <v>23</v>
      </c>
      <c r="T32" s="45">
        <v>72570</v>
      </c>
    </row>
    <row r="33" spans="1:20" ht="15" thickBot="1" x14ac:dyDescent="0.35">
      <c r="A33" s="44" t="s">
        <v>170</v>
      </c>
      <c r="B33" s="45">
        <v>26</v>
      </c>
      <c r="C33" s="45">
        <v>24</v>
      </c>
      <c r="D33" s="45">
        <v>50</v>
      </c>
      <c r="E33" s="45">
        <v>51</v>
      </c>
      <c r="F33" s="54">
        <f>76-no!AB32</f>
        <v>50</v>
      </c>
      <c r="G33" s="45">
        <v>42</v>
      </c>
      <c r="H33" s="45">
        <v>9</v>
      </c>
      <c r="I33" s="45">
        <v>21</v>
      </c>
      <c r="J33" s="45">
        <v>1</v>
      </c>
      <c r="K33" s="45">
        <v>42</v>
      </c>
      <c r="L33" s="45">
        <v>56</v>
      </c>
      <c r="M33" s="45">
        <v>37</v>
      </c>
      <c r="N33" s="45">
        <v>51</v>
      </c>
      <c r="O33" s="45">
        <v>26</v>
      </c>
      <c r="P33" s="45">
        <v>42</v>
      </c>
      <c r="Q33" s="45">
        <v>9</v>
      </c>
      <c r="R33" s="45">
        <v>21</v>
      </c>
      <c r="S33" s="45">
        <v>26</v>
      </c>
      <c r="T33" s="45">
        <v>72490</v>
      </c>
    </row>
    <row r="34" spans="1:20" ht="15" thickBot="1" x14ac:dyDescent="0.35">
      <c r="A34" s="44" t="s">
        <v>171</v>
      </c>
      <c r="B34" s="45">
        <v>27</v>
      </c>
      <c r="C34" s="45">
        <v>26</v>
      </c>
      <c r="D34" s="45">
        <v>51</v>
      </c>
      <c r="E34" s="45">
        <v>49</v>
      </c>
      <c r="F34" s="54">
        <f>76-no!AB33</f>
        <v>49</v>
      </c>
      <c r="G34" s="45">
        <v>40</v>
      </c>
      <c r="H34" s="45">
        <v>7</v>
      </c>
      <c r="I34" s="45">
        <v>22</v>
      </c>
      <c r="J34" s="45">
        <v>1</v>
      </c>
      <c r="K34" s="45">
        <v>48</v>
      </c>
      <c r="L34" s="45">
        <v>61</v>
      </c>
      <c r="M34" s="45">
        <v>46</v>
      </c>
      <c r="N34" s="45">
        <v>49</v>
      </c>
      <c r="O34" s="45">
        <v>27</v>
      </c>
      <c r="P34" s="45">
        <v>40</v>
      </c>
      <c r="Q34" s="45">
        <v>7</v>
      </c>
      <c r="R34" s="45">
        <v>22</v>
      </c>
      <c r="S34" s="45">
        <v>27</v>
      </c>
      <c r="T34" s="45">
        <v>72380</v>
      </c>
    </row>
    <row r="35" spans="1:20" ht="15" thickBot="1" x14ac:dyDescent="0.35">
      <c r="A35" s="44" t="s">
        <v>172</v>
      </c>
      <c r="B35" s="45">
        <v>38</v>
      </c>
      <c r="C35" s="45">
        <v>27</v>
      </c>
      <c r="D35" s="45">
        <v>48</v>
      </c>
      <c r="E35" s="45">
        <v>47</v>
      </c>
      <c r="F35" s="54">
        <f>76-no!AB34</f>
        <v>48</v>
      </c>
      <c r="G35" s="45">
        <v>49</v>
      </c>
      <c r="H35" s="45">
        <v>46</v>
      </c>
      <c r="I35" s="45">
        <v>24</v>
      </c>
      <c r="J35" s="45">
        <v>1</v>
      </c>
      <c r="K35" s="45">
        <v>52</v>
      </c>
      <c r="L35" s="45">
        <v>59</v>
      </c>
      <c r="M35" s="45">
        <v>52</v>
      </c>
      <c r="N35" s="45">
        <v>47</v>
      </c>
      <c r="O35" s="45">
        <v>28</v>
      </c>
      <c r="P35" s="45">
        <v>49</v>
      </c>
      <c r="Q35" s="45">
        <v>46</v>
      </c>
      <c r="R35" s="45">
        <v>24</v>
      </c>
      <c r="S35" s="45">
        <v>28</v>
      </c>
      <c r="T35" s="45">
        <v>72420</v>
      </c>
    </row>
    <row r="36" spans="1:20" ht="15" thickBot="1" x14ac:dyDescent="0.35">
      <c r="A36" s="44" t="s">
        <v>173</v>
      </c>
      <c r="B36" s="45">
        <v>44</v>
      </c>
      <c r="C36" s="45">
        <v>29</v>
      </c>
      <c r="D36" s="45">
        <v>47</v>
      </c>
      <c r="E36" s="45">
        <v>48</v>
      </c>
      <c r="F36" s="54">
        <f>76-no!AB35</f>
        <v>47</v>
      </c>
      <c r="G36" s="45">
        <v>50</v>
      </c>
      <c r="H36" s="45">
        <v>30</v>
      </c>
      <c r="I36" s="45">
        <v>25</v>
      </c>
      <c r="J36" s="45">
        <v>1</v>
      </c>
      <c r="K36" s="45">
        <v>49</v>
      </c>
      <c r="L36" s="45">
        <v>63</v>
      </c>
      <c r="M36" s="45">
        <v>54</v>
      </c>
      <c r="N36" s="45">
        <v>48</v>
      </c>
      <c r="O36" s="45">
        <v>29</v>
      </c>
      <c r="P36" s="45">
        <v>50</v>
      </c>
      <c r="Q36" s="45">
        <v>30</v>
      </c>
      <c r="R36" s="45">
        <v>25</v>
      </c>
      <c r="S36" s="45">
        <v>30</v>
      </c>
      <c r="T36" s="45">
        <v>72500</v>
      </c>
    </row>
    <row r="37" spans="1:20" ht="15" thickBot="1" x14ac:dyDescent="0.35">
      <c r="A37" s="44" t="s">
        <v>174</v>
      </c>
      <c r="B37" s="45">
        <v>42</v>
      </c>
      <c r="C37" s="45">
        <v>27</v>
      </c>
      <c r="D37" s="45">
        <v>46</v>
      </c>
      <c r="E37" s="45">
        <v>46</v>
      </c>
      <c r="F37" s="54">
        <f>76-no!AB36</f>
        <v>46</v>
      </c>
      <c r="G37" s="45">
        <v>48</v>
      </c>
      <c r="H37" s="45">
        <v>49</v>
      </c>
      <c r="I37" s="45">
        <v>26</v>
      </c>
      <c r="J37" s="45">
        <v>1</v>
      </c>
      <c r="K37" s="45">
        <v>56</v>
      </c>
      <c r="L37" s="45">
        <v>62</v>
      </c>
      <c r="M37" s="45">
        <v>48</v>
      </c>
      <c r="N37" s="45">
        <v>46</v>
      </c>
      <c r="O37" s="45">
        <v>30</v>
      </c>
      <c r="P37" s="45">
        <v>48</v>
      </c>
      <c r="Q37" s="45">
        <v>49</v>
      </c>
      <c r="R37" s="45">
        <v>26</v>
      </c>
      <c r="S37" s="45">
        <v>29</v>
      </c>
      <c r="T37" s="45">
        <v>72990</v>
      </c>
    </row>
    <row r="38" spans="1:20" ht="15" thickBot="1" x14ac:dyDescent="0.35">
      <c r="A38" s="44" t="s">
        <v>175</v>
      </c>
      <c r="B38" s="45">
        <v>55</v>
      </c>
      <c r="C38" s="45">
        <v>40</v>
      </c>
      <c r="D38" s="45">
        <v>45</v>
      </c>
      <c r="E38" s="45">
        <v>45</v>
      </c>
      <c r="F38" s="54">
        <f>76-no!AB37</f>
        <v>44</v>
      </c>
      <c r="G38" s="45">
        <v>57</v>
      </c>
      <c r="H38" s="45">
        <v>55</v>
      </c>
      <c r="I38" s="45">
        <v>37</v>
      </c>
      <c r="J38" s="45">
        <v>1</v>
      </c>
      <c r="K38" s="45">
        <v>61</v>
      </c>
      <c r="L38" s="45">
        <v>66</v>
      </c>
      <c r="M38" s="45">
        <v>44</v>
      </c>
      <c r="N38" s="45">
        <v>45</v>
      </c>
      <c r="O38" s="45">
        <v>32</v>
      </c>
      <c r="P38" s="45">
        <v>57</v>
      </c>
      <c r="Q38" s="45">
        <v>55</v>
      </c>
      <c r="R38" s="45">
        <v>37</v>
      </c>
      <c r="S38" s="45">
        <v>52</v>
      </c>
      <c r="T38" s="45">
        <v>72740</v>
      </c>
    </row>
    <row r="39" spans="1:20" ht="15" thickBot="1" x14ac:dyDescent="0.35">
      <c r="A39" s="44" t="s">
        <v>176</v>
      </c>
      <c r="B39" s="45">
        <v>52</v>
      </c>
      <c r="C39" s="45">
        <v>30</v>
      </c>
      <c r="D39" s="45">
        <v>44</v>
      </c>
      <c r="E39" s="45">
        <v>43</v>
      </c>
      <c r="F39" s="54">
        <f>76-no!AB38</f>
        <v>45</v>
      </c>
      <c r="G39" s="45">
        <v>55</v>
      </c>
      <c r="H39" s="45">
        <v>48</v>
      </c>
      <c r="I39" s="45">
        <v>39</v>
      </c>
      <c r="J39" s="45">
        <v>1</v>
      </c>
      <c r="K39" s="45">
        <v>59</v>
      </c>
      <c r="L39" s="45">
        <v>69</v>
      </c>
      <c r="M39" s="45">
        <v>30</v>
      </c>
      <c r="N39" s="45">
        <v>43</v>
      </c>
      <c r="O39" s="45">
        <v>31</v>
      </c>
      <c r="P39" s="45">
        <v>55</v>
      </c>
      <c r="Q39" s="45">
        <v>48</v>
      </c>
      <c r="R39" s="45">
        <v>39</v>
      </c>
      <c r="S39" s="45">
        <v>47</v>
      </c>
      <c r="T39" s="45">
        <v>73030</v>
      </c>
    </row>
    <row r="40" spans="1:20" ht="15" thickBot="1" x14ac:dyDescent="0.35">
      <c r="A40" s="44" t="s">
        <v>177</v>
      </c>
      <c r="B40" s="45">
        <v>65</v>
      </c>
      <c r="C40" s="45">
        <v>57</v>
      </c>
      <c r="D40" s="45">
        <v>43</v>
      </c>
      <c r="E40" s="45">
        <v>44</v>
      </c>
      <c r="F40" s="54">
        <f>76-no!AB39</f>
        <v>43</v>
      </c>
      <c r="G40" s="45">
        <v>68</v>
      </c>
      <c r="H40" s="45">
        <v>66</v>
      </c>
      <c r="I40" s="45">
        <v>43</v>
      </c>
      <c r="J40" s="45">
        <v>1</v>
      </c>
      <c r="K40" s="45">
        <v>58</v>
      </c>
      <c r="L40" s="45">
        <v>71</v>
      </c>
      <c r="M40" s="45">
        <v>26</v>
      </c>
      <c r="N40" s="45">
        <v>44</v>
      </c>
      <c r="O40" s="45">
        <v>33</v>
      </c>
      <c r="P40" s="45">
        <v>68</v>
      </c>
      <c r="Q40" s="45">
        <v>66</v>
      </c>
      <c r="R40" s="45">
        <v>43</v>
      </c>
      <c r="S40" s="45">
        <v>63</v>
      </c>
      <c r="T40" s="45">
        <v>72700</v>
      </c>
    </row>
    <row r="41" spans="1:20" ht="15" thickBot="1" x14ac:dyDescent="0.35">
      <c r="A41" s="44" t="s">
        <v>178</v>
      </c>
      <c r="B41" s="45">
        <v>63</v>
      </c>
      <c r="C41" s="45">
        <v>53</v>
      </c>
      <c r="D41" s="45">
        <v>42</v>
      </c>
      <c r="E41" s="45">
        <v>42</v>
      </c>
      <c r="F41" s="54">
        <f>76-no!AB40</f>
        <v>42</v>
      </c>
      <c r="G41" s="45">
        <v>69</v>
      </c>
      <c r="H41" s="45">
        <v>59</v>
      </c>
      <c r="I41" s="45">
        <v>46</v>
      </c>
      <c r="J41" s="45">
        <v>1</v>
      </c>
      <c r="K41" s="45">
        <v>62</v>
      </c>
      <c r="L41" s="45">
        <v>73</v>
      </c>
      <c r="M41" s="45">
        <v>25</v>
      </c>
      <c r="N41" s="45">
        <v>42</v>
      </c>
      <c r="O41" s="45">
        <v>34</v>
      </c>
      <c r="P41" s="45">
        <v>69</v>
      </c>
      <c r="Q41" s="45">
        <v>59</v>
      </c>
      <c r="R41" s="45">
        <v>46</v>
      </c>
      <c r="S41" s="45">
        <v>59</v>
      </c>
      <c r="T41" s="45">
        <v>72860</v>
      </c>
    </row>
    <row r="42" spans="1:20" ht="15" thickBot="1" x14ac:dyDescent="0.35">
      <c r="A42" s="44" t="s">
        <v>179</v>
      </c>
      <c r="B42" s="45">
        <v>61</v>
      </c>
      <c r="C42" s="45">
        <v>53</v>
      </c>
      <c r="D42" s="45">
        <v>39</v>
      </c>
      <c r="E42" s="45">
        <v>40</v>
      </c>
      <c r="F42" s="54">
        <f>76-no!AB41</f>
        <v>41</v>
      </c>
      <c r="G42" s="45">
        <v>71</v>
      </c>
      <c r="H42" s="45">
        <v>54</v>
      </c>
      <c r="I42" s="45">
        <v>45</v>
      </c>
      <c r="J42" s="45">
        <v>1</v>
      </c>
      <c r="K42" s="45">
        <v>60</v>
      </c>
      <c r="L42" s="45">
        <v>67</v>
      </c>
      <c r="M42" s="45">
        <v>20</v>
      </c>
      <c r="N42" s="45">
        <v>40</v>
      </c>
      <c r="O42" s="45">
        <v>35</v>
      </c>
      <c r="P42" s="45">
        <v>71</v>
      </c>
      <c r="Q42" s="45">
        <v>54</v>
      </c>
      <c r="R42" s="45">
        <v>45</v>
      </c>
      <c r="S42" s="45">
        <v>61</v>
      </c>
      <c r="T42" s="45">
        <v>73180</v>
      </c>
    </row>
    <row r="43" spans="1:20" ht="15" thickBot="1" x14ac:dyDescent="0.35">
      <c r="A43" s="44" t="s">
        <v>180</v>
      </c>
      <c r="B43" s="45">
        <v>72</v>
      </c>
      <c r="C43" s="45">
        <v>61</v>
      </c>
      <c r="D43" s="45">
        <v>37</v>
      </c>
      <c r="E43" s="45">
        <v>41</v>
      </c>
      <c r="F43" s="54">
        <f>76-no!AB42</f>
        <v>40</v>
      </c>
      <c r="G43" s="45">
        <v>74</v>
      </c>
      <c r="H43" s="45">
        <v>61</v>
      </c>
      <c r="I43" s="45">
        <v>53</v>
      </c>
      <c r="J43" s="45">
        <v>1</v>
      </c>
      <c r="K43" s="45">
        <v>65</v>
      </c>
      <c r="L43" s="45">
        <v>75</v>
      </c>
      <c r="M43" s="45">
        <v>24</v>
      </c>
      <c r="N43" s="45">
        <v>41</v>
      </c>
      <c r="O43" s="45">
        <v>36</v>
      </c>
      <c r="P43" s="45">
        <v>74</v>
      </c>
      <c r="Q43" s="45">
        <v>61</v>
      </c>
      <c r="R43" s="45">
        <v>53</v>
      </c>
      <c r="S43" s="45">
        <v>72</v>
      </c>
      <c r="T43" s="45">
        <v>72990</v>
      </c>
    </row>
    <row r="44" spans="1:20" ht="15" thickBot="1" x14ac:dyDescent="0.35">
      <c r="A44" s="44" t="s">
        <v>181</v>
      </c>
      <c r="B44" s="45">
        <v>68</v>
      </c>
      <c r="C44" s="45">
        <v>60</v>
      </c>
      <c r="D44" s="45">
        <v>40</v>
      </c>
      <c r="E44" s="45">
        <v>39</v>
      </c>
      <c r="F44" s="54">
        <f>76-no!AB43</f>
        <v>38</v>
      </c>
      <c r="G44" s="45">
        <v>73</v>
      </c>
      <c r="H44" s="45">
        <v>52</v>
      </c>
      <c r="I44" s="45">
        <v>55</v>
      </c>
      <c r="J44" s="45">
        <v>1</v>
      </c>
      <c r="K44" s="45">
        <v>64</v>
      </c>
      <c r="L44" s="45">
        <v>74</v>
      </c>
      <c r="M44" s="45">
        <v>22</v>
      </c>
      <c r="N44" s="45">
        <v>39</v>
      </c>
      <c r="O44" s="45">
        <v>38</v>
      </c>
      <c r="P44" s="45">
        <v>73</v>
      </c>
      <c r="Q44" s="45">
        <v>52</v>
      </c>
      <c r="R44" s="45">
        <v>55</v>
      </c>
      <c r="S44" s="45">
        <v>66</v>
      </c>
      <c r="T44" s="45">
        <v>73160</v>
      </c>
    </row>
    <row r="45" spans="1:20" ht="15" thickBot="1" x14ac:dyDescent="0.35">
      <c r="A45" s="44" t="s">
        <v>182</v>
      </c>
      <c r="B45" s="45">
        <v>71</v>
      </c>
      <c r="C45" s="45">
        <v>64</v>
      </c>
      <c r="D45" s="45">
        <v>40</v>
      </c>
      <c r="E45" s="45">
        <v>38</v>
      </c>
      <c r="F45" s="54">
        <f>76-no!AB44</f>
        <v>39</v>
      </c>
      <c r="G45" s="45">
        <v>75</v>
      </c>
      <c r="H45" s="45">
        <v>50</v>
      </c>
      <c r="I45" s="45">
        <v>51</v>
      </c>
      <c r="J45" s="45">
        <v>1</v>
      </c>
      <c r="K45" s="45">
        <v>71</v>
      </c>
      <c r="L45" s="45">
        <v>68</v>
      </c>
      <c r="M45" s="45">
        <v>21</v>
      </c>
      <c r="N45" s="45">
        <v>38</v>
      </c>
      <c r="O45" s="45">
        <v>37</v>
      </c>
      <c r="P45" s="45">
        <v>75</v>
      </c>
      <c r="Q45" s="45">
        <v>50</v>
      </c>
      <c r="R45" s="45">
        <v>51</v>
      </c>
      <c r="S45" s="45">
        <v>70</v>
      </c>
      <c r="T45" s="45">
        <v>73070</v>
      </c>
    </row>
    <row r="46" spans="1:20" ht="15" thickBot="1" x14ac:dyDescent="0.35">
      <c r="A46" s="44" t="s">
        <v>183</v>
      </c>
      <c r="B46" s="45">
        <v>70</v>
      </c>
      <c r="C46" s="45">
        <v>64</v>
      </c>
      <c r="D46" s="45">
        <v>37</v>
      </c>
      <c r="E46" s="45">
        <v>37</v>
      </c>
      <c r="F46" s="54">
        <f>76-no!AB45</f>
        <v>37</v>
      </c>
      <c r="G46" s="45">
        <v>72</v>
      </c>
      <c r="H46" s="45">
        <v>53</v>
      </c>
      <c r="I46" s="45">
        <v>52</v>
      </c>
      <c r="J46" s="45">
        <v>1</v>
      </c>
      <c r="K46" s="45">
        <v>68</v>
      </c>
      <c r="L46" s="45">
        <v>72</v>
      </c>
      <c r="M46" s="45">
        <v>19</v>
      </c>
      <c r="N46" s="45">
        <v>37</v>
      </c>
      <c r="O46" s="45">
        <v>39</v>
      </c>
      <c r="P46" s="45">
        <v>72</v>
      </c>
      <c r="Q46" s="45">
        <v>53</v>
      </c>
      <c r="R46" s="45">
        <v>52</v>
      </c>
      <c r="S46" s="45">
        <v>69</v>
      </c>
      <c r="T46" s="45">
        <v>73210</v>
      </c>
    </row>
    <row r="47" spans="1:20" ht="15" thickBot="1" x14ac:dyDescent="0.35">
      <c r="A47" s="44" t="s">
        <v>184</v>
      </c>
      <c r="B47" s="45">
        <v>58</v>
      </c>
      <c r="C47" s="45">
        <v>57</v>
      </c>
      <c r="D47" s="45">
        <v>36</v>
      </c>
      <c r="E47" s="45">
        <v>35</v>
      </c>
      <c r="F47" s="54">
        <f>76-no!AB46</f>
        <v>36</v>
      </c>
      <c r="G47" s="45">
        <v>63</v>
      </c>
      <c r="H47" s="45">
        <v>27</v>
      </c>
      <c r="I47" s="45">
        <v>49</v>
      </c>
      <c r="J47" s="45">
        <v>1</v>
      </c>
      <c r="K47" s="45">
        <v>69</v>
      </c>
      <c r="L47" s="45">
        <v>70</v>
      </c>
      <c r="M47" s="45">
        <v>18</v>
      </c>
      <c r="N47" s="45">
        <v>35</v>
      </c>
      <c r="O47" s="45">
        <v>40</v>
      </c>
      <c r="P47" s="45">
        <v>63</v>
      </c>
      <c r="Q47" s="45">
        <v>27</v>
      </c>
      <c r="R47" s="45">
        <v>49</v>
      </c>
      <c r="S47" s="45">
        <v>57</v>
      </c>
      <c r="T47" s="45">
        <v>73740</v>
      </c>
    </row>
    <row r="48" spans="1:20" ht="15" thickBot="1" x14ac:dyDescent="0.35">
      <c r="A48" s="44" t="s">
        <v>185</v>
      </c>
      <c r="B48" s="45">
        <v>54</v>
      </c>
      <c r="C48" s="45">
        <v>49</v>
      </c>
      <c r="D48" s="45">
        <v>35</v>
      </c>
      <c r="E48" s="45">
        <v>27</v>
      </c>
      <c r="F48" s="54">
        <f>76-no!AB47</f>
        <v>35</v>
      </c>
      <c r="G48" s="45">
        <v>62</v>
      </c>
      <c r="H48" s="45">
        <v>19</v>
      </c>
      <c r="I48" s="45">
        <v>48</v>
      </c>
      <c r="J48" s="45">
        <v>1</v>
      </c>
      <c r="K48" s="45">
        <v>66</v>
      </c>
      <c r="L48" s="45">
        <v>64</v>
      </c>
      <c r="M48" s="45">
        <v>11</v>
      </c>
      <c r="N48" s="45">
        <v>27</v>
      </c>
      <c r="O48" s="45">
        <v>41</v>
      </c>
      <c r="P48" s="45">
        <v>62</v>
      </c>
      <c r="Q48" s="45">
        <v>19</v>
      </c>
      <c r="R48" s="45">
        <v>48</v>
      </c>
      <c r="S48" s="45">
        <v>56</v>
      </c>
      <c r="T48" s="45">
        <v>74030</v>
      </c>
    </row>
    <row r="49" spans="1:20" ht="15" thickBot="1" x14ac:dyDescent="0.35">
      <c r="A49" s="44" t="s">
        <v>186</v>
      </c>
      <c r="B49" s="45">
        <v>62</v>
      </c>
      <c r="C49" s="45">
        <v>61</v>
      </c>
      <c r="D49" s="45">
        <v>34</v>
      </c>
      <c r="E49" s="45">
        <v>36</v>
      </c>
      <c r="F49" s="54">
        <f>76-no!AB48</f>
        <v>34</v>
      </c>
      <c r="G49" s="45">
        <v>64</v>
      </c>
      <c r="H49" s="45">
        <v>40</v>
      </c>
      <c r="I49" s="45">
        <v>60</v>
      </c>
      <c r="J49" s="45">
        <v>1</v>
      </c>
      <c r="K49" s="45">
        <v>72</v>
      </c>
      <c r="L49" s="45">
        <v>65</v>
      </c>
      <c r="M49" s="45">
        <v>17</v>
      </c>
      <c r="N49" s="45">
        <v>36</v>
      </c>
      <c r="O49" s="45">
        <v>42</v>
      </c>
      <c r="P49" s="45">
        <v>64</v>
      </c>
      <c r="Q49" s="45">
        <v>40</v>
      </c>
      <c r="R49" s="45">
        <v>60</v>
      </c>
      <c r="S49" s="45">
        <v>62</v>
      </c>
      <c r="T49" s="45">
        <v>73790</v>
      </c>
    </row>
    <row r="50" spans="1:20" ht="15" thickBot="1" x14ac:dyDescent="0.35">
      <c r="A50" s="44" t="s">
        <v>187</v>
      </c>
      <c r="B50" s="45">
        <v>67</v>
      </c>
      <c r="C50" s="45">
        <v>64</v>
      </c>
      <c r="D50" s="45">
        <v>32</v>
      </c>
      <c r="E50" s="45">
        <v>33</v>
      </c>
      <c r="F50" s="54">
        <f>76-no!AB49</f>
        <v>33</v>
      </c>
      <c r="G50" s="45">
        <v>67</v>
      </c>
      <c r="H50" s="45">
        <v>33</v>
      </c>
      <c r="I50" s="45">
        <v>61</v>
      </c>
      <c r="J50" s="45">
        <v>1</v>
      </c>
      <c r="K50" s="45">
        <v>75</v>
      </c>
      <c r="L50" s="45">
        <v>60</v>
      </c>
      <c r="M50" s="45">
        <v>16</v>
      </c>
      <c r="N50" s="45">
        <v>33</v>
      </c>
      <c r="O50" s="45">
        <v>43</v>
      </c>
      <c r="P50" s="45">
        <v>67</v>
      </c>
      <c r="Q50" s="45">
        <v>33</v>
      </c>
      <c r="R50" s="45">
        <v>61</v>
      </c>
      <c r="S50" s="45">
        <v>65</v>
      </c>
      <c r="T50" s="45">
        <v>73710</v>
      </c>
    </row>
    <row r="51" spans="1:20" ht="15" thickBot="1" x14ac:dyDescent="0.35">
      <c r="A51" s="44" t="s">
        <v>188</v>
      </c>
      <c r="B51" s="45">
        <v>64</v>
      </c>
      <c r="C51" s="45">
        <v>64</v>
      </c>
      <c r="D51" s="45">
        <v>33</v>
      </c>
      <c r="E51" s="45">
        <v>31</v>
      </c>
      <c r="F51" s="54">
        <f>76-no!AB50</f>
        <v>30</v>
      </c>
      <c r="G51" s="45">
        <v>65</v>
      </c>
      <c r="H51" s="45">
        <v>24</v>
      </c>
      <c r="I51" s="45">
        <v>63</v>
      </c>
      <c r="J51" s="45">
        <v>1</v>
      </c>
      <c r="K51" s="45">
        <v>73</v>
      </c>
      <c r="L51" s="45">
        <v>57</v>
      </c>
      <c r="M51" s="45">
        <v>10</v>
      </c>
      <c r="N51" s="45">
        <v>31</v>
      </c>
      <c r="O51" s="45">
        <v>46</v>
      </c>
      <c r="P51" s="45">
        <v>65</v>
      </c>
      <c r="Q51" s="45">
        <v>24</v>
      </c>
      <c r="R51" s="45">
        <v>63</v>
      </c>
      <c r="S51" s="45">
        <v>64</v>
      </c>
      <c r="T51" s="45">
        <v>73830</v>
      </c>
    </row>
    <row r="52" spans="1:20" ht="15" thickBot="1" x14ac:dyDescent="0.35">
      <c r="A52" s="44" t="s">
        <v>189</v>
      </c>
      <c r="B52" s="45">
        <v>73</v>
      </c>
      <c r="C52" s="45">
        <v>72</v>
      </c>
      <c r="D52" s="45">
        <v>31</v>
      </c>
      <c r="E52" s="45">
        <v>32</v>
      </c>
      <c r="F52" s="54">
        <f>76-no!AB51</f>
        <v>24</v>
      </c>
      <c r="G52" s="45">
        <v>66</v>
      </c>
      <c r="H52" s="45">
        <v>41</v>
      </c>
      <c r="I52" s="45">
        <v>72</v>
      </c>
      <c r="J52" s="45">
        <v>1</v>
      </c>
      <c r="K52" s="45">
        <v>74</v>
      </c>
      <c r="L52" s="45">
        <v>58</v>
      </c>
      <c r="M52" s="45">
        <v>13</v>
      </c>
      <c r="N52" s="45">
        <v>32</v>
      </c>
      <c r="O52" s="45">
        <v>52</v>
      </c>
      <c r="P52" s="45">
        <v>66</v>
      </c>
      <c r="Q52" s="45">
        <v>41</v>
      </c>
      <c r="R52" s="45">
        <v>72</v>
      </c>
      <c r="S52" s="45">
        <v>74</v>
      </c>
      <c r="T52" s="45">
        <v>73730</v>
      </c>
    </row>
    <row r="53" spans="1:20" ht="15" thickBot="1" x14ac:dyDescent="0.35">
      <c r="A53" s="44" t="s">
        <v>190</v>
      </c>
      <c r="B53" s="45">
        <v>74</v>
      </c>
      <c r="C53" s="45">
        <v>74</v>
      </c>
      <c r="D53" s="45">
        <v>30</v>
      </c>
      <c r="E53" s="45">
        <v>34</v>
      </c>
      <c r="F53" s="54">
        <f>76-no!AB52</f>
        <v>26</v>
      </c>
      <c r="G53" s="45">
        <v>70</v>
      </c>
      <c r="H53" s="45">
        <v>43</v>
      </c>
      <c r="I53" s="45">
        <v>74</v>
      </c>
      <c r="J53" s="45">
        <v>1</v>
      </c>
      <c r="K53" s="45">
        <v>70</v>
      </c>
      <c r="L53" s="45">
        <v>53</v>
      </c>
      <c r="M53" s="45">
        <v>15</v>
      </c>
      <c r="N53" s="45">
        <v>34</v>
      </c>
      <c r="O53" s="45">
        <v>50</v>
      </c>
      <c r="P53" s="45">
        <v>70</v>
      </c>
      <c r="Q53" s="45">
        <v>43</v>
      </c>
      <c r="R53" s="45">
        <v>74</v>
      </c>
      <c r="S53" s="45">
        <v>75</v>
      </c>
      <c r="T53" s="45">
        <v>73810</v>
      </c>
    </row>
    <row r="54" spans="1:20" ht="15" thickBot="1" x14ac:dyDescent="0.35">
      <c r="A54" s="44" t="s">
        <v>191</v>
      </c>
      <c r="B54" s="45">
        <v>69</v>
      </c>
      <c r="C54" s="45">
        <v>71</v>
      </c>
      <c r="D54" s="45">
        <v>29</v>
      </c>
      <c r="E54" s="45">
        <v>25</v>
      </c>
      <c r="F54" s="54">
        <f>76-no!AB53</f>
        <v>21</v>
      </c>
      <c r="G54" s="45">
        <v>61</v>
      </c>
      <c r="H54" s="45">
        <v>38</v>
      </c>
      <c r="I54" s="45">
        <v>75</v>
      </c>
      <c r="J54" s="45">
        <v>1</v>
      </c>
      <c r="K54" s="45">
        <v>67</v>
      </c>
      <c r="L54" s="45">
        <v>52</v>
      </c>
      <c r="M54" s="45">
        <v>12</v>
      </c>
      <c r="N54" s="45">
        <v>25</v>
      </c>
      <c r="O54" s="45">
        <v>55</v>
      </c>
      <c r="P54" s="45">
        <v>61</v>
      </c>
      <c r="Q54" s="45">
        <v>38</v>
      </c>
      <c r="R54" s="45">
        <v>75</v>
      </c>
      <c r="S54" s="45">
        <v>73</v>
      </c>
      <c r="T54" s="45">
        <v>74230</v>
      </c>
    </row>
    <row r="55" spans="1:20" ht="15" thickBot="1" x14ac:dyDescent="0.35">
      <c r="A55" s="44" t="s">
        <v>192</v>
      </c>
      <c r="B55" s="45">
        <v>66</v>
      </c>
      <c r="C55" s="45">
        <v>70</v>
      </c>
      <c r="D55" s="45">
        <v>27</v>
      </c>
      <c r="E55" s="45">
        <v>23</v>
      </c>
      <c r="F55" s="54">
        <f>76-no!AB54</f>
        <v>17</v>
      </c>
      <c r="G55" s="45">
        <v>59</v>
      </c>
      <c r="H55" s="45">
        <v>28</v>
      </c>
      <c r="I55" s="45">
        <v>73</v>
      </c>
      <c r="J55" s="45">
        <v>1</v>
      </c>
      <c r="K55" s="45">
        <v>63</v>
      </c>
      <c r="L55" s="45">
        <v>47</v>
      </c>
      <c r="M55" s="45">
        <v>9</v>
      </c>
      <c r="N55" s="45">
        <v>23</v>
      </c>
      <c r="O55" s="45">
        <v>59</v>
      </c>
      <c r="P55" s="45">
        <v>59</v>
      </c>
      <c r="Q55" s="45">
        <v>28</v>
      </c>
      <c r="R55" s="45">
        <v>73</v>
      </c>
      <c r="S55" s="45">
        <v>71</v>
      </c>
      <c r="T55" s="45">
        <v>74500</v>
      </c>
    </row>
    <row r="56" spans="1:20" ht="15" thickBot="1" x14ac:dyDescent="0.35">
      <c r="A56" s="44" t="s">
        <v>193</v>
      </c>
      <c r="B56" s="45">
        <v>59</v>
      </c>
      <c r="C56" s="45">
        <v>61</v>
      </c>
      <c r="D56" s="45">
        <v>28</v>
      </c>
      <c r="E56" s="45">
        <v>21</v>
      </c>
      <c r="F56" s="54">
        <f>76-no!AB55</f>
        <v>5</v>
      </c>
      <c r="G56" s="45">
        <v>60</v>
      </c>
      <c r="H56" s="45">
        <v>20</v>
      </c>
      <c r="I56" s="45">
        <v>68</v>
      </c>
      <c r="J56" s="45">
        <v>1</v>
      </c>
      <c r="K56" s="45">
        <v>57</v>
      </c>
      <c r="L56" s="45">
        <v>49</v>
      </c>
      <c r="M56" s="45">
        <v>3</v>
      </c>
      <c r="N56" s="45">
        <v>21</v>
      </c>
      <c r="O56" s="45">
        <v>71</v>
      </c>
      <c r="P56" s="45">
        <v>60</v>
      </c>
      <c r="Q56" s="45">
        <v>20</v>
      </c>
      <c r="R56" s="45">
        <v>68</v>
      </c>
      <c r="S56" s="45">
        <v>68</v>
      </c>
      <c r="T56" s="45">
        <v>74700</v>
      </c>
    </row>
    <row r="57" spans="1:20" ht="15" thickBot="1" x14ac:dyDescent="0.35">
      <c r="A57" s="44" t="s">
        <v>194</v>
      </c>
      <c r="B57" s="45">
        <v>53</v>
      </c>
      <c r="C57" s="45">
        <v>53</v>
      </c>
      <c r="D57" s="45">
        <v>26</v>
      </c>
      <c r="E57" s="45">
        <v>17</v>
      </c>
      <c r="F57" s="54">
        <f>76-no!AB56</f>
        <v>6</v>
      </c>
      <c r="G57" s="45">
        <v>54</v>
      </c>
      <c r="H57" s="45">
        <v>17</v>
      </c>
      <c r="I57" s="45">
        <v>67</v>
      </c>
      <c r="J57" s="45">
        <v>1</v>
      </c>
      <c r="K57" s="45">
        <v>55</v>
      </c>
      <c r="L57" s="45">
        <v>43</v>
      </c>
      <c r="M57" s="45">
        <v>5</v>
      </c>
      <c r="N57" s="45">
        <v>17</v>
      </c>
      <c r="O57" s="45">
        <v>70</v>
      </c>
      <c r="P57" s="45">
        <v>54</v>
      </c>
      <c r="Q57" s="45">
        <v>17</v>
      </c>
      <c r="R57" s="45">
        <v>67</v>
      </c>
      <c r="S57" s="45">
        <v>58</v>
      </c>
      <c r="T57" s="45">
        <v>75080</v>
      </c>
    </row>
    <row r="58" spans="1:20" ht="15" thickBot="1" x14ac:dyDescent="0.35">
      <c r="A58" s="44" t="s">
        <v>195</v>
      </c>
      <c r="B58" s="45">
        <v>56</v>
      </c>
      <c r="C58" s="45">
        <v>59</v>
      </c>
      <c r="D58" s="45">
        <v>25</v>
      </c>
      <c r="E58" s="45">
        <v>14</v>
      </c>
      <c r="F58" s="54">
        <f>76-no!AB57</f>
        <v>4</v>
      </c>
      <c r="G58" s="45">
        <v>56</v>
      </c>
      <c r="H58" s="45">
        <v>12</v>
      </c>
      <c r="I58" s="45">
        <v>71</v>
      </c>
      <c r="J58" s="45">
        <v>1</v>
      </c>
      <c r="K58" s="45">
        <v>54</v>
      </c>
      <c r="L58" s="45">
        <v>44</v>
      </c>
      <c r="M58" s="45">
        <v>7</v>
      </c>
      <c r="N58" s="45">
        <v>14</v>
      </c>
      <c r="O58" s="45">
        <v>72</v>
      </c>
      <c r="P58" s="45">
        <v>56</v>
      </c>
      <c r="Q58" s="45">
        <v>12</v>
      </c>
      <c r="R58" s="45">
        <v>71</v>
      </c>
      <c r="S58" s="45">
        <v>60</v>
      </c>
      <c r="T58" s="45">
        <v>75180</v>
      </c>
    </row>
    <row r="59" spans="1:20" ht="15" thickBot="1" x14ac:dyDescent="0.35">
      <c r="A59" s="44" t="s">
        <v>196</v>
      </c>
      <c r="B59" s="45">
        <v>60</v>
      </c>
      <c r="C59" s="45">
        <v>64</v>
      </c>
      <c r="D59" s="45">
        <v>23</v>
      </c>
      <c r="E59" s="45">
        <v>18</v>
      </c>
      <c r="F59" s="54">
        <f>76-no!AB58</f>
        <v>1</v>
      </c>
      <c r="G59" s="45">
        <v>58</v>
      </c>
      <c r="H59" s="45">
        <v>21</v>
      </c>
      <c r="I59" s="45">
        <v>70</v>
      </c>
      <c r="J59" s="45">
        <v>1</v>
      </c>
      <c r="K59" s="45">
        <v>53</v>
      </c>
      <c r="L59" s="45">
        <v>46</v>
      </c>
      <c r="M59" s="45">
        <v>14</v>
      </c>
      <c r="N59" s="45">
        <v>18</v>
      </c>
      <c r="O59" s="45">
        <v>75</v>
      </c>
      <c r="P59" s="45">
        <v>58</v>
      </c>
      <c r="Q59" s="45">
        <v>21</v>
      </c>
      <c r="R59" s="45">
        <v>70</v>
      </c>
      <c r="S59" s="45">
        <v>67</v>
      </c>
      <c r="T59" s="45">
        <v>75130</v>
      </c>
    </row>
    <row r="60" spans="1:20" ht="15" thickBot="1" x14ac:dyDescent="0.35">
      <c r="A60" s="44" t="s">
        <v>197</v>
      </c>
      <c r="B60" s="45">
        <v>48</v>
      </c>
      <c r="C60" s="45">
        <v>47</v>
      </c>
      <c r="D60" s="45">
        <v>24</v>
      </c>
      <c r="E60" s="45">
        <v>12</v>
      </c>
      <c r="F60" s="54">
        <f>76-no!AB59</f>
        <v>9</v>
      </c>
      <c r="G60" s="45">
        <v>51</v>
      </c>
      <c r="H60" s="45">
        <v>10</v>
      </c>
      <c r="I60" s="45">
        <v>69</v>
      </c>
      <c r="J60" s="45">
        <v>1</v>
      </c>
      <c r="K60" s="45">
        <v>44</v>
      </c>
      <c r="L60" s="45">
        <v>45</v>
      </c>
      <c r="M60" s="45">
        <v>6</v>
      </c>
      <c r="N60" s="45">
        <v>12</v>
      </c>
      <c r="O60" s="45">
        <v>67</v>
      </c>
      <c r="P60" s="45">
        <v>51</v>
      </c>
      <c r="Q60" s="45">
        <v>10</v>
      </c>
      <c r="R60" s="45">
        <v>69</v>
      </c>
      <c r="S60" s="45">
        <v>53</v>
      </c>
      <c r="T60" s="45">
        <v>75590</v>
      </c>
    </row>
    <row r="61" spans="1:20" ht="15" thickBot="1" x14ac:dyDescent="0.35">
      <c r="A61" s="44" t="s">
        <v>198</v>
      </c>
      <c r="B61" s="45">
        <v>43</v>
      </c>
      <c r="C61" s="45">
        <v>36</v>
      </c>
      <c r="D61" s="45">
        <v>22</v>
      </c>
      <c r="E61" s="45">
        <v>10</v>
      </c>
      <c r="F61" s="54">
        <f>76-no!AB60</f>
        <v>8</v>
      </c>
      <c r="G61" s="45">
        <v>46</v>
      </c>
      <c r="H61" s="45">
        <v>3</v>
      </c>
      <c r="I61" s="45">
        <v>66</v>
      </c>
      <c r="J61" s="45">
        <v>1</v>
      </c>
      <c r="K61" s="45">
        <v>47</v>
      </c>
      <c r="L61" s="45">
        <v>39</v>
      </c>
      <c r="M61" s="45">
        <v>1</v>
      </c>
      <c r="N61" s="45">
        <v>10</v>
      </c>
      <c r="O61" s="45">
        <v>68</v>
      </c>
      <c r="P61" s="45">
        <v>46</v>
      </c>
      <c r="Q61" s="45">
        <v>3</v>
      </c>
      <c r="R61" s="45">
        <v>66</v>
      </c>
      <c r="S61" s="45">
        <v>49</v>
      </c>
      <c r="T61" s="45">
        <v>76460</v>
      </c>
    </row>
    <row r="62" spans="1:20" ht="15" thickBot="1" x14ac:dyDescent="0.35">
      <c r="A62" s="44" t="s">
        <v>199</v>
      </c>
      <c r="B62" s="45">
        <v>46</v>
      </c>
      <c r="C62" s="45">
        <v>40</v>
      </c>
      <c r="D62" s="45">
        <v>20</v>
      </c>
      <c r="E62" s="45">
        <v>9</v>
      </c>
      <c r="F62" s="54">
        <f>76-no!AB61</f>
        <v>12</v>
      </c>
      <c r="G62" s="45">
        <v>47</v>
      </c>
      <c r="H62" s="45">
        <v>5</v>
      </c>
      <c r="I62" s="45">
        <v>64</v>
      </c>
      <c r="J62" s="45">
        <v>1</v>
      </c>
      <c r="K62" s="45">
        <v>50</v>
      </c>
      <c r="L62" s="45">
        <v>37</v>
      </c>
      <c r="M62" s="45">
        <v>4</v>
      </c>
      <c r="N62" s="45">
        <v>9</v>
      </c>
      <c r="O62" s="45">
        <v>64</v>
      </c>
      <c r="P62" s="45">
        <v>47</v>
      </c>
      <c r="Q62" s="45">
        <v>5</v>
      </c>
      <c r="R62" s="45">
        <v>64</v>
      </c>
      <c r="S62" s="45">
        <v>50</v>
      </c>
      <c r="T62" s="45">
        <v>76560</v>
      </c>
    </row>
    <row r="63" spans="1:20" ht="15" thickBot="1" x14ac:dyDescent="0.35">
      <c r="A63" s="44" t="s">
        <v>200</v>
      </c>
      <c r="B63" s="45">
        <v>50</v>
      </c>
      <c r="C63" s="45">
        <v>49</v>
      </c>
      <c r="D63" s="45">
        <v>21</v>
      </c>
      <c r="E63" s="45">
        <v>6</v>
      </c>
      <c r="F63" s="54">
        <f>76-no!AB62</f>
        <v>2</v>
      </c>
      <c r="G63" s="45">
        <v>52</v>
      </c>
      <c r="H63" s="45">
        <v>13</v>
      </c>
      <c r="I63" s="45">
        <v>65</v>
      </c>
      <c r="J63" s="45">
        <v>1</v>
      </c>
      <c r="K63" s="45">
        <v>51</v>
      </c>
      <c r="L63" s="45">
        <v>36</v>
      </c>
      <c r="M63" s="45">
        <v>8</v>
      </c>
      <c r="N63" s="45">
        <v>6</v>
      </c>
      <c r="O63" s="45">
        <v>74</v>
      </c>
      <c r="P63" s="45">
        <v>52</v>
      </c>
      <c r="Q63" s="45">
        <v>13</v>
      </c>
      <c r="R63" s="45">
        <v>65</v>
      </c>
      <c r="S63" s="45">
        <v>54</v>
      </c>
      <c r="T63" s="45">
        <v>76530</v>
      </c>
    </row>
    <row r="64" spans="1:20" ht="15" thickBot="1" x14ac:dyDescent="0.35">
      <c r="A64" s="44" t="s">
        <v>201</v>
      </c>
      <c r="B64" s="45">
        <v>45</v>
      </c>
      <c r="C64" s="45">
        <v>40</v>
      </c>
      <c r="D64" s="45">
        <v>19</v>
      </c>
      <c r="E64" s="45">
        <v>4</v>
      </c>
      <c r="F64" s="54">
        <f>76-no!AB63</f>
        <v>3</v>
      </c>
      <c r="G64" s="45">
        <v>45</v>
      </c>
      <c r="H64" s="45">
        <v>11</v>
      </c>
      <c r="I64" s="45">
        <v>62</v>
      </c>
      <c r="J64" s="45">
        <v>1</v>
      </c>
      <c r="K64" s="45">
        <v>46</v>
      </c>
      <c r="L64" s="45">
        <v>35</v>
      </c>
      <c r="M64" s="45">
        <v>2</v>
      </c>
      <c r="N64" s="45">
        <v>4</v>
      </c>
      <c r="O64" s="45">
        <v>73</v>
      </c>
      <c r="P64" s="45">
        <v>45</v>
      </c>
      <c r="Q64" s="45">
        <v>11</v>
      </c>
      <c r="R64" s="45">
        <v>62</v>
      </c>
      <c r="S64" s="45">
        <v>51</v>
      </c>
      <c r="T64" s="45">
        <v>76910</v>
      </c>
    </row>
    <row r="65" spans="1:20" ht="15" thickBot="1" x14ac:dyDescent="0.35">
      <c r="A65" s="44" t="s">
        <v>202</v>
      </c>
      <c r="B65" s="45">
        <v>49</v>
      </c>
      <c r="C65" s="45">
        <v>53</v>
      </c>
      <c r="D65" s="45">
        <v>18</v>
      </c>
      <c r="E65" s="45">
        <v>7</v>
      </c>
      <c r="F65" s="54">
        <f>76-no!AB64</f>
        <v>29</v>
      </c>
      <c r="G65" s="45">
        <v>53</v>
      </c>
      <c r="H65" s="45">
        <v>31</v>
      </c>
      <c r="I65" s="45">
        <v>57</v>
      </c>
      <c r="J65" s="45">
        <v>1</v>
      </c>
      <c r="K65" s="45">
        <v>40</v>
      </c>
      <c r="L65" s="45">
        <v>33</v>
      </c>
      <c r="M65" s="45">
        <v>23</v>
      </c>
      <c r="N65" s="45">
        <v>7</v>
      </c>
      <c r="O65" s="45">
        <v>47</v>
      </c>
      <c r="P65" s="45">
        <v>53</v>
      </c>
      <c r="Q65" s="45">
        <v>31</v>
      </c>
      <c r="R65" s="45">
        <v>57</v>
      </c>
      <c r="S65" s="45">
        <v>55</v>
      </c>
      <c r="T65" s="45">
        <v>76930</v>
      </c>
    </row>
    <row r="66" spans="1:20" ht="15" thickBot="1" x14ac:dyDescent="0.35">
      <c r="A66" s="44" t="s">
        <v>203</v>
      </c>
      <c r="B66" s="45">
        <v>39</v>
      </c>
      <c r="C66" s="45">
        <v>40</v>
      </c>
      <c r="D66" s="45">
        <v>16</v>
      </c>
      <c r="E66" s="45">
        <v>2</v>
      </c>
      <c r="F66" s="54">
        <f>76-no!AB65</f>
        <v>28</v>
      </c>
      <c r="G66" s="45">
        <v>44</v>
      </c>
      <c r="H66" s="45">
        <v>26</v>
      </c>
      <c r="I66" s="45">
        <v>58</v>
      </c>
      <c r="J66" s="45">
        <v>1</v>
      </c>
      <c r="K66" s="45">
        <v>38</v>
      </c>
      <c r="L66" s="45">
        <v>24</v>
      </c>
      <c r="M66" s="45">
        <v>27</v>
      </c>
      <c r="N66" s="45">
        <v>2</v>
      </c>
      <c r="O66" s="45">
        <v>48</v>
      </c>
      <c r="P66" s="45">
        <v>44</v>
      </c>
      <c r="Q66" s="45">
        <v>26</v>
      </c>
      <c r="R66" s="45">
        <v>58</v>
      </c>
      <c r="S66" s="45">
        <v>45</v>
      </c>
      <c r="T66" s="45">
        <v>77350</v>
      </c>
    </row>
    <row r="67" spans="1:20" ht="15" thickBot="1" x14ac:dyDescent="0.35">
      <c r="A67" s="44" t="s">
        <v>204</v>
      </c>
      <c r="B67" s="45">
        <v>47</v>
      </c>
      <c r="C67" s="45">
        <v>44</v>
      </c>
      <c r="D67" s="45">
        <v>17</v>
      </c>
      <c r="E67" s="45">
        <v>3</v>
      </c>
      <c r="F67" s="54">
        <f>76-no!AB66</f>
        <v>23</v>
      </c>
      <c r="G67" s="45">
        <v>43</v>
      </c>
      <c r="H67" s="45">
        <v>35</v>
      </c>
      <c r="I67" s="45">
        <v>59</v>
      </c>
      <c r="J67" s="45">
        <v>1</v>
      </c>
      <c r="K67" s="45">
        <v>36</v>
      </c>
      <c r="L67" s="45">
        <v>23</v>
      </c>
      <c r="M67" s="45">
        <v>35</v>
      </c>
      <c r="N67" s="45">
        <v>3</v>
      </c>
      <c r="O67" s="45">
        <v>53</v>
      </c>
      <c r="P67" s="45">
        <v>43</v>
      </c>
      <c r="Q67" s="45">
        <v>35</v>
      </c>
      <c r="R67" s="45">
        <v>59</v>
      </c>
      <c r="S67" s="45">
        <v>48</v>
      </c>
      <c r="T67" s="45">
        <v>77340</v>
      </c>
    </row>
    <row r="68" spans="1:20" ht="15" thickBot="1" x14ac:dyDescent="0.35">
      <c r="A68" s="44" t="s">
        <v>205</v>
      </c>
      <c r="B68" s="45">
        <v>34</v>
      </c>
      <c r="C68" s="45">
        <v>35</v>
      </c>
      <c r="D68" s="45">
        <v>15</v>
      </c>
      <c r="E68" s="45">
        <v>1</v>
      </c>
      <c r="F68" s="54">
        <f>76-no!AB67</f>
        <v>22</v>
      </c>
      <c r="G68" s="45">
        <v>33</v>
      </c>
      <c r="H68" s="45">
        <v>23</v>
      </c>
      <c r="I68" s="45">
        <v>56</v>
      </c>
      <c r="J68" s="45">
        <v>1</v>
      </c>
      <c r="K68" s="45">
        <v>35</v>
      </c>
      <c r="L68" s="45">
        <v>26</v>
      </c>
      <c r="M68" s="45">
        <v>33</v>
      </c>
      <c r="N68" s="45">
        <v>1</v>
      </c>
      <c r="O68" s="45">
        <v>54</v>
      </c>
      <c r="P68" s="45">
        <v>33</v>
      </c>
      <c r="Q68" s="45">
        <v>23</v>
      </c>
      <c r="R68" s="45">
        <v>56</v>
      </c>
      <c r="S68" s="45">
        <v>39</v>
      </c>
      <c r="T68" s="45">
        <v>77760</v>
      </c>
    </row>
    <row r="69" spans="1:20" ht="15" thickBot="1" x14ac:dyDescent="0.35">
      <c r="A69" s="44" t="s">
        <v>206</v>
      </c>
      <c r="B69" s="45">
        <v>35</v>
      </c>
      <c r="C69" s="45">
        <v>37</v>
      </c>
      <c r="D69" s="45">
        <v>13</v>
      </c>
      <c r="E69" s="45">
        <v>5</v>
      </c>
      <c r="F69" s="54">
        <f>76-no!AB68</f>
        <v>19</v>
      </c>
      <c r="G69" s="45">
        <v>34</v>
      </c>
      <c r="H69" s="45">
        <v>29</v>
      </c>
      <c r="I69" s="45">
        <v>54</v>
      </c>
      <c r="J69" s="45">
        <v>1</v>
      </c>
      <c r="K69" s="45">
        <v>34</v>
      </c>
      <c r="L69" s="45">
        <v>24</v>
      </c>
      <c r="M69" s="45">
        <v>31</v>
      </c>
      <c r="N69" s="45">
        <v>5</v>
      </c>
      <c r="O69" s="45">
        <v>57</v>
      </c>
      <c r="P69" s="45">
        <v>34</v>
      </c>
      <c r="Q69" s="45">
        <v>29</v>
      </c>
      <c r="R69" s="45">
        <v>54</v>
      </c>
      <c r="S69" s="45">
        <v>41</v>
      </c>
      <c r="T69" s="45">
        <v>77890</v>
      </c>
    </row>
    <row r="70" spans="1:20" ht="15" thickBot="1" x14ac:dyDescent="0.35">
      <c r="A70" s="44" t="s">
        <v>207</v>
      </c>
      <c r="B70" s="45">
        <v>36</v>
      </c>
      <c r="C70" s="45">
        <v>38</v>
      </c>
      <c r="D70" s="45">
        <v>14</v>
      </c>
      <c r="E70" s="45">
        <v>8</v>
      </c>
      <c r="F70" s="54">
        <f>76-no!AB69</f>
        <v>20</v>
      </c>
      <c r="G70" s="45">
        <v>38</v>
      </c>
      <c r="H70" s="45">
        <v>25</v>
      </c>
      <c r="I70" s="45">
        <v>47</v>
      </c>
      <c r="J70" s="45">
        <v>1</v>
      </c>
      <c r="K70" s="45">
        <v>33</v>
      </c>
      <c r="L70" s="45">
        <v>27</v>
      </c>
      <c r="M70" s="45">
        <v>29</v>
      </c>
      <c r="N70" s="45">
        <v>8</v>
      </c>
      <c r="O70" s="45">
        <v>56</v>
      </c>
      <c r="P70" s="45">
        <v>38</v>
      </c>
      <c r="Q70" s="45">
        <v>25</v>
      </c>
      <c r="R70" s="45">
        <v>47</v>
      </c>
      <c r="S70" s="45">
        <v>43</v>
      </c>
      <c r="T70" s="45">
        <v>78110</v>
      </c>
    </row>
    <row r="71" spans="1:20" ht="15" thickBot="1" x14ac:dyDescent="0.35">
      <c r="A71" s="44" t="s">
        <v>208</v>
      </c>
      <c r="B71" s="45">
        <v>31</v>
      </c>
      <c r="C71" s="45">
        <v>33</v>
      </c>
      <c r="D71" s="45">
        <v>11</v>
      </c>
      <c r="E71" s="45">
        <v>11</v>
      </c>
      <c r="F71" s="54">
        <f>76-no!AB70</f>
        <v>16</v>
      </c>
      <c r="G71" s="45">
        <v>30</v>
      </c>
      <c r="H71" s="45">
        <v>32</v>
      </c>
      <c r="I71" s="45">
        <v>44</v>
      </c>
      <c r="J71" s="45">
        <v>1</v>
      </c>
      <c r="K71" s="45">
        <v>28</v>
      </c>
      <c r="L71" s="45">
        <v>22</v>
      </c>
      <c r="M71" s="45">
        <v>34</v>
      </c>
      <c r="N71" s="45">
        <v>11</v>
      </c>
      <c r="O71" s="45">
        <v>60</v>
      </c>
      <c r="P71" s="45">
        <v>30</v>
      </c>
      <c r="Q71" s="45">
        <v>32</v>
      </c>
      <c r="R71" s="45">
        <v>44</v>
      </c>
      <c r="S71" s="45">
        <v>37</v>
      </c>
      <c r="T71" s="45">
        <v>78230</v>
      </c>
    </row>
    <row r="72" spans="1:20" ht="15" thickBot="1" x14ac:dyDescent="0.35">
      <c r="A72" s="44" t="s">
        <v>209</v>
      </c>
      <c r="B72" s="45">
        <v>32</v>
      </c>
      <c r="C72" s="45">
        <v>39</v>
      </c>
      <c r="D72" s="45">
        <v>10</v>
      </c>
      <c r="E72" s="45">
        <v>30</v>
      </c>
      <c r="F72" s="54">
        <f>76-no!AB71</f>
        <v>7</v>
      </c>
      <c r="G72" s="45">
        <v>29</v>
      </c>
      <c r="H72" s="45">
        <v>36</v>
      </c>
      <c r="I72" s="45">
        <v>42</v>
      </c>
      <c r="J72" s="45">
        <v>1</v>
      </c>
      <c r="K72" s="45">
        <v>25</v>
      </c>
      <c r="L72" s="45">
        <v>20</v>
      </c>
      <c r="M72" s="45">
        <v>41</v>
      </c>
      <c r="N72" s="45">
        <v>30</v>
      </c>
      <c r="O72" s="45">
        <v>69</v>
      </c>
      <c r="P72" s="45">
        <v>29</v>
      </c>
      <c r="Q72" s="45">
        <v>36</v>
      </c>
      <c r="R72" s="45">
        <v>42</v>
      </c>
      <c r="S72" s="45">
        <v>38</v>
      </c>
      <c r="T72" s="45">
        <v>78380</v>
      </c>
    </row>
    <row r="73" spans="1:20" ht="15" thickBot="1" x14ac:dyDescent="0.35">
      <c r="A73" s="44" t="s">
        <v>210</v>
      </c>
      <c r="B73" s="45">
        <v>29</v>
      </c>
      <c r="C73" s="45">
        <v>32</v>
      </c>
      <c r="D73" s="45">
        <v>12</v>
      </c>
      <c r="E73" s="45">
        <v>29</v>
      </c>
      <c r="F73" s="54">
        <f>76-no!AB72</f>
        <v>16</v>
      </c>
      <c r="G73" s="45">
        <v>24</v>
      </c>
      <c r="H73" s="45">
        <v>42</v>
      </c>
      <c r="I73" s="45">
        <v>35</v>
      </c>
      <c r="J73" s="45">
        <v>1</v>
      </c>
      <c r="K73" s="45">
        <v>22</v>
      </c>
      <c r="L73" s="45">
        <v>15</v>
      </c>
      <c r="M73" s="45">
        <v>36</v>
      </c>
      <c r="N73" s="45">
        <v>29</v>
      </c>
      <c r="O73" s="45">
        <v>60</v>
      </c>
      <c r="P73" s="45">
        <v>24</v>
      </c>
      <c r="Q73" s="45">
        <v>42</v>
      </c>
      <c r="R73" s="45">
        <v>35</v>
      </c>
      <c r="S73" s="45">
        <v>33</v>
      </c>
      <c r="T73" s="45">
        <v>78730</v>
      </c>
    </row>
    <row r="74" spans="1:20" ht="15" thickBot="1" x14ac:dyDescent="0.35">
      <c r="A74" s="44" t="s">
        <v>211</v>
      </c>
      <c r="B74" s="45">
        <v>28</v>
      </c>
      <c r="C74" s="45">
        <v>31</v>
      </c>
      <c r="D74" s="45">
        <v>9</v>
      </c>
      <c r="E74" s="45">
        <v>22</v>
      </c>
      <c r="F74" s="54">
        <f>76-no!AB73</f>
        <v>14</v>
      </c>
      <c r="G74" s="45">
        <v>22</v>
      </c>
      <c r="H74" s="45">
        <v>39</v>
      </c>
      <c r="I74" s="45">
        <v>35</v>
      </c>
      <c r="J74" s="45">
        <v>1</v>
      </c>
      <c r="K74" s="45">
        <v>17</v>
      </c>
      <c r="L74" s="45">
        <v>10</v>
      </c>
      <c r="M74" s="45">
        <v>38</v>
      </c>
      <c r="N74" s="45">
        <v>22</v>
      </c>
      <c r="O74" s="45">
        <v>62</v>
      </c>
      <c r="P74" s="45">
        <v>22</v>
      </c>
      <c r="Q74" s="45">
        <v>39</v>
      </c>
      <c r="R74" s="45">
        <v>35</v>
      </c>
      <c r="S74" s="45">
        <v>32</v>
      </c>
      <c r="T74" s="45">
        <v>78910</v>
      </c>
    </row>
    <row r="75" spans="1:20" ht="15" thickBot="1" x14ac:dyDescent="0.35">
      <c r="A75" s="44" t="s">
        <v>212</v>
      </c>
      <c r="B75" s="45">
        <v>41</v>
      </c>
      <c r="C75" s="45">
        <v>48</v>
      </c>
      <c r="D75" s="45">
        <v>8</v>
      </c>
      <c r="E75" s="45">
        <v>26</v>
      </c>
      <c r="F75" s="54">
        <f>76-no!AB74</f>
        <v>13</v>
      </c>
      <c r="G75" s="45">
        <v>35</v>
      </c>
      <c r="H75" s="45">
        <v>60</v>
      </c>
      <c r="I75" s="45">
        <v>33</v>
      </c>
      <c r="J75" s="45">
        <v>1</v>
      </c>
      <c r="K75" s="45">
        <v>24</v>
      </c>
      <c r="L75" s="45">
        <v>9</v>
      </c>
      <c r="M75" s="45">
        <v>45</v>
      </c>
      <c r="N75" s="45">
        <v>26</v>
      </c>
      <c r="O75" s="45">
        <v>63</v>
      </c>
      <c r="P75" s="45">
        <v>35</v>
      </c>
      <c r="Q75" s="45">
        <v>60</v>
      </c>
      <c r="R75" s="45">
        <v>33</v>
      </c>
      <c r="S75" s="45">
        <v>46</v>
      </c>
      <c r="T75" s="45">
        <v>78610</v>
      </c>
    </row>
    <row r="76" spans="1:20" ht="15" thickBot="1" x14ac:dyDescent="0.35">
      <c r="A76" s="44" t="s">
        <v>213</v>
      </c>
      <c r="B76" s="45">
        <v>30</v>
      </c>
      <c r="C76" s="45">
        <v>34</v>
      </c>
      <c r="D76" s="45">
        <v>7</v>
      </c>
      <c r="E76" s="45">
        <v>20</v>
      </c>
      <c r="F76" s="54">
        <f>76-no!AB75</f>
        <v>10</v>
      </c>
      <c r="G76" s="45">
        <v>23</v>
      </c>
      <c r="H76" s="45">
        <v>47</v>
      </c>
      <c r="I76" s="45">
        <v>29</v>
      </c>
      <c r="J76" s="45">
        <v>1</v>
      </c>
      <c r="K76" s="45">
        <v>21</v>
      </c>
      <c r="L76" s="45">
        <v>8</v>
      </c>
      <c r="M76" s="45">
        <v>43</v>
      </c>
      <c r="N76" s="45">
        <v>20</v>
      </c>
      <c r="O76" s="45">
        <v>66</v>
      </c>
      <c r="P76" s="45">
        <v>23</v>
      </c>
      <c r="Q76" s="45">
        <v>47</v>
      </c>
      <c r="R76" s="45">
        <v>29</v>
      </c>
      <c r="S76" s="45">
        <v>34</v>
      </c>
      <c r="T76" s="45">
        <v>79210</v>
      </c>
    </row>
    <row r="77" spans="1:20" ht="15" thickBot="1" x14ac:dyDescent="0.35">
      <c r="A77" s="44" t="s">
        <v>214</v>
      </c>
      <c r="B77" s="45">
        <v>40</v>
      </c>
      <c r="C77" s="45">
        <v>52</v>
      </c>
      <c r="D77" s="45">
        <v>5</v>
      </c>
      <c r="E77" s="45">
        <v>15</v>
      </c>
      <c r="F77" s="54">
        <f>76-no!AB76</f>
        <v>11</v>
      </c>
      <c r="G77" s="45">
        <v>37</v>
      </c>
      <c r="H77" s="45">
        <v>57</v>
      </c>
      <c r="I77" s="45">
        <v>31</v>
      </c>
      <c r="J77" s="45">
        <v>1</v>
      </c>
      <c r="K77" s="45">
        <v>26</v>
      </c>
      <c r="L77" s="45">
        <v>3</v>
      </c>
      <c r="M77" s="45">
        <v>49</v>
      </c>
      <c r="N77" s="45">
        <v>15</v>
      </c>
      <c r="O77" s="45">
        <v>65</v>
      </c>
      <c r="P77" s="45">
        <v>37</v>
      </c>
      <c r="Q77" s="45">
        <v>57</v>
      </c>
      <c r="R77" s="45">
        <v>31</v>
      </c>
      <c r="S77" s="45">
        <v>44</v>
      </c>
      <c r="T77" s="45">
        <v>78990</v>
      </c>
    </row>
    <row r="78" spans="1:20" ht="15" thickBot="1" x14ac:dyDescent="0.35">
      <c r="A78" s="44" t="s">
        <v>215</v>
      </c>
      <c r="B78" s="45">
        <v>37</v>
      </c>
      <c r="C78" s="45">
        <v>51</v>
      </c>
      <c r="D78" s="45">
        <v>2</v>
      </c>
      <c r="E78" s="45">
        <v>16</v>
      </c>
      <c r="F78" s="54">
        <f>76-no!AB77</f>
        <v>18</v>
      </c>
      <c r="G78" s="45">
        <v>32</v>
      </c>
      <c r="H78" s="45">
        <v>56</v>
      </c>
      <c r="I78" s="45">
        <v>38</v>
      </c>
      <c r="J78" s="45">
        <v>1</v>
      </c>
      <c r="K78" s="45">
        <v>23</v>
      </c>
      <c r="L78" s="45">
        <v>5</v>
      </c>
      <c r="M78" s="45">
        <v>55</v>
      </c>
      <c r="N78" s="45">
        <v>16</v>
      </c>
      <c r="O78" s="45">
        <v>58</v>
      </c>
      <c r="P78" s="45">
        <v>32</v>
      </c>
      <c r="Q78" s="45">
        <v>56</v>
      </c>
      <c r="R78" s="45">
        <v>38</v>
      </c>
      <c r="S78" s="45">
        <v>42</v>
      </c>
      <c r="T78" s="45">
        <v>79190</v>
      </c>
    </row>
    <row r="79" spans="1:20" ht="15" thickBot="1" x14ac:dyDescent="0.35">
      <c r="A79" s="44" t="s">
        <v>216</v>
      </c>
      <c r="B79" s="45">
        <v>33</v>
      </c>
      <c r="C79" s="45">
        <v>46</v>
      </c>
      <c r="D79" s="45">
        <v>6</v>
      </c>
      <c r="E79" s="45">
        <v>13</v>
      </c>
      <c r="F79" s="54">
        <f>76-no!AB78</f>
        <v>25</v>
      </c>
      <c r="G79" s="45">
        <v>26</v>
      </c>
      <c r="H79" s="45">
        <v>58</v>
      </c>
      <c r="I79" s="45">
        <v>32</v>
      </c>
      <c r="J79" s="45">
        <v>1</v>
      </c>
      <c r="K79" s="45">
        <v>16</v>
      </c>
      <c r="L79" s="45">
        <v>1</v>
      </c>
      <c r="M79" s="45">
        <v>56</v>
      </c>
      <c r="N79" s="45">
        <v>13</v>
      </c>
      <c r="O79" s="45">
        <v>51</v>
      </c>
      <c r="P79" s="45">
        <v>26</v>
      </c>
      <c r="Q79" s="45">
        <v>58</v>
      </c>
      <c r="R79" s="45">
        <v>32</v>
      </c>
      <c r="S79" s="45">
        <v>36</v>
      </c>
      <c r="T79" s="45">
        <v>79330</v>
      </c>
    </row>
    <row r="80" spans="1:20" ht="15" thickBot="1" x14ac:dyDescent="0.35">
      <c r="A80" s="44" t="s">
        <v>217</v>
      </c>
      <c r="B80" s="45">
        <v>57</v>
      </c>
      <c r="C80" s="45">
        <v>73</v>
      </c>
      <c r="D80" s="45">
        <v>3</v>
      </c>
      <c r="E80" s="45">
        <v>19</v>
      </c>
      <c r="F80" s="54">
        <f>76-no!AB79</f>
        <v>27</v>
      </c>
      <c r="G80" s="45">
        <v>41</v>
      </c>
      <c r="H80" s="45">
        <v>45</v>
      </c>
      <c r="I80" s="45">
        <v>34</v>
      </c>
      <c r="J80" s="45">
        <v>74</v>
      </c>
      <c r="K80" s="45">
        <v>4</v>
      </c>
      <c r="L80" s="45">
        <v>6</v>
      </c>
      <c r="M80" s="45">
        <v>61</v>
      </c>
      <c r="N80" s="45">
        <v>19</v>
      </c>
      <c r="O80" s="45">
        <v>49</v>
      </c>
      <c r="P80" s="45">
        <v>41</v>
      </c>
      <c r="Q80" s="45">
        <v>45</v>
      </c>
      <c r="R80" s="45">
        <v>34</v>
      </c>
      <c r="S80" s="45">
        <v>40</v>
      </c>
      <c r="T80" s="45">
        <v>78740</v>
      </c>
    </row>
    <row r="81" spans="1:20" ht="15" thickBot="1" x14ac:dyDescent="0.35">
      <c r="A81" s="44" t="s">
        <v>218</v>
      </c>
      <c r="B81" s="45">
        <v>75</v>
      </c>
      <c r="C81" s="45">
        <v>75</v>
      </c>
      <c r="D81" s="45">
        <v>1</v>
      </c>
      <c r="E81" s="45">
        <v>28</v>
      </c>
      <c r="F81" s="54">
        <f>76-no!AB80</f>
        <v>31</v>
      </c>
      <c r="G81" s="45">
        <v>39</v>
      </c>
      <c r="H81" s="45">
        <v>34</v>
      </c>
      <c r="I81" s="45">
        <v>40</v>
      </c>
      <c r="J81" s="45">
        <v>75</v>
      </c>
      <c r="K81" s="45">
        <v>10</v>
      </c>
      <c r="L81" s="45">
        <v>2</v>
      </c>
      <c r="M81" s="45">
        <v>59</v>
      </c>
      <c r="N81" s="45">
        <v>28</v>
      </c>
      <c r="O81" s="45">
        <v>45</v>
      </c>
      <c r="P81" s="45">
        <v>39</v>
      </c>
      <c r="Q81" s="45">
        <v>34</v>
      </c>
      <c r="R81" s="45">
        <v>40</v>
      </c>
      <c r="S81" s="45">
        <v>35</v>
      </c>
      <c r="T81" s="45">
        <v>77520</v>
      </c>
    </row>
    <row r="82" spans="1:20" ht="15" thickBot="1" x14ac:dyDescent="0.35">
      <c r="A82" s="44" t="s">
        <v>219</v>
      </c>
      <c r="B82" s="45">
        <v>51</v>
      </c>
      <c r="C82" s="45">
        <v>69</v>
      </c>
      <c r="D82" s="45">
        <v>4</v>
      </c>
      <c r="E82" s="45">
        <v>24</v>
      </c>
      <c r="F82" s="54">
        <f>76-no!AB81</f>
        <v>32</v>
      </c>
      <c r="G82" s="45">
        <v>27</v>
      </c>
      <c r="H82" s="45">
        <v>37</v>
      </c>
      <c r="I82" s="45">
        <v>41</v>
      </c>
      <c r="J82" s="45">
        <v>73</v>
      </c>
      <c r="K82" s="45">
        <v>12</v>
      </c>
      <c r="L82" s="45">
        <v>4</v>
      </c>
      <c r="M82" s="45">
        <v>58</v>
      </c>
      <c r="N82" s="45">
        <v>24</v>
      </c>
      <c r="O82" s="45">
        <v>44</v>
      </c>
      <c r="P82" s="45">
        <v>27</v>
      </c>
      <c r="Q82" s="45">
        <v>37</v>
      </c>
      <c r="R82" s="45">
        <v>41</v>
      </c>
      <c r="S82" s="45">
        <v>31</v>
      </c>
      <c r="T82" s="45">
        <v>79050</v>
      </c>
    </row>
    <row r="83" spans="1:20" ht="18.600000000000001" thickBot="1" x14ac:dyDescent="0.35">
      <c r="A83" s="40"/>
    </row>
    <row r="84" spans="1:20" ht="15" thickBot="1" x14ac:dyDescent="0.35">
      <c r="A84" s="44" t="s">
        <v>220</v>
      </c>
      <c r="B84" s="44" t="s">
        <v>126</v>
      </c>
      <c r="C84" s="44" t="s">
        <v>127</v>
      </c>
      <c r="D84" s="44" t="s">
        <v>128</v>
      </c>
      <c r="E84" s="44" t="s">
        <v>129</v>
      </c>
      <c r="F84" s="44" t="s">
        <v>130</v>
      </c>
      <c r="G84" s="44" t="s">
        <v>131</v>
      </c>
      <c r="H84" s="44" t="s">
        <v>132</v>
      </c>
      <c r="I84" s="44" t="s">
        <v>133</v>
      </c>
      <c r="J84" s="44" t="s">
        <v>134</v>
      </c>
      <c r="K84" s="44" t="s">
        <v>135</v>
      </c>
      <c r="L84" s="44" t="s">
        <v>136</v>
      </c>
      <c r="M84" s="44" t="s">
        <v>137</v>
      </c>
      <c r="N84" s="44" t="s">
        <v>138</v>
      </c>
      <c r="O84" s="44" t="s">
        <v>139</v>
      </c>
      <c r="P84" s="44" t="s">
        <v>140</v>
      </c>
      <c r="Q84" s="44" t="s">
        <v>141</v>
      </c>
      <c r="R84" s="44" t="s">
        <v>142</v>
      </c>
      <c r="S84" s="44" t="s">
        <v>143</v>
      </c>
    </row>
    <row r="85" spans="1:20" ht="15" thickBot="1" x14ac:dyDescent="0.35">
      <c r="A85" s="44" t="s">
        <v>221</v>
      </c>
      <c r="B85" s="45" t="s">
        <v>222</v>
      </c>
      <c r="C85" s="45" t="s">
        <v>223</v>
      </c>
      <c r="D85" s="45" t="s">
        <v>224</v>
      </c>
      <c r="E85" s="45" t="s">
        <v>225</v>
      </c>
      <c r="F85" s="45" t="s">
        <v>226</v>
      </c>
      <c r="G85" s="45" t="s">
        <v>227</v>
      </c>
      <c r="H85" s="45" t="s">
        <v>228</v>
      </c>
      <c r="I85" s="45" t="s">
        <v>229</v>
      </c>
      <c r="J85" s="45" t="s">
        <v>230</v>
      </c>
      <c r="K85" s="45" t="s">
        <v>231</v>
      </c>
      <c r="L85" s="45" t="s">
        <v>232</v>
      </c>
      <c r="M85" s="45" t="s">
        <v>233</v>
      </c>
      <c r="N85" s="45" t="s">
        <v>234</v>
      </c>
      <c r="O85" s="45" t="s">
        <v>234</v>
      </c>
      <c r="P85" s="45" t="s">
        <v>235</v>
      </c>
      <c r="Q85" s="45" t="s">
        <v>234</v>
      </c>
      <c r="R85" s="45" t="s">
        <v>234</v>
      </c>
      <c r="S85" s="45" t="s">
        <v>236</v>
      </c>
    </row>
    <row r="86" spans="1:20" ht="15" thickBot="1" x14ac:dyDescent="0.35">
      <c r="A86" s="44" t="s">
        <v>237</v>
      </c>
      <c r="B86" s="45" t="s">
        <v>222</v>
      </c>
      <c r="C86" s="45" t="s">
        <v>223</v>
      </c>
      <c r="D86" s="45" t="s">
        <v>224</v>
      </c>
      <c r="E86" s="45" t="s">
        <v>238</v>
      </c>
      <c r="F86" s="45" t="s">
        <v>226</v>
      </c>
      <c r="G86" s="45" t="s">
        <v>227</v>
      </c>
      <c r="H86" s="45" t="s">
        <v>228</v>
      </c>
      <c r="I86" s="45" t="s">
        <v>229</v>
      </c>
      <c r="J86" s="45" t="s">
        <v>239</v>
      </c>
      <c r="K86" s="45" t="s">
        <v>231</v>
      </c>
      <c r="L86" s="45" t="s">
        <v>240</v>
      </c>
      <c r="M86" s="45" t="s">
        <v>233</v>
      </c>
      <c r="N86" s="45" t="s">
        <v>234</v>
      </c>
      <c r="O86" s="45" t="s">
        <v>234</v>
      </c>
      <c r="P86" s="45" t="s">
        <v>235</v>
      </c>
      <c r="Q86" s="45" t="s">
        <v>234</v>
      </c>
      <c r="R86" s="45" t="s">
        <v>234</v>
      </c>
      <c r="S86" s="45" t="s">
        <v>236</v>
      </c>
    </row>
    <row r="87" spans="1:20" ht="15" thickBot="1" x14ac:dyDescent="0.35">
      <c r="A87" s="44" t="s">
        <v>241</v>
      </c>
      <c r="B87" s="45" t="s">
        <v>222</v>
      </c>
      <c r="C87" s="45" t="s">
        <v>223</v>
      </c>
      <c r="D87" s="45" t="s">
        <v>224</v>
      </c>
      <c r="E87" s="45" t="s">
        <v>238</v>
      </c>
      <c r="F87" s="45" t="s">
        <v>226</v>
      </c>
      <c r="G87" s="45" t="s">
        <v>227</v>
      </c>
      <c r="H87" s="45" t="s">
        <v>228</v>
      </c>
      <c r="I87" s="45" t="s">
        <v>242</v>
      </c>
      <c r="J87" s="45" t="s">
        <v>239</v>
      </c>
      <c r="K87" s="45" t="s">
        <v>231</v>
      </c>
      <c r="L87" s="45" t="s">
        <v>240</v>
      </c>
      <c r="M87" s="45" t="s">
        <v>233</v>
      </c>
      <c r="N87" s="45" t="s">
        <v>234</v>
      </c>
      <c r="O87" s="45" t="s">
        <v>234</v>
      </c>
      <c r="P87" s="45" t="s">
        <v>235</v>
      </c>
      <c r="Q87" s="45" t="s">
        <v>234</v>
      </c>
      <c r="R87" s="45" t="s">
        <v>234</v>
      </c>
      <c r="S87" s="45" t="s">
        <v>236</v>
      </c>
    </row>
    <row r="88" spans="1:20" ht="15" thickBot="1" x14ac:dyDescent="0.35">
      <c r="A88" s="44" t="s">
        <v>243</v>
      </c>
      <c r="B88" s="45" t="s">
        <v>222</v>
      </c>
      <c r="C88" s="45" t="s">
        <v>223</v>
      </c>
      <c r="D88" s="45" t="s">
        <v>224</v>
      </c>
      <c r="E88" s="45" t="s">
        <v>244</v>
      </c>
      <c r="F88" s="45" t="s">
        <v>226</v>
      </c>
      <c r="G88" s="45" t="s">
        <v>227</v>
      </c>
      <c r="H88" s="45" t="s">
        <v>228</v>
      </c>
      <c r="I88" s="45" t="s">
        <v>242</v>
      </c>
      <c r="J88" s="45" t="s">
        <v>239</v>
      </c>
      <c r="K88" s="45" t="s">
        <v>231</v>
      </c>
      <c r="L88" s="45" t="s">
        <v>240</v>
      </c>
      <c r="M88" s="45" t="s">
        <v>245</v>
      </c>
      <c r="N88" s="45" t="s">
        <v>234</v>
      </c>
      <c r="O88" s="45" t="s">
        <v>234</v>
      </c>
      <c r="P88" s="45" t="s">
        <v>235</v>
      </c>
      <c r="Q88" s="45" t="s">
        <v>234</v>
      </c>
      <c r="R88" s="45" t="s">
        <v>234</v>
      </c>
      <c r="S88" s="45" t="s">
        <v>236</v>
      </c>
    </row>
    <row r="89" spans="1:20" ht="15" thickBot="1" x14ac:dyDescent="0.35">
      <c r="A89" s="44" t="s">
        <v>246</v>
      </c>
      <c r="B89" s="45" t="s">
        <v>247</v>
      </c>
      <c r="C89" s="45" t="s">
        <v>223</v>
      </c>
      <c r="D89" s="45" t="s">
        <v>248</v>
      </c>
      <c r="E89" s="45" t="s">
        <v>249</v>
      </c>
      <c r="F89" s="45" t="s">
        <v>226</v>
      </c>
      <c r="G89" s="45" t="s">
        <v>227</v>
      </c>
      <c r="H89" s="45" t="s">
        <v>228</v>
      </c>
      <c r="I89" s="45" t="s">
        <v>242</v>
      </c>
      <c r="J89" s="45" t="s">
        <v>239</v>
      </c>
      <c r="K89" s="45" t="s">
        <v>250</v>
      </c>
      <c r="L89" s="45" t="s">
        <v>240</v>
      </c>
      <c r="M89" s="45" t="s">
        <v>245</v>
      </c>
      <c r="N89" s="45" t="s">
        <v>234</v>
      </c>
      <c r="O89" s="45" t="s">
        <v>234</v>
      </c>
      <c r="P89" s="45" t="s">
        <v>235</v>
      </c>
      <c r="Q89" s="45" t="s">
        <v>234</v>
      </c>
      <c r="R89" s="45" t="s">
        <v>234</v>
      </c>
      <c r="S89" s="45" t="s">
        <v>236</v>
      </c>
    </row>
    <row r="90" spans="1:20" ht="15" thickBot="1" x14ac:dyDescent="0.35">
      <c r="A90" s="44" t="s">
        <v>251</v>
      </c>
      <c r="B90" s="45" t="s">
        <v>247</v>
      </c>
      <c r="C90" s="45" t="s">
        <v>223</v>
      </c>
      <c r="D90" s="45" t="s">
        <v>248</v>
      </c>
      <c r="E90" s="45" t="s">
        <v>249</v>
      </c>
      <c r="F90" s="45" t="s">
        <v>226</v>
      </c>
      <c r="G90" s="45" t="s">
        <v>227</v>
      </c>
      <c r="H90" s="45" t="s">
        <v>228</v>
      </c>
      <c r="I90" s="45" t="s">
        <v>242</v>
      </c>
      <c r="J90" s="45" t="s">
        <v>239</v>
      </c>
      <c r="K90" s="45" t="s">
        <v>250</v>
      </c>
      <c r="L90" s="45" t="s">
        <v>240</v>
      </c>
      <c r="M90" s="45" t="s">
        <v>245</v>
      </c>
      <c r="N90" s="45" t="s">
        <v>234</v>
      </c>
      <c r="O90" s="45" t="s">
        <v>234</v>
      </c>
      <c r="P90" s="45" t="s">
        <v>235</v>
      </c>
      <c r="Q90" s="45" t="s">
        <v>234</v>
      </c>
      <c r="R90" s="45" t="s">
        <v>234</v>
      </c>
      <c r="S90" s="45" t="s">
        <v>236</v>
      </c>
    </row>
    <row r="91" spans="1:20" ht="15" thickBot="1" x14ac:dyDescent="0.35">
      <c r="A91" s="44" t="s">
        <v>252</v>
      </c>
      <c r="B91" s="45" t="s">
        <v>247</v>
      </c>
      <c r="C91" s="45" t="s">
        <v>223</v>
      </c>
      <c r="D91" s="45" t="s">
        <v>248</v>
      </c>
      <c r="E91" s="45" t="s">
        <v>253</v>
      </c>
      <c r="F91" s="45" t="s">
        <v>226</v>
      </c>
      <c r="G91" s="45" t="s">
        <v>254</v>
      </c>
      <c r="H91" s="45" t="s">
        <v>228</v>
      </c>
      <c r="I91" s="45" t="s">
        <v>242</v>
      </c>
      <c r="J91" s="45" t="s">
        <v>239</v>
      </c>
      <c r="K91" s="45" t="s">
        <v>250</v>
      </c>
      <c r="L91" s="45" t="s">
        <v>255</v>
      </c>
      <c r="M91" s="45" t="s">
        <v>256</v>
      </c>
      <c r="N91" s="45" t="s">
        <v>234</v>
      </c>
      <c r="O91" s="45" t="s">
        <v>234</v>
      </c>
      <c r="P91" s="45" t="s">
        <v>235</v>
      </c>
      <c r="Q91" s="45" t="s">
        <v>234</v>
      </c>
      <c r="R91" s="45" t="s">
        <v>234</v>
      </c>
      <c r="S91" s="45" t="s">
        <v>236</v>
      </c>
    </row>
    <row r="92" spans="1:20" ht="15" thickBot="1" x14ac:dyDescent="0.35">
      <c r="A92" s="44" t="s">
        <v>257</v>
      </c>
      <c r="B92" s="45" t="s">
        <v>247</v>
      </c>
      <c r="C92" s="45" t="s">
        <v>223</v>
      </c>
      <c r="D92" s="45" t="s">
        <v>248</v>
      </c>
      <c r="E92" s="45" t="s">
        <v>253</v>
      </c>
      <c r="F92" s="45" t="s">
        <v>226</v>
      </c>
      <c r="G92" s="45" t="s">
        <v>254</v>
      </c>
      <c r="H92" s="45" t="s">
        <v>228</v>
      </c>
      <c r="I92" s="45" t="s">
        <v>242</v>
      </c>
      <c r="J92" s="45" t="s">
        <v>239</v>
      </c>
      <c r="K92" s="45" t="s">
        <v>250</v>
      </c>
      <c r="L92" s="45" t="s">
        <v>255</v>
      </c>
      <c r="M92" s="45" t="s">
        <v>256</v>
      </c>
      <c r="N92" s="45" t="s">
        <v>234</v>
      </c>
      <c r="O92" s="45" t="s">
        <v>234</v>
      </c>
      <c r="P92" s="45" t="s">
        <v>235</v>
      </c>
      <c r="Q92" s="45" t="s">
        <v>234</v>
      </c>
      <c r="R92" s="45" t="s">
        <v>234</v>
      </c>
      <c r="S92" s="45" t="s">
        <v>236</v>
      </c>
    </row>
    <row r="93" spans="1:20" ht="15" thickBot="1" x14ac:dyDescent="0.35">
      <c r="A93" s="44" t="s">
        <v>258</v>
      </c>
      <c r="B93" s="45" t="s">
        <v>247</v>
      </c>
      <c r="C93" s="45" t="s">
        <v>223</v>
      </c>
      <c r="D93" s="45" t="s">
        <v>248</v>
      </c>
      <c r="E93" s="45" t="s">
        <v>259</v>
      </c>
      <c r="F93" s="45" t="s">
        <v>226</v>
      </c>
      <c r="G93" s="45" t="s">
        <v>254</v>
      </c>
      <c r="H93" s="45" t="s">
        <v>228</v>
      </c>
      <c r="I93" s="45" t="s">
        <v>242</v>
      </c>
      <c r="J93" s="45" t="s">
        <v>239</v>
      </c>
      <c r="K93" s="45" t="s">
        <v>250</v>
      </c>
      <c r="L93" s="45" t="s">
        <v>255</v>
      </c>
      <c r="M93" s="45" t="s">
        <v>256</v>
      </c>
      <c r="N93" s="45" t="s">
        <v>234</v>
      </c>
      <c r="O93" s="45" t="s">
        <v>234</v>
      </c>
      <c r="P93" s="45" t="s">
        <v>235</v>
      </c>
      <c r="Q93" s="45" t="s">
        <v>234</v>
      </c>
      <c r="R93" s="45" t="s">
        <v>234</v>
      </c>
      <c r="S93" s="45" t="s">
        <v>236</v>
      </c>
    </row>
    <row r="94" spans="1:20" ht="15" thickBot="1" x14ac:dyDescent="0.35">
      <c r="A94" s="44" t="s">
        <v>260</v>
      </c>
      <c r="B94" s="45" t="s">
        <v>247</v>
      </c>
      <c r="C94" s="45" t="s">
        <v>223</v>
      </c>
      <c r="D94" s="45" t="s">
        <v>248</v>
      </c>
      <c r="E94" s="45" t="s">
        <v>261</v>
      </c>
      <c r="F94" s="45" t="s">
        <v>226</v>
      </c>
      <c r="G94" s="45" t="s">
        <v>254</v>
      </c>
      <c r="H94" s="45" t="s">
        <v>228</v>
      </c>
      <c r="I94" s="45" t="s">
        <v>242</v>
      </c>
      <c r="J94" s="45" t="s">
        <v>239</v>
      </c>
      <c r="K94" s="45" t="s">
        <v>250</v>
      </c>
      <c r="L94" s="45" t="s">
        <v>262</v>
      </c>
      <c r="M94" s="45" t="s">
        <v>256</v>
      </c>
      <c r="N94" s="45" t="s">
        <v>234</v>
      </c>
      <c r="O94" s="45" t="s">
        <v>234</v>
      </c>
      <c r="P94" s="45" t="s">
        <v>235</v>
      </c>
      <c r="Q94" s="45" t="s">
        <v>234</v>
      </c>
      <c r="R94" s="45" t="s">
        <v>234</v>
      </c>
      <c r="S94" s="45" t="s">
        <v>236</v>
      </c>
    </row>
    <row r="95" spans="1:20" ht="15" thickBot="1" x14ac:dyDescent="0.35">
      <c r="A95" s="44" t="s">
        <v>263</v>
      </c>
      <c r="B95" s="45" t="s">
        <v>264</v>
      </c>
      <c r="C95" s="45" t="s">
        <v>223</v>
      </c>
      <c r="D95" s="45" t="s">
        <v>248</v>
      </c>
      <c r="E95" s="45" t="s">
        <v>265</v>
      </c>
      <c r="F95" s="45" t="s">
        <v>226</v>
      </c>
      <c r="G95" s="45" t="s">
        <v>254</v>
      </c>
      <c r="H95" s="45" t="s">
        <v>266</v>
      </c>
      <c r="I95" s="45" t="s">
        <v>242</v>
      </c>
      <c r="J95" s="45" t="s">
        <v>239</v>
      </c>
      <c r="K95" s="45" t="s">
        <v>250</v>
      </c>
      <c r="L95" s="45" t="s">
        <v>262</v>
      </c>
      <c r="M95" s="45" t="s">
        <v>256</v>
      </c>
      <c r="N95" s="45" t="s">
        <v>234</v>
      </c>
      <c r="O95" s="45" t="s">
        <v>234</v>
      </c>
      <c r="P95" s="45" t="s">
        <v>235</v>
      </c>
      <c r="Q95" s="45" t="s">
        <v>234</v>
      </c>
      <c r="R95" s="45" t="s">
        <v>234</v>
      </c>
      <c r="S95" s="45" t="s">
        <v>236</v>
      </c>
    </row>
    <row r="96" spans="1:20" ht="15" thickBot="1" x14ac:dyDescent="0.35">
      <c r="A96" s="44" t="s">
        <v>267</v>
      </c>
      <c r="B96" s="45" t="s">
        <v>264</v>
      </c>
      <c r="C96" s="45" t="s">
        <v>223</v>
      </c>
      <c r="D96" s="45" t="s">
        <v>268</v>
      </c>
      <c r="E96" s="45" t="s">
        <v>265</v>
      </c>
      <c r="F96" s="45" t="s">
        <v>226</v>
      </c>
      <c r="G96" s="45" t="s">
        <v>254</v>
      </c>
      <c r="H96" s="45" t="s">
        <v>266</v>
      </c>
      <c r="I96" s="45" t="s">
        <v>242</v>
      </c>
      <c r="J96" s="45" t="s">
        <v>239</v>
      </c>
      <c r="K96" s="45" t="s">
        <v>250</v>
      </c>
      <c r="L96" s="45" t="s">
        <v>262</v>
      </c>
      <c r="M96" s="45" t="s">
        <v>256</v>
      </c>
      <c r="N96" s="45" t="s">
        <v>234</v>
      </c>
      <c r="O96" s="45" t="s">
        <v>234</v>
      </c>
      <c r="P96" s="45" t="s">
        <v>235</v>
      </c>
      <c r="Q96" s="45" t="s">
        <v>234</v>
      </c>
      <c r="R96" s="45" t="s">
        <v>234</v>
      </c>
      <c r="S96" s="45" t="s">
        <v>236</v>
      </c>
    </row>
    <row r="97" spans="1:19" ht="15" thickBot="1" x14ac:dyDescent="0.35">
      <c r="A97" s="44" t="s">
        <v>269</v>
      </c>
      <c r="B97" s="45" t="s">
        <v>264</v>
      </c>
      <c r="C97" s="45" t="s">
        <v>270</v>
      </c>
      <c r="D97" s="45" t="s">
        <v>271</v>
      </c>
      <c r="E97" s="45" t="s">
        <v>265</v>
      </c>
      <c r="F97" s="45" t="s">
        <v>226</v>
      </c>
      <c r="G97" s="45" t="s">
        <v>254</v>
      </c>
      <c r="H97" s="45" t="s">
        <v>266</v>
      </c>
      <c r="I97" s="45" t="s">
        <v>272</v>
      </c>
      <c r="J97" s="45" t="s">
        <v>239</v>
      </c>
      <c r="K97" s="45" t="s">
        <v>250</v>
      </c>
      <c r="L97" s="45" t="s">
        <v>262</v>
      </c>
      <c r="M97" s="45" t="s">
        <v>256</v>
      </c>
      <c r="N97" s="45" t="s">
        <v>234</v>
      </c>
      <c r="O97" s="45" t="s">
        <v>234</v>
      </c>
      <c r="P97" s="45" t="s">
        <v>273</v>
      </c>
      <c r="Q97" s="45" t="s">
        <v>234</v>
      </c>
      <c r="R97" s="45" t="s">
        <v>234</v>
      </c>
      <c r="S97" s="45" t="s">
        <v>236</v>
      </c>
    </row>
    <row r="98" spans="1:19" ht="15" thickBot="1" x14ac:dyDescent="0.35">
      <c r="A98" s="44" t="s">
        <v>274</v>
      </c>
      <c r="B98" s="45" t="s">
        <v>264</v>
      </c>
      <c r="C98" s="45" t="s">
        <v>270</v>
      </c>
      <c r="D98" s="45" t="s">
        <v>271</v>
      </c>
      <c r="E98" s="45" t="s">
        <v>265</v>
      </c>
      <c r="F98" s="45" t="s">
        <v>226</v>
      </c>
      <c r="G98" s="45" t="s">
        <v>254</v>
      </c>
      <c r="H98" s="45" t="s">
        <v>275</v>
      </c>
      <c r="I98" s="45" t="s">
        <v>276</v>
      </c>
      <c r="J98" s="45" t="s">
        <v>239</v>
      </c>
      <c r="K98" s="45" t="s">
        <v>250</v>
      </c>
      <c r="L98" s="45" t="s">
        <v>262</v>
      </c>
      <c r="M98" s="45" t="s">
        <v>277</v>
      </c>
      <c r="N98" s="45" t="s">
        <v>234</v>
      </c>
      <c r="O98" s="45" t="s">
        <v>234</v>
      </c>
      <c r="P98" s="45" t="s">
        <v>234</v>
      </c>
      <c r="Q98" s="45" t="s">
        <v>234</v>
      </c>
      <c r="R98" s="45" t="s">
        <v>234</v>
      </c>
      <c r="S98" s="45" t="s">
        <v>236</v>
      </c>
    </row>
    <row r="99" spans="1:19" ht="15" thickBot="1" x14ac:dyDescent="0.35">
      <c r="A99" s="44" t="s">
        <v>278</v>
      </c>
      <c r="B99" s="45" t="s">
        <v>264</v>
      </c>
      <c r="C99" s="45" t="s">
        <v>234</v>
      </c>
      <c r="D99" s="45" t="s">
        <v>279</v>
      </c>
      <c r="E99" s="45" t="s">
        <v>265</v>
      </c>
      <c r="F99" s="45" t="s">
        <v>226</v>
      </c>
      <c r="G99" s="45" t="s">
        <v>254</v>
      </c>
      <c r="H99" s="45" t="s">
        <v>275</v>
      </c>
      <c r="I99" s="45" t="s">
        <v>276</v>
      </c>
      <c r="J99" s="45" t="s">
        <v>239</v>
      </c>
      <c r="K99" s="45" t="s">
        <v>250</v>
      </c>
      <c r="L99" s="45" t="s">
        <v>262</v>
      </c>
      <c r="M99" s="45" t="s">
        <v>280</v>
      </c>
      <c r="N99" s="45" t="s">
        <v>234</v>
      </c>
      <c r="O99" s="45" t="s">
        <v>234</v>
      </c>
      <c r="P99" s="45" t="s">
        <v>234</v>
      </c>
      <c r="Q99" s="45" t="s">
        <v>234</v>
      </c>
      <c r="R99" s="45" t="s">
        <v>234</v>
      </c>
      <c r="S99" s="45" t="s">
        <v>236</v>
      </c>
    </row>
    <row r="100" spans="1:19" ht="15" thickBot="1" x14ac:dyDescent="0.35">
      <c r="A100" s="44" t="s">
        <v>281</v>
      </c>
      <c r="B100" s="45" t="s">
        <v>264</v>
      </c>
      <c r="C100" s="45" t="s">
        <v>234</v>
      </c>
      <c r="D100" s="45" t="s">
        <v>279</v>
      </c>
      <c r="E100" s="45" t="s">
        <v>265</v>
      </c>
      <c r="F100" s="45" t="s">
        <v>282</v>
      </c>
      <c r="G100" s="45" t="s">
        <v>254</v>
      </c>
      <c r="H100" s="45" t="s">
        <v>283</v>
      </c>
      <c r="I100" s="45" t="s">
        <v>276</v>
      </c>
      <c r="J100" s="45" t="s">
        <v>239</v>
      </c>
      <c r="K100" s="45" t="s">
        <v>250</v>
      </c>
      <c r="L100" s="45" t="s">
        <v>262</v>
      </c>
      <c r="M100" s="45" t="s">
        <v>280</v>
      </c>
      <c r="N100" s="45" t="s">
        <v>234</v>
      </c>
      <c r="O100" s="45" t="s">
        <v>234</v>
      </c>
      <c r="P100" s="45" t="s">
        <v>234</v>
      </c>
      <c r="Q100" s="45" t="s">
        <v>234</v>
      </c>
      <c r="R100" s="45" t="s">
        <v>234</v>
      </c>
      <c r="S100" s="45" t="s">
        <v>236</v>
      </c>
    </row>
    <row r="101" spans="1:19" ht="15" thickBot="1" x14ac:dyDescent="0.35">
      <c r="A101" s="44" t="s">
        <v>284</v>
      </c>
      <c r="B101" s="45" t="s">
        <v>264</v>
      </c>
      <c r="C101" s="45" t="s">
        <v>234</v>
      </c>
      <c r="D101" s="45" t="s">
        <v>279</v>
      </c>
      <c r="E101" s="45" t="s">
        <v>265</v>
      </c>
      <c r="F101" s="45" t="s">
        <v>282</v>
      </c>
      <c r="G101" s="45" t="s">
        <v>254</v>
      </c>
      <c r="H101" s="45" t="s">
        <v>283</v>
      </c>
      <c r="I101" s="45" t="s">
        <v>276</v>
      </c>
      <c r="J101" s="45" t="s">
        <v>239</v>
      </c>
      <c r="K101" s="45" t="s">
        <v>250</v>
      </c>
      <c r="L101" s="45" t="s">
        <v>262</v>
      </c>
      <c r="M101" s="45" t="s">
        <v>280</v>
      </c>
      <c r="N101" s="45" t="s">
        <v>234</v>
      </c>
      <c r="O101" s="45" t="s">
        <v>234</v>
      </c>
      <c r="P101" s="45" t="s">
        <v>234</v>
      </c>
      <c r="Q101" s="45" t="s">
        <v>234</v>
      </c>
      <c r="R101" s="45" t="s">
        <v>234</v>
      </c>
      <c r="S101" s="45" t="s">
        <v>236</v>
      </c>
    </row>
    <row r="102" spans="1:19" ht="15" thickBot="1" x14ac:dyDescent="0.35">
      <c r="A102" s="44" t="s">
        <v>285</v>
      </c>
      <c r="B102" s="45" t="s">
        <v>264</v>
      </c>
      <c r="C102" s="45" t="s">
        <v>234</v>
      </c>
      <c r="D102" s="45" t="s">
        <v>279</v>
      </c>
      <c r="E102" s="45" t="s">
        <v>265</v>
      </c>
      <c r="F102" s="45" t="s">
        <v>282</v>
      </c>
      <c r="G102" s="45" t="s">
        <v>254</v>
      </c>
      <c r="H102" s="45" t="s">
        <v>283</v>
      </c>
      <c r="I102" s="45" t="s">
        <v>276</v>
      </c>
      <c r="J102" s="45" t="s">
        <v>239</v>
      </c>
      <c r="K102" s="45" t="s">
        <v>250</v>
      </c>
      <c r="L102" s="45" t="s">
        <v>286</v>
      </c>
      <c r="M102" s="45" t="s">
        <v>287</v>
      </c>
      <c r="N102" s="45" t="s">
        <v>234</v>
      </c>
      <c r="O102" s="45" t="s">
        <v>234</v>
      </c>
      <c r="P102" s="45" t="s">
        <v>234</v>
      </c>
      <c r="Q102" s="45" t="s">
        <v>234</v>
      </c>
      <c r="R102" s="45" t="s">
        <v>234</v>
      </c>
      <c r="S102" s="45" t="s">
        <v>236</v>
      </c>
    </row>
    <row r="103" spans="1:19" ht="15" thickBot="1" x14ac:dyDescent="0.35">
      <c r="A103" s="44" t="s">
        <v>288</v>
      </c>
      <c r="B103" s="45" t="s">
        <v>289</v>
      </c>
      <c r="C103" s="45" t="s">
        <v>234</v>
      </c>
      <c r="D103" s="45" t="s">
        <v>290</v>
      </c>
      <c r="E103" s="45" t="s">
        <v>265</v>
      </c>
      <c r="F103" s="45" t="s">
        <v>282</v>
      </c>
      <c r="G103" s="45" t="s">
        <v>254</v>
      </c>
      <c r="H103" s="45" t="s">
        <v>283</v>
      </c>
      <c r="I103" s="45" t="s">
        <v>276</v>
      </c>
      <c r="J103" s="45" t="s">
        <v>239</v>
      </c>
      <c r="K103" s="45" t="s">
        <v>250</v>
      </c>
      <c r="L103" s="45" t="s">
        <v>286</v>
      </c>
      <c r="M103" s="45" t="s">
        <v>287</v>
      </c>
      <c r="N103" s="45" t="s">
        <v>234</v>
      </c>
      <c r="O103" s="45" t="s">
        <v>234</v>
      </c>
      <c r="P103" s="45" t="s">
        <v>234</v>
      </c>
      <c r="Q103" s="45" t="s">
        <v>234</v>
      </c>
      <c r="R103" s="45" t="s">
        <v>234</v>
      </c>
      <c r="S103" s="45" t="s">
        <v>236</v>
      </c>
    </row>
    <row r="104" spans="1:19" ht="15" thickBot="1" x14ac:dyDescent="0.35">
      <c r="A104" s="44" t="s">
        <v>291</v>
      </c>
      <c r="B104" s="45" t="s">
        <v>292</v>
      </c>
      <c r="C104" s="45" t="s">
        <v>234</v>
      </c>
      <c r="D104" s="45" t="s">
        <v>293</v>
      </c>
      <c r="E104" s="45" t="s">
        <v>294</v>
      </c>
      <c r="F104" s="45" t="s">
        <v>295</v>
      </c>
      <c r="G104" s="45" t="s">
        <v>254</v>
      </c>
      <c r="H104" s="45" t="s">
        <v>283</v>
      </c>
      <c r="I104" s="45" t="s">
        <v>276</v>
      </c>
      <c r="J104" s="45" t="s">
        <v>239</v>
      </c>
      <c r="K104" s="45" t="s">
        <v>250</v>
      </c>
      <c r="L104" s="45" t="s">
        <v>286</v>
      </c>
      <c r="M104" s="45" t="s">
        <v>296</v>
      </c>
      <c r="N104" s="45" t="s">
        <v>234</v>
      </c>
      <c r="O104" s="45" t="s">
        <v>234</v>
      </c>
      <c r="P104" s="45" t="s">
        <v>234</v>
      </c>
      <c r="Q104" s="45" t="s">
        <v>234</v>
      </c>
      <c r="R104" s="45" t="s">
        <v>234</v>
      </c>
      <c r="S104" s="45" t="s">
        <v>236</v>
      </c>
    </row>
    <row r="105" spans="1:19" ht="15" thickBot="1" x14ac:dyDescent="0.35">
      <c r="A105" s="44" t="s">
        <v>297</v>
      </c>
      <c r="B105" s="45" t="s">
        <v>292</v>
      </c>
      <c r="C105" s="45" t="s">
        <v>234</v>
      </c>
      <c r="D105" s="45" t="s">
        <v>293</v>
      </c>
      <c r="E105" s="45" t="s">
        <v>294</v>
      </c>
      <c r="F105" s="45" t="s">
        <v>295</v>
      </c>
      <c r="G105" s="45" t="s">
        <v>254</v>
      </c>
      <c r="H105" s="45" t="s">
        <v>283</v>
      </c>
      <c r="I105" s="45" t="s">
        <v>276</v>
      </c>
      <c r="J105" s="45" t="s">
        <v>239</v>
      </c>
      <c r="K105" s="45" t="s">
        <v>250</v>
      </c>
      <c r="L105" s="45" t="s">
        <v>234</v>
      </c>
      <c r="M105" s="45" t="s">
        <v>298</v>
      </c>
      <c r="N105" s="45" t="s">
        <v>234</v>
      </c>
      <c r="O105" s="45" t="s">
        <v>234</v>
      </c>
      <c r="P105" s="45" t="s">
        <v>234</v>
      </c>
      <c r="Q105" s="45" t="s">
        <v>234</v>
      </c>
      <c r="R105" s="45" t="s">
        <v>234</v>
      </c>
      <c r="S105" s="45" t="s">
        <v>236</v>
      </c>
    </row>
    <row r="106" spans="1:19" ht="15" thickBot="1" x14ac:dyDescent="0.35">
      <c r="A106" s="44" t="s">
        <v>299</v>
      </c>
      <c r="B106" s="45" t="s">
        <v>292</v>
      </c>
      <c r="C106" s="45" t="s">
        <v>234</v>
      </c>
      <c r="D106" s="45" t="s">
        <v>293</v>
      </c>
      <c r="E106" s="45" t="s">
        <v>300</v>
      </c>
      <c r="F106" s="45" t="s">
        <v>301</v>
      </c>
      <c r="G106" s="45" t="s">
        <v>254</v>
      </c>
      <c r="H106" s="45" t="s">
        <v>283</v>
      </c>
      <c r="I106" s="45" t="s">
        <v>276</v>
      </c>
      <c r="J106" s="45" t="s">
        <v>239</v>
      </c>
      <c r="K106" s="45" t="s">
        <v>250</v>
      </c>
      <c r="L106" s="45" t="s">
        <v>234</v>
      </c>
      <c r="M106" s="45" t="s">
        <v>298</v>
      </c>
      <c r="N106" s="45" t="s">
        <v>234</v>
      </c>
      <c r="O106" s="45" t="s">
        <v>234</v>
      </c>
      <c r="P106" s="45" t="s">
        <v>234</v>
      </c>
      <c r="Q106" s="45" t="s">
        <v>234</v>
      </c>
      <c r="R106" s="45" t="s">
        <v>234</v>
      </c>
      <c r="S106" s="45" t="s">
        <v>236</v>
      </c>
    </row>
    <row r="107" spans="1:19" ht="15" thickBot="1" x14ac:dyDescent="0.35">
      <c r="A107" s="44" t="s">
        <v>302</v>
      </c>
      <c r="B107" s="45" t="s">
        <v>292</v>
      </c>
      <c r="C107" s="45" t="s">
        <v>234</v>
      </c>
      <c r="D107" s="45" t="s">
        <v>303</v>
      </c>
      <c r="E107" s="45" t="s">
        <v>300</v>
      </c>
      <c r="F107" s="45" t="s">
        <v>304</v>
      </c>
      <c r="G107" s="45" t="s">
        <v>254</v>
      </c>
      <c r="H107" s="45" t="s">
        <v>283</v>
      </c>
      <c r="I107" s="45" t="s">
        <v>276</v>
      </c>
      <c r="J107" s="45" t="s">
        <v>239</v>
      </c>
      <c r="K107" s="45" t="s">
        <v>250</v>
      </c>
      <c r="L107" s="45" t="s">
        <v>234</v>
      </c>
      <c r="M107" s="45" t="s">
        <v>298</v>
      </c>
      <c r="N107" s="45" t="s">
        <v>234</v>
      </c>
      <c r="O107" s="45" t="s">
        <v>234</v>
      </c>
      <c r="P107" s="45" t="s">
        <v>234</v>
      </c>
      <c r="Q107" s="45" t="s">
        <v>234</v>
      </c>
      <c r="R107" s="45" t="s">
        <v>234</v>
      </c>
      <c r="S107" s="45" t="s">
        <v>236</v>
      </c>
    </row>
    <row r="108" spans="1:19" ht="15" thickBot="1" x14ac:dyDescent="0.35">
      <c r="A108" s="44" t="s">
        <v>305</v>
      </c>
      <c r="B108" s="45" t="s">
        <v>292</v>
      </c>
      <c r="C108" s="45" t="s">
        <v>234</v>
      </c>
      <c r="D108" s="45" t="s">
        <v>306</v>
      </c>
      <c r="E108" s="45" t="s">
        <v>300</v>
      </c>
      <c r="F108" s="45" t="s">
        <v>304</v>
      </c>
      <c r="G108" s="45" t="s">
        <v>254</v>
      </c>
      <c r="H108" s="45" t="s">
        <v>283</v>
      </c>
      <c r="I108" s="45" t="s">
        <v>307</v>
      </c>
      <c r="J108" s="45" t="s">
        <v>239</v>
      </c>
      <c r="K108" s="45" t="s">
        <v>250</v>
      </c>
      <c r="L108" s="45" t="s">
        <v>234</v>
      </c>
      <c r="M108" s="45" t="s">
        <v>298</v>
      </c>
      <c r="N108" s="45" t="s">
        <v>234</v>
      </c>
      <c r="O108" s="45" t="s">
        <v>234</v>
      </c>
      <c r="P108" s="45" t="s">
        <v>234</v>
      </c>
      <c r="Q108" s="45" t="s">
        <v>234</v>
      </c>
      <c r="R108" s="45" t="s">
        <v>234</v>
      </c>
      <c r="S108" s="45" t="s">
        <v>236</v>
      </c>
    </row>
    <row r="109" spans="1:19" ht="15" thickBot="1" x14ac:dyDescent="0.35">
      <c r="A109" s="44" t="s">
        <v>308</v>
      </c>
      <c r="B109" s="45" t="s">
        <v>292</v>
      </c>
      <c r="C109" s="45" t="s">
        <v>234</v>
      </c>
      <c r="D109" s="45" t="s">
        <v>309</v>
      </c>
      <c r="E109" s="45" t="s">
        <v>310</v>
      </c>
      <c r="F109" s="45" t="s">
        <v>311</v>
      </c>
      <c r="G109" s="45" t="s">
        <v>254</v>
      </c>
      <c r="H109" s="45" t="s">
        <v>283</v>
      </c>
      <c r="I109" s="45" t="s">
        <v>307</v>
      </c>
      <c r="J109" s="45" t="s">
        <v>239</v>
      </c>
      <c r="K109" s="45" t="s">
        <v>250</v>
      </c>
      <c r="L109" s="45" t="s">
        <v>234</v>
      </c>
      <c r="M109" s="45" t="s">
        <v>312</v>
      </c>
      <c r="N109" s="45" t="s">
        <v>234</v>
      </c>
      <c r="O109" s="45" t="s">
        <v>234</v>
      </c>
      <c r="P109" s="45" t="s">
        <v>234</v>
      </c>
      <c r="Q109" s="45" t="s">
        <v>234</v>
      </c>
      <c r="R109" s="45" t="s">
        <v>234</v>
      </c>
      <c r="S109" s="45" t="s">
        <v>236</v>
      </c>
    </row>
    <row r="110" spans="1:19" ht="15" thickBot="1" x14ac:dyDescent="0.35">
      <c r="A110" s="44" t="s">
        <v>313</v>
      </c>
      <c r="B110" s="45" t="s">
        <v>292</v>
      </c>
      <c r="C110" s="45" t="s">
        <v>234</v>
      </c>
      <c r="D110" s="45" t="s">
        <v>309</v>
      </c>
      <c r="E110" s="45" t="s">
        <v>310</v>
      </c>
      <c r="F110" s="45" t="s">
        <v>311</v>
      </c>
      <c r="G110" s="45" t="s">
        <v>254</v>
      </c>
      <c r="H110" s="45" t="s">
        <v>314</v>
      </c>
      <c r="I110" s="45" t="s">
        <v>315</v>
      </c>
      <c r="J110" s="45" t="s">
        <v>239</v>
      </c>
      <c r="K110" s="45" t="s">
        <v>250</v>
      </c>
      <c r="L110" s="45" t="s">
        <v>234</v>
      </c>
      <c r="M110" s="45" t="s">
        <v>312</v>
      </c>
      <c r="N110" s="45" t="s">
        <v>234</v>
      </c>
      <c r="O110" s="45" t="s">
        <v>234</v>
      </c>
      <c r="P110" s="45" t="s">
        <v>234</v>
      </c>
      <c r="Q110" s="45" t="s">
        <v>234</v>
      </c>
      <c r="R110" s="45" t="s">
        <v>234</v>
      </c>
      <c r="S110" s="45" t="s">
        <v>236</v>
      </c>
    </row>
    <row r="111" spans="1:19" ht="15" thickBot="1" x14ac:dyDescent="0.35">
      <c r="A111" s="44" t="s">
        <v>316</v>
      </c>
      <c r="B111" s="45" t="s">
        <v>292</v>
      </c>
      <c r="C111" s="45" t="s">
        <v>234</v>
      </c>
      <c r="D111" s="45" t="s">
        <v>309</v>
      </c>
      <c r="E111" s="45" t="s">
        <v>317</v>
      </c>
      <c r="F111" s="45" t="s">
        <v>311</v>
      </c>
      <c r="G111" s="45" t="s">
        <v>254</v>
      </c>
      <c r="H111" s="45" t="s">
        <v>314</v>
      </c>
      <c r="I111" s="45" t="s">
        <v>318</v>
      </c>
      <c r="J111" s="45" t="s">
        <v>239</v>
      </c>
      <c r="K111" s="45" t="s">
        <v>250</v>
      </c>
      <c r="L111" s="45" t="s">
        <v>234</v>
      </c>
      <c r="M111" s="45" t="s">
        <v>319</v>
      </c>
      <c r="N111" s="45" t="s">
        <v>234</v>
      </c>
      <c r="O111" s="45" t="s">
        <v>234</v>
      </c>
      <c r="P111" s="45" t="s">
        <v>234</v>
      </c>
      <c r="Q111" s="45" t="s">
        <v>234</v>
      </c>
      <c r="R111" s="45" t="s">
        <v>234</v>
      </c>
      <c r="S111" s="45" t="s">
        <v>236</v>
      </c>
    </row>
    <row r="112" spans="1:19" ht="15" thickBot="1" x14ac:dyDescent="0.35">
      <c r="A112" s="44" t="s">
        <v>320</v>
      </c>
      <c r="B112" s="45" t="s">
        <v>292</v>
      </c>
      <c r="C112" s="45" t="s">
        <v>234</v>
      </c>
      <c r="D112" s="45" t="s">
        <v>309</v>
      </c>
      <c r="E112" s="45" t="s">
        <v>317</v>
      </c>
      <c r="F112" s="45" t="s">
        <v>311</v>
      </c>
      <c r="G112" s="45" t="s">
        <v>321</v>
      </c>
      <c r="H112" s="45" t="s">
        <v>314</v>
      </c>
      <c r="I112" s="45" t="s">
        <v>318</v>
      </c>
      <c r="J112" s="45" t="s">
        <v>239</v>
      </c>
      <c r="K112" s="45" t="s">
        <v>250</v>
      </c>
      <c r="L112" s="45" t="s">
        <v>234</v>
      </c>
      <c r="M112" s="45" t="s">
        <v>319</v>
      </c>
      <c r="N112" s="45" t="s">
        <v>234</v>
      </c>
      <c r="O112" s="45" t="s">
        <v>234</v>
      </c>
      <c r="P112" s="45" t="s">
        <v>234</v>
      </c>
      <c r="Q112" s="45" t="s">
        <v>234</v>
      </c>
      <c r="R112" s="45" t="s">
        <v>234</v>
      </c>
      <c r="S112" s="45" t="s">
        <v>236</v>
      </c>
    </row>
    <row r="113" spans="1:19" ht="15" thickBot="1" x14ac:dyDescent="0.35">
      <c r="A113" s="44" t="s">
        <v>322</v>
      </c>
      <c r="B113" s="45" t="s">
        <v>292</v>
      </c>
      <c r="C113" s="45" t="s">
        <v>234</v>
      </c>
      <c r="D113" s="45" t="s">
        <v>309</v>
      </c>
      <c r="E113" s="45" t="s">
        <v>317</v>
      </c>
      <c r="F113" s="45" t="s">
        <v>311</v>
      </c>
      <c r="G113" s="45" t="s">
        <v>321</v>
      </c>
      <c r="H113" s="45" t="s">
        <v>323</v>
      </c>
      <c r="I113" s="45" t="s">
        <v>318</v>
      </c>
      <c r="J113" s="45" t="s">
        <v>239</v>
      </c>
      <c r="K113" s="45" t="s">
        <v>250</v>
      </c>
      <c r="L113" s="45" t="s">
        <v>234</v>
      </c>
      <c r="M113" s="45" t="s">
        <v>319</v>
      </c>
      <c r="N113" s="45" t="s">
        <v>234</v>
      </c>
      <c r="O113" s="45" t="s">
        <v>234</v>
      </c>
      <c r="P113" s="45" t="s">
        <v>234</v>
      </c>
      <c r="Q113" s="45" t="s">
        <v>234</v>
      </c>
      <c r="R113" s="45" t="s">
        <v>234</v>
      </c>
      <c r="S113" s="45" t="s">
        <v>236</v>
      </c>
    </row>
    <row r="114" spans="1:19" ht="15" thickBot="1" x14ac:dyDescent="0.35">
      <c r="A114" s="44" t="s">
        <v>324</v>
      </c>
      <c r="B114" s="45" t="s">
        <v>292</v>
      </c>
      <c r="C114" s="45" t="s">
        <v>234</v>
      </c>
      <c r="D114" s="45" t="s">
        <v>325</v>
      </c>
      <c r="E114" s="45" t="s">
        <v>317</v>
      </c>
      <c r="F114" s="45" t="s">
        <v>311</v>
      </c>
      <c r="G114" s="45" t="s">
        <v>321</v>
      </c>
      <c r="H114" s="45" t="s">
        <v>323</v>
      </c>
      <c r="I114" s="45" t="s">
        <v>318</v>
      </c>
      <c r="J114" s="45" t="s">
        <v>239</v>
      </c>
      <c r="K114" s="45" t="s">
        <v>250</v>
      </c>
      <c r="L114" s="45" t="s">
        <v>234</v>
      </c>
      <c r="M114" s="45" t="s">
        <v>326</v>
      </c>
      <c r="N114" s="45" t="s">
        <v>234</v>
      </c>
      <c r="O114" s="45" t="s">
        <v>234</v>
      </c>
      <c r="P114" s="45" t="s">
        <v>234</v>
      </c>
      <c r="Q114" s="45" t="s">
        <v>234</v>
      </c>
      <c r="R114" s="45" t="s">
        <v>234</v>
      </c>
      <c r="S114" s="45" t="s">
        <v>236</v>
      </c>
    </row>
    <row r="115" spans="1:19" ht="15" thickBot="1" x14ac:dyDescent="0.35">
      <c r="A115" s="44" t="s">
        <v>327</v>
      </c>
      <c r="B115" s="45" t="s">
        <v>292</v>
      </c>
      <c r="C115" s="45" t="s">
        <v>234</v>
      </c>
      <c r="D115" s="45" t="s">
        <v>328</v>
      </c>
      <c r="E115" s="45" t="s">
        <v>329</v>
      </c>
      <c r="F115" s="45" t="s">
        <v>311</v>
      </c>
      <c r="G115" s="45" t="s">
        <v>321</v>
      </c>
      <c r="H115" s="45" t="s">
        <v>323</v>
      </c>
      <c r="I115" s="45" t="s">
        <v>318</v>
      </c>
      <c r="J115" s="45" t="s">
        <v>239</v>
      </c>
      <c r="K115" s="45" t="s">
        <v>330</v>
      </c>
      <c r="L115" s="45" t="s">
        <v>234</v>
      </c>
      <c r="M115" s="45" t="s">
        <v>326</v>
      </c>
      <c r="N115" s="45" t="s">
        <v>234</v>
      </c>
      <c r="O115" s="45" t="s">
        <v>234</v>
      </c>
      <c r="P115" s="45" t="s">
        <v>234</v>
      </c>
      <c r="Q115" s="45" t="s">
        <v>234</v>
      </c>
      <c r="R115" s="45" t="s">
        <v>234</v>
      </c>
      <c r="S115" s="45" t="s">
        <v>236</v>
      </c>
    </row>
    <row r="116" spans="1:19" ht="15" thickBot="1" x14ac:dyDescent="0.35">
      <c r="A116" s="44" t="s">
        <v>331</v>
      </c>
      <c r="B116" s="45" t="s">
        <v>292</v>
      </c>
      <c r="C116" s="45" t="s">
        <v>234</v>
      </c>
      <c r="D116" s="45" t="s">
        <v>332</v>
      </c>
      <c r="E116" s="45" t="s">
        <v>329</v>
      </c>
      <c r="F116" s="45" t="s">
        <v>311</v>
      </c>
      <c r="G116" s="45" t="s">
        <v>321</v>
      </c>
      <c r="H116" s="45" t="s">
        <v>323</v>
      </c>
      <c r="I116" s="45" t="s">
        <v>318</v>
      </c>
      <c r="J116" s="45" t="s">
        <v>239</v>
      </c>
      <c r="K116" s="45" t="s">
        <v>330</v>
      </c>
      <c r="L116" s="45" t="s">
        <v>234</v>
      </c>
      <c r="M116" s="45" t="s">
        <v>326</v>
      </c>
      <c r="N116" s="45" t="s">
        <v>234</v>
      </c>
      <c r="O116" s="45" t="s">
        <v>234</v>
      </c>
      <c r="P116" s="45" t="s">
        <v>234</v>
      </c>
      <c r="Q116" s="45" t="s">
        <v>234</v>
      </c>
      <c r="R116" s="45" t="s">
        <v>234</v>
      </c>
      <c r="S116" s="45" t="s">
        <v>234</v>
      </c>
    </row>
    <row r="117" spans="1:19" ht="15" thickBot="1" x14ac:dyDescent="0.35">
      <c r="A117" s="44" t="s">
        <v>333</v>
      </c>
      <c r="B117" s="45" t="s">
        <v>292</v>
      </c>
      <c r="C117" s="45" t="s">
        <v>234</v>
      </c>
      <c r="D117" s="45" t="s">
        <v>334</v>
      </c>
      <c r="E117" s="45" t="s">
        <v>329</v>
      </c>
      <c r="F117" s="45" t="s">
        <v>335</v>
      </c>
      <c r="G117" s="45" t="s">
        <v>321</v>
      </c>
      <c r="H117" s="45" t="s">
        <v>323</v>
      </c>
      <c r="I117" s="45" t="s">
        <v>318</v>
      </c>
      <c r="J117" s="45" t="s">
        <v>239</v>
      </c>
      <c r="K117" s="45" t="s">
        <v>330</v>
      </c>
      <c r="L117" s="45" t="s">
        <v>234</v>
      </c>
      <c r="M117" s="45" t="s">
        <v>326</v>
      </c>
      <c r="N117" s="45" t="s">
        <v>234</v>
      </c>
      <c r="O117" s="45" t="s">
        <v>234</v>
      </c>
      <c r="P117" s="45" t="s">
        <v>234</v>
      </c>
      <c r="Q117" s="45" t="s">
        <v>234</v>
      </c>
      <c r="R117" s="45" t="s">
        <v>234</v>
      </c>
      <c r="S117" s="45" t="s">
        <v>234</v>
      </c>
    </row>
    <row r="118" spans="1:19" ht="15" thickBot="1" x14ac:dyDescent="0.35">
      <c r="A118" s="44" t="s">
        <v>336</v>
      </c>
      <c r="B118" s="45" t="s">
        <v>292</v>
      </c>
      <c r="C118" s="45" t="s">
        <v>234</v>
      </c>
      <c r="D118" s="45" t="s">
        <v>334</v>
      </c>
      <c r="E118" s="45" t="s">
        <v>329</v>
      </c>
      <c r="F118" s="45" t="s">
        <v>337</v>
      </c>
      <c r="G118" s="45" t="s">
        <v>338</v>
      </c>
      <c r="H118" s="45" t="s">
        <v>323</v>
      </c>
      <c r="I118" s="45" t="s">
        <v>318</v>
      </c>
      <c r="J118" s="45" t="s">
        <v>239</v>
      </c>
      <c r="K118" s="45" t="s">
        <v>330</v>
      </c>
      <c r="L118" s="45" t="s">
        <v>234</v>
      </c>
      <c r="M118" s="45" t="s">
        <v>326</v>
      </c>
      <c r="N118" s="45" t="s">
        <v>234</v>
      </c>
      <c r="O118" s="45" t="s">
        <v>234</v>
      </c>
      <c r="P118" s="45" t="s">
        <v>234</v>
      </c>
      <c r="Q118" s="45" t="s">
        <v>234</v>
      </c>
      <c r="R118" s="45" t="s">
        <v>234</v>
      </c>
      <c r="S118" s="45" t="s">
        <v>234</v>
      </c>
    </row>
    <row r="119" spans="1:19" ht="15" thickBot="1" x14ac:dyDescent="0.35">
      <c r="A119" s="44" t="s">
        <v>339</v>
      </c>
      <c r="B119" s="45" t="s">
        <v>292</v>
      </c>
      <c r="C119" s="45" t="s">
        <v>234</v>
      </c>
      <c r="D119" s="45" t="s">
        <v>340</v>
      </c>
      <c r="E119" s="45" t="s">
        <v>329</v>
      </c>
      <c r="F119" s="45" t="s">
        <v>337</v>
      </c>
      <c r="G119" s="45" t="s">
        <v>338</v>
      </c>
      <c r="H119" s="45" t="s">
        <v>323</v>
      </c>
      <c r="I119" s="45" t="s">
        <v>341</v>
      </c>
      <c r="J119" s="45" t="s">
        <v>239</v>
      </c>
      <c r="K119" s="45" t="s">
        <v>330</v>
      </c>
      <c r="L119" s="45" t="s">
        <v>234</v>
      </c>
      <c r="M119" s="45" t="s">
        <v>326</v>
      </c>
      <c r="N119" s="45" t="s">
        <v>234</v>
      </c>
      <c r="O119" s="45" t="s">
        <v>234</v>
      </c>
      <c r="P119" s="45" t="s">
        <v>234</v>
      </c>
      <c r="Q119" s="45" t="s">
        <v>234</v>
      </c>
      <c r="R119" s="45" t="s">
        <v>234</v>
      </c>
      <c r="S119" s="45" t="s">
        <v>234</v>
      </c>
    </row>
    <row r="120" spans="1:19" ht="15" thickBot="1" x14ac:dyDescent="0.35">
      <c r="A120" s="44" t="s">
        <v>342</v>
      </c>
      <c r="B120" s="45" t="s">
        <v>292</v>
      </c>
      <c r="C120" s="45" t="s">
        <v>234</v>
      </c>
      <c r="D120" s="45" t="s">
        <v>340</v>
      </c>
      <c r="E120" s="45" t="s">
        <v>329</v>
      </c>
      <c r="F120" s="45" t="s">
        <v>337</v>
      </c>
      <c r="G120" s="45" t="s">
        <v>338</v>
      </c>
      <c r="H120" s="45" t="s">
        <v>323</v>
      </c>
      <c r="I120" s="45" t="s">
        <v>341</v>
      </c>
      <c r="J120" s="45" t="s">
        <v>239</v>
      </c>
      <c r="K120" s="45" t="s">
        <v>330</v>
      </c>
      <c r="L120" s="45" t="s">
        <v>234</v>
      </c>
      <c r="M120" s="45" t="s">
        <v>326</v>
      </c>
      <c r="N120" s="45" t="s">
        <v>234</v>
      </c>
      <c r="O120" s="45" t="s">
        <v>234</v>
      </c>
      <c r="P120" s="45" t="s">
        <v>234</v>
      </c>
      <c r="Q120" s="45" t="s">
        <v>234</v>
      </c>
      <c r="R120" s="45" t="s">
        <v>234</v>
      </c>
      <c r="S120" s="45" t="s">
        <v>234</v>
      </c>
    </row>
    <row r="121" spans="1:19" ht="15" thickBot="1" x14ac:dyDescent="0.35">
      <c r="A121" s="44" t="s">
        <v>343</v>
      </c>
      <c r="B121" s="45" t="s">
        <v>292</v>
      </c>
      <c r="C121" s="45" t="s">
        <v>234</v>
      </c>
      <c r="D121" s="45" t="s">
        <v>340</v>
      </c>
      <c r="E121" s="45" t="s">
        <v>329</v>
      </c>
      <c r="F121" s="45" t="s">
        <v>337</v>
      </c>
      <c r="G121" s="45" t="s">
        <v>338</v>
      </c>
      <c r="H121" s="45" t="s">
        <v>323</v>
      </c>
      <c r="I121" s="45" t="s">
        <v>341</v>
      </c>
      <c r="J121" s="45" t="s">
        <v>239</v>
      </c>
      <c r="K121" s="45" t="s">
        <v>330</v>
      </c>
      <c r="L121" s="45" t="s">
        <v>234</v>
      </c>
      <c r="M121" s="45" t="s">
        <v>344</v>
      </c>
      <c r="N121" s="45" t="s">
        <v>234</v>
      </c>
      <c r="O121" s="45" t="s">
        <v>234</v>
      </c>
      <c r="P121" s="45" t="s">
        <v>234</v>
      </c>
      <c r="Q121" s="45" t="s">
        <v>234</v>
      </c>
      <c r="R121" s="45" t="s">
        <v>234</v>
      </c>
      <c r="S121" s="45" t="s">
        <v>234</v>
      </c>
    </row>
    <row r="122" spans="1:19" ht="15" thickBot="1" x14ac:dyDescent="0.35">
      <c r="A122" s="44" t="s">
        <v>345</v>
      </c>
      <c r="B122" s="45" t="s">
        <v>292</v>
      </c>
      <c r="C122" s="45" t="s">
        <v>234</v>
      </c>
      <c r="D122" s="45" t="s">
        <v>340</v>
      </c>
      <c r="E122" s="45" t="s">
        <v>329</v>
      </c>
      <c r="F122" s="45" t="s">
        <v>337</v>
      </c>
      <c r="G122" s="45" t="s">
        <v>338</v>
      </c>
      <c r="H122" s="45" t="s">
        <v>346</v>
      </c>
      <c r="I122" s="45" t="s">
        <v>341</v>
      </c>
      <c r="J122" s="45" t="s">
        <v>239</v>
      </c>
      <c r="K122" s="45" t="s">
        <v>330</v>
      </c>
      <c r="L122" s="45" t="s">
        <v>234</v>
      </c>
      <c r="M122" s="45" t="s">
        <v>347</v>
      </c>
      <c r="N122" s="45" t="s">
        <v>234</v>
      </c>
      <c r="O122" s="45" t="s">
        <v>234</v>
      </c>
      <c r="P122" s="45" t="s">
        <v>234</v>
      </c>
      <c r="Q122" s="45" t="s">
        <v>234</v>
      </c>
      <c r="R122" s="45" t="s">
        <v>234</v>
      </c>
      <c r="S122" s="45" t="s">
        <v>234</v>
      </c>
    </row>
    <row r="123" spans="1:19" ht="15" thickBot="1" x14ac:dyDescent="0.35">
      <c r="A123" s="44" t="s">
        <v>348</v>
      </c>
      <c r="B123" s="45" t="s">
        <v>292</v>
      </c>
      <c r="C123" s="45" t="s">
        <v>234</v>
      </c>
      <c r="D123" s="45" t="s">
        <v>349</v>
      </c>
      <c r="E123" s="45" t="s">
        <v>329</v>
      </c>
      <c r="F123" s="45" t="s">
        <v>337</v>
      </c>
      <c r="G123" s="45" t="s">
        <v>350</v>
      </c>
      <c r="H123" s="45" t="s">
        <v>346</v>
      </c>
      <c r="I123" s="45" t="s">
        <v>341</v>
      </c>
      <c r="J123" s="45" t="s">
        <v>239</v>
      </c>
      <c r="K123" s="45" t="s">
        <v>330</v>
      </c>
      <c r="L123" s="45" t="s">
        <v>234</v>
      </c>
      <c r="M123" s="45" t="s">
        <v>347</v>
      </c>
      <c r="N123" s="45" t="s">
        <v>234</v>
      </c>
      <c r="O123" s="45" t="s">
        <v>234</v>
      </c>
      <c r="P123" s="45" t="s">
        <v>234</v>
      </c>
      <c r="Q123" s="45" t="s">
        <v>234</v>
      </c>
      <c r="R123" s="45" t="s">
        <v>234</v>
      </c>
      <c r="S123" s="45" t="s">
        <v>234</v>
      </c>
    </row>
    <row r="124" spans="1:19" ht="15" thickBot="1" x14ac:dyDescent="0.35">
      <c r="A124" s="44" t="s">
        <v>351</v>
      </c>
      <c r="B124" s="45" t="s">
        <v>292</v>
      </c>
      <c r="C124" s="45" t="s">
        <v>234</v>
      </c>
      <c r="D124" s="45" t="s">
        <v>349</v>
      </c>
      <c r="E124" s="45" t="s">
        <v>352</v>
      </c>
      <c r="F124" s="45" t="s">
        <v>337</v>
      </c>
      <c r="G124" s="45" t="s">
        <v>350</v>
      </c>
      <c r="H124" s="45" t="s">
        <v>346</v>
      </c>
      <c r="I124" s="45" t="s">
        <v>341</v>
      </c>
      <c r="J124" s="45" t="s">
        <v>239</v>
      </c>
      <c r="K124" s="45" t="s">
        <v>330</v>
      </c>
      <c r="L124" s="45" t="s">
        <v>234</v>
      </c>
      <c r="M124" s="45" t="s">
        <v>347</v>
      </c>
      <c r="N124" s="45" t="s">
        <v>234</v>
      </c>
      <c r="O124" s="45" t="s">
        <v>234</v>
      </c>
      <c r="P124" s="45" t="s">
        <v>234</v>
      </c>
      <c r="Q124" s="45" t="s">
        <v>234</v>
      </c>
      <c r="R124" s="45" t="s">
        <v>234</v>
      </c>
      <c r="S124" s="45" t="s">
        <v>234</v>
      </c>
    </row>
    <row r="125" spans="1:19" ht="15" thickBot="1" x14ac:dyDescent="0.35">
      <c r="A125" s="44" t="s">
        <v>353</v>
      </c>
      <c r="B125" s="45" t="s">
        <v>292</v>
      </c>
      <c r="C125" s="45" t="s">
        <v>234</v>
      </c>
      <c r="D125" s="45" t="s">
        <v>349</v>
      </c>
      <c r="E125" s="45" t="s">
        <v>352</v>
      </c>
      <c r="F125" s="45" t="s">
        <v>337</v>
      </c>
      <c r="G125" s="45" t="s">
        <v>350</v>
      </c>
      <c r="H125" s="45" t="s">
        <v>346</v>
      </c>
      <c r="I125" s="45" t="s">
        <v>341</v>
      </c>
      <c r="J125" s="45" t="s">
        <v>239</v>
      </c>
      <c r="K125" s="45" t="s">
        <v>330</v>
      </c>
      <c r="L125" s="45" t="s">
        <v>234</v>
      </c>
      <c r="M125" s="45" t="s">
        <v>347</v>
      </c>
      <c r="N125" s="45" t="s">
        <v>234</v>
      </c>
      <c r="O125" s="45" t="s">
        <v>234</v>
      </c>
      <c r="P125" s="45" t="s">
        <v>234</v>
      </c>
      <c r="Q125" s="45" t="s">
        <v>234</v>
      </c>
      <c r="R125" s="45" t="s">
        <v>234</v>
      </c>
      <c r="S125" s="45" t="s">
        <v>234</v>
      </c>
    </row>
    <row r="126" spans="1:19" ht="15" thickBot="1" x14ac:dyDescent="0.35">
      <c r="A126" s="44" t="s">
        <v>354</v>
      </c>
      <c r="B126" s="45" t="s">
        <v>292</v>
      </c>
      <c r="C126" s="45" t="s">
        <v>234</v>
      </c>
      <c r="D126" s="45" t="s">
        <v>349</v>
      </c>
      <c r="E126" s="45" t="s">
        <v>352</v>
      </c>
      <c r="F126" s="45" t="s">
        <v>337</v>
      </c>
      <c r="G126" s="45" t="s">
        <v>350</v>
      </c>
      <c r="H126" s="45" t="s">
        <v>346</v>
      </c>
      <c r="I126" s="45" t="s">
        <v>341</v>
      </c>
      <c r="J126" s="45" t="s">
        <v>239</v>
      </c>
      <c r="K126" s="45" t="s">
        <v>330</v>
      </c>
      <c r="L126" s="45" t="s">
        <v>234</v>
      </c>
      <c r="M126" s="45" t="s">
        <v>355</v>
      </c>
      <c r="N126" s="45" t="s">
        <v>234</v>
      </c>
      <c r="O126" s="45" t="s">
        <v>234</v>
      </c>
      <c r="P126" s="45" t="s">
        <v>234</v>
      </c>
      <c r="Q126" s="45" t="s">
        <v>234</v>
      </c>
      <c r="R126" s="45" t="s">
        <v>234</v>
      </c>
      <c r="S126" s="45" t="s">
        <v>234</v>
      </c>
    </row>
    <row r="127" spans="1:19" ht="15" thickBot="1" x14ac:dyDescent="0.35">
      <c r="A127" s="44" t="s">
        <v>356</v>
      </c>
      <c r="B127" s="45" t="s">
        <v>292</v>
      </c>
      <c r="C127" s="45" t="s">
        <v>234</v>
      </c>
      <c r="D127" s="45" t="s">
        <v>349</v>
      </c>
      <c r="E127" s="45" t="s">
        <v>352</v>
      </c>
      <c r="F127" s="45" t="s">
        <v>357</v>
      </c>
      <c r="G127" s="45" t="s">
        <v>350</v>
      </c>
      <c r="H127" s="45" t="s">
        <v>346</v>
      </c>
      <c r="I127" s="45" t="s">
        <v>358</v>
      </c>
      <c r="J127" s="45" t="s">
        <v>239</v>
      </c>
      <c r="K127" s="45" t="s">
        <v>359</v>
      </c>
      <c r="L127" s="45" t="s">
        <v>234</v>
      </c>
      <c r="M127" s="45" t="s">
        <v>355</v>
      </c>
      <c r="N127" s="45" t="s">
        <v>234</v>
      </c>
      <c r="O127" s="45" t="s">
        <v>234</v>
      </c>
      <c r="P127" s="45" t="s">
        <v>234</v>
      </c>
      <c r="Q127" s="45" t="s">
        <v>234</v>
      </c>
      <c r="R127" s="45" t="s">
        <v>234</v>
      </c>
      <c r="S127" s="45" t="s">
        <v>234</v>
      </c>
    </row>
    <row r="128" spans="1:19" ht="15" thickBot="1" x14ac:dyDescent="0.35">
      <c r="A128" s="44" t="s">
        <v>360</v>
      </c>
      <c r="B128" s="45" t="s">
        <v>292</v>
      </c>
      <c r="C128" s="45" t="s">
        <v>234</v>
      </c>
      <c r="D128" s="45" t="s">
        <v>349</v>
      </c>
      <c r="E128" s="45" t="s">
        <v>352</v>
      </c>
      <c r="F128" s="45" t="s">
        <v>357</v>
      </c>
      <c r="G128" s="45" t="s">
        <v>234</v>
      </c>
      <c r="H128" s="45" t="s">
        <v>346</v>
      </c>
      <c r="I128" s="45" t="s">
        <v>358</v>
      </c>
      <c r="J128" s="45" t="s">
        <v>239</v>
      </c>
      <c r="K128" s="45" t="s">
        <v>359</v>
      </c>
      <c r="L128" s="45" t="s">
        <v>234</v>
      </c>
      <c r="M128" s="45" t="s">
        <v>355</v>
      </c>
      <c r="N128" s="45" t="s">
        <v>234</v>
      </c>
      <c r="O128" s="45" t="s">
        <v>234</v>
      </c>
      <c r="P128" s="45" t="s">
        <v>234</v>
      </c>
      <c r="Q128" s="45" t="s">
        <v>234</v>
      </c>
      <c r="R128" s="45" t="s">
        <v>234</v>
      </c>
      <c r="S128" s="45" t="s">
        <v>234</v>
      </c>
    </row>
    <row r="129" spans="1:19" ht="15" thickBot="1" x14ac:dyDescent="0.35">
      <c r="A129" s="44" t="s">
        <v>361</v>
      </c>
      <c r="B129" s="45" t="s">
        <v>292</v>
      </c>
      <c r="C129" s="45" t="s">
        <v>234</v>
      </c>
      <c r="D129" s="45" t="s">
        <v>349</v>
      </c>
      <c r="E129" s="45" t="s">
        <v>352</v>
      </c>
      <c r="F129" s="45" t="s">
        <v>357</v>
      </c>
      <c r="G129" s="45" t="s">
        <v>234</v>
      </c>
      <c r="H129" s="45" t="s">
        <v>346</v>
      </c>
      <c r="I129" s="45" t="s">
        <v>358</v>
      </c>
      <c r="J129" s="45" t="s">
        <v>239</v>
      </c>
      <c r="K129" s="45" t="s">
        <v>359</v>
      </c>
      <c r="L129" s="45" t="s">
        <v>234</v>
      </c>
      <c r="M129" s="45" t="s">
        <v>355</v>
      </c>
      <c r="N129" s="45" t="s">
        <v>234</v>
      </c>
      <c r="O129" s="45" t="s">
        <v>234</v>
      </c>
      <c r="P129" s="45" t="s">
        <v>234</v>
      </c>
      <c r="Q129" s="45" t="s">
        <v>234</v>
      </c>
      <c r="R129" s="45" t="s">
        <v>234</v>
      </c>
      <c r="S129" s="45" t="s">
        <v>234</v>
      </c>
    </row>
    <row r="130" spans="1:19" ht="15" thickBot="1" x14ac:dyDescent="0.35">
      <c r="A130" s="44" t="s">
        <v>362</v>
      </c>
      <c r="B130" s="45" t="s">
        <v>292</v>
      </c>
      <c r="C130" s="45" t="s">
        <v>234</v>
      </c>
      <c r="D130" s="45" t="s">
        <v>349</v>
      </c>
      <c r="E130" s="45" t="s">
        <v>352</v>
      </c>
      <c r="F130" s="45" t="s">
        <v>357</v>
      </c>
      <c r="G130" s="45" t="s">
        <v>234</v>
      </c>
      <c r="H130" s="45" t="s">
        <v>346</v>
      </c>
      <c r="I130" s="45" t="s">
        <v>358</v>
      </c>
      <c r="J130" s="45" t="s">
        <v>239</v>
      </c>
      <c r="K130" s="45" t="s">
        <v>359</v>
      </c>
      <c r="L130" s="45" t="s">
        <v>234</v>
      </c>
      <c r="M130" s="45" t="s">
        <v>363</v>
      </c>
      <c r="N130" s="45" t="s">
        <v>234</v>
      </c>
      <c r="O130" s="45" t="s">
        <v>234</v>
      </c>
      <c r="P130" s="45" t="s">
        <v>234</v>
      </c>
      <c r="Q130" s="45" t="s">
        <v>234</v>
      </c>
      <c r="R130" s="45" t="s">
        <v>234</v>
      </c>
      <c r="S130" s="45" t="s">
        <v>234</v>
      </c>
    </row>
    <row r="131" spans="1:19" ht="15" thickBot="1" x14ac:dyDescent="0.35">
      <c r="A131" s="44" t="s">
        <v>364</v>
      </c>
      <c r="B131" s="45" t="s">
        <v>365</v>
      </c>
      <c r="C131" s="45" t="s">
        <v>234</v>
      </c>
      <c r="D131" s="45" t="s">
        <v>349</v>
      </c>
      <c r="E131" s="45" t="s">
        <v>366</v>
      </c>
      <c r="F131" s="45" t="s">
        <v>357</v>
      </c>
      <c r="G131" s="45" t="s">
        <v>234</v>
      </c>
      <c r="H131" s="45" t="s">
        <v>367</v>
      </c>
      <c r="I131" s="45" t="s">
        <v>358</v>
      </c>
      <c r="J131" s="45" t="s">
        <v>239</v>
      </c>
      <c r="K131" s="45" t="s">
        <v>359</v>
      </c>
      <c r="L131" s="45" t="s">
        <v>234</v>
      </c>
      <c r="M131" s="45" t="s">
        <v>368</v>
      </c>
      <c r="N131" s="45" t="s">
        <v>234</v>
      </c>
      <c r="O131" s="45" t="s">
        <v>234</v>
      </c>
      <c r="P131" s="45" t="s">
        <v>234</v>
      </c>
      <c r="Q131" s="45" t="s">
        <v>234</v>
      </c>
      <c r="R131" s="45" t="s">
        <v>234</v>
      </c>
      <c r="S131" s="45" t="s">
        <v>234</v>
      </c>
    </row>
    <row r="132" spans="1:19" ht="15" thickBot="1" x14ac:dyDescent="0.35">
      <c r="A132" s="44" t="s">
        <v>369</v>
      </c>
      <c r="B132" s="45" t="s">
        <v>365</v>
      </c>
      <c r="C132" s="45" t="s">
        <v>234</v>
      </c>
      <c r="D132" s="45" t="s">
        <v>370</v>
      </c>
      <c r="E132" s="45" t="s">
        <v>366</v>
      </c>
      <c r="F132" s="45" t="s">
        <v>357</v>
      </c>
      <c r="G132" s="45" t="s">
        <v>234</v>
      </c>
      <c r="H132" s="45" t="s">
        <v>371</v>
      </c>
      <c r="I132" s="45" t="s">
        <v>234</v>
      </c>
      <c r="J132" s="45" t="s">
        <v>239</v>
      </c>
      <c r="K132" s="45" t="s">
        <v>359</v>
      </c>
      <c r="L132" s="45" t="s">
        <v>234</v>
      </c>
      <c r="M132" s="45" t="s">
        <v>368</v>
      </c>
      <c r="N132" s="45" t="s">
        <v>234</v>
      </c>
      <c r="O132" s="45" t="s">
        <v>234</v>
      </c>
      <c r="P132" s="45" t="s">
        <v>234</v>
      </c>
      <c r="Q132" s="45" t="s">
        <v>234</v>
      </c>
      <c r="R132" s="45" t="s">
        <v>234</v>
      </c>
      <c r="S132" s="45" t="s">
        <v>234</v>
      </c>
    </row>
    <row r="133" spans="1:19" ht="15" thickBot="1" x14ac:dyDescent="0.35">
      <c r="A133" s="44" t="s">
        <v>372</v>
      </c>
      <c r="B133" s="45" t="s">
        <v>365</v>
      </c>
      <c r="C133" s="45" t="s">
        <v>234</v>
      </c>
      <c r="D133" s="45" t="s">
        <v>373</v>
      </c>
      <c r="E133" s="45" t="s">
        <v>374</v>
      </c>
      <c r="F133" s="45" t="s">
        <v>357</v>
      </c>
      <c r="G133" s="45" t="s">
        <v>234</v>
      </c>
      <c r="H133" s="45" t="s">
        <v>371</v>
      </c>
      <c r="I133" s="45" t="s">
        <v>234</v>
      </c>
      <c r="J133" s="45" t="s">
        <v>239</v>
      </c>
      <c r="K133" s="45" t="s">
        <v>359</v>
      </c>
      <c r="L133" s="45" t="s">
        <v>234</v>
      </c>
      <c r="M133" s="45" t="s">
        <v>368</v>
      </c>
      <c r="N133" s="45" t="s">
        <v>234</v>
      </c>
      <c r="O133" s="45" t="s">
        <v>234</v>
      </c>
      <c r="P133" s="45" t="s">
        <v>234</v>
      </c>
      <c r="Q133" s="45" t="s">
        <v>234</v>
      </c>
      <c r="R133" s="45" t="s">
        <v>234</v>
      </c>
      <c r="S133" s="45" t="s">
        <v>234</v>
      </c>
    </row>
    <row r="134" spans="1:19" ht="15" thickBot="1" x14ac:dyDescent="0.35">
      <c r="A134" s="44" t="s">
        <v>375</v>
      </c>
      <c r="B134" s="45" t="s">
        <v>365</v>
      </c>
      <c r="C134" s="45" t="s">
        <v>234</v>
      </c>
      <c r="D134" s="45" t="s">
        <v>373</v>
      </c>
      <c r="E134" s="45" t="s">
        <v>376</v>
      </c>
      <c r="F134" s="45" t="s">
        <v>357</v>
      </c>
      <c r="G134" s="45" t="s">
        <v>234</v>
      </c>
      <c r="H134" s="45" t="s">
        <v>377</v>
      </c>
      <c r="I134" s="45" t="s">
        <v>234</v>
      </c>
      <c r="J134" s="45" t="s">
        <v>239</v>
      </c>
      <c r="K134" s="45" t="s">
        <v>359</v>
      </c>
      <c r="L134" s="45" t="s">
        <v>234</v>
      </c>
      <c r="M134" s="45" t="s">
        <v>368</v>
      </c>
      <c r="N134" s="45" t="s">
        <v>234</v>
      </c>
      <c r="O134" s="45" t="s">
        <v>234</v>
      </c>
      <c r="P134" s="45" t="s">
        <v>234</v>
      </c>
      <c r="Q134" s="45" t="s">
        <v>234</v>
      </c>
      <c r="R134" s="45" t="s">
        <v>234</v>
      </c>
      <c r="S134" s="45" t="s">
        <v>234</v>
      </c>
    </row>
    <row r="135" spans="1:19" ht="15" thickBot="1" x14ac:dyDescent="0.35">
      <c r="A135" s="44" t="s">
        <v>378</v>
      </c>
      <c r="B135" s="45" t="s">
        <v>379</v>
      </c>
      <c r="C135" s="45" t="s">
        <v>234</v>
      </c>
      <c r="D135" s="45" t="s">
        <v>373</v>
      </c>
      <c r="E135" s="45" t="s">
        <v>376</v>
      </c>
      <c r="F135" s="45" t="s">
        <v>357</v>
      </c>
      <c r="G135" s="45" t="s">
        <v>234</v>
      </c>
      <c r="H135" s="45" t="s">
        <v>377</v>
      </c>
      <c r="I135" s="45" t="s">
        <v>234</v>
      </c>
      <c r="J135" s="45" t="s">
        <v>239</v>
      </c>
      <c r="K135" s="45" t="s">
        <v>359</v>
      </c>
      <c r="L135" s="45" t="s">
        <v>234</v>
      </c>
      <c r="M135" s="45" t="s">
        <v>368</v>
      </c>
      <c r="N135" s="45" t="s">
        <v>234</v>
      </c>
      <c r="O135" s="45" t="s">
        <v>234</v>
      </c>
      <c r="P135" s="45" t="s">
        <v>234</v>
      </c>
      <c r="Q135" s="45" t="s">
        <v>234</v>
      </c>
      <c r="R135" s="45" t="s">
        <v>234</v>
      </c>
      <c r="S135" s="45" t="s">
        <v>234</v>
      </c>
    </row>
    <row r="136" spans="1:19" ht="15" thickBot="1" x14ac:dyDescent="0.35">
      <c r="A136" s="44" t="s">
        <v>380</v>
      </c>
      <c r="B136" s="45" t="s">
        <v>379</v>
      </c>
      <c r="C136" s="45" t="s">
        <v>234</v>
      </c>
      <c r="D136" s="45" t="s">
        <v>234</v>
      </c>
      <c r="E136" s="45" t="s">
        <v>376</v>
      </c>
      <c r="F136" s="45" t="s">
        <v>357</v>
      </c>
      <c r="G136" s="45" t="s">
        <v>234</v>
      </c>
      <c r="H136" s="45" t="s">
        <v>377</v>
      </c>
      <c r="I136" s="45" t="s">
        <v>234</v>
      </c>
      <c r="J136" s="45" t="s">
        <v>239</v>
      </c>
      <c r="K136" s="45" t="s">
        <v>359</v>
      </c>
      <c r="L136" s="45" t="s">
        <v>234</v>
      </c>
      <c r="M136" s="45" t="s">
        <v>368</v>
      </c>
      <c r="N136" s="45" t="s">
        <v>234</v>
      </c>
      <c r="O136" s="45" t="s">
        <v>234</v>
      </c>
      <c r="P136" s="45" t="s">
        <v>234</v>
      </c>
      <c r="Q136" s="45" t="s">
        <v>234</v>
      </c>
      <c r="R136" s="45" t="s">
        <v>234</v>
      </c>
      <c r="S136" s="45" t="s">
        <v>234</v>
      </c>
    </row>
    <row r="137" spans="1:19" ht="15" thickBot="1" x14ac:dyDescent="0.35">
      <c r="A137" s="44" t="s">
        <v>381</v>
      </c>
      <c r="B137" s="45" t="s">
        <v>382</v>
      </c>
      <c r="C137" s="45" t="s">
        <v>234</v>
      </c>
      <c r="D137" s="45" t="s">
        <v>234</v>
      </c>
      <c r="E137" s="45" t="s">
        <v>376</v>
      </c>
      <c r="F137" s="45" t="s">
        <v>357</v>
      </c>
      <c r="G137" s="45" t="s">
        <v>234</v>
      </c>
      <c r="H137" s="45" t="s">
        <v>377</v>
      </c>
      <c r="I137" s="45" t="s">
        <v>234</v>
      </c>
      <c r="J137" s="45" t="s">
        <v>239</v>
      </c>
      <c r="K137" s="45" t="s">
        <v>359</v>
      </c>
      <c r="L137" s="45" t="s">
        <v>234</v>
      </c>
      <c r="M137" s="45" t="s">
        <v>368</v>
      </c>
      <c r="N137" s="45" t="s">
        <v>234</v>
      </c>
      <c r="O137" s="45" t="s">
        <v>234</v>
      </c>
      <c r="P137" s="45" t="s">
        <v>234</v>
      </c>
      <c r="Q137" s="45" t="s">
        <v>234</v>
      </c>
      <c r="R137" s="45" t="s">
        <v>234</v>
      </c>
      <c r="S137" s="45" t="s">
        <v>234</v>
      </c>
    </row>
    <row r="138" spans="1:19" ht="15" thickBot="1" x14ac:dyDescent="0.35">
      <c r="A138" s="44" t="s">
        <v>383</v>
      </c>
      <c r="B138" s="45" t="s">
        <v>382</v>
      </c>
      <c r="C138" s="45" t="s">
        <v>234</v>
      </c>
      <c r="D138" s="45" t="s">
        <v>234</v>
      </c>
      <c r="E138" s="45" t="s">
        <v>376</v>
      </c>
      <c r="F138" s="45" t="s">
        <v>357</v>
      </c>
      <c r="G138" s="45" t="s">
        <v>234</v>
      </c>
      <c r="H138" s="45" t="s">
        <v>377</v>
      </c>
      <c r="I138" s="45" t="s">
        <v>234</v>
      </c>
      <c r="J138" s="45" t="s">
        <v>239</v>
      </c>
      <c r="K138" s="45" t="s">
        <v>359</v>
      </c>
      <c r="L138" s="45" t="s">
        <v>234</v>
      </c>
      <c r="M138" s="45" t="s">
        <v>384</v>
      </c>
      <c r="N138" s="45" t="s">
        <v>234</v>
      </c>
      <c r="O138" s="45" t="s">
        <v>234</v>
      </c>
      <c r="P138" s="45" t="s">
        <v>234</v>
      </c>
      <c r="Q138" s="45" t="s">
        <v>234</v>
      </c>
      <c r="R138" s="45" t="s">
        <v>234</v>
      </c>
      <c r="S138" s="45" t="s">
        <v>234</v>
      </c>
    </row>
    <row r="139" spans="1:19" ht="15" thickBot="1" x14ac:dyDescent="0.35">
      <c r="A139" s="44" t="s">
        <v>385</v>
      </c>
      <c r="B139" s="45" t="s">
        <v>382</v>
      </c>
      <c r="C139" s="45" t="s">
        <v>234</v>
      </c>
      <c r="D139" s="45" t="s">
        <v>234</v>
      </c>
      <c r="E139" s="45" t="s">
        <v>376</v>
      </c>
      <c r="F139" s="45" t="s">
        <v>357</v>
      </c>
      <c r="G139" s="45" t="s">
        <v>234</v>
      </c>
      <c r="H139" s="45" t="s">
        <v>377</v>
      </c>
      <c r="I139" s="45" t="s">
        <v>234</v>
      </c>
      <c r="J139" s="45" t="s">
        <v>239</v>
      </c>
      <c r="K139" s="45" t="s">
        <v>359</v>
      </c>
      <c r="L139" s="45" t="s">
        <v>234</v>
      </c>
      <c r="M139" s="45" t="s">
        <v>386</v>
      </c>
      <c r="N139" s="45" t="s">
        <v>234</v>
      </c>
      <c r="O139" s="45" t="s">
        <v>234</v>
      </c>
      <c r="P139" s="45" t="s">
        <v>234</v>
      </c>
      <c r="Q139" s="45" t="s">
        <v>234</v>
      </c>
      <c r="R139" s="45" t="s">
        <v>234</v>
      </c>
      <c r="S139" s="45" t="s">
        <v>234</v>
      </c>
    </row>
    <row r="140" spans="1:19" ht="15" thickBot="1" x14ac:dyDescent="0.35">
      <c r="A140" s="44" t="s">
        <v>387</v>
      </c>
      <c r="B140" s="45" t="s">
        <v>382</v>
      </c>
      <c r="C140" s="45" t="s">
        <v>234</v>
      </c>
      <c r="D140" s="45" t="s">
        <v>234</v>
      </c>
      <c r="E140" s="45" t="s">
        <v>388</v>
      </c>
      <c r="F140" s="45" t="s">
        <v>357</v>
      </c>
      <c r="G140" s="45" t="s">
        <v>234</v>
      </c>
      <c r="H140" s="45" t="s">
        <v>377</v>
      </c>
      <c r="I140" s="45" t="s">
        <v>234</v>
      </c>
      <c r="J140" s="45" t="s">
        <v>239</v>
      </c>
      <c r="K140" s="45" t="s">
        <v>359</v>
      </c>
      <c r="L140" s="45" t="s">
        <v>234</v>
      </c>
      <c r="M140" s="45" t="s">
        <v>386</v>
      </c>
      <c r="N140" s="45" t="s">
        <v>234</v>
      </c>
      <c r="O140" s="45" t="s">
        <v>234</v>
      </c>
      <c r="P140" s="45" t="s">
        <v>234</v>
      </c>
      <c r="Q140" s="45" t="s">
        <v>234</v>
      </c>
      <c r="R140" s="45" t="s">
        <v>234</v>
      </c>
      <c r="S140" s="45" t="s">
        <v>234</v>
      </c>
    </row>
    <row r="141" spans="1:19" ht="15" thickBot="1" x14ac:dyDescent="0.35">
      <c r="A141" s="44" t="s">
        <v>389</v>
      </c>
      <c r="B141" s="45" t="s">
        <v>382</v>
      </c>
      <c r="C141" s="45" t="s">
        <v>234</v>
      </c>
      <c r="D141" s="45" t="s">
        <v>234</v>
      </c>
      <c r="E141" s="45" t="s">
        <v>388</v>
      </c>
      <c r="F141" s="45" t="s">
        <v>390</v>
      </c>
      <c r="G141" s="45" t="s">
        <v>234</v>
      </c>
      <c r="H141" s="45" t="s">
        <v>377</v>
      </c>
      <c r="I141" s="45" t="s">
        <v>234</v>
      </c>
      <c r="J141" s="45" t="s">
        <v>239</v>
      </c>
      <c r="K141" s="45" t="s">
        <v>359</v>
      </c>
      <c r="L141" s="45" t="s">
        <v>234</v>
      </c>
      <c r="M141" s="45" t="s">
        <v>386</v>
      </c>
      <c r="N141" s="45" t="s">
        <v>234</v>
      </c>
      <c r="O141" s="45" t="s">
        <v>234</v>
      </c>
      <c r="P141" s="45" t="s">
        <v>234</v>
      </c>
      <c r="Q141" s="45" t="s">
        <v>234</v>
      </c>
      <c r="R141" s="45" t="s">
        <v>234</v>
      </c>
      <c r="S141" s="45" t="s">
        <v>234</v>
      </c>
    </row>
    <row r="142" spans="1:19" ht="15" thickBot="1" x14ac:dyDescent="0.35">
      <c r="A142" s="44" t="s">
        <v>391</v>
      </c>
      <c r="B142" s="45" t="s">
        <v>392</v>
      </c>
      <c r="C142" s="45" t="s">
        <v>234</v>
      </c>
      <c r="D142" s="45" t="s">
        <v>234</v>
      </c>
      <c r="E142" s="45" t="s">
        <v>388</v>
      </c>
      <c r="F142" s="45" t="s">
        <v>390</v>
      </c>
      <c r="G142" s="45" t="s">
        <v>234</v>
      </c>
      <c r="H142" s="45" t="s">
        <v>377</v>
      </c>
      <c r="I142" s="45" t="s">
        <v>234</v>
      </c>
      <c r="J142" s="45" t="s">
        <v>239</v>
      </c>
      <c r="K142" s="45" t="s">
        <v>359</v>
      </c>
      <c r="L142" s="45" t="s">
        <v>234</v>
      </c>
      <c r="M142" s="45" t="s">
        <v>393</v>
      </c>
      <c r="N142" s="45" t="s">
        <v>234</v>
      </c>
      <c r="O142" s="45" t="s">
        <v>234</v>
      </c>
      <c r="P142" s="45" t="s">
        <v>234</v>
      </c>
      <c r="Q142" s="45" t="s">
        <v>234</v>
      </c>
      <c r="R142" s="45" t="s">
        <v>234</v>
      </c>
      <c r="S142" s="45" t="s">
        <v>234</v>
      </c>
    </row>
    <row r="143" spans="1:19" ht="15" thickBot="1" x14ac:dyDescent="0.35">
      <c r="A143" s="44" t="s">
        <v>394</v>
      </c>
      <c r="B143" s="45" t="s">
        <v>392</v>
      </c>
      <c r="C143" s="45" t="s">
        <v>234</v>
      </c>
      <c r="D143" s="45" t="s">
        <v>234</v>
      </c>
      <c r="E143" s="45" t="s">
        <v>234</v>
      </c>
      <c r="F143" s="45" t="s">
        <v>390</v>
      </c>
      <c r="G143" s="45" t="s">
        <v>234</v>
      </c>
      <c r="H143" s="45" t="s">
        <v>377</v>
      </c>
      <c r="I143" s="45" t="s">
        <v>234</v>
      </c>
      <c r="J143" s="45" t="s">
        <v>239</v>
      </c>
      <c r="K143" s="45" t="s">
        <v>359</v>
      </c>
      <c r="L143" s="45" t="s">
        <v>234</v>
      </c>
      <c r="M143" s="45" t="s">
        <v>395</v>
      </c>
      <c r="N143" s="45" t="s">
        <v>234</v>
      </c>
      <c r="O143" s="45" t="s">
        <v>234</v>
      </c>
      <c r="P143" s="45" t="s">
        <v>234</v>
      </c>
      <c r="Q143" s="45" t="s">
        <v>234</v>
      </c>
      <c r="R143" s="45" t="s">
        <v>234</v>
      </c>
      <c r="S143" s="45" t="s">
        <v>234</v>
      </c>
    </row>
    <row r="144" spans="1:19" ht="15" thickBot="1" x14ac:dyDescent="0.35">
      <c r="A144" s="44" t="s">
        <v>396</v>
      </c>
      <c r="B144" s="45" t="s">
        <v>392</v>
      </c>
      <c r="C144" s="45" t="s">
        <v>234</v>
      </c>
      <c r="D144" s="45" t="s">
        <v>234</v>
      </c>
      <c r="E144" s="45" t="s">
        <v>234</v>
      </c>
      <c r="F144" s="45" t="s">
        <v>390</v>
      </c>
      <c r="G144" s="45" t="s">
        <v>234</v>
      </c>
      <c r="H144" s="45" t="s">
        <v>377</v>
      </c>
      <c r="I144" s="45" t="s">
        <v>234</v>
      </c>
      <c r="J144" s="45" t="s">
        <v>239</v>
      </c>
      <c r="K144" s="45" t="s">
        <v>359</v>
      </c>
      <c r="L144" s="45" t="s">
        <v>234</v>
      </c>
      <c r="M144" s="45" t="s">
        <v>395</v>
      </c>
      <c r="N144" s="45" t="s">
        <v>234</v>
      </c>
      <c r="O144" s="45" t="s">
        <v>234</v>
      </c>
      <c r="P144" s="45" t="s">
        <v>234</v>
      </c>
      <c r="Q144" s="45" t="s">
        <v>234</v>
      </c>
      <c r="R144" s="45" t="s">
        <v>234</v>
      </c>
      <c r="S144" s="45" t="s">
        <v>234</v>
      </c>
    </row>
    <row r="145" spans="1:19" ht="15" thickBot="1" x14ac:dyDescent="0.35">
      <c r="A145" s="44" t="s">
        <v>397</v>
      </c>
      <c r="B145" s="45" t="s">
        <v>392</v>
      </c>
      <c r="C145" s="45" t="s">
        <v>234</v>
      </c>
      <c r="D145" s="45" t="s">
        <v>234</v>
      </c>
      <c r="E145" s="45" t="s">
        <v>234</v>
      </c>
      <c r="F145" s="45" t="s">
        <v>390</v>
      </c>
      <c r="G145" s="45" t="s">
        <v>234</v>
      </c>
      <c r="H145" s="45" t="s">
        <v>377</v>
      </c>
      <c r="I145" s="45" t="s">
        <v>234</v>
      </c>
      <c r="J145" s="45" t="s">
        <v>239</v>
      </c>
      <c r="K145" s="45" t="s">
        <v>359</v>
      </c>
      <c r="L145" s="45" t="s">
        <v>234</v>
      </c>
      <c r="M145" s="45" t="s">
        <v>395</v>
      </c>
      <c r="N145" s="45" t="s">
        <v>234</v>
      </c>
      <c r="O145" s="45" t="s">
        <v>234</v>
      </c>
      <c r="P145" s="45" t="s">
        <v>234</v>
      </c>
      <c r="Q145" s="45" t="s">
        <v>234</v>
      </c>
      <c r="R145" s="45" t="s">
        <v>234</v>
      </c>
      <c r="S145" s="45" t="s">
        <v>234</v>
      </c>
    </row>
    <row r="146" spans="1:19" ht="15" thickBot="1" x14ac:dyDescent="0.35">
      <c r="A146" s="44" t="s">
        <v>398</v>
      </c>
      <c r="B146" s="45" t="s">
        <v>392</v>
      </c>
      <c r="C146" s="45" t="s">
        <v>234</v>
      </c>
      <c r="D146" s="45" t="s">
        <v>234</v>
      </c>
      <c r="E146" s="45" t="s">
        <v>234</v>
      </c>
      <c r="F146" s="45" t="s">
        <v>234</v>
      </c>
      <c r="G146" s="45" t="s">
        <v>234</v>
      </c>
      <c r="H146" s="45" t="s">
        <v>399</v>
      </c>
      <c r="I146" s="45" t="s">
        <v>234</v>
      </c>
      <c r="J146" s="45" t="s">
        <v>239</v>
      </c>
      <c r="K146" s="45" t="s">
        <v>359</v>
      </c>
      <c r="L146" s="45" t="s">
        <v>234</v>
      </c>
      <c r="M146" s="45" t="s">
        <v>395</v>
      </c>
      <c r="N146" s="45" t="s">
        <v>234</v>
      </c>
      <c r="O146" s="45" t="s">
        <v>234</v>
      </c>
      <c r="P146" s="45" t="s">
        <v>234</v>
      </c>
      <c r="Q146" s="45" t="s">
        <v>234</v>
      </c>
      <c r="R146" s="45" t="s">
        <v>234</v>
      </c>
      <c r="S146" s="45" t="s">
        <v>234</v>
      </c>
    </row>
    <row r="147" spans="1:19" ht="15" thickBot="1" x14ac:dyDescent="0.35">
      <c r="A147" s="44" t="s">
        <v>400</v>
      </c>
      <c r="B147" s="45" t="s">
        <v>401</v>
      </c>
      <c r="C147" s="45" t="s">
        <v>234</v>
      </c>
      <c r="D147" s="45" t="s">
        <v>234</v>
      </c>
      <c r="E147" s="45" t="s">
        <v>234</v>
      </c>
      <c r="F147" s="45" t="s">
        <v>234</v>
      </c>
      <c r="G147" s="45" t="s">
        <v>234</v>
      </c>
      <c r="H147" s="45" t="s">
        <v>402</v>
      </c>
      <c r="I147" s="45" t="s">
        <v>234</v>
      </c>
      <c r="J147" s="45" t="s">
        <v>239</v>
      </c>
      <c r="K147" s="45" t="s">
        <v>359</v>
      </c>
      <c r="L147" s="45" t="s">
        <v>234</v>
      </c>
      <c r="M147" s="45" t="s">
        <v>395</v>
      </c>
      <c r="N147" s="45" t="s">
        <v>234</v>
      </c>
      <c r="O147" s="45" t="s">
        <v>234</v>
      </c>
      <c r="P147" s="45" t="s">
        <v>234</v>
      </c>
      <c r="Q147" s="45" t="s">
        <v>234</v>
      </c>
      <c r="R147" s="45" t="s">
        <v>234</v>
      </c>
      <c r="S147" s="45" t="s">
        <v>234</v>
      </c>
    </row>
    <row r="148" spans="1:19" ht="15" thickBot="1" x14ac:dyDescent="0.35">
      <c r="A148" s="44" t="s">
        <v>403</v>
      </c>
      <c r="B148" s="45" t="s">
        <v>401</v>
      </c>
      <c r="C148" s="45" t="s">
        <v>234</v>
      </c>
      <c r="D148" s="45" t="s">
        <v>234</v>
      </c>
      <c r="E148" s="45" t="s">
        <v>234</v>
      </c>
      <c r="F148" s="45" t="s">
        <v>234</v>
      </c>
      <c r="G148" s="45" t="s">
        <v>234</v>
      </c>
      <c r="H148" s="45" t="s">
        <v>404</v>
      </c>
      <c r="I148" s="45" t="s">
        <v>234</v>
      </c>
      <c r="J148" s="45" t="s">
        <v>239</v>
      </c>
      <c r="K148" s="45" t="s">
        <v>359</v>
      </c>
      <c r="L148" s="45" t="s">
        <v>234</v>
      </c>
      <c r="M148" s="45" t="s">
        <v>395</v>
      </c>
      <c r="N148" s="45" t="s">
        <v>234</v>
      </c>
      <c r="O148" s="45" t="s">
        <v>234</v>
      </c>
      <c r="P148" s="45" t="s">
        <v>234</v>
      </c>
      <c r="Q148" s="45" t="s">
        <v>234</v>
      </c>
      <c r="R148" s="45" t="s">
        <v>234</v>
      </c>
      <c r="S148" s="45" t="s">
        <v>234</v>
      </c>
    </row>
    <row r="149" spans="1:19" ht="15" thickBot="1" x14ac:dyDescent="0.35">
      <c r="A149" s="44" t="s">
        <v>405</v>
      </c>
      <c r="B149" s="45" t="s">
        <v>234</v>
      </c>
      <c r="C149" s="45" t="s">
        <v>234</v>
      </c>
      <c r="D149" s="45" t="s">
        <v>234</v>
      </c>
      <c r="E149" s="45" t="s">
        <v>234</v>
      </c>
      <c r="F149" s="45" t="s">
        <v>234</v>
      </c>
      <c r="G149" s="45" t="s">
        <v>234</v>
      </c>
      <c r="H149" s="45" t="s">
        <v>404</v>
      </c>
      <c r="I149" s="45" t="s">
        <v>234</v>
      </c>
      <c r="J149" s="45" t="s">
        <v>239</v>
      </c>
      <c r="K149" s="45" t="s">
        <v>406</v>
      </c>
      <c r="L149" s="45" t="s">
        <v>234</v>
      </c>
      <c r="M149" s="45" t="s">
        <v>407</v>
      </c>
      <c r="N149" s="45" t="s">
        <v>234</v>
      </c>
      <c r="O149" s="45" t="s">
        <v>234</v>
      </c>
      <c r="P149" s="45" t="s">
        <v>234</v>
      </c>
      <c r="Q149" s="45" t="s">
        <v>234</v>
      </c>
      <c r="R149" s="45" t="s">
        <v>234</v>
      </c>
      <c r="S149" s="45" t="s">
        <v>234</v>
      </c>
    </row>
    <row r="150" spans="1:19" ht="15" thickBot="1" x14ac:dyDescent="0.35">
      <c r="A150" s="44" t="s">
        <v>408</v>
      </c>
      <c r="B150" s="45" t="s">
        <v>234</v>
      </c>
      <c r="C150" s="45" t="s">
        <v>234</v>
      </c>
      <c r="D150" s="45" t="s">
        <v>234</v>
      </c>
      <c r="E150" s="45" t="s">
        <v>234</v>
      </c>
      <c r="F150" s="45" t="s">
        <v>234</v>
      </c>
      <c r="G150" s="45" t="s">
        <v>234</v>
      </c>
      <c r="H150" s="45" t="s">
        <v>404</v>
      </c>
      <c r="I150" s="45" t="s">
        <v>234</v>
      </c>
      <c r="J150" s="45" t="s">
        <v>239</v>
      </c>
      <c r="K150" s="45" t="s">
        <v>406</v>
      </c>
      <c r="L150" s="45" t="s">
        <v>234</v>
      </c>
      <c r="M150" s="45" t="s">
        <v>407</v>
      </c>
      <c r="N150" s="45" t="s">
        <v>234</v>
      </c>
      <c r="O150" s="45" t="s">
        <v>234</v>
      </c>
      <c r="P150" s="45" t="s">
        <v>234</v>
      </c>
      <c r="Q150" s="45" t="s">
        <v>234</v>
      </c>
      <c r="R150" s="45" t="s">
        <v>234</v>
      </c>
      <c r="S150" s="45" t="s">
        <v>234</v>
      </c>
    </row>
    <row r="151" spans="1:19" ht="15" thickBot="1" x14ac:dyDescent="0.35">
      <c r="A151" s="44" t="s">
        <v>409</v>
      </c>
      <c r="B151" s="45" t="s">
        <v>234</v>
      </c>
      <c r="C151" s="45" t="s">
        <v>234</v>
      </c>
      <c r="D151" s="45" t="s">
        <v>234</v>
      </c>
      <c r="E151" s="45" t="s">
        <v>234</v>
      </c>
      <c r="F151" s="45" t="s">
        <v>234</v>
      </c>
      <c r="G151" s="45" t="s">
        <v>234</v>
      </c>
      <c r="H151" s="45" t="s">
        <v>404</v>
      </c>
      <c r="I151" s="45" t="s">
        <v>234</v>
      </c>
      <c r="J151" s="45" t="s">
        <v>239</v>
      </c>
      <c r="K151" s="45" t="s">
        <v>234</v>
      </c>
      <c r="L151" s="45" t="s">
        <v>234</v>
      </c>
      <c r="M151" s="45" t="s">
        <v>234</v>
      </c>
      <c r="N151" s="45" t="s">
        <v>234</v>
      </c>
      <c r="O151" s="45" t="s">
        <v>234</v>
      </c>
      <c r="P151" s="45" t="s">
        <v>234</v>
      </c>
      <c r="Q151" s="45" t="s">
        <v>234</v>
      </c>
      <c r="R151" s="45" t="s">
        <v>234</v>
      </c>
      <c r="S151" s="45" t="s">
        <v>234</v>
      </c>
    </row>
    <row r="152" spans="1:19" ht="15" thickBot="1" x14ac:dyDescent="0.35">
      <c r="A152" s="44" t="s">
        <v>410</v>
      </c>
      <c r="B152" s="45" t="s">
        <v>234</v>
      </c>
      <c r="C152" s="45" t="s">
        <v>234</v>
      </c>
      <c r="D152" s="45" t="s">
        <v>234</v>
      </c>
      <c r="E152" s="45" t="s">
        <v>234</v>
      </c>
      <c r="F152" s="45" t="s">
        <v>234</v>
      </c>
      <c r="G152" s="45" t="s">
        <v>234</v>
      </c>
      <c r="H152" s="45" t="s">
        <v>404</v>
      </c>
      <c r="I152" s="45" t="s">
        <v>234</v>
      </c>
      <c r="J152" s="45" t="s">
        <v>239</v>
      </c>
      <c r="K152" s="45" t="s">
        <v>234</v>
      </c>
      <c r="L152" s="45" t="s">
        <v>234</v>
      </c>
      <c r="M152" s="45" t="s">
        <v>234</v>
      </c>
      <c r="N152" s="45" t="s">
        <v>234</v>
      </c>
      <c r="O152" s="45" t="s">
        <v>234</v>
      </c>
      <c r="P152" s="45" t="s">
        <v>234</v>
      </c>
      <c r="Q152" s="45" t="s">
        <v>234</v>
      </c>
      <c r="R152" s="45" t="s">
        <v>234</v>
      </c>
      <c r="S152" s="45" t="s">
        <v>234</v>
      </c>
    </row>
    <row r="153" spans="1:19" ht="15" thickBot="1" x14ac:dyDescent="0.35">
      <c r="A153" s="44" t="s">
        <v>411</v>
      </c>
      <c r="B153" s="45" t="s">
        <v>234</v>
      </c>
      <c r="C153" s="45" t="s">
        <v>234</v>
      </c>
      <c r="D153" s="45" t="s">
        <v>234</v>
      </c>
      <c r="E153" s="45" t="s">
        <v>234</v>
      </c>
      <c r="F153" s="45" t="s">
        <v>234</v>
      </c>
      <c r="G153" s="45" t="s">
        <v>234</v>
      </c>
      <c r="H153" s="45" t="s">
        <v>412</v>
      </c>
      <c r="I153" s="45" t="s">
        <v>234</v>
      </c>
      <c r="J153" s="45" t="s">
        <v>239</v>
      </c>
      <c r="K153" s="45" t="s">
        <v>234</v>
      </c>
      <c r="L153" s="45" t="s">
        <v>234</v>
      </c>
      <c r="M153" s="45" t="s">
        <v>234</v>
      </c>
      <c r="N153" s="45" t="s">
        <v>234</v>
      </c>
      <c r="O153" s="45" t="s">
        <v>234</v>
      </c>
      <c r="P153" s="45" t="s">
        <v>234</v>
      </c>
      <c r="Q153" s="45" t="s">
        <v>234</v>
      </c>
      <c r="R153" s="45" t="s">
        <v>234</v>
      </c>
      <c r="S153" s="45" t="s">
        <v>234</v>
      </c>
    </row>
    <row r="154" spans="1:19" ht="15" thickBot="1" x14ac:dyDescent="0.35">
      <c r="A154" s="44" t="s">
        <v>413</v>
      </c>
      <c r="B154" s="45" t="s">
        <v>234</v>
      </c>
      <c r="C154" s="45" t="s">
        <v>234</v>
      </c>
      <c r="D154" s="45" t="s">
        <v>234</v>
      </c>
      <c r="E154" s="45" t="s">
        <v>234</v>
      </c>
      <c r="F154" s="45" t="s">
        <v>234</v>
      </c>
      <c r="G154" s="45" t="s">
        <v>234</v>
      </c>
      <c r="H154" s="45" t="s">
        <v>414</v>
      </c>
      <c r="I154" s="45" t="s">
        <v>234</v>
      </c>
      <c r="J154" s="45" t="s">
        <v>239</v>
      </c>
      <c r="K154" s="45" t="s">
        <v>234</v>
      </c>
      <c r="L154" s="45" t="s">
        <v>234</v>
      </c>
      <c r="M154" s="45" t="s">
        <v>234</v>
      </c>
      <c r="N154" s="45" t="s">
        <v>234</v>
      </c>
      <c r="O154" s="45" t="s">
        <v>234</v>
      </c>
      <c r="P154" s="45" t="s">
        <v>234</v>
      </c>
      <c r="Q154" s="45" t="s">
        <v>234</v>
      </c>
      <c r="R154" s="45" t="s">
        <v>234</v>
      </c>
      <c r="S154" s="45" t="s">
        <v>234</v>
      </c>
    </row>
    <row r="155" spans="1:19" ht="15" thickBot="1" x14ac:dyDescent="0.35">
      <c r="A155" s="44" t="s">
        <v>415</v>
      </c>
      <c r="B155" s="45" t="s">
        <v>234</v>
      </c>
      <c r="C155" s="45" t="s">
        <v>234</v>
      </c>
      <c r="D155" s="45" t="s">
        <v>234</v>
      </c>
      <c r="E155" s="45" t="s">
        <v>234</v>
      </c>
      <c r="F155" s="45" t="s">
        <v>234</v>
      </c>
      <c r="G155" s="45" t="s">
        <v>234</v>
      </c>
      <c r="H155" s="45" t="s">
        <v>414</v>
      </c>
      <c r="I155" s="45" t="s">
        <v>234</v>
      </c>
      <c r="J155" s="45" t="s">
        <v>239</v>
      </c>
      <c r="K155" s="45" t="s">
        <v>234</v>
      </c>
      <c r="L155" s="45" t="s">
        <v>234</v>
      </c>
      <c r="M155" s="45" t="s">
        <v>234</v>
      </c>
      <c r="N155" s="45" t="s">
        <v>234</v>
      </c>
      <c r="O155" s="45" t="s">
        <v>234</v>
      </c>
      <c r="P155" s="45" t="s">
        <v>234</v>
      </c>
      <c r="Q155" s="45" t="s">
        <v>234</v>
      </c>
      <c r="R155" s="45" t="s">
        <v>234</v>
      </c>
      <c r="S155" s="45" t="s">
        <v>234</v>
      </c>
    </row>
    <row r="156" spans="1:19" ht="15" thickBot="1" x14ac:dyDescent="0.35">
      <c r="A156" s="44" t="s">
        <v>416</v>
      </c>
      <c r="B156" s="45" t="s">
        <v>234</v>
      </c>
      <c r="C156" s="45" t="s">
        <v>234</v>
      </c>
      <c r="D156" s="45" t="s">
        <v>234</v>
      </c>
      <c r="E156" s="45" t="s">
        <v>234</v>
      </c>
      <c r="F156" s="45" t="s">
        <v>234</v>
      </c>
      <c r="G156" s="45" t="s">
        <v>234</v>
      </c>
      <c r="H156" s="45" t="s">
        <v>414</v>
      </c>
      <c r="I156" s="45" t="s">
        <v>234</v>
      </c>
      <c r="J156" s="45" t="s">
        <v>239</v>
      </c>
      <c r="K156" s="45" t="s">
        <v>234</v>
      </c>
      <c r="L156" s="45" t="s">
        <v>234</v>
      </c>
      <c r="M156" s="45" t="s">
        <v>234</v>
      </c>
      <c r="N156" s="45" t="s">
        <v>234</v>
      </c>
      <c r="O156" s="45" t="s">
        <v>234</v>
      </c>
      <c r="P156" s="45" t="s">
        <v>234</v>
      </c>
      <c r="Q156" s="45" t="s">
        <v>234</v>
      </c>
      <c r="R156" s="45" t="s">
        <v>234</v>
      </c>
      <c r="S156" s="45" t="s">
        <v>234</v>
      </c>
    </row>
    <row r="157" spans="1:19" ht="15" thickBot="1" x14ac:dyDescent="0.35">
      <c r="A157" s="44" t="s">
        <v>417</v>
      </c>
      <c r="B157" s="45" t="s">
        <v>234</v>
      </c>
      <c r="C157" s="45" t="s">
        <v>234</v>
      </c>
      <c r="D157" s="45" t="s">
        <v>234</v>
      </c>
      <c r="E157" s="45" t="s">
        <v>234</v>
      </c>
      <c r="F157" s="45" t="s">
        <v>234</v>
      </c>
      <c r="G157" s="45" t="s">
        <v>234</v>
      </c>
      <c r="H157" s="45" t="s">
        <v>414</v>
      </c>
      <c r="I157" s="45" t="s">
        <v>234</v>
      </c>
      <c r="J157" s="45" t="s">
        <v>239</v>
      </c>
      <c r="K157" s="45" t="s">
        <v>234</v>
      </c>
      <c r="L157" s="45" t="s">
        <v>234</v>
      </c>
      <c r="M157" s="45" t="s">
        <v>234</v>
      </c>
      <c r="N157" s="45" t="s">
        <v>234</v>
      </c>
      <c r="O157" s="45" t="s">
        <v>234</v>
      </c>
      <c r="P157" s="45" t="s">
        <v>234</v>
      </c>
      <c r="Q157" s="45" t="s">
        <v>234</v>
      </c>
      <c r="R157" s="45" t="s">
        <v>234</v>
      </c>
      <c r="S157" s="45" t="s">
        <v>234</v>
      </c>
    </row>
    <row r="158" spans="1:19" ht="15" thickBot="1" x14ac:dyDescent="0.35">
      <c r="A158" s="44" t="s">
        <v>418</v>
      </c>
      <c r="B158" s="45" t="s">
        <v>234</v>
      </c>
      <c r="C158" s="45" t="s">
        <v>234</v>
      </c>
      <c r="D158" s="45" t="s">
        <v>234</v>
      </c>
      <c r="E158" s="45" t="s">
        <v>234</v>
      </c>
      <c r="F158" s="45" t="s">
        <v>234</v>
      </c>
      <c r="G158" s="45" t="s">
        <v>234</v>
      </c>
      <c r="H158" s="45" t="s">
        <v>414</v>
      </c>
      <c r="I158" s="45" t="s">
        <v>234</v>
      </c>
      <c r="J158" s="45" t="s">
        <v>239</v>
      </c>
      <c r="K158" s="45" t="s">
        <v>234</v>
      </c>
      <c r="L158" s="45" t="s">
        <v>234</v>
      </c>
      <c r="M158" s="45" t="s">
        <v>234</v>
      </c>
      <c r="N158" s="45" t="s">
        <v>234</v>
      </c>
      <c r="O158" s="45" t="s">
        <v>234</v>
      </c>
      <c r="P158" s="45" t="s">
        <v>234</v>
      </c>
      <c r="Q158" s="45" t="s">
        <v>234</v>
      </c>
      <c r="R158" s="45" t="s">
        <v>234</v>
      </c>
      <c r="S158" s="45" t="s">
        <v>234</v>
      </c>
    </row>
    <row r="159" spans="1:19" ht="15" thickBot="1" x14ac:dyDescent="0.35">
      <c r="A159" s="44" t="s">
        <v>419</v>
      </c>
      <c r="B159" s="45" t="s">
        <v>234</v>
      </c>
      <c r="C159" s="45" t="s">
        <v>234</v>
      </c>
      <c r="D159" s="45" t="s">
        <v>234</v>
      </c>
      <c r="E159" s="45" t="s">
        <v>234</v>
      </c>
      <c r="F159" s="45" t="s">
        <v>234</v>
      </c>
      <c r="G159" s="45" t="s">
        <v>234</v>
      </c>
      <c r="H159" s="45" t="s">
        <v>234</v>
      </c>
      <c r="I159" s="45" t="s">
        <v>234</v>
      </c>
      <c r="J159" s="45" t="s">
        <v>234</v>
      </c>
      <c r="K159" s="45" t="s">
        <v>234</v>
      </c>
      <c r="L159" s="45" t="s">
        <v>234</v>
      </c>
      <c r="M159" s="45" t="s">
        <v>234</v>
      </c>
      <c r="N159" s="45" t="s">
        <v>234</v>
      </c>
      <c r="O159" s="45" t="s">
        <v>234</v>
      </c>
      <c r="P159" s="45" t="s">
        <v>234</v>
      </c>
      <c r="Q159" s="45" t="s">
        <v>234</v>
      </c>
      <c r="R159" s="45" t="s">
        <v>234</v>
      </c>
      <c r="S159" s="45" t="s">
        <v>234</v>
      </c>
    </row>
    <row r="160" spans="1:19" ht="18.600000000000001" thickBot="1" x14ac:dyDescent="0.35">
      <c r="A160" s="40"/>
    </row>
    <row r="161" spans="1:19" ht="15" thickBot="1" x14ac:dyDescent="0.35">
      <c r="A161" s="44" t="s">
        <v>420</v>
      </c>
      <c r="B161" s="44" t="s">
        <v>126</v>
      </c>
      <c r="C161" s="44" t="s">
        <v>127</v>
      </c>
      <c r="D161" s="44" t="s">
        <v>128</v>
      </c>
      <c r="E161" s="44" t="s">
        <v>129</v>
      </c>
      <c r="F161" s="44" t="s">
        <v>130</v>
      </c>
      <c r="G161" s="44" t="s">
        <v>131</v>
      </c>
      <c r="H161" s="44" t="s">
        <v>132</v>
      </c>
      <c r="I161" s="44" t="s">
        <v>133</v>
      </c>
      <c r="J161" s="44" t="s">
        <v>134</v>
      </c>
      <c r="K161" s="44" t="s">
        <v>135</v>
      </c>
      <c r="L161" s="44" t="s">
        <v>136</v>
      </c>
      <c r="M161" s="44" t="s">
        <v>137</v>
      </c>
      <c r="N161" s="44" t="s">
        <v>138</v>
      </c>
      <c r="O161" s="44" t="s">
        <v>139</v>
      </c>
      <c r="P161" s="44" t="s">
        <v>140</v>
      </c>
      <c r="Q161" s="44" t="s">
        <v>141</v>
      </c>
      <c r="R161" s="44" t="s">
        <v>142</v>
      </c>
      <c r="S161" s="44" t="s">
        <v>143</v>
      </c>
    </row>
    <row r="162" spans="1:19" ht="15" thickBot="1" x14ac:dyDescent="0.35">
      <c r="A162" s="44" t="s">
        <v>221</v>
      </c>
      <c r="B162" s="45">
        <v>2358</v>
      </c>
      <c r="C162" s="45">
        <v>625</v>
      </c>
      <c r="D162" s="45">
        <v>48837.599999999999</v>
      </c>
      <c r="E162" s="45">
        <v>46611.1</v>
      </c>
      <c r="F162" s="45">
        <v>42688.6</v>
      </c>
      <c r="G162" s="45">
        <v>235</v>
      </c>
      <c r="H162" s="45">
        <v>17674.5</v>
      </c>
      <c r="I162" s="45">
        <v>3386.5</v>
      </c>
      <c r="J162" s="45">
        <v>305</v>
      </c>
      <c r="K162" s="45">
        <v>139.5</v>
      </c>
      <c r="L162" s="45">
        <v>4810.5</v>
      </c>
      <c r="M162" s="45">
        <v>50128.1</v>
      </c>
      <c r="N162" s="45">
        <v>0</v>
      </c>
      <c r="O162" s="45">
        <v>0</v>
      </c>
      <c r="P162" s="45">
        <v>14238.5</v>
      </c>
      <c r="Q162" s="45">
        <v>0</v>
      </c>
      <c r="R162" s="45">
        <v>0</v>
      </c>
      <c r="S162" s="45">
        <v>288</v>
      </c>
    </row>
    <row r="163" spans="1:19" ht="15" thickBot="1" x14ac:dyDescent="0.35">
      <c r="A163" s="44" t="s">
        <v>237</v>
      </c>
      <c r="B163" s="45">
        <v>2358</v>
      </c>
      <c r="C163" s="45">
        <v>625</v>
      </c>
      <c r="D163" s="45">
        <v>48837.599999999999</v>
      </c>
      <c r="E163" s="45">
        <v>46456.1</v>
      </c>
      <c r="F163" s="45">
        <v>42688.6</v>
      </c>
      <c r="G163" s="45">
        <v>235</v>
      </c>
      <c r="H163" s="45">
        <v>17674.5</v>
      </c>
      <c r="I163" s="45">
        <v>3386.5</v>
      </c>
      <c r="J163" s="45">
        <v>175</v>
      </c>
      <c r="K163" s="45">
        <v>139.5</v>
      </c>
      <c r="L163" s="45">
        <v>4262.5</v>
      </c>
      <c r="M163" s="45">
        <v>50128.1</v>
      </c>
      <c r="N163" s="45">
        <v>0</v>
      </c>
      <c r="O163" s="45">
        <v>0</v>
      </c>
      <c r="P163" s="45">
        <v>14238.5</v>
      </c>
      <c r="Q163" s="45">
        <v>0</v>
      </c>
      <c r="R163" s="45">
        <v>0</v>
      </c>
      <c r="S163" s="45">
        <v>288</v>
      </c>
    </row>
    <row r="164" spans="1:19" ht="15" thickBot="1" x14ac:dyDescent="0.35">
      <c r="A164" s="44" t="s">
        <v>241</v>
      </c>
      <c r="B164" s="45">
        <v>2358</v>
      </c>
      <c r="C164" s="45">
        <v>625</v>
      </c>
      <c r="D164" s="45">
        <v>48837.599999999999</v>
      </c>
      <c r="E164" s="45">
        <v>46456.1</v>
      </c>
      <c r="F164" s="45">
        <v>42688.6</v>
      </c>
      <c r="G164" s="45">
        <v>235</v>
      </c>
      <c r="H164" s="45">
        <v>17674.5</v>
      </c>
      <c r="I164" s="45">
        <v>3304.5</v>
      </c>
      <c r="J164" s="45">
        <v>175</v>
      </c>
      <c r="K164" s="45">
        <v>139.5</v>
      </c>
      <c r="L164" s="45">
        <v>4262.5</v>
      </c>
      <c r="M164" s="45">
        <v>50128.1</v>
      </c>
      <c r="N164" s="45">
        <v>0</v>
      </c>
      <c r="O164" s="45">
        <v>0</v>
      </c>
      <c r="P164" s="45">
        <v>14238.5</v>
      </c>
      <c r="Q164" s="45">
        <v>0</v>
      </c>
      <c r="R164" s="45">
        <v>0</v>
      </c>
      <c r="S164" s="45">
        <v>288</v>
      </c>
    </row>
    <row r="165" spans="1:19" ht="15" thickBot="1" x14ac:dyDescent="0.35">
      <c r="A165" s="44" t="s">
        <v>243</v>
      </c>
      <c r="B165" s="45">
        <v>2358</v>
      </c>
      <c r="C165" s="45">
        <v>625</v>
      </c>
      <c r="D165" s="45">
        <v>48837.599999999999</v>
      </c>
      <c r="E165" s="45">
        <v>4391.5</v>
      </c>
      <c r="F165" s="45">
        <v>42688.6</v>
      </c>
      <c r="G165" s="45">
        <v>235</v>
      </c>
      <c r="H165" s="45">
        <v>17674.5</v>
      </c>
      <c r="I165" s="45">
        <v>3304.5</v>
      </c>
      <c r="J165" s="45">
        <v>175</v>
      </c>
      <c r="K165" s="45">
        <v>139.5</v>
      </c>
      <c r="L165" s="45">
        <v>4262.5</v>
      </c>
      <c r="M165" s="45">
        <v>50104.1</v>
      </c>
      <c r="N165" s="45">
        <v>0</v>
      </c>
      <c r="O165" s="45">
        <v>0</v>
      </c>
      <c r="P165" s="45">
        <v>14238.5</v>
      </c>
      <c r="Q165" s="45">
        <v>0</v>
      </c>
      <c r="R165" s="45">
        <v>0</v>
      </c>
      <c r="S165" s="45">
        <v>288</v>
      </c>
    </row>
    <row r="166" spans="1:19" ht="15" thickBot="1" x14ac:dyDescent="0.35">
      <c r="A166" s="44" t="s">
        <v>246</v>
      </c>
      <c r="B166" s="45">
        <v>2181.5</v>
      </c>
      <c r="C166" s="45">
        <v>625</v>
      </c>
      <c r="D166" s="45">
        <v>48254.6</v>
      </c>
      <c r="E166" s="45">
        <v>4326</v>
      </c>
      <c r="F166" s="45">
        <v>42688.6</v>
      </c>
      <c r="G166" s="45">
        <v>235</v>
      </c>
      <c r="H166" s="45">
        <v>17674.5</v>
      </c>
      <c r="I166" s="45">
        <v>3304.5</v>
      </c>
      <c r="J166" s="45">
        <v>175</v>
      </c>
      <c r="K166" s="45">
        <v>131</v>
      </c>
      <c r="L166" s="45">
        <v>4262.5</v>
      </c>
      <c r="M166" s="45">
        <v>50104.1</v>
      </c>
      <c r="N166" s="45">
        <v>0</v>
      </c>
      <c r="O166" s="45">
        <v>0</v>
      </c>
      <c r="P166" s="45">
        <v>14238.5</v>
      </c>
      <c r="Q166" s="45">
        <v>0</v>
      </c>
      <c r="R166" s="45">
        <v>0</v>
      </c>
      <c r="S166" s="45">
        <v>288</v>
      </c>
    </row>
    <row r="167" spans="1:19" ht="15" thickBot="1" x14ac:dyDescent="0.35">
      <c r="A167" s="44" t="s">
        <v>251</v>
      </c>
      <c r="B167" s="45">
        <v>2181.5</v>
      </c>
      <c r="C167" s="45">
        <v>625</v>
      </c>
      <c r="D167" s="45">
        <v>48254.6</v>
      </c>
      <c r="E167" s="45">
        <v>4326</v>
      </c>
      <c r="F167" s="45">
        <v>42688.6</v>
      </c>
      <c r="G167" s="45">
        <v>235</v>
      </c>
      <c r="H167" s="45">
        <v>17674.5</v>
      </c>
      <c r="I167" s="45">
        <v>3304.5</v>
      </c>
      <c r="J167" s="45">
        <v>175</v>
      </c>
      <c r="K167" s="45">
        <v>131</v>
      </c>
      <c r="L167" s="45">
        <v>4262.5</v>
      </c>
      <c r="M167" s="45">
        <v>50104.1</v>
      </c>
      <c r="N167" s="45">
        <v>0</v>
      </c>
      <c r="O167" s="45">
        <v>0</v>
      </c>
      <c r="P167" s="45">
        <v>14238.5</v>
      </c>
      <c r="Q167" s="45">
        <v>0</v>
      </c>
      <c r="R167" s="45">
        <v>0</v>
      </c>
      <c r="S167" s="45">
        <v>288</v>
      </c>
    </row>
    <row r="168" spans="1:19" ht="15" thickBot="1" x14ac:dyDescent="0.35">
      <c r="A168" s="44" t="s">
        <v>252</v>
      </c>
      <c r="B168" s="45">
        <v>2181.5</v>
      </c>
      <c r="C168" s="45">
        <v>625</v>
      </c>
      <c r="D168" s="45">
        <v>48254.6</v>
      </c>
      <c r="E168" s="45">
        <v>4225.5</v>
      </c>
      <c r="F168" s="45">
        <v>42688.6</v>
      </c>
      <c r="G168" s="45">
        <v>226.5</v>
      </c>
      <c r="H168" s="45">
        <v>17674.5</v>
      </c>
      <c r="I168" s="45">
        <v>3304.5</v>
      </c>
      <c r="J168" s="45">
        <v>175</v>
      </c>
      <c r="K168" s="45">
        <v>131</v>
      </c>
      <c r="L168" s="45">
        <v>1601.5</v>
      </c>
      <c r="M168" s="45">
        <v>50001.1</v>
      </c>
      <c r="N168" s="45">
        <v>0</v>
      </c>
      <c r="O168" s="45">
        <v>0</v>
      </c>
      <c r="P168" s="45">
        <v>14238.5</v>
      </c>
      <c r="Q168" s="45">
        <v>0</v>
      </c>
      <c r="R168" s="45">
        <v>0</v>
      </c>
      <c r="S168" s="45">
        <v>288</v>
      </c>
    </row>
    <row r="169" spans="1:19" ht="15" thickBot="1" x14ac:dyDescent="0.35">
      <c r="A169" s="44" t="s">
        <v>257</v>
      </c>
      <c r="B169" s="45">
        <v>2181.5</v>
      </c>
      <c r="C169" s="45">
        <v>625</v>
      </c>
      <c r="D169" s="45">
        <v>48254.6</v>
      </c>
      <c r="E169" s="45">
        <v>4225.5</v>
      </c>
      <c r="F169" s="45">
        <v>42688.6</v>
      </c>
      <c r="G169" s="45">
        <v>226.5</v>
      </c>
      <c r="H169" s="45">
        <v>17674.5</v>
      </c>
      <c r="I169" s="45">
        <v>3304.5</v>
      </c>
      <c r="J169" s="45">
        <v>175</v>
      </c>
      <c r="K169" s="45">
        <v>131</v>
      </c>
      <c r="L169" s="45">
        <v>1601.5</v>
      </c>
      <c r="M169" s="45">
        <v>50001.1</v>
      </c>
      <c r="N169" s="45">
        <v>0</v>
      </c>
      <c r="O169" s="45">
        <v>0</v>
      </c>
      <c r="P169" s="45">
        <v>14238.5</v>
      </c>
      <c r="Q169" s="45">
        <v>0</v>
      </c>
      <c r="R169" s="45">
        <v>0</v>
      </c>
      <c r="S169" s="45">
        <v>288</v>
      </c>
    </row>
    <row r="170" spans="1:19" ht="15" thickBot="1" x14ac:dyDescent="0.35">
      <c r="A170" s="44" t="s">
        <v>258</v>
      </c>
      <c r="B170" s="45">
        <v>2181.5</v>
      </c>
      <c r="C170" s="45">
        <v>625</v>
      </c>
      <c r="D170" s="45">
        <v>48254.6</v>
      </c>
      <c r="E170" s="45">
        <v>4090.5</v>
      </c>
      <c r="F170" s="45">
        <v>42688.6</v>
      </c>
      <c r="G170" s="45">
        <v>226.5</v>
      </c>
      <c r="H170" s="45">
        <v>17674.5</v>
      </c>
      <c r="I170" s="45">
        <v>3304.5</v>
      </c>
      <c r="J170" s="45">
        <v>175</v>
      </c>
      <c r="K170" s="45">
        <v>131</v>
      </c>
      <c r="L170" s="45">
        <v>1601.5</v>
      </c>
      <c r="M170" s="45">
        <v>50001.1</v>
      </c>
      <c r="N170" s="45">
        <v>0</v>
      </c>
      <c r="O170" s="45">
        <v>0</v>
      </c>
      <c r="P170" s="45">
        <v>14238.5</v>
      </c>
      <c r="Q170" s="45">
        <v>0</v>
      </c>
      <c r="R170" s="45">
        <v>0</v>
      </c>
      <c r="S170" s="45">
        <v>288</v>
      </c>
    </row>
    <row r="171" spans="1:19" ht="15" thickBot="1" x14ac:dyDescent="0.35">
      <c r="A171" s="44" t="s">
        <v>260</v>
      </c>
      <c r="B171" s="45">
        <v>2181.5</v>
      </c>
      <c r="C171" s="45">
        <v>625</v>
      </c>
      <c r="D171" s="45">
        <v>48254.6</v>
      </c>
      <c r="E171" s="45">
        <v>3966.5</v>
      </c>
      <c r="F171" s="45">
        <v>42688.6</v>
      </c>
      <c r="G171" s="45">
        <v>226.5</v>
      </c>
      <c r="H171" s="45">
        <v>17674.5</v>
      </c>
      <c r="I171" s="45">
        <v>3304.5</v>
      </c>
      <c r="J171" s="45">
        <v>175</v>
      </c>
      <c r="K171" s="45">
        <v>131</v>
      </c>
      <c r="L171" s="45">
        <v>1436.5</v>
      </c>
      <c r="M171" s="45">
        <v>50001.1</v>
      </c>
      <c r="N171" s="45">
        <v>0</v>
      </c>
      <c r="O171" s="45">
        <v>0</v>
      </c>
      <c r="P171" s="45">
        <v>14238.5</v>
      </c>
      <c r="Q171" s="45">
        <v>0</v>
      </c>
      <c r="R171" s="45">
        <v>0</v>
      </c>
      <c r="S171" s="45">
        <v>288</v>
      </c>
    </row>
    <row r="172" spans="1:19" ht="15" thickBot="1" x14ac:dyDescent="0.35">
      <c r="A172" s="44" t="s">
        <v>263</v>
      </c>
      <c r="B172" s="45">
        <v>2096.5</v>
      </c>
      <c r="C172" s="45">
        <v>625</v>
      </c>
      <c r="D172" s="45">
        <v>48254.6</v>
      </c>
      <c r="E172" s="45">
        <v>3546.5</v>
      </c>
      <c r="F172" s="45">
        <v>42688.6</v>
      </c>
      <c r="G172" s="45">
        <v>226.5</v>
      </c>
      <c r="H172" s="45">
        <v>17554.5</v>
      </c>
      <c r="I172" s="45">
        <v>3304.5</v>
      </c>
      <c r="J172" s="45">
        <v>175</v>
      </c>
      <c r="K172" s="45">
        <v>131</v>
      </c>
      <c r="L172" s="45">
        <v>1436.5</v>
      </c>
      <c r="M172" s="45">
        <v>50001.1</v>
      </c>
      <c r="N172" s="45">
        <v>0</v>
      </c>
      <c r="O172" s="45">
        <v>0</v>
      </c>
      <c r="P172" s="45">
        <v>14238.5</v>
      </c>
      <c r="Q172" s="45">
        <v>0</v>
      </c>
      <c r="R172" s="45">
        <v>0</v>
      </c>
      <c r="S172" s="45">
        <v>288</v>
      </c>
    </row>
    <row r="173" spans="1:19" ht="15" thickBot="1" x14ac:dyDescent="0.35">
      <c r="A173" s="44" t="s">
        <v>267</v>
      </c>
      <c r="B173" s="45">
        <v>2096.5</v>
      </c>
      <c r="C173" s="45">
        <v>625</v>
      </c>
      <c r="D173" s="45">
        <v>47948.1</v>
      </c>
      <c r="E173" s="45">
        <v>3546.5</v>
      </c>
      <c r="F173" s="45">
        <v>42688.6</v>
      </c>
      <c r="G173" s="45">
        <v>226.5</v>
      </c>
      <c r="H173" s="45">
        <v>17554.5</v>
      </c>
      <c r="I173" s="45">
        <v>3304.5</v>
      </c>
      <c r="J173" s="45">
        <v>175</v>
      </c>
      <c r="K173" s="45">
        <v>131</v>
      </c>
      <c r="L173" s="45">
        <v>1436.5</v>
      </c>
      <c r="M173" s="45">
        <v>50001.1</v>
      </c>
      <c r="N173" s="45">
        <v>0</v>
      </c>
      <c r="O173" s="45">
        <v>0</v>
      </c>
      <c r="P173" s="45">
        <v>14238.5</v>
      </c>
      <c r="Q173" s="45">
        <v>0</v>
      </c>
      <c r="R173" s="45">
        <v>0</v>
      </c>
      <c r="S173" s="45">
        <v>288</v>
      </c>
    </row>
    <row r="174" spans="1:19" ht="15" thickBot="1" x14ac:dyDescent="0.35">
      <c r="A174" s="44" t="s">
        <v>269</v>
      </c>
      <c r="B174" s="45">
        <v>2096.5</v>
      </c>
      <c r="C174" s="45">
        <v>490</v>
      </c>
      <c r="D174" s="45">
        <v>47208.1</v>
      </c>
      <c r="E174" s="45">
        <v>3546.5</v>
      </c>
      <c r="F174" s="45">
        <v>42688.6</v>
      </c>
      <c r="G174" s="45">
        <v>226.5</v>
      </c>
      <c r="H174" s="45">
        <v>17554.5</v>
      </c>
      <c r="I174" s="45">
        <v>3253</v>
      </c>
      <c r="J174" s="45">
        <v>175</v>
      </c>
      <c r="K174" s="45">
        <v>131</v>
      </c>
      <c r="L174" s="45">
        <v>1436.5</v>
      </c>
      <c r="M174" s="45">
        <v>50001.1</v>
      </c>
      <c r="N174" s="45">
        <v>0</v>
      </c>
      <c r="O174" s="45">
        <v>0</v>
      </c>
      <c r="P174" s="45">
        <v>161</v>
      </c>
      <c r="Q174" s="45">
        <v>0</v>
      </c>
      <c r="R174" s="45">
        <v>0</v>
      </c>
      <c r="S174" s="45">
        <v>288</v>
      </c>
    </row>
    <row r="175" spans="1:19" ht="15" thickBot="1" x14ac:dyDescent="0.35">
      <c r="A175" s="44" t="s">
        <v>274</v>
      </c>
      <c r="B175" s="45">
        <v>2096.5</v>
      </c>
      <c r="C175" s="45">
        <v>490</v>
      </c>
      <c r="D175" s="45">
        <v>47208.1</v>
      </c>
      <c r="E175" s="45">
        <v>3546.5</v>
      </c>
      <c r="F175" s="45">
        <v>42688.6</v>
      </c>
      <c r="G175" s="45">
        <v>226.5</v>
      </c>
      <c r="H175" s="45">
        <v>17431</v>
      </c>
      <c r="I175" s="45">
        <v>3233</v>
      </c>
      <c r="J175" s="45">
        <v>175</v>
      </c>
      <c r="K175" s="45">
        <v>131</v>
      </c>
      <c r="L175" s="45">
        <v>1436.5</v>
      </c>
      <c r="M175" s="45">
        <v>49975.1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288</v>
      </c>
    </row>
    <row r="176" spans="1:19" ht="15" thickBot="1" x14ac:dyDescent="0.35">
      <c r="A176" s="44" t="s">
        <v>278</v>
      </c>
      <c r="B176" s="45">
        <v>2096.5</v>
      </c>
      <c r="C176" s="45">
        <v>0</v>
      </c>
      <c r="D176" s="45">
        <v>4514.5</v>
      </c>
      <c r="E176" s="45">
        <v>3546.5</v>
      </c>
      <c r="F176" s="45">
        <v>42688.6</v>
      </c>
      <c r="G176" s="45">
        <v>226.5</v>
      </c>
      <c r="H176" s="45">
        <v>17431</v>
      </c>
      <c r="I176" s="45">
        <v>3233</v>
      </c>
      <c r="J176" s="45">
        <v>175</v>
      </c>
      <c r="K176" s="45">
        <v>131</v>
      </c>
      <c r="L176" s="45">
        <v>1436.5</v>
      </c>
      <c r="M176" s="45">
        <v>49970.1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288</v>
      </c>
    </row>
    <row r="177" spans="1:19" ht="15" thickBot="1" x14ac:dyDescent="0.35">
      <c r="A177" s="44" t="s">
        <v>281</v>
      </c>
      <c r="B177" s="45">
        <v>2096.5</v>
      </c>
      <c r="C177" s="45">
        <v>0</v>
      </c>
      <c r="D177" s="45">
        <v>4514.5</v>
      </c>
      <c r="E177" s="45">
        <v>3546.5</v>
      </c>
      <c r="F177" s="45">
        <v>42223.6</v>
      </c>
      <c r="G177" s="45">
        <v>226.5</v>
      </c>
      <c r="H177" s="45">
        <v>17351</v>
      </c>
      <c r="I177" s="45">
        <v>3233</v>
      </c>
      <c r="J177" s="45">
        <v>175</v>
      </c>
      <c r="K177" s="45">
        <v>131</v>
      </c>
      <c r="L177" s="45">
        <v>1436.5</v>
      </c>
      <c r="M177" s="45">
        <v>49970.1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288</v>
      </c>
    </row>
    <row r="178" spans="1:19" ht="15" thickBot="1" x14ac:dyDescent="0.35">
      <c r="A178" s="44" t="s">
        <v>284</v>
      </c>
      <c r="B178" s="45">
        <v>2096.5</v>
      </c>
      <c r="C178" s="45">
        <v>0</v>
      </c>
      <c r="D178" s="45">
        <v>4514.5</v>
      </c>
      <c r="E178" s="45">
        <v>3546.5</v>
      </c>
      <c r="F178" s="45">
        <v>42223.6</v>
      </c>
      <c r="G178" s="45">
        <v>226.5</v>
      </c>
      <c r="H178" s="45">
        <v>17351</v>
      </c>
      <c r="I178" s="45">
        <v>3233</v>
      </c>
      <c r="J178" s="45">
        <v>175</v>
      </c>
      <c r="K178" s="45">
        <v>131</v>
      </c>
      <c r="L178" s="45">
        <v>1436.5</v>
      </c>
      <c r="M178" s="45">
        <v>49970.1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288</v>
      </c>
    </row>
    <row r="179" spans="1:19" ht="15" thickBot="1" x14ac:dyDescent="0.35">
      <c r="A179" s="44" t="s">
        <v>285</v>
      </c>
      <c r="B179" s="45">
        <v>2096.5</v>
      </c>
      <c r="C179" s="45">
        <v>0</v>
      </c>
      <c r="D179" s="45">
        <v>4514.5</v>
      </c>
      <c r="E179" s="45">
        <v>3546.5</v>
      </c>
      <c r="F179" s="45">
        <v>42223.6</v>
      </c>
      <c r="G179" s="45">
        <v>226.5</v>
      </c>
      <c r="H179" s="45">
        <v>17351</v>
      </c>
      <c r="I179" s="45">
        <v>3233</v>
      </c>
      <c r="J179" s="45">
        <v>175</v>
      </c>
      <c r="K179" s="45">
        <v>131</v>
      </c>
      <c r="L179" s="45">
        <v>1194</v>
      </c>
      <c r="M179" s="45">
        <v>49915.1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288</v>
      </c>
    </row>
    <row r="180" spans="1:19" ht="15" thickBot="1" x14ac:dyDescent="0.35">
      <c r="A180" s="44" t="s">
        <v>288</v>
      </c>
      <c r="B180" s="45">
        <v>1472.5</v>
      </c>
      <c r="C180" s="45">
        <v>0</v>
      </c>
      <c r="D180" s="45">
        <v>4095.5</v>
      </c>
      <c r="E180" s="45">
        <v>3546.5</v>
      </c>
      <c r="F180" s="45">
        <v>42223.6</v>
      </c>
      <c r="G180" s="45">
        <v>226.5</v>
      </c>
      <c r="H180" s="45">
        <v>17351</v>
      </c>
      <c r="I180" s="45">
        <v>3233</v>
      </c>
      <c r="J180" s="45">
        <v>175</v>
      </c>
      <c r="K180" s="45">
        <v>131</v>
      </c>
      <c r="L180" s="45">
        <v>1194</v>
      </c>
      <c r="M180" s="45">
        <v>49915.1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288</v>
      </c>
    </row>
    <row r="181" spans="1:19" ht="15" thickBot="1" x14ac:dyDescent="0.35">
      <c r="A181" s="44" t="s">
        <v>291</v>
      </c>
      <c r="B181" s="45">
        <v>345.5</v>
      </c>
      <c r="C181" s="45">
        <v>0</v>
      </c>
      <c r="D181" s="45">
        <v>3950.5</v>
      </c>
      <c r="E181" s="45">
        <v>3162</v>
      </c>
      <c r="F181" s="45">
        <v>42128.6</v>
      </c>
      <c r="G181" s="45">
        <v>226.5</v>
      </c>
      <c r="H181" s="45">
        <v>17351</v>
      </c>
      <c r="I181" s="45">
        <v>3233</v>
      </c>
      <c r="J181" s="45">
        <v>175</v>
      </c>
      <c r="K181" s="45">
        <v>131</v>
      </c>
      <c r="L181" s="45">
        <v>1194</v>
      </c>
      <c r="M181" s="45">
        <v>49845.1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288</v>
      </c>
    </row>
    <row r="182" spans="1:19" ht="15" thickBot="1" x14ac:dyDescent="0.35">
      <c r="A182" s="44" t="s">
        <v>297</v>
      </c>
      <c r="B182" s="45">
        <v>345.5</v>
      </c>
      <c r="C182" s="45">
        <v>0</v>
      </c>
      <c r="D182" s="45">
        <v>3950.5</v>
      </c>
      <c r="E182" s="45">
        <v>3162</v>
      </c>
      <c r="F182" s="45">
        <v>42128.6</v>
      </c>
      <c r="G182" s="45">
        <v>226.5</v>
      </c>
      <c r="H182" s="45">
        <v>17351</v>
      </c>
      <c r="I182" s="45">
        <v>3233</v>
      </c>
      <c r="J182" s="45">
        <v>175</v>
      </c>
      <c r="K182" s="45">
        <v>131</v>
      </c>
      <c r="L182" s="45">
        <v>0</v>
      </c>
      <c r="M182" s="45">
        <v>49838.6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288</v>
      </c>
    </row>
    <row r="183" spans="1:19" ht="15" thickBot="1" x14ac:dyDescent="0.35">
      <c r="A183" s="44" t="s">
        <v>299</v>
      </c>
      <c r="B183" s="45">
        <v>345.5</v>
      </c>
      <c r="C183" s="45">
        <v>0</v>
      </c>
      <c r="D183" s="45">
        <v>3950.5</v>
      </c>
      <c r="E183" s="45">
        <v>2988</v>
      </c>
      <c r="F183" s="45">
        <v>41998.6</v>
      </c>
      <c r="G183" s="45">
        <v>226.5</v>
      </c>
      <c r="H183" s="45">
        <v>17351</v>
      </c>
      <c r="I183" s="45">
        <v>3233</v>
      </c>
      <c r="J183" s="45">
        <v>175</v>
      </c>
      <c r="K183" s="45">
        <v>131</v>
      </c>
      <c r="L183" s="45">
        <v>0</v>
      </c>
      <c r="M183" s="45">
        <v>49838.6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288</v>
      </c>
    </row>
    <row r="184" spans="1:19" ht="15" thickBot="1" x14ac:dyDescent="0.35">
      <c r="A184" s="44" t="s">
        <v>302</v>
      </c>
      <c r="B184" s="45">
        <v>345.5</v>
      </c>
      <c r="C184" s="45">
        <v>0</v>
      </c>
      <c r="D184" s="45">
        <v>3709.5</v>
      </c>
      <c r="E184" s="45">
        <v>2988</v>
      </c>
      <c r="F184" s="45">
        <v>41918.6</v>
      </c>
      <c r="G184" s="45">
        <v>226.5</v>
      </c>
      <c r="H184" s="45">
        <v>17351</v>
      </c>
      <c r="I184" s="45">
        <v>3233</v>
      </c>
      <c r="J184" s="45">
        <v>175</v>
      </c>
      <c r="K184" s="45">
        <v>131</v>
      </c>
      <c r="L184" s="45">
        <v>0</v>
      </c>
      <c r="M184" s="45">
        <v>49838.6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288</v>
      </c>
    </row>
    <row r="185" spans="1:19" ht="15" thickBot="1" x14ac:dyDescent="0.35">
      <c r="A185" s="44" t="s">
        <v>305</v>
      </c>
      <c r="B185" s="45">
        <v>345.5</v>
      </c>
      <c r="C185" s="45">
        <v>0</v>
      </c>
      <c r="D185" s="45">
        <v>3566.5</v>
      </c>
      <c r="E185" s="45">
        <v>2988</v>
      </c>
      <c r="F185" s="45">
        <v>41918.6</v>
      </c>
      <c r="G185" s="45">
        <v>226.5</v>
      </c>
      <c r="H185" s="45">
        <v>17351</v>
      </c>
      <c r="I185" s="45">
        <v>3133</v>
      </c>
      <c r="J185" s="45">
        <v>175</v>
      </c>
      <c r="K185" s="45">
        <v>131</v>
      </c>
      <c r="L185" s="45">
        <v>0</v>
      </c>
      <c r="M185" s="45">
        <v>49838.6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288</v>
      </c>
    </row>
    <row r="186" spans="1:19" ht="15" thickBot="1" x14ac:dyDescent="0.35">
      <c r="A186" s="44" t="s">
        <v>308</v>
      </c>
      <c r="B186" s="45">
        <v>345.5</v>
      </c>
      <c r="C186" s="45">
        <v>0</v>
      </c>
      <c r="D186" s="45">
        <v>3511.5</v>
      </c>
      <c r="E186" s="45">
        <v>2806</v>
      </c>
      <c r="F186" s="45">
        <v>41883.599999999999</v>
      </c>
      <c r="G186" s="45">
        <v>226.5</v>
      </c>
      <c r="H186" s="45">
        <v>17351</v>
      </c>
      <c r="I186" s="45">
        <v>3133</v>
      </c>
      <c r="J186" s="45">
        <v>175</v>
      </c>
      <c r="K186" s="45">
        <v>131</v>
      </c>
      <c r="L186" s="45">
        <v>0</v>
      </c>
      <c r="M186" s="45">
        <v>49643.1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288</v>
      </c>
    </row>
    <row r="187" spans="1:19" ht="15" thickBot="1" x14ac:dyDescent="0.35">
      <c r="A187" s="44" t="s">
        <v>313</v>
      </c>
      <c r="B187" s="45">
        <v>345.5</v>
      </c>
      <c r="C187" s="45">
        <v>0</v>
      </c>
      <c r="D187" s="45">
        <v>3511.5</v>
      </c>
      <c r="E187" s="45">
        <v>2806</v>
      </c>
      <c r="F187" s="45">
        <v>41883.599999999999</v>
      </c>
      <c r="G187" s="45">
        <v>226.5</v>
      </c>
      <c r="H187" s="45">
        <v>17296</v>
      </c>
      <c r="I187" s="45">
        <v>3019.5</v>
      </c>
      <c r="J187" s="45">
        <v>175</v>
      </c>
      <c r="K187" s="45">
        <v>131</v>
      </c>
      <c r="L187" s="45">
        <v>0</v>
      </c>
      <c r="M187" s="45">
        <v>49643.1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288</v>
      </c>
    </row>
    <row r="188" spans="1:19" ht="15" thickBot="1" x14ac:dyDescent="0.35">
      <c r="A188" s="44" t="s">
        <v>316</v>
      </c>
      <c r="B188" s="45">
        <v>345.5</v>
      </c>
      <c r="C188" s="45">
        <v>0</v>
      </c>
      <c r="D188" s="45">
        <v>3511.5</v>
      </c>
      <c r="E188" s="45">
        <v>2706</v>
      </c>
      <c r="F188" s="45">
        <v>41883.599999999999</v>
      </c>
      <c r="G188" s="45">
        <v>226.5</v>
      </c>
      <c r="H188" s="45">
        <v>17296</v>
      </c>
      <c r="I188" s="45">
        <v>295</v>
      </c>
      <c r="J188" s="45">
        <v>175</v>
      </c>
      <c r="K188" s="45">
        <v>131</v>
      </c>
      <c r="L188" s="45">
        <v>0</v>
      </c>
      <c r="M188" s="45">
        <v>7889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288</v>
      </c>
    </row>
    <row r="189" spans="1:19" ht="15" thickBot="1" x14ac:dyDescent="0.35">
      <c r="A189" s="44" t="s">
        <v>320</v>
      </c>
      <c r="B189" s="45">
        <v>345.5</v>
      </c>
      <c r="C189" s="45">
        <v>0</v>
      </c>
      <c r="D189" s="45">
        <v>3511.5</v>
      </c>
      <c r="E189" s="45">
        <v>2706</v>
      </c>
      <c r="F189" s="45">
        <v>41883.599999999999</v>
      </c>
      <c r="G189" s="45">
        <v>205</v>
      </c>
      <c r="H189" s="45">
        <v>17296</v>
      </c>
      <c r="I189" s="45">
        <v>295</v>
      </c>
      <c r="J189" s="45">
        <v>175</v>
      </c>
      <c r="K189" s="45">
        <v>131</v>
      </c>
      <c r="L189" s="45">
        <v>0</v>
      </c>
      <c r="M189" s="45">
        <v>7889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288</v>
      </c>
    </row>
    <row r="190" spans="1:19" ht="15" thickBot="1" x14ac:dyDescent="0.35">
      <c r="A190" s="44" t="s">
        <v>322</v>
      </c>
      <c r="B190" s="45">
        <v>345.5</v>
      </c>
      <c r="C190" s="45">
        <v>0</v>
      </c>
      <c r="D190" s="45">
        <v>3511.5</v>
      </c>
      <c r="E190" s="45">
        <v>2706</v>
      </c>
      <c r="F190" s="45">
        <v>41883.599999999999</v>
      </c>
      <c r="G190" s="45">
        <v>205</v>
      </c>
      <c r="H190" s="45">
        <v>17199.5</v>
      </c>
      <c r="I190" s="45">
        <v>295</v>
      </c>
      <c r="J190" s="45">
        <v>175</v>
      </c>
      <c r="K190" s="45">
        <v>131</v>
      </c>
      <c r="L190" s="45">
        <v>0</v>
      </c>
      <c r="M190" s="45">
        <v>7889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288</v>
      </c>
    </row>
    <row r="191" spans="1:19" ht="15" thickBot="1" x14ac:dyDescent="0.35">
      <c r="A191" s="44" t="s">
        <v>324</v>
      </c>
      <c r="B191" s="45">
        <v>345.5</v>
      </c>
      <c r="C191" s="45">
        <v>0</v>
      </c>
      <c r="D191" s="45">
        <v>3307</v>
      </c>
      <c r="E191" s="45">
        <v>2706</v>
      </c>
      <c r="F191" s="45">
        <v>41883.599999999999</v>
      </c>
      <c r="G191" s="45">
        <v>205</v>
      </c>
      <c r="H191" s="45">
        <v>17199.5</v>
      </c>
      <c r="I191" s="45">
        <v>295</v>
      </c>
      <c r="J191" s="45">
        <v>175</v>
      </c>
      <c r="K191" s="45">
        <v>131</v>
      </c>
      <c r="L191" s="45">
        <v>0</v>
      </c>
      <c r="M191" s="45">
        <v>7884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288</v>
      </c>
    </row>
    <row r="192" spans="1:19" ht="15" thickBot="1" x14ac:dyDescent="0.35">
      <c r="A192" s="44" t="s">
        <v>327</v>
      </c>
      <c r="B192" s="45">
        <v>345.5</v>
      </c>
      <c r="C192" s="45">
        <v>0</v>
      </c>
      <c r="D192" s="45">
        <v>3196.5</v>
      </c>
      <c r="E192" s="45">
        <v>2621</v>
      </c>
      <c r="F192" s="45">
        <v>41883.599999999999</v>
      </c>
      <c r="G192" s="45">
        <v>205</v>
      </c>
      <c r="H192" s="45">
        <v>17199.5</v>
      </c>
      <c r="I192" s="45">
        <v>295</v>
      </c>
      <c r="J192" s="45">
        <v>175</v>
      </c>
      <c r="K192" s="45">
        <v>121</v>
      </c>
      <c r="L192" s="45">
        <v>0</v>
      </c>
      <c r="M192" s="45">
        <v>7884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288</v>
      </c>
    </row>
    <row r="193" spans="1:19" ht="15" thickBot="1" x14ac:dyDescent="0.35">
      <c r="A193" s="44" t="s">
        <v>331</v>
      </c>
      <c r="B193" s="45">
        <v>345.5</v>
      </c>
      <c r="C193" s="45">
        <v>0</v>
      </c>
      <c r="D193" s="45">
        <v>3191.5</v>
      </c>
      <c r="E193" s="45">
        <v>2621</v>
      </c>
      <c r="F193" s="45">
        <v>41883.599999999999</v>
      </c>
      <c r="G193" s="45">
        <v>205</v>
      </c>
      <c r="H193" s="45">
        <v>17199.5</v>
      </c>
      <c r="I193" s="45">
        <v>295</v>
      </c>
      <c r="J193" s="45">
        <v>175</v>
      </c>
      <c r="K193" s="45">
        <v>121</v>
      </c>
      <c r="L193" s="45">
        <v>0</v>
      </c>
      <c r="M193" s="45">
        <v>7884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</row>
    <row r="194" spans="1:19" ht="15" thickBot="1" x14ac:dyDescent="0.35">
      <c r="A194" s="44" t="s">
        <v>333</v>
      </c>
      <c r="B194" s="45">
        <v>345.5</v>
      </c>
      <c r="C194" s="45">
        <v>0</v>
      </c>
      <c r="D194" s="45">
        <v>3094.5</v>
      </c>
      <c r="E194" s="45">
        <v>2621</v>
      </c>
      <c r="F194" s="45">
        <v>14310.5</v>
      </c>
      <c r="G194" s="45">
        <v>205</v>
      </c>
      <c r="H194" s="45">
        <v>17199.5</v>
      </c>
      <c r="I194" s="45">
        <v>295</v>
      </c>
      <c r="J194" s="45">
        <v>175</v>
      </c>
      <c r="K194" s="45">
        <v>121</v>
      </c>
      <c r="L194" s="45">
        <v>0</v>
      </c>
      <c r="M194" s="45">
        <v>7884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</row>
    <row r="195" spans="1:19" ht="15" thickBot="1" x14ac:dyDescent="0.35">
      <c r="A195" s="44" t="s">
        <v>336</v>
      </c>
      <c r="B195" s="45">
        <v>345.5</v>
      </c>
      <c r="C195" s="45">
        <v>0</v>
      </c>
      <c r="D195" s="45">
        <v>3094.5</v>
      </c>
      <c r="E195" s="45">
        <v>2621</v>
      </c>
      <c r="F195" s="45">
        <v>463</v>
      </c>
      <c r="G195" s="45">
        <v>192</v>
      </c>
      <c r="H195" s="45">
        <v>17199.5</v>
      </c>
      <c r="I195" s="45">
        <v>295</v>
      </c>
      <c r="J195" s="45">
        <v>175</v>
      </c>
      <c r="K195" s="45">
        <v>121</v>
      </c>
      <c r="L195" s="45">
        <v>0</v>
      </c>
      <c r="M195" s="45">
        <v>7884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</row>
    <row r="196" spans="1:19" ht="15" thickBot="1" x14ac:dyDescent="0.35">
      <c r="A196" s="44" t="s">
        <v>339</v>
      </c>
      <c r="B196" s="45">
        <v>345.5</v>
      </c>
      <c r="C196" s="45">
        <v>0</v>
      </c>
      <c r="D196" s="45">
        <v>2987.5</v>
      </c>
      <c r="E196" s="45">
        <v>2621</v>
      </c>
      <c r="F196" s="45">
        <v>463</v>
      </c>
      <c r="G196" s="45">
        <v>192</v>
      </c>
      <c r="H196" s="45">
        <v>17199.5</v>
      </c>
      <c r="I196" s="45">
        <v>255</v>
      </c>
      <c r="J196" s="45">
        <v>175</v>
      </c>
      <c r="K196" s="45">
        <v>121</v>
      </c>
      <c r="L196" s="45">
        <v>0</v>
      </c>
      <c r="M196" s="45">
        <v>7884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</row>
    <row r="197" spans="1:19" ht="15" thickBot="1" x14ac:dyDescent="0.35">
      <c r="A197" s="44" t="s">
        <v>342</v>
      </c>
      <c r="B197" s="45">
        <v>345.5</v>
      </c>
      <c r="C197" s="45">
        <v>0</v>
      </c>
      <c r="D197" s="45">
        <v>2987.5</v>
      </c>
      <c r="E197" s="45">
        <v>2621</v>
      </c>
      <c r="F197" s="45">
        <v>463</v>
      </c>
      <c r="G197" s="45">
        <v>192</v>
      </c>
      <c r="H197" s="45">
        <v>17199.5</v>
      </c>
      <c r="I197" s="45">
        <v>255</v>
      </c>
      <c r="J197" s="45">
        <v>175</v>
      </c>
      <c r="K197" s="45">
        <v>121</v>
      </c>
      <c r="L197" s="45">
        <v>0</v>
      </c>
      <c r="M197" s="45">
        <v>7884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</row>
    <row r="198" spans="1:19" ht="15" thickBot="1" x14ac:dyDescent="0.35">
      <c r="A198" s="44" t="s">
        <v>343</v>
      </c>
      <c r="B198" s="45">
        <v>345.5</v>
      </c>
      <c r="C198" s="45">
        <v>0</v>
      </c>
      <c r="D198" s="45">
        <v>2987.5</v>
      </c>
      <c r="E198" s="45">
        <v>2621</v>
      </c>
      <c r="F198" s="45">
        <v>463</v>
      </c>
      <c r="G198" s="45">
        <v>192</v>
      </c>
      <c r="H198" s="45">
        <v>17199.5</v>
      </c>
      <c r="I198" s="45">
        <v>255</v>
      </c>
      <c r="J198" s="45">
        <v>175</v>
      </c>
      <c r="K198" s="45">
        <v>121</v>
      </c>
      <c r="L198" s="45">
        <v>0</v>
      </c>
      <c r="M198" s="45">
        <v>7844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</row>
    <row r="199" spans="1:19" ht="15" thickBot="1" x14ac:dyDescent="0.35">
      <c r="A199" s="44" t="s">
        <v>345</v>
      </c>
      <c r="B199" s="45">
        <v>345.5</v>
      </c>
      <c r="C199" s="45">
        <v>0</v>
      </c>
      <c r="D199" s="45">
        <v>2987.5</v>
      </c>
      <c r="E199" s="45">
        <v>2621</v>
      </c>
      <c r="F199" s="45">
        <v>463</v>
      </c>
      <c r="G199" s="45">
        <v>192</v>
      </c>
      <c r="H199" s="45">
        <v>17183.5</v>
      </c>
      <c r="I199" s="45">
        <v>255</v>
      </c>
      <c r="J199" s="45">
        <v>175</v>
      </c>
      <c r="K199" s="45">
        <v>121</v>
      </c>
      <c r="L199" s="45">
        <v>0</v>
      </c>
      <c r="M199" s="45">
        <v>7784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</row>
    <row r="200" spans="1:19" ht="15" thickBot="1" x14ac:dyDescent="0.35">
      <c r="A200" s="44" t="s">
        <v>348</v>
      </c>
      <c r="B200" s="45">
        <v>345.5</v>
      </c>
      <c r="C200" s="45">
        <v>0</v>
      </c>
      <c r="D200" s="45">
        <v>2923.5</v>
      </c>
      <c r="E200" s="45">
        <v>2621</v>
      </c>
      <c r="F200" s="45">
        <v>463</v>
      </c>
      <c r="G200" s="45">
        <v>134</v>
      </c>
      <c r="H200" s="45">
        <v>17183.5</v>
      </c>
      <c r="I200" s="45">
        <v>255</v>
      </c>
      <c r="J200" s="45">
        <v>175</v>
      </c>
      <c r="K200" s="45">
        <v>121</v>
      </c>
      <c r="L200" s="45">
        <v>0</v>
      </c>
      <c r="M200" s="45">
        <v>7784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</row>
    <row r="201" spans="1:19" ht="15" thickBot="1" x14ac:dyDescent="0.35">
      <c r="A201" s="44" t="s">
        <v>351</v>
      </c>
      <c r="B201" s="45">
        <v>345.5</v>
      </c>
      <c r="C201" s="45">
        <v>0</v>
      </c>
      <c r="D201" s="45">
        <v>2923.5</v>
      </c>
      <c r="E201" s="45">
        <v>2432.5</v>
      </c>
      <c r="F201" s="45">
        <v>463</v>
      </c>
      <c r="G201" s="45">
        <v>134</v>
      </c>
      <c r="H201" s="45">
        <v>17183.5</v>
      </c>
      <c r="I201" s="45">
        <v>255</v>
      </c>
      <c r="J201" s="45">
        <v>175</v>
      </c>
      <c r="K201" s="45">
        <v>121</v>
      </c>
      <c r="L201" s="45">
        <v>0</v>
      </c>
      <c r="M201" s="45">
        <v>7784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</row>
    <row r="202" spans="1:19" ht="15" thickBot="1" x14ac:dyDescent="0.35">
      <c r="A202" s="44" t="s">
        <v>353</v>
      </c>
      <c r="B202" s="45">
        <v>345.5</v>
      </c>
      <c r="C202" s="45">
        <v>0</v>
      </c>
      <c r="D202" s="45">
        <v>2923.5</v>
      </c>
      <c r="E202" s="45">
        <v>2432.5</v>
      </c>
      <c r="F202" s="45">
        <v>463</v>
      </c>
      <c r="G202" s="45">
        <v>134</v>
      </c>
      <c r="H202" s="45">
        <v>17183.5</v>
      </c>
      <c r="I202" s="45">
        <v>255</v>
      </c>
      <c r="J202" s="45">
        <v>175</v>
      </c>
      <c r="K202" s="45">
        <v>121</v>
      </c>
      <c r="L202" s="45">
        <v>0</v>
      </c>
      <c r="M202" s="45">
        <v>7784</v>
      </c>
      <c r="N202" s="45">
        <v>0</v>
      </c>
      <c r="O202" s="45">
        <v>0</v>
      </c>
      <c r="P202" s="45">
        <v>0</v>
      </c>
      <c r="Q202" s="45">
        <v>0</v>
      </c>
      <c r="R202" s="45">
        <v>0</v>
      </c>
      <c r="S202" s="45">
        <v>0</v>
      </c>
    </row>
    <row r="203" spans="1:19" ht="15" thickBot="1" x14ac:dyDescent="0.35">
      <c r="A203" s="44" t="s">
        <v>354</v>
      </c>
      <c r="B203" s="45">
        <v>345.5</v>
      </c>
      <c r="C203" s="45">
        <v>0</v>
      </c>
      <c r="D203" s="45">
        <v>2923.5</v>
      </c>
      <c r="E203" s="45">
        <v>2432.5</v>
      </c>
      <c r="F203" s="45">
        <v>463</v>
      </c>
      <c r="G203" s="45">
        <v>134</v>
      </c>
      <c r="H203" s="45">
        <v>17183.5</v>
      </c>
      <c r="I203" s="45">
        <v>255</v>
      </c>
      <c r="J203" s="45">
        <v>175</v>
      </c>
      <c r="K203" s="45">
        <v>121</v>
      </c>
      <c r="L203" s="45">
        <v>0</v>
      </c>
      <c r="M203" s="45">
        <v>7760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</row>
    <row r="204" spans="1:19" ht="15" thickBot="1" x14ac:dyDescent="0.35">
      <c r="A204" s="44" t="s">
        <v>356</v>
      </c>
      <c r="B204" s="45">
        <v>345.5</v>
      </c>
      <c r="C204" s="45">
        <v>0</v>
      </c>
      <c r="D204" s="45">
        <v>2923.5</v>
      </c>
      <c r="E204" s="45">
        <v>2432.5</v>
      </c>
      <c r="F204" s="45">
        <v>423</v>
      </c>
      <c r="G204" s="45">
        <v>134</v>
      </c>
      <c r="H204" s="45">
        <v>17183.5</v>
      </c>
      <c r="I204" s="45">
        <v>50</v>
      </c>
      <c r="J204" s="45">
        <v>175</v>
      </c>
      <c r="K204" s="45">
        <v>90</v>
      </c>
      <c r="L204" s="45">
        <v>0</v>
      </c>
      <c r="M204" s="45">
        <v>7760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</row>
    <row r="205" spans="1:19" ht="15" thickBot="1" x14ac:dyDescent="0.35">
      <c r="A205" s="44" t="s">
        <v>360</v>
      </c>
      <c r="B205" s="45">
        <v>345.5</v>
      </c>
      <c r="C205" s="45">
        <v>0</v>
      </c>
      <c r="D205" s="45">
        <v>2923.5</v>
      </c>
      <c r="E205" s="45">
        <v>2432.5</v>
      </c>
      <c r="F205" s="45">
        <v>423</v>
      </c>
      <c r="G205" s="45">
        <v>0</v>
      </c>
      <c r="H205" s="45">
        <v>17183.5</v>
      </c>
      <c r="I205" s="45">
        <v>50</v>
      </c>
      <c r="J205" s="45">
        <v>175</v>
      </c>
      <c r="K205" s="45">
        <v>90</v>
      </c>
      <c r="L205" s="45">
        <v>0</v>
      </c>
      <c r="M205" s="45">
        <v>7760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</row>
    <row r="206" spans="1:19" ht="15" thickBot="1" x14ac:dyDescent="0.35">
      <c r="A206" s="44" t="s">
        <v>361</v>
      </c>
      <c r="B206" s="45">
        <v>345.5</v>
      </c>
      <c r="C206" s="45">
        <v>0</v>
      </c>
      <c r="D206" s="45">
        <v>2923.5</v>
      </c>
      <c r="E206" s="45">
        <v>2432.5</v>
      </c>
      <c r="F206" s="45">
        <v>423</v>
      </c>
      <c r="G206" s="45">
        <v>0</v>
      </c>
      <c r="H206" s="45">
        <v>17183.5</v>
      </c>
      <c r="I206" s="45">
        <v>50</v>
      </c>
      <c r="J206" s="45">
        <v>175</v>
      </c>
      <c r="K206" s="45">
        <v>90</v>
      </c>
      <c r="L206" s="45">
        <v>0</v>
      </c>
      <c r="M206" s="45">
        <v>7760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</row>
    <row r="207" spans="1:19" ht="15" thickBot="1" x14ac:dyDescent="0.35">
      <c r="A207" s="44" t="s">
        <v>362</v>
      </c>
      <c r="B207" s="45">
        <v>345.5</v>
      </c>
      <c r="C207" s="45">
        <v>0</v>
      </c>
      <c r="D207" s="45">
        <v>2923.5</v>
      </c>
      <c r="E207" s="45">
        <v>2432.5</v>
      </c>
      <c r="F207" s="45">
        <v>423</v>
      </c>
      <c r="G207" s="45">
        <v>0</v>
      </c>
      <c r="H207" s="45">
        <v>17183.5</v>
      </c>
      <c r="I207" s="45">
        <v>50</v>
      </c>
      <c r="J207" s="45">
        <v>175</v>
      </c>
      <c r="K207" s="45">
        <v>90</v>
      </c>
      <c r="L207" s="45">
        <v>0</v>
      </c>
      <c r="M207" s="45">
        <v>6705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</row>
    <row r="208" spans="1:19" ht="15" thickBot="1" x14ac:dyDescent="0.35">
      <c r="A208" s="44" t="s">
        <v>364</v>
      </c>
      <c r="B208" s="45">
        <v>303.5</v>
      </c>
      <c r="C208" s="45">
        <v>0</v>
      </c>
      <c r="D208" s="45">
        <v>2923.5</v>
      </c>
      <c r="E208" s="45">
        <v>1967.5</v>
      </c>
      <c r="F208" s="45">
        <v>423</v>
      </c>
      <c r="G208" s="45">
        <v>0</v>
      </c>
      <c r="H208" s="45">
        <v>17128.5</v>
      </c>
      <c r="I208" s="45">
        <v>50</v>
      </c>
      <c r="J208" s="45">
        <v>175</v>
      </c>
      <c r="K208" s="45">
        <v>90</v>
      </c>
      <c r="L208" s="45">
        <v>0</v>
      </c>
      <c r="M208" s="45">
        <v>4738.5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</row>
    <row r="209" spans="1:19" ht="15" thickBot="1" x14ac:dyDescent="0.35">
      <c r="A209" s="44" t="s">
        <v>369</v>
      </c>
      <c r="B209" s="45">
        <v>303.5</v>
      </c>
      <c r="C209" s="45">
        <v>0</v>
      </c>
      <c r="D209" s="45">
        <v>2485</v>
      </c>
      <c r="E209" s="45">
        <v>1967.5</v>
      </c>
      <c r="F209" s="45">
        <v>423</v>
      </c>
      <c r="G209" s="45">
        <v>0</v>
      </c>
      <c r="H209" s="45">
        <v>16963.5</v>
      </c>
      <c r="I209" s="45">
        <v>0</v>
      </c>
      <c r="J209" s="45">
        <v>175</v>
      </c>
      <c r="K209" s="45">
        <v>90</v>
      </c>
      <c r="L209" s="45">
        <v>0</v>
      </c>
      <c r="M209" s="45">
        <v>4738.5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0</v>
      </c>
    </row>
    <row r="210" spans="1:19" ht="15" thickBot="1" x14ac:dyDescent="0.35">
      <c r="A210" s="44" t="s">
        <v>372</v>
      </c>
      <c r="B210" s="45">
        <v>303.5</v>
      </c>
      <c r="C210" s="45">
        <v>0</v>
      </c>
      <c r="D210" s="45">
        <v>129</v>
      </c>
      <c r="E210" s="45">
        <v>1592.5</v>
      </c>
      <c r="F210" s="45">
        <v>423</v>
      </c>
      <c r="G210" s="45">
        <v>0</v>
      </c>
      <c r="H210" s="45">
        <v>16963.5</v>
      </c>
      <c r="I210" s="45">
        <v>0</v>
      </c>
      <c r="J210" s="45">
        <v>175</v>
      </c>
      <c r="K210" s="45">
        <v>90</v>
      </c>
      <c r="L210" s="45">
        <v>0</v>
      </c>
      <c r="M210" s="45">
        <v>4738.5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</row>
    <row r="211" spans="1:19" ht="15" thickBot="1" x14ac:dyDescent="0.35">
      <c r="A211" s="44" t="s">
        <v>375</v>
      </c>
      <c r="B211" s="45">
        <v>303.5</v>
      </c>
      <c r="C211" s="45">
        <v>0</v>
      </c>
      <c r="D211" s="45">
        <v>129</v>
      </c>
      <c r="E211" s="45">
        <v>532.5</v>
      </c>
      <c r="F211" s="45">
        <v>423</v>
      </c>
      <c r="G211" s="45">
        <v>0</v>
      </c>
      <c r="H211" s="45">
        <v>16918.5</v>
      </c>
      <c r="I211" s="45">
        <v>0</v>
      </c>
      <c r="J211" s="45">
        <v>175</v>
      </c>
      <c r="K211" s="45">
        <v>90</v>
      </c>
      <c r="L211" s="45">
        <v>0</v>
      </c>
      <c r="M211" s="45">
        <v>4738.5</v>
      </c>
      <c r="N211" s="45">
        <v>0</v>
      </c>
      <c r="O211" s="45">
        <v>0</v>
      </c>
      <c r="P211" s="45">
        <v>0</v>
      </c>
      <c r="Q211" s="45">
        <v>0</v>
      </c>
      <c r="R211" s="45">
        <v>0</v>
      </c>
      <c r="S211" s="45">
        <v>0</v>
      </c>
    </row>
    <row r="212" spans="1:19" ht="15" thickBot="1" x14ac:dyDescent="0.35">
      <c r="A212" s="44" t="s">
        <v>378</v>
      </c>
      <c r="B212" s="45">
        <v>292.5</v>
      </c>
      <c r="C212" s="45">
        <v>0</v>
      </c>
      <c r="D212" s="45">
        <v>129</v>
      </c>
      <c r="E212" s="45">
        <v>532.5</v>
      </c>
      <c r="F212" s="45">
        <v>423</v>
      </c>
      <c r="G212" s="45">
        <v>0</v>
      </c>
      <c r="H212" s="45">
        <v>16918.5</v>
      </c>
      <c r="I212" s="45">
        <v>0</v>
      </c>
      <c r="J212" s="45">
        <v>175</v>
      </c>
      <c r="K212" s="45">
        <v>90</v>
      </c>
      <c r="L212" s="45">
        <v>0</v>
      </c>
      <c r="M212" s="45">
        <v>4738.5</v>
      </c>
      <c r="N212" s="45">
        <v>0</v>
      </c>
      <c r="O212" s="45">
        <v>0</v>
      </c>
      <c r="P212" s="45">
        <v>0</v>
      </c>
      <c r="Q212" s="45">
        <v>0</v>
      </c>
      <c r="R212" s="45">
        <v>0</v>
      </c>
      <c r="S212" s="45">
        <v>0</v>
      </c>
    </row>
    <row r="213" spans="1:19" ht="15" thickBot="1" x14ac:dyDescent="0.35">
      <c r="A213" s="44" t="s">
        <v>380</v>
      </c>
      <c r="B213" s="45">
        <v>292.5</v>
      </c>
      <c r="C213" s="45">
        <v>0</v>
      </c>
      <c r="D213" s="45">
        <v>0</v>
      </c>
      <c r="E213" s="45">
        <v>532.5</v>
      </c>
      <c r="F213" s="45">
        <v>423</v>
      </c>
      <c r="G213" s="45">
        <v>0</v>
      </c>
      <c r="H213" s="45">
        <v>16918.5</v>
      </c>
      <c r="I213" s="45">
        <v>0</v>
      </c>
      <c r="J213" s="45">
        <v>175</v>
      </c>
      <c r="K213" s="45">
        <v>90</v>
      </c>
      <c r="L213" s="45">
        <v>0</v>
      </c>
      <c r="M213" s="45">
        <v>4738.5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</row>
    <row r="214" spans="1:19" ht="15" thickBot="1" x14ac:dyDescent="0.35">
      <c r="A214" s="44" t="s">
        <v>381</v>
      </c>
      <c r="B214" s="45">
        <v>171.5</v>
      </c>
      <c r="C214" s="45">
        <v>0</v>
      </c>
      <c r="D214" s="45">
        <v>0</v>
      </c>
      <c r="E214" s="45">
        <v>532.5</v>
      </c>
      <c r="F214" s="45">
        <v>423</v>
      </c>
      <c r="G214" s="45">
        <v>0</v>
      </c>
      <c r="H214" s="45">
        <v>16918.5</v>
      </c>
      <c r="I214" s="45">
        <v>0</v>
      </c>
      <c r="J214" s="45">
        <v>175</v>
      </c>
      <c r="K214" s="45">
        <v>90</v>
      </c>
      <c r="L214" s="45">
        <v>0</v>
      </c>
      <c r="M214" s="45">
        <v>4738.5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</row>
    <row r="215" spans="1:19" ht="15" thickBot="1" x14ac:dyDescent="0.35">
      <c r="A215" s="44" t="s">
        <v>383</v>
      </c>
      <c r="B215" s="45">
        <v>171.5</v>
      </c>
      <c r="C215" s="45">
        <v>0</v>
      </c>
      <c r="D215" s="45">
        <v>0</v>
      </c>
      <c r="E215" s="45">
        <v>532.5</v>
      </c>
      <c r="F215" s="45">
        <v>423</v>
      </c>
      <c r="G215" s="45">
        <v>0</v>
      </c>
      <c r="H215" s="45">
        <v>16918.5</v>
      </c>
      <c r="I215" s="45">
        <v>0</v>
      </c>
      <c r="J215" s="45">
        <v>175</v>
      </c>
      <c r="K215" s="45">
        <v>90</v>
      </c>
      <c r="L215" s="45">
        <v>0</v>
      </c>
      <c r="M215" s="45">
        <v>4364</v>
      </c>
      <c r="N215" s="45">
        <v>0</v>
      </c>
      <c r="O215" s="45">
        <v>0</v>
      </c>
      <c r="P215" s="45">
        <v>0</v>
      </c>
      <c r="Q215" s="45">
        <v>0</v>
      </c>
      <c r="R215" s="45">
        <v>0</v>
      </c>
      <c r="S215" s="45">
        <v>0</v>
      </c>
    </row>
    <row r="216" spans="1:19" ht="15" thickBot="1" x14ac:dyDescent="0.35">
      <c r="A216" s="44" t="s">
        <v>385</v>
      </c>
      <c r="B216" s="45">
        <v>171.5</v>
      </c>
      <c r="C216" s="45">
        <v>0</v>
      </c>
      <c r="D216" s="45">
        <v>0</v>
      </c>
      <c r="E216" s="45">
        <v>532.5</v>
      </c>
      <c r="F216" s="45">
        <v>423</v>
      </c>
      <c r="G216" s="45">
        <v>0</v>
      </c>
      <c r="H216" s="45">
        <v>16918.5</v>
      </c>
      <c r="I216" s="45">
        <v>0</v>
      </c>
      <c r="J216" s="45">
        <v>175</v>
      </c>
      <c r="K216" s="45">
        <v>90</v>
      </c>
      <c r="L216" s="45">
        <v>0</v>
      </c>
      <c r="M216" s="45">
        <v>4074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</row>
    <row r="217" spans="1:19" ht="15" thickBot="1" x14ac:dyDescent="0.35">
      <c r="A217" s="44" t="s">
        <v>387</v>
      </c>
      <c r="B217" s="45">
        <v>171.5</v>
      </c>
      <c r="C217" s="45">
        <v>0</v>
      </c>
      <c r="D217" s="45">
        <v>0</v>
      </c>
      <c r="E217" s="45">
        <v>171</v>
      </c>
      <c r="F217" s="45">
        <v>423</v>
      </c>
      <c r="G217" s="45">
        <v>0</v>
      </c>
      <c r="H217" s="45">
        <v>16918.5</v>
      </c>
      <c r="I217" s="45">
        <v>0</v>
      </c>
      <c r="J217" s="45">
        <v>175</v>
      </c>
      <c r="K217" s="45">
        <v>90</v>
      </c>
      <c r="L217" s="45">
        <v>0</v>
      </c>
      <c r="M217" s="45">
        <v>4074</v>
      </c>
      <c r="N217" s="45">
        <v>0</v>
      </c>
      <c r="O217" s="45">
        <v>0</v>
      </c>
      <c r="P217" s="45">
        <v>0</v>
      </c>
      <c r="Q217" s="45">
        <v>0</v>
      </c>
      <c r="R217" s="45">
        <v>0</v>
      </c>
      <c r="S217" s="45">
        <v>0</v>
      </c>
    </row>
    <row r="218" spans="1:19" ht="15" thickBot="1" x14ac:dyDescent="0.35">
      <c r="A218" s="44" t="s">
        <v>389</v>
      </c>
      <c r="B218" s="45">
        <v>171.5</v>
      </c>
      <c r="C218" s="45">
        <v>0</v>
      </c>
      <c r="D218" s="45">
        <v>0</v>
      </c>
      <c r="E218" s="45">
        <v>171</v>
      </c>
      <c r="F218" s="45">
        <v>308.5</v>
      </c>
      <c r="G218" s="45">
        <v>0</v>
      </c>
      <c r="H218" s="45">
        <v>16918.5</v>
      </c>
      <c r="I218" s="45">
        <v>0</v>
      </c>
      <c r="J218" s="45">
        <v>175</v>
      </c>
      <c r="K218" s="45">
        <v>90</v>
      </c>
      <c r="L218" s="45">
        <v>0</v>
      </c>
      <c r="M218" s="45">
        <v>4074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</row>
    <row r="219" spans="1:19" ht="15" thickBot="1" x14ac:dyDescent="0.35">
      <c r="A219" s="44" t="s">
        <v>391</v>
      </c>
      <c r="B219" s="45">
        <v>152.5</v>
      </c>
      <c r="C219" s="45">
        <v>0</v>
      </c>
      <c r="D219" s="45">
        <v>0</v>
      </c>
      <c r="E219" s="45">
        <v>171</v>
      </c>
      <c r="F219" s="45">
        <v>308.5</v>
      </c>
      <c r="G219" s="45">
        <v>0</v>
      </c>
      <c r="H219" s="45">
        <v>16918.5</v>
      </c>
      <c r="I219" s="45">
        <v>0</v>
      </c>
      <c r="J219" s="45">
        <v>175</v>
      </c>
      <c r="K219" s="45">
        <v>90</v>
      </c>
      <c r="L219" s="45">
        <v>0</v>
      </c>
      <c r="M219" s="45">
        <v>3971.5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</row>
    <row r="220" spans="1:19" ht="15" thickBot="1" x14ac:dyDescent="0.35">
      <c r="A220" s="44" t="s">
        <v>394</v>
      </c>
      <c r="B220" s="45">
        <v>152.5</v>
      </c>
      <c r="C220" s="45">
        <v>0</v>
      </c>
      <c r="D220" s="45">
        <v>0</v>
      </c>
      <c r="E220" s="45">
        <v>0</v>
      </c>
      <c r="F220" s="45">
        <v>308.5</v>
      </c>
      <c r="G220" s="45">
        <v>0</v>
      </c>
      <c r="H220" s="45">
        <v>16918.5</v>
      </c>
      <c r="I220" s="45">
        <v>0</v>
      </c>
      <c r="J220" s="45">
        <v>175</v>
      </c>
      <c r="K220" s="45">
        <v>90</v>
      </c>
      <c r="L220" s="45">
        <v>0</v>
      </c>
      <c r="M220" s="45">
        <v>3571.5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</row>
    <row r="221" spans="1:19" ht="15" thickBot="1" x14ac:dyDescent="0.35">
      <c r="A221" s="44" t="s">
        <v>396</v>
      </c>
      <c r="B221" s="45">
        <v>152.5</v>
      </c>
      <c r="C221" s="45">
        <v>0</v>
      </c>
      <c r="D221" s="45">
        <v>0</v>
      </c>
      <c r="E221" s="45">
        <v>0</v>
      </c>
      <c r="F221" s="45">
        <v>308.5</v>
      </c>
      <c r="G221" s="45">
        <v>0</v>
      </c>
      <c r="H221" s="45">
        <v>16918.5</v>
      </c>
      <c r="I221" s="45">
        <v>0</v>
      </c>
      <c r="J221" s="45">
        <v>175</v>
      </c>
      <c r="K221" s="45">
        <v>90</v>
      </c>
      <c r="L221" s="45">
        <v>0</v>
      </c>
      <c r="M221" s="45">
        <v>3571.5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</row>
    <row r="222" spans="1:19" ht="15" thickBot="1" x14ac:dyDescent="0.35">
      <c r="A222" s="44" t="s">
        <v>397</v>
      </c>
      <c r="B222" s="45">
        <v>152.5</v>
      </c>
      <c r="C222" s="45">
        <v>0</v>
      </c>
      <c r="D222" s="45">
        <v>0</v>
      </c>
      <c r="E222" s="45">
        <v>0</v>
      </c>
      <c r="F222" s="45">
        <v>308.5</v>
      </c>
      <c r="G222" s="45">
        <v>0</v>
      </c>
      <c r="H222" s="45">
        <v>16918.5</v>
      </c>
      <c r="I222" s="45">
        <v>0</v>
      </c>
      <c r="J222" s="45">
        <v>175</v>
      </c>
      <c r="K222" s="45">
        <v>90</v>
      </c>
      <c r="L222" s="45">
        <v>0</v>
      </c>
      <c r="M222" s="45">
        <v>3571.5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</row>
    <row r="223" spans="1:19" ht="15" thickBot="1" x14ac:dyDescent="0.35">
      <c r="A223" s="44" t="s">
        <v>398</v>
      </c>
      <c r="B223" s="45">
        <v>152.5</v>
      </c>
      <c r="C223" s="45">
        <v>0</v>
      </c>
      <c r="D223" s="45">
        <v>0</v>
      </c>
      <c r="E223" s="45">
        <v>0</v>
      </c>
      <c r="F223" s="45">
        <v>0</v>
      </c>
      <c r="G223" s="45">
        <v>0</v>
      </c>
      <c r="H223" s="45">
        <v>16778.5</v>
      </c>
      <c r="I223" s="45">
        <v>0</v>
      </c>
      <c r="J223" s="45">
        <v>175</v>
      </c>
      <c r="K223" s="45">
        <v>90</v>
      </c>
      <c r="L223" s="45">
        <v>0</v>
      </c>
      <c r="M223" s="45">
        <v>3571.5</v>
      </c>
      <c r="N223" s="45">
        <v>0</v>
      </c>
      <c r="O223" s="45">
        <v>0</v>
      </c>
      <c r="P223" s="45">
        <v>0</v>
      </c>
      <c r="Q223" s="45">
        <v>0</v>
      </c>
      <c r="R223" s="45">
        <v>0</v>
      </c>
      <c r="S223" s="45">
        <v>0</v>
      </c>
    </row>
    <row r="224" spans="1:19" ht="15" thickBot="1" x14ac:dyDescent="0.35">
      <c r="A224" s="44" t="s">
        <v>400</v>
      </c>
      <c r="B224" s="45">
        <v>35</v>
      </c>
      <c r="C224" s="45">
        <v>0</v>
      </c>
      <c r="D224" s="45">
        <v>0</v>
      </c>
      <c r="E224" s="45">
        <v>0</v>
      </c>
      <c r="F224" s="45">
        <v>0</v>
      </c>
      <c r="G224" s="45">
        <v>0</v>
      </c>
      <c r="H224" s="45">
        <v>3131</v>
      </c>
      <c r="I224" s="45">
        <v>0</v>
      </c>
      <c r="J224" s="45">
        <v>175</v>
      </c>
      <c r="K224" s="45">
        <v>90</v>
      </c>
      <c r="L224" s="45">
        <v>0</v>
      </c>
      <c r="M224" s="45">
        <v>3571.5</v>
      </c>
      <c r="N224" s="45">
        <v>0</v>
      </c>
      <c r="O224" s="45">
        <v>0</v>
      </c>
      <c r="P224" s="45">
        <v>0</v>
      </c>
      <c r="Q224" s="45">
        <v>0</v>
      </c>
      <c r="R224" s="45">
        <v>0</v>
      </c>
      <c r="S224" s="45">
        <v>0</v>
      </c>
    </row>
    <row r="225" spans="1:23" ht="15" thickBot="1" x14ac:dyDescent="0.35">
      <c r="A225" s="44" t="s">
        <v>403</v>
      </c>
      <c r="B225" s="45">
        <v>35</v>
      </c>
      <c r="C225" s="45">
        <v>0</v>
      </c>
      <c r="D225" s="45">
        <v>0</v>
      </c>
      <c r="E225" s="45">
        <v>0</v>
      </c>
      <c r="F225" s="45">
        <v>0</v>
      </c>
      <c r="G225" s="45">
        <v>0</v>
      </c>
      <c r="H225" s="45">
        <v>2946</v>
      </c>
      <c r="I225" s="45">
        <v>0</v>
      </c>
      <c r="J225" s="45">
        <v>175</v>
      </c>
      <c r="K225" s="45">
        <v>90</v>
      </c>
      <c r="L225" s="45">
        <v>0</v>
      </c>
      <c r="M225" s="45">
        <v>3571.5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</row>
    <row r="226" spans="1:23" ht="15" thickBot="1" x14ac:dyDescent="0.35">
      <c r="A226" s="44" t="s">
        <v>405</v>
      </c>
      <c r="B226" s="45">
        <v>0</v>
      </c>
      <c r="C226" s="45">
        <v>0</v>
      </c>
      <c r="D226" s="45">
        <v>0</v>
      </c>
      <c r="E226" s="45">
        <v>0</v>
      </c>
      <c r="F226" s="45">
        <v>0</v>
      </c>
      <c r="G226" s="45">
        <v>0</v>
      </c>
      <c r="H226" s="45">
        <v>2946</v>
      </c>
      <c r="I226" s="45">
        <v>0</v>
      </c>
      <c r="J226" s="45">
        <v>175</v>
      </c>
      <c r="K226" s="45">
        <v>45</v>
      </c>
      <c r="L226" s="45">
        <v>0</v>
      </c>
      <c r="M226" s="45">
        <v>1146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</row>
    <row r="227" spans="1:23" ht="15" thickBot="1" x14ac:dyDescent="0.35">
      <c r="A227" s="44" t="s">
        <v>408</v>
      </c>
      <c r="B227" s="45">
        <v>0</v>
      </c>
      <c r="C227" s="45">
        <v>0</v>
      </c>
      <c r="D227" s="45">
        <v>0</v>
      </c>
      <c r="E227" s="45">
        <v>0</v>
      </c>
      <c r="F227" s="45">
        <v>0</v>
      </c>
      <c r="G227" s="45">
        <v>0</v>
      </c>
      <c r="H227" s="45">
        <v>2946</v>
      </c>
      <c r="I227" s="45">
        <v>0</v>
      </c>
      <c r="J227" s="45">
        <v>175</v>
      </c>
      <c r="K227" s="45">
        <v>45</v>
      </c>
      <c r="L227" s="45">
        <v>0</v>
      </c>
      <c r="M227" s="45">
        <v>1146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</row>
    <row r="228" spans="1:23" ht="15" thickBot="1" x14ac:dyDescent="0.35">
      <c r="A228" s="44" t="s">
        <v>409</v>
      </c>
      <c r="B228" s="45">
        <v>0</v>
      </c>
      <c r="C228" s="45">
        <v>0</v>
      </c>
      <c r="D228" s="45">
        <v>0</v>
      </c>
      <c r="E228" s="45">
        <v>0</v>
      </c>
      <c r="F228" s="45">
        <v>0</v>
      </c>
      <c r="G228" s="45">
        <v>0</v>
      </c>
      <c r="H228" s="45">
        <v>2946</v>
      </c>
      <c r="I228" s="45">
        <v>0</v>
      </c>
      <c r="J228" s="45">
        <v>175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</row>
    <row r="229" spans="1:23" ht="15" thickBot="1" x14ac:dyDescent="0.35">
      <c r="A229" s="44" t="s">
        <v>410</v>
      </c>
      <c r="B229" s="45">
        <v>0</v>
      </c>
      <c r="C229" s="45">
        <v>0</v>
      </c>
      <c r="D229" s="45">
        <v>0</v>
      </c>
      <c r="E229" s="45">
        <v>0</v>
      </c>
      <c r="F229" s="45">
        <v>0</v>
      </c>
      <c r="G229" s="45">
        <v>0</v>
      </c>
      <c r="H229" s="45">
        <v>2946</v>
      </c>
      <c r="I229" s="45">
        <v>0</v>
      </c>
      <c r="J229" s="45">
        <v>175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</row>
    <row r="230" spans="1:23" ht="15" thickBot="1" x14ac:dyDescent="0.35">
      <c r="A230" s="44" t="s">
        <v>411</v>
      </c>
      <c r="B230" s="45">
        <v>0</v>
      </c>
      <c r="C230" s="45">
        <v>0</v>
      </c>
      <c r="D230" s="45">
        <v>0</v>
      </c>
      <c r="E230" s="45">
        <v>0</v>
      </c>
      <c r="F230" s="45">
        <v>0</v>
      </c>
      <c r="G230" s="45">
        <v>0</v>
      </c>
      <c r="H230" s="45">
        <v>2496</v>
      </c>
      <c r="I230" s="45">
        <v>0</v>
      </c>
      <c r="J230" s="45">
        <v>175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</row>
    <row r="231" spans="1:23" ht="15" thickBot="1" x14ac:dyDescent="0.35">
      <c r="A231" s="44" t="s">
        <v>413</v>
      </c>
      <c r="B231" s="45">
        <v>0</v>
      </c>
      <c r="C231" s="45">
        <v>0</v>
      </c>
      <c r="D231" s="45">
        <v>0</v>
      </c>
      <c r="E231" s="45">
        <v>0</v>
      </c>
      <c r="F231" s="45">
        <v>0</v>
      </c>
      <c r="G231" s="45">
        <v>0</v>
      </c>
      <c r="H231" s="45">
        <v>1920</v>
      </c>
      <c r="I231" s="45">
        <v>0</v>
      </c>
      <c r="J231" s="45">
        <v>175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</row>
    <row r="232" spans="1:23" ht="15" thickBot="1" x14ac:dyDescent="0.35">
      <c r="A232" s="44" t="s">
        <v>415</v>
      </c>
      <c r="B232" s="45">
        <v>0</v>
      </c>
      <c r="C232" s="45">
        <v>0</v>
      </c>
      <c r="D232" s="45">
        <v>0</v>
      </c>
      <c r="E232" s="45">
        <v>0</v>
      </c>
      <c r="F232" s="45">
        <v>0</v>
      </c>
      <c r="G232" s="45">
        <v>0</v>
      </c>
      <c r="H232" s="45">
        <v>1920</v>
      </c>
      <c r="I232" s="45">
        <v>0</v>
      </c>
      <c r="J232" s="45">
        <v>175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</row>
    <row r="233" spans="1:23" ht="15" thickBot="1" x14ac:dyDescent="0.35">
      <c r="A233" s="44" t="s">
        <v>416</v>
      </c>
      <c r="B233" s="45">
        <v>0</v>
      </c>
      <c r="C233" s="45">
        <v>0</v>
      </c>
      <c r="D233" s="45">
        <v>0</v>
      </c>
      <c r="E233" s="45">
        <v>0</v>
      </c>
      <c r="F233" s="45">
        <v>0</v>
      </c>
      <c r="G233" s="45">
        <v>0</v>
      </c>
      <c r="H233" s="45">
        <v>1920</v>
      </c>
      <c r="I233" s="45">
        <v>0</v>
      </c>
      <c r="J233" s="45">
        <v>175</v>
      </c>
      <c r="K233" s="45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0</v>
      </c>
      <c r="R233" s="45">
        <v>0</v>
      </c>
      <c r="S233" s="45">
        <v>0</v>
      </c>
    </row>
    <row r="234" spans="1:23" ht="15" thickBot="1" x14ac:dyDescent="0.35">
      <c r="A234" s="44" t="s">
        <v>417</v>
      </c>
      <c r="B234" s="45">
        <v>0</v>
      </c>
      <c r="C234" s="45">
        <v>0</v>
      </c>
      <c r="D234" s="45">
        <v>0</v>
      </c>
      <c r="E234" s="45">
        <v>0</v>
      </c>
      <c r="F234" s="45">
        <v>0</v>
      </c>
      <c r="G234" s="45">
        <v>0</v>
      </c>
      <c r="H234" s="45">
        <v>1920</v>
      </c>
      <c r="I234" s="45">
        <v>0</v>
      </c>
      <c r="J234" s="45">
        <v>175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</row>
    <row r="235" spans="1:23" ht="15" thickBot="1" x14ac:dyDescent="0.35">
      <c r="A235" s="44" t="s">
        <v>418</v>
      </c>
      <c r="B235" s="45">
        <v>0</v>
      </c>
      <c r="C235" s="45">
        <v>0</v>
      </c>
      <c r="D235" s="45">
        <v>0</v>
      </c>
      <c r="E235" s="45">
        <v>0</v>
      </c>
      <c r="F235" s="45">
        <v>0</v>
      </c>
      <c r="G235" s="45">
        <v>0</v>
      </c>
      <c r="H235" s="45">
        <v>1920</v>
      </c>
      <c r="I235" s="45">
        <v>0</v>
      </c>
      <c r="J235" s="45">
        <v>175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</row>
    <row r="236" spans="1:23" ht="15" thickBot="1" x14ac:dyDescent="0.35">
      <c r="A236" s="44" t="s">
        <v>419</v>
      </c>
      <c r="B236" s="45">
        <v>0</v>
      </c>
      <c r="C236" s="45">
        <v>0</v>
      </c>
      <c r="D236" s="45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0</v>
      </c>
      <c r="S236" s="45">
        <v>0</v>
      </c>
    </row>
    <row r="237" spans="1:23" ht="18.600000000000001" thickBot="1" x14ac:dyDescent="0.35">
      <c r="A237" s="40"/>
    </row>
    <row r="238" spans="1:23" ht="15" thickBot="1" x14ac:dyDescent="0.35">
      <c r="A238" s="44" t="s">
        <v>421</v>
      </c>
      <c r="B238" s="44" t="s">
        <v>126</v>
      </c>
      <c r="C238" s="44" t="s">
        <v>127</v>
      </c>
      <c r="D238" s="44" t="s">
        <v>128</v>
      </c>
      <c r="E238" s="44" t="s">
        <v>129</v>
      </c>
      <c r="F238" s="44" t="s">
        <v>130</v>
      </c>
      <c r="G238" s="44" t="s">
        <v>131</v>
      </c>
      <c r="H238" s="44" t="s">
        <v>132</v>
      </c>
      <c r="I238" s="44" t="s">
        <v>133</v>
      </c>
      <c r="J238" s="44" t="s">
        <v>134</v>
      </c>
      <c r="K238" s="44" t="s">
        <v>135</v>
      </c>
      <c r="L238" s="44" t="s">
        <v>136</v>
      </c>
      <c r="M238" s="44" t="s">
        <v>137</v>
      </c>
      <c r="N238" s="44" t="s">
        <v>138</v>
      </c>
      <c r="O238" s="44" t="s">
        <v>139</v>
      </c>
      <c r="P238" s="44" t="s">
        <v>140</v>
      </c>
      <c r="Q238" s="44" t="s">
        <v>141</v>
      </c>
      <c r="R238" s="44" t="s">
        <v>142</v>
      </c>
      <c r="S238" s="44" t="s">
        <v>143</v>
      </c>
      <c r="T238" s="44" t="s">
        <v>422</v>
      </c>
      <c r="U238" s="44" t="s">
        <v>423</v>
      </c>
      <c r="V238" s="44" t="s">
        <v>424</v>
      </c>
      <c r="W238" s="44" t="s">
        <v>425</v>
      </c>
    </row>
    <row r="239" spans="1:23" ht="15" thickBot="1" x14ac:dyDescent="0.35">
      <c r="A239" s="44" t="s">
        <v>145</v>
      </c>
      <c r="B239" s="45">
        <v>345.5</v>
      </c>
      <c r="C239" s="45">
        <v>0</v>
      </c>
      <c r="D239" s="45">
        <v>0</v>
      </c>
      <c r="E239" s="45">
        <v>0</v>
      </c>
      <c r="F239" s="45">
        <v>42688.6</v>
      </c>
      <c r="G239" s="45">
        <v>235</v>
      </c>
      <c r="H239" s="45">
        <v>0</v>
      </c>
      <c r="I239" s="45">
        <v>0</v>
      </c>
      <c r="J239" s="45">
        <v>305</v>
      </c>
      <c r="K239" s="45">
        <v>139.5</v>
      </c>
      <c r="L239" s="45">
        <v>0</v>
      </c>
      <c r="M239" s="45">
        <v>0</v>
      </c>
      <c r="N239" s="45">
        <v>0</v>
      </c>
      <c r="O239" s="45">
        <v>0</v>
      </c>
      <c r="P239" s="45">
        <v>14238.5</v>
      </c>
      <c r="Q239" s="45">
        <v>0</v>
      </c>
      <c r="R239" s="45">
        <v>0</v>
      </c>
      <c r="S239" s="45">
        <v>288</v>
      </c>
      <c r="T239" s="45">
        <v>58240.1</v>
      </c>
      <c r="U239" s="45">
        <v>58240</v>
      </c>
      <c r="V239" s="45">
        <v>-0.1</v>
      </c>
      <c r="W239" s="45">
        <v>0</v>
      </c>
    </row>
    <row r="240" spans="1:23" ht="15" thickBot="1" x14ac:dyDescent="0.35">
      <c r="A240" s="44" t="s">
        <v>146</v>
      </c>
      <c r="B240" s="45">
        <v>2096.5</v>
      </c>
      <c r="C240" s="45">
        <v>0</v>
      </c>
      <c r="D240" s="45">
        <v>0</v>
      </c>
      <c r="E240" s="45">
        <v>0</v>
      </c>
      <c r="F240" s="45">
        <v>42688.6</v>
      </c>
      <c r="G240" s="45">
        <v>235</v>
      </c>
      <c r="H240" s="45">
        <v>1920</v>
      </c>
      <c r="I240" s="45">
        <v>295</v>
      </c>
      <c r="J240" s="45">
        <v>305</v>
      </c>
      <c r="K240" s="45">
        <v>139.5</v>
      </c>
      <c r="L240" s="45">
        <v>1194</v>
      </c>
      <c r="M240" s="45">
        <v>0</v>
      </c>
      <c r="N240" s="45">
        <v>0</v>
      </c>
      <c r="O240" s="45">
        <v>0</v>
      </c>
      <c r="P240" s="45">
        <v>14238.5</v>
      </c>
      <c r="Q240" s="45">
        <v>0</v>
      </c>
      <c r="R240" s="45">
        <v>0</v>
      </c>
      <c r="S240" s="45">
        <v>288</v>
      </c>
      <c r="T240" s="45">
        <v>63400.1</v>
      </c>
      <c r="U240" s="45">
        <v>63400</v>
      </c>
      <c r="V240" s="45">
        <v>-0.1</v>
      </c>
      <c r="W240" s="45">
        <v>0</v>
      </c>
    </row>
    <row r="241" spans="1:23" ht="15" thickBot="1" x14ac:dyDescent="0.35">
      <c r="A241" s="44" t="s">
        <v>147</v>
      </c>
      <c r="B241" s="45">
        <v>2096.5</v>
      </c>
      <c r="C241" s="45">
        <v>0</v>
      </c>
      <c r="D241" s="45">
        <v>0</v>
      </c>
      <c r="E241" s="45">
        <v>0</v>
      </c>
      <c r="F241" s="45">
        <v>42688.6</v>
      </c>
      <c r="G241" s="45">
        <v>235</v>
      </c>
      <c r="H241" s="45">
        <v>2496</v>
      </c>
      <c r="I241" s="45">
        <v>295</v>
      </c>
      <c r="J241" s="45">
        <v>305</v>
      </c>
      <c r="K241" s="45">
        <v>131</v>
      </c>
      <c r="L241" s="45">
        <v>1436.5</v>
      </c>
      <c r="M241" s="45">
        <v>0</v>
      </c>
      <c r="N241" s="45">
        <v>0</v>
      </c>
      <c r="O241" s="45">
        <v>0</v>
      </c>
      <c r="P241" s="45">
        <v>14238.5</v>
      </c>
      <c r="Q241" s="45">
        <v>0</v>
      </c>
      <c r="R241" s="45">
        <v>0</v>
      </c>
      <c r="S241" s="45">
        <v>288</v>
      </c>
      <c r="T241" s="45">
        <v>64210.1</v>
      </c>
      <c r="U241" s="45">
        <v>64210</v>
      </c>
      <c r="V241" s="45">
        <v>-0.1</v>
      </c>
      <c r="W241" s="45">
        <v>0</v>
      </c>
    </row>
    <row r="242" spans="1:23" ht="15" thickBot="1" x14ac:dyDescent="0.35">
      <c r="A242" s="44" t="s">
        <v>148</v>
      </c>
      <c r="B242" s="45">
        <v>2096.5</v>
      </c>
      <c r="C242" s="45">
        <v>0</v>
      </c>
      <c r="D242" s="45">
        <v>0</v>
      </c>
      <c r="E242" s="45">
        <v>0</v>
      </c>
      <c r="F242" s="45">
        <v>42688.6</v>
      </c>
      <c r="G242" s="45">
        <v>235</v>
      </c>
      <c r="H242" s="45">
        <v>2946</v>
      </c>
      <c r="I242" s="45">
        <v>295</v>
      </c>
      <c r="J242" s="45">
        <v>305</v>
      </c>
      <c r="K242" s="45">
        <v>131</v>
      </c>
      <c r="L242" s="45">
        <v>1436.5</v>
      </c>
      <c r="M242" s="45">
        <v>0</v>
      </c>
      <c r="N242" s="45">
        <v>0</v>
      </c>
      <c r="O242" s="45">
        <v>0</v>
      </c>
      <c r="P242" s="45">
        <v>14238.5</v>
      </c>
      <c r="Q242" s="45">
        <v>0</v>
      </c>
      <c r="R242" s="45">
        <v>0</v>
      </c>
      <c r="S242" s="45">
        <v>288</v>
      </c>
      <c r="T242" s="45">
        <v>64660.1</v>
      </c>
      <c r="U242" s="45">
        <v>64660</v>
      </c>
      <c r="V242" s="45">
        <v>-0.1</v>
      </c>
      <c r="W242" s="45">
        <v>0</v>
      </c>
    </row>
    <row r="243" spans="1:23" ht="15" thickBot="1" x14ac:dyDescent="0.35">
      <c r="A243" s="44" t="s">
        <v>149</v>
      </c>
      <c r="B243" s="45">
        <v>2096.5</v>
      </c>
      <c r="C243" s="45">
        <v>0</v>
      </c>
      <c r="D243" s="45">
        <v>0</v>
      </c>
      <c r="E243" s="45">
        <v>0</v>
      </c>
      <c r="F243" s="45">
        <v>42688.6</v>
      </c>
      <c r="G243" s="45">
        <v>235</v>
      </c>
      <c r="H243" s="45">
        <v>2946</v>
      </c>
      <c r="I243" s="45">
        <v>3233</v>
      </c>
      <c r="J243" s="45">
        <v>305</v>
      </c>
      <c r="K243" s="45">
        <v>139.5</v>
      </c>
      <c r="L243" s="45">
        <v>0</v>
      </c>
      <c r="M243" s="45">
        <v>0</v>
      </c>
      <c r="N243" s="45">
        <v>0</v>
      </c>
      <c r="O243" s="45">
        <v>0</v>
      </c>
      <c r="P243" s="45">
        <v>14238.5</v>
      </c>
      <c r="Q243" s="45">
        <v>0</v>
      </c>
      <c r="R243" s="45">
        <v>0</v>
      </c>
      <c r="S243" s="45">
        <v>288</v>
      </c>
      <c r="T243" s="45">
        <v>66170.100000000006</v>
      </c>
      <c r="U243" s="45">
        <v>66170</v>
      </c>
      <c r="V243" s="45">
        <v>-0.1</v>
      </c>
      <c r="W243" s="45">
        <v>0</v>
      </c>
    </row>
    <row r="244" spans="1:23" ht="15" thickBot="1" x14ac:dyDescent="0.35">
      <c r="A244" s="44" t="s">
        <v>150</v>
      </c>
      <c r="B244" s="45">
        <v>1472.5</v>
      </c>
      <c r="C244" s="45">
        <v>0</v>
      </c>
      <c r="D244" s="45">
        <v>0</v>
      </c>
      <c r="E244" s="45">
        <v>0</v>
      </c>
      <c r="F244" s="45">
        <v>42688.6</v>
      </c>
      <c r="G244" s="45">
        <v>226.5</v>
      </c>
      <c r="H244" s="45">
        <v>1920</v>
      </c>
      <c r="I244" s="45">
        <v>3233</v>
      </c>
      <c r="J244" s="45">
        <v>305</v>
      </c>
      <c r="K244" s="45">
        <v>131</v>
      </c>
      <c r="L244" s="45">
        <v>1436.5</v>
      </c>
      <c r="M244" s="45">
        <v>0</v>
      </c>
      <c r="N244" s="45">
        <v>0</v>
      </c>
      <c r="O244" s="45">
        <v>0</v>
      </c>
      <c r="P244" s="45">
        <v>14238.5</v>
      </c>
      <c r="Q244" s="45">
        <v>0</v>
      </c>
      <c r="R244" s="45">
        <v>0</v>
      </c>
      <c r="S244" s="45">
        <v>288</v>
      </c>
      <c r="T244" s="45">
        <v>65939.600000000006</v>
      </c>
      <c r="U244" s="45">
        <v>65940</v>
      </c>
      <c r="V244" s="45">
        <v>0.4</v>
      </c>
      <c r="W244" s="45">
        <v>0</v>
      </c>
    </row>
    <row r="245" spans="1:23" ht="15" thickBot="1" x14ac:dyDescent="0.35">
      <c r="A245" s="44" t="s">
        <v>151</v>
      </c>
      <c r="B245" s="45">
        <v>2096.5</v>
      </c>
      <c r="C245" s="45">
        <v>490</v>
      </c>
      <c r="D245" s="45">
        <v>0</v>
      </c>
      <c r="E245" s="45">
        <v>0</v>
      </c>
      <c r="F245" s="45">
        <v>42688.6</v>
      </c>
      <c r="G245" s="45">
        <v>226.5</v>
      </c>
      <c r="H245" s="45">
        <v>1920</v>
      </c>
      <c r="I245" s="45">
        <v>3304.5</v>
      </c>
      <c r="J245" s="45">
        <v>305</v>
      </c>
      <c r="K245" s="45">
        <v>131</v>
      </c>
      <c r="L245" s="45">
        <v>1601.5</v>
      </c>
      <c r="M245" s="45">
        <v>0</v>
      </c>
      <c r="N245" s="45">
        <v>0</v>
      </c>
      <c r="O245" s="45">
        <v>0</v>
      </c>
      <c r="P245" s="45">
        <v>14238.5</v>
      </c>
      <c r="Q245" s="45">
        <v>0</v>
      </c>
      <c r="R245" s="45">
        <v>0</v>
      </c>
      <c r="S245" s="45">
        <v>288</v>
      </c>
      <c r="T245" s="45">
        <v>67290.100000000006</v>
      </c>
      <c r="U245" s="45">
        <v>67290</v>
      </c>
      <c r="V245" s="45">
        <v>-0.1</v>
      </c>
      <c r="W245" s="45">
        <v>0</v>
      </c>
    </row>
    <row r="246" spans="1:23" ht="15" thickBot="1" x14ac:dyDescent="0.35">
      <c r="A246" s="44" t="s">
        <v>152</v>
      </c>
      <c r="B246" s="45">
        <v>2358</v>
      </c>
      <c r="C246" s="45">
        <v>625</v>
      </c>
      <c r="D246" s="45">
        <v>0</v>
      </c>
      <c r="E246" s="45">
        <v>0</v>
      </c>
      <c r="F246" s="45">
        <v>42688.6</v>
      </c>
      <c r="G246" s="45">
        <v>235</v>
      </c>
      <c r="H246" s="45">
        <v>3131</v>
      </c>
      <c r="I246" s="45">
        <v>3233</v>
      </c>
      <c r="J246" s="45">
        <v>305</v>
      </c>
      <c r="K246" s="45">
        <v>131</v>
      </c>
      <c r="L246" s="45">
        <v>1436.5</v>
      </c>
      <c r="M246" s="45">
        <v>0</v>
      </c>
      <c r="N246" s="45">
        <v>0</v>
      </c>
      <c r="O246" s="45">
        <v>0</v>
      </c>
      <c r="P246" s="45">
        <v>14238.5</v>
      </c>
      <c r="Q246" s="45">
        <v>0</v>
      </c>
      <c r="R246" s="45">
        <v>0</v>
      </c>
      <c r="S246" s="45">
        <v>288</v>
      </c>
      <c r="T246" s="45">
        <v>68669.600000000006</v>
      </c>
      <c r="U246" s="45">
        <v>68670</v>
      </c>
      <c r="V246" s="45">
        <v>0.4</v>
      </c>
      <c r="W246" s="45">
        <v>0</v>
      </c>
    </row>
    <row r="247" spans="1:23" ht="15" thickBot="1" x14ac:dyDescent="0.35">
      <c r="A247" s="44" t="s">
        <v>153</v>
      </c>
      <c r="B247" s="45">
        <v>2181.5</v>
      </c>
      <c r="C247" s="45">
        <v>625</v>
      </c>
      <c r="D247" s="45">
        <v>0</v>
      </c>
      <c r="E247" s="45">
        <v>0</v>
      </c>
      <c r="F247" s="45">
        <v>42688.6</v>
      </c>
      <c r="G247" s="45">
        <v>226.5</v>
      </c>
      <c r="H247" s="45">
        <v>2946</v>
      </c>
      <c r="I247" s="45">
        <v>3233</v>
      </c>
      <c r="J247" s="45">
        <v>305</v>
      </c>
      <c r="K247" s="45">
        <v>131</v>
      </c>
      <c r="L247" s="45">
        <v>1436.5</v>
      </c>
      <c r="M247" s="45">
        <v>0</v>
      </c>
      <c r="N247" s="45">
        <v>0</v>
      </c>
      <c r="O247" s="45">
        <v>0</v>
      </c>
      <c r="P247" s="45">
        <v>14238.5</v>
      </c>
      <c r="Q247" s="45">
        <v>0</v>
      </c>
      <c r="R247" s="45">
        <v>0</v>
      </c>
      <c r="S247" s="45">
        <v>288</v>
      </c>
      <c r="T247" s="45">
        <v>68299.600000000006</v>
      </c>
      <c r="U247" s="45">
        <v>68300</v>
      </c>
      <c r="V247" s="45">
        <v>0.4</v>
      </c>
      <c r="W247" s="45">
        <v>0</v>
      </c>
    </row>
    <row r="248" spans="1:23" ht="15" thickBot="1" x14ac:dyDescent="0.35">
      <c r="A248" s="44" t="s">
        <v>154</v>
      </c>
      <c r="B248" s="45">
        <v>2181.5</v>
      </c>
      <c r="C248" s="45">
        <v>625</v>
      </c>
      <c r="D248" s="45">
        <v>0</v>
      </c>
      <c r="E248" s="45">
        <v>0</v>
      </c>
      <c r="F248" s="45">
        <v>42688.6</v>
      </c>
      <c r="G248" s="45">
        <v>226.5</v>
      </c>
      <c r="H248" s="45">
        <v>1920</v>
      </c>
      <c r="I248" s="45">
        <v>3233</v>
      </c>
      <c r="J248" s="45">
        <v>305</v>
      </c>
      <c r="K248" s="45">
        <v>131</v>
      </c>
      <c r="L248" s="45">
        <v>1436.5</v>
      </c>
      <c r="M248" s="45">
        <v>1146</v>
      </c>
      <c r="N248" s="45">
        <v>0</v>
      </c>
      <c r="O248" s="45">
        <v>0</v>
      </c>
      <c r="P248" s="45">
        <v>14238.5</v>
      </c>
      <c r="Q248" s="45">
        <v>0</v>
      </c>
      <c r="R248" s="45">
        <v>0</v>
      </c>
      <c r="S248" s="45">
        <v>288</v>
      </c>
      <c r="T248" s="45">
        <v>68419.600000000006</v>
      </c>
      <c r="U248" s="45">
        <v>68420</v>
      </c>
      <c r="V248" s="45">
        <v>0.4</v>
      </c>
      <c r="W248" s="45">
        <v>0</v>
      </c>
    </row>
    <row r="249" spans="1:23" ht="15" thickBot="1" x14ac:dyDescent="0.35">
      <c r="A249" s="44" t="s">
        <v>155</v>
      </c>
      <c r="B249" s="45">
        <v>2358</v>
      </c>
      <c r="C249" s="45">
        <v>625</v>
      </c>
      <c r="D249" s="45">
        <v>0</v>
      </c>
      <c r="E249" s="45">
        <v>0</v>
      </c>
      <c r="F249" s="45">
        <v>42688.6</v>
      </c>
      <c r="G249" s="45">
        <v>226.5</v>
      </c>
      <c r="H249" s="45">
        <v>2946</v>
      </c>
      <c r="I249" s="45">
        <v>3233</v>
      </c>
      <c r="J249" s="45">
        <v>305</v>
      </c>
      <c r="K249" s="45">
        <v>131</v>
      </c>
      <c r="L249" s="45">
        <v>1194</v>
      </c>
      <c r="M249" s="45">
        <v>1146</v>
      </c>
      <c r="N249" s="45">
        <v>0</v>
      </c>
      <c r="O249" s="45">
        <v>0</v>
      </c>
      <c r="P249" s="45">
        <v>14238.5</v>
      </c>
      <c r="Q249" s="45">
        <v>0</v>
      </c>
      <c r="R249" s="45">
        <v>0</v>
      </c>
      <c r="S249" s="45">
        <v>288</v>
      </c>
      <c r="T249" s="45">
        <v>69379.600000000006</v>
      </c>
      <c r="U249" s="45">
        <v>69380</v>
      </c>
      <c r="V249" s="45">
        <v>0.4</v>
      </c>
      <c r="W249" s="45">
        <v>0</v>
      </c>
    </row>
    <row r="250" spans="1:23" ht="15" thickBot="1" x14ac:dyDescent="0.35">
      <c r="A250" s="44" t="s">
        <v>156</v>
      </c>
      <c r="B250" s="45">
        <v>2181.5</v>
      </c>
      <c r="C250" s="45">
        <v>625</v>
      </c>
      <c r="D250" s="45">
        <v>0</v>
      </c>
      <c r="E250" s="45">
        <v>0</v>
      </c>
      <c r="F250" s="45">
        <v>42688.6</v>
      </c>
      <c r="G250" s="45">
        <v>226.5</v>
      </c>
      <c r="H250" s="45">
        <v>1920</v>
      </c>
      <c r="I250" s="45">
        <v>3304.5</v>
      </c>
      <c r="J250" s="45">
        <v>305</v>
      </c>
      <c r="K250" s="45">
        <v>131</v>
      </c>
      <c r="L250" s="45">
        <v>0</v>
      </c>
      <c r="M250" s="45">
        <v>3571.5</v>
      </c>
      <c r="N250" s="45">
        <v>0</v>
      </c>
      <c r="O250" s="45">
        <v>0</v>
      </c>
      <c r="P250" s="45">
        <v>14238.5</v>
      </c>
      <c r="Q250" s="45">
        <v>0</v>
      </c>
      <c r="R250" s="45">
        <v>0</v>
      </c>
      <c r="S250" s="45">
        <v>288</v>
      </c>
      <c r="T250" s="45">
        <v>69480.100000000006</v>
      </c>
      <c r="U250" s="45">
        <v>69480</v>
      </c>
      <c r="V250" s="45">
        <v>-0.1</v>
      </c>
      <c r="W250" s="45">
        <v>0</v>
      </c>
    </row>
    <row r="251" spans="1:23" ht="15" thickBot="1" x14ac:dyDescent="0.35">
      <c r="A251" s="44" t="s">
        <v>157</v>
      </c>
      <c r="B251" s="45">
        <v>2181.5</v>
      </c>
      <c r="C251" s="45">
        <v>625</v>
      </c>
      <c r="D251" s="45">
        <v>0</v>
      </c>
      <c r="E251" s="45">
        <v>0</v>
      </c>
      <c r="F251" s="45">
        <v>42688.6</v>
      </c>
      <c r="G251" s="45">
        <v>226.5</v>
      </c>
      <c r="H251" s="45">
        <v>16778.5</v>
      </c>
      <c r="I251" s="45">
        <v>3304.5</v>
      </c>
      <c r="J251" s="45">
        <v>305</v>
      </c>
      <c r="K251" s="45">
        <v>131</v>
      </c>
      <c r="L251" s="45">
        <v>0</v>
      </c>
      <c r="M251" s="45">
        <v>3571.5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288</v>
      </c>
      <c r="T251" s="45">
        <v>70100.100000000006</v>
      </c>
      <c r="U251" s="45">
        <v>70100</v>
      </c>
      <c r="V251" s="45">
        <v>-0.1</v>
      </c>
      <c r="W251" s="45">
        <v>0</v>
      </c>
    </row>
    <row r="252" spans="1:23" ht="15" thickBot="1" x14ac:dyDescent="0.35">
      <c r="A252" s="44" t="s">
        <v>158</v>
      </c>
      <c r="B252" s="45">
        <v>2358</v>
      </c>
      <c r="C252" s="45">
        <v>625</v>
      </c>
      <c r="D252" s="45">
        <v>0</v>
      </c>
      <c r="E252" s="45">
        <v>0</v>
      </c>
      <c r="F252" s="45">
        <v>42688.6</v>
      </c>
      <c r="G252" s="45">
        <v>226.5</v>
      </c>
      <c r="H252" s="45">
        <v>17431</v>
      </c>
      <c r="I252" s="45">
        <v>3304.5</v>
      </c>
      <c r="J252" s="45">
        <v>305</v>
      </c>
      <c r="K252" s="45">
        <v>131</v>
      </c>
      <c r="L252" s="45">
        <v>0</v>
      </c>
      <c r="M252" s="45">
        <v>3571.5</v>
      </c>
      <c r="N252" s="45">
        <v>0</v>
      </c>
      <c r="O252" s="45">
        <v>0</v>
      </c>
      <c r="P252" s="45">
        <v>161</v>
      </c>
      <c r="Q252" s="45">
        <v>0</v>
      </c>
      <c r="R252" s="45">
        <v>0</v>
      </c>
      <c r="S252" s="45">
        <v>288</v>
      </c>
      <c r="T252" s="45">
        <v>71090.100000000006</v>
      </c>
      <c r="U252" s="45">
        <v>71090</v>
      </c>
      <c r="V252" s="45">
        <v>-0.1</v>
      </c>
      <c r="W252" s="45">
        <v>0</v>
      </c>
    </row>
    <row r="253" spans="1:23" ht="15" thickBot="1" x14ac:dyDescent="0.35">
      <c r="A253" s="44" t="s">
        <v>159</v>
      </c>
      <c r="B253" s="45">
        <v>2096.5</v>
      </c>
      <c r="C253" s="45">
        <v>490</v>
      </c>
      <c r="D253" s="45">
        <v>0</v>
      </c>
      <c r="E253" s="45">
        <v>0</v>
      </c>
      <c r="F253" s="45">
        <v>42688.6</v>
      </c>
      <c r="G253" s="45">
        <v>226.5</v>
      </c>
      <c r="H253" s="45">
        <v>16918.5</v>
      </c>
      <c r="I253" s="45">
        <v>3304.5</v>
      </c>
      <c r="J253" s="45">
        <v>305</v>
      </c>
      <c r="K253" s="45">
        <v>131</v>
      </c>
      <c r="L253" s="45">
        <v>0</v>
      </c>
      <c r="M253" s="45">
        <v>3571.5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288</v>
      </c>
      <c r="T253" s="45">
        <v>70020.100000000006</v>
      </c>
      <c r="U253" s="45">
        <v>70020</v>
      </c>
      <c r="V253" s="45">
        <v>-0.1</v>
      </c>
      <c r="W253" s="45">
        <v>0</v>
      </c>
    </row>
    <row r="254" spans="1:23" ht="15" thickBot="1" x14ac:dyDescent="0.35">
      <c r="A254" s="44" t="s">
        <v>160</v>
      </c>
      <c r="B254" s="45">
        <v>2358</v>
      </c>
      <c r="C254" s="45">
        <v>625</v>
      </c>
      <c r="D254" s="45">
        <v>0</v>
      </c>
      <c r="E254" s="45">
        <v>0</v>
      </c>
      <c r="F254" s="45">
        <v>42223.6</v>
      </c>
      <c r="G254" s="45">
        <v>226.5</v>
      </c>
      <c r="H254" s="45">
        <v>17674.5</v>
      </c>
      <c r="I254" s="45">
        <v>3304.5</v>
      </c>
      <c r="J254" s="45">
        <v>305</v>
      </c>
      <c r="K254" s="45">
        <v>121</v>
      </c>
      <c r="L254" s="45">
        <v>0</v>
      </c>
      <c r="M254" s="45">
        <v>4074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288</v>
      </c>
      <c r="T254" s="45">
        <v>71200.100000000006</v>
      </c>
      <c r="U254" s="45">
        <v>71200</v>
      </c>
      <c r="V254" s="45">
        <v>-0.1</v>
      </c>
      <c r="W254" s="45">
        <v>0</v>
      </c>
    </row>
    <row r="255" spans="1:23" ht="15" thickBot="1" x14ac:dyDescent="0.35">
      <c r="A255" s="44" t="s">
        <v>161</v>
      </c>
      <c r="B255" s="45">
        <v>2181.5</v>
      </c>
      <c r="C255" s="45">
        <v>625</v>
      </c>
      <c r="D255" s="45">
        <v>0</v>
      </c>
      <c r="E255" s="45">
        <v>0</v>
      </c>
      <c r="F255" s="45">
        <v>42223.6</v>
      </c>
      <c r="G255" s="45">
        <v>226.5</v>
      </c>
      <c r="H255" s="45">
        <v>17674.5</v>
      </c>
      <c r="I255" s="45">
        <v>3386.5</v>
      </c>
      <c r="J255" s="45">
        <v>305</v>
      </c>
      <c r="K255" s="45">
        <v>131</v>
      </c>
      <c r="L255" s="45">
        <v>0</v>
      </c>
      <c r="M255" s="45">
        <v>4738.5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288</v>
      </c>
      <c r="T255" s="45">
        <v>71780.2</v>
      </c>
      <c r="U255" s="45">
        <v>71780</v>
      </c>
      <c r="V255" s="45">
        <v>-0.2</v>
      </c>
      <c r="W255" s="45">
        <v>0</v>
      </c>
    </row>
    <row r="256" spans="1:23" ht="15" thickBot="1" x14ac:dyDescent="0.35">
      <c r="A256" s="44" t="s">
        <v>162</v>
      </c>
      <c r="B256" s="45">
        <v>2096.5</v>
      </c>
      <c r="C256" s="45">
        <v>625</v>
      </c>
      <c r="D256" s="45">
        <v>0</v>
      </c>
      <c r="E256" s="45">
        <v>171</v>
      </c>
      <c r="F256" s="45">
        <v>42223.6</v>
      </c>
      <c r="G256" s="45">
        <v>226.5</v>
      </c>
      <c r="H256" s="45">
        <v>17431</v>
      </c>
      <c r="I256" s="45">
        <v>3304.5</v>
      </c>
      <c r="J256" s="45">
        <v>305</v>
      </c>
      <c r="K256" s="45">
        <v>131</v>
      </c>
      <c r="L256" s="45">
        <v>0</v>
      </c>
      <c r="M256" s="45">
        <v>4738.5</v>
      </c>
      <c r="N256" s="45">
        <v>0</v>
      </c>
      <c r="O256" s="45">
        <v>0</v>
      </c>
      <c r="P256" s="45">
        <v>0</v>
      </c>
      <c r="Q256" s="45">
        <v>0</v>
      </c>
      <c r="R256" s="45">
        <v>0</v>
      </c>
      <c r="S256" s="45">
        <v>288</v>
      </c>
      <c r="T256" s="45">
        <v>71540.600000000006</v>
      </c>
      <c r="U256" s="45">
        <v>71540</v>
      </c>
      <c r="V256" s="45">
        <v>-0.6</v>
      </c>
      <c r="W256" s="45">
        <v>0</v>
      </c>
    </row>
    <row r="257" spans="1:23" ht="15" thickBot="1" x14ac:dyDescent="0.35">
      <c r="A257" s="44" t="s">
        <v>163</v>
      </c>
      <c r="B257" s="45">
        <v>2181.5</v>
      </c>
      <c r="C257" s="45">
        <v>625</v>
      </c>
      <c r="D257" s="45">
        <v>0</v>
      </c>
      <c r="E257" s="45">
        <v>532.5</v>
      </c>
      <c r="F257" s="45">
        <v>42223.6</v>
      </c>
      <c r="G257" s="45">
        <v>226.5</v>
      </c>
      <c r="H257" s="45">
        <v>17674.5</v>
      </c>
      <c r="I257" s="45">
        <v>3304.5</v>
      </c>
      <c r="J257" s="45">
        <v>305</v>
      </c>
      <c r="K257" s="45">
        <v>131</v>
      </c>
      <c r="L257" s="45">
        <v>0</v>
      </c>
      <c r="M257" s="45">
        <v>4738.5</v>
      </c>
      <c r="N257" s="45">
        <v>0</v>
      </c>
      <c r="O257" s="45">
        <v>0</v>
      </c>
      <c r="P257" s="45">
        <v>0</v>
      </c>
      <c r="Q257" s="45">
        <v>0</v>
      </c>
      <c r="R257" s="45">
        <v>0</v>
      </c>
      <c r="S257" s="45">
        <v>288</v>
      </c>
      <c r="T257" s="45">
        <v>72230.7</v>
      </c>
      <c r="U257" s="45">
        <v>72230</v>
      </c>
      <c r="V257" s="45">
        <v>-0.7</v>
      </c>
      <c r="W257" s="45">
        <v>0</v>
      </c>
    </row>
    <row r="258" spans="1:23" ht="15" thickBot="1" x14ac:dyDescent="0.35">
      <c r="A258" s="44" t="s">
        <v>164</v>
      </c>
      <c r="B258" s="45">
        <v>2096.5</v>
      </c>
      <c r="C258" s="45">
        <v>625</v>
      </c>
      <c r="D258" s="45">
        <v>0</v>
      </c>
      <c r="E258" s="45">
        <v>532.5</v>
      </c>
      <c r="F258" s="45">
        <v>42128.6</v>
      </c>
      <c r="G258" s="45">
        <v>226.5</v>
      </c>
      <c r="H258" s="45">
        <v>17674.5</v>
      </c>
      <c r="I258" s="45">
        <v>3304.5</v>
      </c>
      <c r="J258" s="45">
        <v>305</v>
      </c>
      <c r="K258" s="45">
        <v>121</v>
      </c>
      <c r="L258" s="45">
        <v>0</v>
      </c>
      <c r="M258" s="45">
        <v>4738.5</v>
      </c>
      <c r="N258" s="45">
        <v>0</v>
      </c>
      <c r="O258" s="45">
        <v>0</v>
      </c>
      <c r="P258" s="45">
        <v>0</v>
      </c>
      <c r="Q258" s="45">
        <v>0</v>
      </c>
      <c r="R258" s="45">
        <v>0</v>
      </c>
      <c r="S258" s="45">
        <v>288</v>
      </c>
      <c r="T258" s="45">
        <v>72040.7</v>
      </c>
      <c r="U258" s="45">
        <v>72040</v>
      </c>
      <c r="V258" s="45">
        <v>-0.7</v>
      </c>
      <c r="W258" s="45">
        <v>0</v>
      </c>
    </row>
    <row r="259" spans="1:23" ht="15" thickBot="1" x14ac:dyDescent="0.35">
      <c r="A259" s="44" t="s">
        <v>165</v>
      </c>
      <c r="B259" s="45">
        <v>345.5</v>
      </c>
      <c r="C259" s="45">
        <v>0</v>
      </c>
      <c r="D259" s="45">
        <v>0</v>
      </c>
      <c r="E259" s="45">
        <v>171</v>
      </c>
      <c r="F259" s="45">
        <v>42128.6</v>
      </c>
      <c r="G259" s="45">
        <v>226.5</v>
      </c>
      <c r="H259" s="45">
        <v>17183.5</v>
      </c>
      <c r="I259" s="45">
        <v>3386.5</v>
      </c>
      <c r="J259" s="45">
        <v>305</v>
      </c>
      <c r="K259" s="45">
        <v>121</v>
      </c>
      <c r="L259" s="45">
        <v>0</v>
      </c>
      <c r="M259" s="45">
        <v>7784</v>
      </c>
      <c r="N259" s="45">
        <v>0</v>
      </c>
      <c r="O259" s="45">
        <v>0</v>
      </c>
      <c r="P259" s="45">
        <v>0</v>
      </c>
      <c r="Q259" s="45">
        <v>0</v>
      </c>
      <c r="R259" s="45">
        <v>0</v>
      </c>
      <c r="S259" s="45">
        <v>288</v>
      </c>
      <c r="T259" s="45">
        <v>71939.7</v>
      </c>
      <c r="U259" s="45">
        <v>71940</v>
      </c>
      <c r="V259" s="45">
        <v>0.3</v>
      </c>
      <c r="W259" s="45">
        <v>0</v>
      </c>
    </row>
    <row r="260" spans="1:23" ht="15" thickBot="1" x14ac:dyDescent="0.35">
      <c r="A260" s="44" t="s">
        <v>166</v>
      </c>
      <c r="B260" s="45">
        <v>345.5</v>
      </c>
      <c r="C260" s="45">
        <v>0</v>
      </c>
      <c r="D260" s="45">
        <v>0</v>
      </c>
      <c r="E260" s="45">
        <v>171</v>
      </c>
      <c r="F260" s="45">
        <v>41998.6</v>
      </c>
      <c r="G260" s="45">
        <v>226.5</v>
      </c>
      <c r="H260" s="45">
        <v>17351</v>
      </c>
      <c r="I260" s="45">
        <v>3304.5</v>
      </c>
      <c r="J260" s="45">
        <v>305</v>
      </c>
      <c r="K260" s="45">
        <v>121</v>
      </c>
      <c r="L260" s="45">
        <v>0</v>
      </c>
      <c r="M260" s="45">
        <v>7889</v>
      </c>
      <c r="N260" s="45">
        <v>0</v>
      </c>
      <c r="O260" s="45">
        <v>0</v>
      </c>
      <c r="P260" s="45">
        <v>0</v>
      </c>
      <c r="Q260" s="45">
        <v>0</v>
      </c>
      <c r="R260" s="45">
        <v>0</v>
      </c>
      <c r="S260" s="45">
        <v>288</v>
      </c>
      <c r="T260" s="45">
        <v>72000.2</v>
      </c>
      <c r="U260" s="45">
        <v>72000</v>
      </c>
      <c r="V260" s="45">
        <v>-0.2</v>
      </c>
      <c r="W260" s="45">
        <v>0</v>
      </c>
    </row>
    <row r="261" spans="1:23" ht="15" thickBot="1" x14ac:dyDescent="0.35">
      <c r="A261" s="44" t="s">
        <v>167</v>
      </c>
      <c r="B261" s="45">
        <v>345.5</v>
      </c>
      <c r="C261" s="45">
        <v>0</v>
      </c>
      <c r="D261" s="45">
        <v>0</v>
      </c>
      <c r="E261" s="45">
        <v>532.5</v>
      </c>
      <c r="F261" s="45">
        <v>41918.6</v>
      </c>
      <c r="G261" s="45">
        <v>205</v>
      </c>
      <c r="H261" s="45">
        <v>17351</v>
      </c>
      <c r="I261" s="45">
        <v>3253</v>
      </c>
      <c r="J261" s="45">
        <v>305</v>
      </c>
      <c r="K261" s="45">
        <v>121</v>
      </c>
      <c r="L261" s="45">
        <v>0</v>
      </c>
      <c r="M261" s="45">
        <v>7760</v>
      </c>
      <c r="N261" s="45">
        <v>0</v>
      </c>
      <c r="O261" s="45">
        <v>0</v>
      </c>
      <c r="P261" s="45">
        <v>0</v>
      </c>
      <c r="Q261" s="45">
        <v>0</v>
      </c>
      <c r="R261" s="45">
        <v>0</v>
      </c>
      <c r="S261" s="45">
        <v>288</v>
      </c>
      <c r="T261" s="45">
        <v>72079.7</v>
      </c>
      <c r="U261" s="45">
        <v>72080</v>
      </c>
      <c r="V261" s="45">
        <v>0.3</v>
      </c>
      <c r="W261" s="45">
        <v>0</v>
      </c>
    </row>
    <row r="262" spans="1:23" ht="15" thickBot="1" x14ac:dyDescent="0.35">
      <c r="A262" s="44" t="s">
        <v>168</v>
      </c>
      <c r="B262" s="45">
        <v>345.5</v>
      </c>
      <c r="C262" s="45">
        <v>0</v>
      </c>
      <c r="D262" s="45">
        <v>0</v>
      </c>
      <c r="E262" s="45">
        <v>532.5</v>
      </c>
      <c r="F262" s="45">
        <v>41918.6</v>
      </c>
      <c r="G262" s="45">
        <v>192</v>
      </c>
      <c r="H262" s="45">
        <v>17351</v>
      </c>
      <c r="I262" s="45">
        <v>3233</v>
      </c>
      <c r="J262" s="45">
        <v>305</v>
      </c>
      <c r="K262" s="45">
        <v>90</v>
      </c>
      <c r="L262" s="45">
        <v>0</v>
      </c>
      <c r="M262" s="45">
        <v>7784</v>
      </c>
      <c r="N262" s="45">
        <v>0</v>
      </c>
      <c r="O262" s="45">
        <v>0</v>
      </c>
      <c r="P262" s="45">
        <v>0</v>
      </c>
      <c r="Q262" s="45">
        <v>0</v>
      </c>
      <c r="R262" s="45">
        <v>0</v>
      </c>
      <c r="S262" s="45">
        <v>288</v>
      </c>
      <c r="T262" s="45">
        <v>72039.7</v>
      </c>
      <c r="U262" s="45">
        <v>72040</v>
      </c>
      <c r="V262" s="45">
        <v>0.3</v>
      </c>
      <c r="W262" s="45">
        <v>0</v>
      </c>
    </row>
    <row r="263" spans="1:23" ht="15" thickBot="1" x14ac:dyDescent="0.35">
      <c r="A263" s="44" t="s">
        <v>169</v>
      </c>
      <c r="B263" s="45">
        <v>345.5</v>
      </c>
      <c r="C263" s="45">
        <v>0</v>
      </c>
      <c r="D263" s="45">
        <v>129</v>
      </c>
      <c r="E263" s="45">
        <v>532.5</v>
      </c>
      <c r="F263" s="45">
        <v>41883.599999999999</v>
      </c>
      <c r="G263" s="45">
        <v>205</v>
      </c>
      <c r="H263" s="45">
        <v>17674.5</v>
      </c>
      <c r="I263" s="45">
        <v>3233</v>
      </c>
      <c r="J263" s="45">
        <v>305</v>
      </c>
      <c r="K263" s="45">
        <v>90</v>
      </c>
      <c r="L263" s="45">
        <v>0</v>
      </c>
      <c r="M263" s="45">
        <v>7884</v>
      </c>
      <c r="N263" s="45">
        <v>0</v>
      </c>
      <c r="O263" s="45">
        <v>0</v>
      </c>
      <c r="P263" s="45">
        <v>0</v>
      </c>
      <c r="Q263" s="45">
        <v>0</v>
      </c>
      <c r="R263" s="45">
        <v>0</v>
      </c>
      <c r="S263" s="45">
        <v>288</v>
      </c>
      <c r="T263" s="45">
        <v>72570.2</v>
      </c>
      <c r="U263" s="45">
        <v>72570</v>
      </c>
      <c r="V263" s="45">
        <v>-0.2</v>
      </c>
      <c r="W263" s="45">
        <v>0</v>
      </c>
    </row>
    <row r="264" spans="1:23" ht="15" thickBot="1" x14ac:dyDescent="0.35">
      <c r="A264" s="44" t="s">
        <v>170</v>
      </c>
      <c r="B264" s="45">
        <v>345.5</v>
      </c>
      <c r="C264" s="45">
        <v>0</v>
      </c>
      <c r="D264" s="45">
        <v>129</v>
      </c>
      <c r="E264" s="45">
        <v>532.5</v>
      </c>
      <c r="F264" s="45">
        <v>41883.599999999999</v>
      </c>
      <c r="G264" s="45">
        <v>134</v>
      </c>
      <c r="H264" s="45">
        <v>17674.5</v>
      </c>
      <c r="I264" s="45">
        <v>3233</v>
      </c>
      <c r="J264" s="45">
        <v>305</v>
      </c>
      <c r="K264" s="45">
        <v>121</v>
      </c>
      <c r="L264" s="45">
        <v>0</v>
      </c>
      <c r="M264" s="45">
        <v>7844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288</v>
      </c>
      <c r="T264" s="45">
        <v>72490.2</v>
      </c>
      <c r="U264" s="45">
        <v>72490</v>
      </c>
      <c r="V264" s="45">
        <v>-0.2</v>
      </c>
      <c r="W264" s="45">
        <v>0</v>
      </c>
    </row>
    <row r="265" spans="1:23" ht="15" thickBot="1" x14ac:dyDescent="0.35">
      <c r="A265" s="44" t="s">
        <v>171</v>
      </c>
      <c r="B265" s="45">
        <v>345.5</v>
      </c>
      <c r="C265" s="45">
        <v>0</v>
      </c>
      <c r="D265" s="45">
        <v>129</v>
      </c>
      <c r="E265" s="45">
        <v>1592.5</v>
      </c>
      <c r="F265" s="45">
        <v>41883.599999999999</v>
      </c>
      <c r="G265" s="45">
        <v>134</v>
      </c>
      <c r="H265" s="45">
        <v>17674.5</v>
      </c>
      <c r="I265" s="45">
        <v>3233</v>
      </c>
      <c r="J265" s="45">
        <v>305</v>
      </c>
      <c r="K265" s="45">
        <v>90</v>
      </c>
      <c r="L265" s="45">
        <v>0</v>
      </c>
      <c r="M265" s="45">
        <v>6705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288</v>
      </c>
      <c r="T265" s="45">
        <v>72380.2</v>
      </c>
      <c r="U265" s="45">
        <v>72380</v>
      </c>
      <c r="V265" s="45">
        <v>-0.2</v>
      </c>
      <c r="W265" s="45">
        <v>0</v>
      </c>
    </row>
    <row r="266" spans="1:23" ht="15" thickBot="1" x14ac:dyDescent="0.35">
      <c r="A266" s="44" t="s">
        <v>172</v>
      </c>
      <c r="B266" s="45">
        <v>345.5</v>
      </c>
      <c r="C266" s="45">
        <v>0</v>
      </c>
      <c r="D266" s="45">
        <v>2485</v>
      </c>
      <c r="E266" s="45">
        <v>1967.5</v>
      </c>
      <c r="F266" s="45">
        <v>41883.599999999999</v>
      </c>
      <c r="G266" s="45">
        <v>0</v>
      </c>
      <c r="H266" s="45">
        <v>17183.5</v>
      </c>
      <c r="I266" s="45">
        <v>3133</v>
      </c>
      <c r="J266" s="45">
        <v>305</v>
      </c>
      <c r="K266" s="45">
        <v>90</v>
      </c>
      <c r="L266" s="45">
        <v>0</v>
      </c>
      <c r="M266" s="45">
        <v>4738.5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288</v>
      </c>
      <c r="T266" s="45">
        <v>72419.7</v>
      </c>
      <c r="U266" s="45">
        <v>72420</v>
      </c>
      <c r="V266" s="45">
        <v>0.3</v>
      </c>
      <c r="W266" s="45">
        <v>0</v>
      </c>
    </row>
    <row r="267" spans="1:23" ht="15" thickBot="1" x14ac:dyDescent="0.35">
      <c r="A267" s="44" t="s">
        <v>173</v>
      </c>
      <c r="B267" s="45">
        <v>345.5</v>
      </c>
      <c r="C267" s="45">
        <v>0</v>
      </c>
      <c r="D267" s="45">
        <v>2923.5</v>
      </c>
      <c r="E267" s="45">
        <v>1967.5</v>
      </c>
      <c r="F267" s="45">
        <v>41883.599999999999</v>
      </c>
      <c r="G267" s="45">
        <v>0</v>
      </c>
      <c r="H267" s="45">
        <v>17199.5</v>
      </c>
      <c r="I267" s="45">
        <v>3133</v>
      </c>
      <c r="J267" s="45">
        <v>305</v>
      </c>
      <c r="K267" s="45">
        <v>90</v>
      </c>
      <c r="L267" s="45">
        <v>0</v>
      </c>
      <c r="M267" s="45">
        <v>4364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288</v>
      </c>
      <c r="T267" s="45">
        <v>72499.7</v>
      </c>
      <c r="U267" s="45">
        <v>72500</v>
      </c>
      <c r="V267" s="45">
        <v>0.3</v>
      </c>
      <c r="W267" s="45">
        <v>0</v>
      </c>
    </row>
    <row r="268" spans="1:23" ht="15" thickBot="1" x14ac:dyDescent="0.35">
      <c r="A268" s="44" t="s">
        <v>174</v>
      </c>
      <c r="B268" s="45">
        <v>345.5</v>
      </c>
      <c r="C268" s="45">
        <v>0</v>
      </c>
      <c r="D268" s="45">
        <v>2923.5</v>
      </c>
      <c r="E268" s="45">
        <v>2432.5</v>
      </c>
      <c r="F268" s="45">
        <v>41883.599999999999</v>
      </c>
      <c r="G268" s="45">
        <v>0</v>
      </c>
      <c r="H268" s="45">
        <v>16963.5</v>
      </c>
      <c r="I268" s="45">
        <v>3019.5</v>
      </c>
      <c r="J268" s="45">
        <v>305</v>
      </c>
      <c r="K268" s="45">
        <v>90</v>
      </c>
      <c r="L268" s="45">
        <v>0</v>
      </c>
      <c r="M268" s="45">
        <v>4738.5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288</v>
      </c>
      <c r="T268" s="45">
        <v>72989.7</v>
      </c>
      <c r="U268" s="45">
        <v>72990</v>
      </c>
      <c r="V268" s="45">
        <v>0.3</v>
      </c>
      <c r="W268" s="45">
        <v>0</v>
      </c>
    </row>
    <row r="269" spans="1:23" ht="15" thickBot="1" x14ac:dyDescent="0.35">
      <c r="A269" s="44" t="s">
        <v>175</v>
      </c>
      <c r="B269" s="45">
        <v>171.5</v>
      </c>
      <c r="C269" s="45">
        <v>0</v>
      </c>
      <c r="D269" s="45">
        <v>2923.5</v>
      </c>
      <c r="E269" s="45">
        <v>2432.5</v>
      </c>
      <c r="F269" s="45">
        <v>41883.599999999999</v>
      </c>
      <c r="G269" s="45">
        <v>0</v>
      </c>
      <c r="H269" s="45">
        <v>16918.5</v>
      </c>
      <c r="I269" s="45">
        <v>255</v>
      </c>
      <c r="J269" s="45">
        <v>305</v>
      </c>
      <c r="K269" s="45">
        <v>90</v>
      </c>
      <c r="L269" s="45">
        <v>0</v>
      </c>
      <c r="M269" s="45">
        <v>7760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5">
        <v>72739.7</v>
      </c>
      <c r="U269" s="45">
        <v>72740</v>
      </c>
      <c r="V269" s="45">
        <v>0.3</v>
      </c>
      <c r="W269" s="45">
        <v>0</v>
      </c>
    </row>
    <row r="270" spans="1:23" ht="15" thickBot="1" x14ac:dyDescent="0.35">
      <c r="A270" s="44" t="s">
        <v>176</v>
      </c>
      <c r="B270" s="45">
        <v>292.5</v>
      </c>
      <c r="C270" s="45">
        <v>0</v>
      </c>
      <c r="D270" s="45">
        <v>2923.5</v>
      </c>
      <c r="E270" s="45">
        <v>2432.5</v>
      </c>
      <c r="F270" s="45">
        <v>41883.599999999999</v>
      </c>
      <c r="G270" s="45">
        <v>0</v>
      </c>
      <c r="H270" s="45">
        <v>16963.5</v>
      </c>
      <c r="I270" s="45">
        <v>255</v>
      </c>
      <c r="J270" s="45">
        <v>305</v>
      </c>
      <c r="K270" s="45">
        <v>90</v>
      </c>
      <c r="L270" s="45">
        <v>0</v>
      </c>
      <c r="M270" s="45">
        <v>7884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73029.7</v>
      </c>
      <c r="U270" s="45">
        <v>73030</v>
      </c>
      <c r="V270" s="45">
        <v>0.3</v>
      </c>
      <c r="W270" s="45">
        <v>0</v>
      </c>
    </row>
    <row r="271" spans="1:23" ht="15" thickBot="1" x14ac:dyDescent="0.35">
      <c r="A271" s="44" t="s">
        <v>177</v>
      </c>
      <c r="B271" s="45">
        <v>0</v>
      </c>
      <c r="C271" s="45">
        <v>0</v>
      </c>
      <c r="D271" s="45">
        <v>2923.5</v>
      </c>
      <c r="E271" s="45">
        <v>2432.5</v>
      </c>
      <c r="F271" s="45">
        <v>14310.5</v>
      </c>
      <c r="G271" s="45">
        <v>0</v>
      </c>
      <c r="H271" s="45">
        <v>2946</v>
      </c>
      <c r="I271" s="45">
        <v>50</v>
      </c>
      <c r="J271" s="45">
        <v>305</v>
      </c>
      <c r="K271" s="45">
        <v>90</v>
      </c>
      <c r="L271" s="45">
        <v>0</v>
      </c>
      <c r="M271" s="45">
        <v>49643.1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5">
        <v>72700.7</v>
      </c>
      <c r="U271" s="45">
        <v>72700</v>
      </c>
      <c r="V271" s="45">
        <v>-0.7</v>
      </c>
      <c r="W271" s="45">
        <v>0</v>
      </c>
    </row>
    <row r="272" spans="1:23" ht="15" thickBot="1" x14ac:dyDescent="0.35">
      <c r="A272" s="44" t="s">
        <v>178</v>
      </c>
      <c r="B272" s="45">
        <v>35</v>
      </c>
      <c r="C272" s="45">
        <v>0</v>
      </c>
      <c r="D272" s="45">
        <v>2923.5</v>
      </c>
      <c r="E272" s="45">
        <v>2432.5</v>
      </c>
      <c r="F272" s="45">
        <v>463</v>
      </c>
      <c r="G272" s="45">
        <v>0</v>
      </c>
      <c r="H272" s="45">
        <v>16918.5</v>
      </c>
      <c r="I272" s="45">
        <v>50</v>
      </c>
      <c r="J272" s="45">
        <v>305</v>
      </c>
      <c r="K272" s="45">
        <v>90</v>
      </c>
      <c r="L272" s="45">
        <v>0</v>
      </c>
      <c r="M272" s="45">
        <v>49643.1</v>
      </c>
      <c r="N272" s="45">
        <v>0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5">
        <v>72860.7</v>
      </c>
      <c r="U272" s="45">
        <v>72860</v>
      </c>
      <c r="V272" s="45">
        <v>-0.7</v>
      </c>
      <c r="W272" s="45">
        <v>0</v>
      </c>
    </row>
    <row r="273" spans="1:23" ht="15" thickBot="1" x14ac:dyDescent="0.35">
      <c r="A273" s="44" t="s">
        <v>179</v>
      </c>
      <c r="B273" s="45">
        <v>152.5</v>
      </c>
      <c r="C273" s="45">
        <v>0</v>
      </c>
      <c r="D273" s="45">
        <v>2923.5</v>
      </c>
      <c r="E273" s="45">
        <v>2432.5</v>
      </c>
      <c r="F273" s="45">
        <v>463</v>
      </c>
      <c r="G273" s="45">
        <v>0</v>
      </c>
      <c r="H273" s="45">
        <v>16918.5</v>
      </c>
      <c r="I273" s="45">
        <v>50</v>
      </c>
      <c r="J273" s="45">
        <v>305</v>
      </c>
      <c r="K273" s="45">
        <v>90</v>
      </c>
      <c r="L273" s="45">
        <v>0</v>
      </c>
      <c r="M273" s="45">
        <v>49845.1</v>
      </c>
      <c r="N273" s="45">
        <v>0</v>
      </c>
      <c r="O273" s="45">
        <v>0</v>
      </c>
      <c r="P273" s="45">
        <v>0</v>
      </c>
      <c r="Q273" s="45">
        <v>0</v>
      </c>
      <c r="R273" s="45">
        <v>0</v>
      </c>
      <c r="S273" s="45">
        <v>0</v>
      </c>
      <c r="T273" s="45">
        <v>73180.2</v>
      </c>
      <c r="U273" s="45">
        <v>73180</v>
      </c>
      <c r="V273" s="45">
        <v>-0.2</v>
      </c>
      <c r="W273" s="45">
        <v>0</v>
      </c>
    </row>
    <row r="274" spans="1:23" ht="15" thickBot="1" x14ac:dyDescent="0.35">
      <c r="A274" s="44" t="s">
        <v>180</v>
      </c>
      <c r="B274" s="45">
        <v>0</v>
      </c>
      <c r="C274" s="45">
        <v>0</v>
      </c>
      <c r="D274" s="45">
        <v>2987.5</v>
      </c>
      <c r="E274" s="45">
        <v>2432.5</v>
      </c>
      <c r="F274" s="45">
        <v>463</v>
      </c>
      <c r="G274" s="45">
        <v>0</v>
      </c>
      <c r="H274" s="45">
        <v>16918.5</v>
      </c>
      <c r="I274" s="45">
        <v>0</v>
      </c>
      <c r="J274" s="45">
        <v>305</v>
      </c>
      <c r="K274" s="45">
        <v>45</v>
      </c>
      <c r="L274" s="45">
        <v>0</v>
      </c>
      <c r="M274" s="45">
        <v>49838.6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5">
        <v>72990.2</v>
      </c>
      <c r="U274" s="45">
        <v>72990</v>
      </c>
      <c r="V274" s="45">
        <v>-0.2</v>
      </c>
      <c r="W274" s="45">
        <v>0</v>
      </c>
    </row>
    <row r="275" spans="1:23" ht="15" thickBot="1" x14ac:dyDescent="0.35">
      <c r="A275" s="44" t="s">
        <v>181</v>
      </c>
      <c r="B275" s="45">
        <v>0</v>
      </c>
      <c r="C275" s="45">
        <v>0</v>
      </c>
      <c r="D275" s="45">
        <v>2923.5</v>
      </c>
      <c r="E275" s="45">
        <v>2621</v>
      </c>
      <c r="F275" s="45">
        <v>463</v>
      </c>
      <c r="G275" s="45">
        <v>0</v>
      </c>
      <c r="H275" s="45">
        <v>16918.5</v>
      </c>
      <c r="I275" s="45">
        <v>0</v>
      </c>
      <c r="J275" s="45">
        <v>305</v>
      </c>
      <c r="K275" s="45">
        <v>90</v>
      </c>
      <c r="L275" s="45">
        <v>0</v>
      </c>
      <c r="M275" s="45">
        <v>49838.6</v>
      </c>
      <c r="N275" s="45">
        <v>0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5">
        <v>73159.7</v>
      </c>
      <c r="U275" s="45">
        <v>73160</v>
      </c>
      <c r="V275" s="45">
        <v>0.3</v>
      </c>
      <c r="W275" s="45">
        <v>0</v>
      </c>
    </row>
    <row r="276" spans="1:23" ht="15" thickBot="1" x14ac:dyDescent="0.35">
      <c r="A276" s="44" t="s">
        <v>182</v>
      </c>
      <c r="B276" s="45">
        <v>0</v>
      </c>
      <c r="C276" s="45">
        <v>0</v>
      </c>
      <c r="D276" s="45">
        <v>2923.5</v>
      </c>
      <c r="E276" s="45">
        <v>2621</v>
      </c>
      <c r="F276" s="45">
        <v>463</v>
      </c>
      <c r="G276" s="45">
        <v>0</v>
      </c>
      <c r="H276" s="45">
        <v>16918.5</v>
      </c>
      <c r="I276" s="45">
        <v>0</v>
      </c>
      <c r="J276" s="45">
        <v>305</v>
      </c>
      <c r="K276" s="45">
        <v>0</v>
      </c>
      <c r="L276" s="45">
        <v>0</v>
      </c>
      <c r="M276" s="45">
        <v>49838.6</v>
      </c>
      <c r="N276" s="45">
        <v>0</v>
      </c>
      <c r="O276" s="45">
        <v>0</v>
      </c>
      <c r="P276" s="45">
        <v>0</v>
      </c>
      <c r="Q276" s="45">
        <v>0</v>
      </c>
      <c r="R276" s="45">
        <v>0</v>
      </c>
      <c r="S276" s="45">
        <v>0</v>
      </c>
      <c r="T276" s="45">
        <v>73069.7</v>
      </c>
      <c r="U276" s="45">
        <v>73070</v>
      </c>
      <c r="V276" s="45">
        <v>0.3</v>
      </c>
      <c r="W276" s="45">
        <v>0</v>
      </c>
    </row>
    <row r="277" spans="1:23" ht="15" thickBot="1" x14ac:dyDescent="0.35">
      <c r="A277" s="44" t="s">
        <v>183</v>
      </c>
      <c r="B277" s="45">
        <v>0</v>
      </c>
      <c r="C277" s="45">
        <v>0</v>
      </c>
      <c r="D277" s="45">
        <v>2987.5</v>
      </c>
      <c r="E277" s="45">
        <v>2621</v>
      </c>
      <c r="F277" s="45">
        <v>463</v>
      </c>
      <c r="G277" s="45">
        <v>0</v>
      </c>
      <c r="H277" s="45">
        <v>16918.5</v>
      </c>
      <c r="I277" s="45">
        <v>0</v>
      </c>
      <c r="J277" s="45">
        <v>305</v>
      </c>
      <c r="K277" s="45">
        <v>0</v>
      </c>
      <c r="L277" s="45">
        <v>0</v>
      </c>
      <c r="M277" s="45">
        <v>49915.1</v>
      </c>
      <c r="N277" s="45">
        <v>0</v>
      </c>
      <c r="O277" s="45">
        <v>0</v>
      </c>
      <c r="P277" s="45">
        <v>0</v>
      </c>
      <c r="Q277" s="45">
        <v>0</v>
      </c>
      <c r="R277" s="45">
        <v>0</v>
      </c>
      <c r="S277" s="45">
        <v>0</v>
      </c>
      <c r="T277" s="45">
        <v>73210.2</v>
      </c>
      <c r="U277" s="45">
        <v>73210</v>
      </c>
      <c r="V277" s="45">
        <v>-0.2</v>
      </c>
      <c r="W277" s="45">
        <v>0</v>
      </c>
    </row>
    <row r="278" spans="1:23" ht="15" thickBot="1" x14ac:dyDescent="0.35">
      <c r="A278" s="44" t="s">
        <v>184</v>
      </c>
      <c r="B278" s="45">
        <v>152.5</v>
      </c>
      <c r="C278" s="45">
        <v>0</v>
      </c>
      <c r="D278" s="45">
        <v>2987.5</v>
      </c>
      <c r="E278" s="45">
        <v>2621</v>
      </c>
      <c r="F278" s="45">
        <v>463</v>
      </c>
      <c r="G278" s="45">
        <v>0</v>
      </c>
      <c r="H278" s="45">
        <v>17296</v>
      </c>
      <c r="I278" s="45">
        <v>0</v>
      </c>
      <c r="J278" s="45">
        <v>305</v>
      </c>
      <c r="K278" s="45">
        <v>0</v>
      </c>
      <c r="L278" s="45">
        <v>0</v>
      </c>
      <c r="M278" s="45">
        <v>49915.1</v>
      </c>
      <c r="N278" s="45">
        <v>0</v>
      </c>
      <c r="O278" s="45">
        <v>0</v>
      </c>
      <c r="P278" s="45">
        <v>0</v>
      </c>
      <c r="Q278" s="45">
        <v>0</v>
      </c>
      <c r="R278" s="45">
        <v>0</v>
      </c>
      <c r="S278" s="45">
        <v>0</v>
      </c>
      <c r="T278" s="45">
        <v>73740.2</v>
      </c>
      <c r="U278" s="45">
        <v>73740</v>
      </c>
      <c r="V278" s="45">
        <v>-0.2</v>
      </c>
      <c r="W278" s="45">
        <v>0</v>
      </c>
    </row>
    <row r="279" spans="1:23" ht="15" thickBot="1" x14ac:dyDescent="0.35">
      <c r="A279" s="44" t="s">
        <v>185</v>
      </c>
      <c r="B279" s="45">
        <v>171.5</v>
      </c>
      <c r="C279" s="45">
        <v>0</v>
      </c>
      <c r="D279" s="45">
        <v>2987.5</v>
      </c>
      <c r="E279" s="45">
        <v>2706</v>
      </c>
      <c r="F279" s="45">
        <v>463</v>
      </c>
      <c r="G279" s="45">
        <v>0</v>
      </c>
      <c r="H279" s="45">
        <v>17351</v>
      </c>
      <c r="I279" s="45">
        <v>0</v>
      </c>
      <c r="J279" s="45">
        <v>305</v>
      </c>
      <c r="K279" s="45">
        <v>45</v>
      </c>
      <c r="L279" s="45">
        <v>0</v>
      </c>
      <c r="M279" s="45">
        <v>50001.1</v>
      </c>
      <c r="N279" s="45">
        <v>0</v>
      </c>
      <c r="O279" s="45">
        <v>0</v>
      </c>
      <c r="P279" s="45">
        <v>0</v>
      </c>
      <c r="Q279" s="45">
        <v>0</v>
      </c>
      <c r="R279" s="45">
        <v>0</v>
      </c>
      <c r="S279" s="45">
        <v>0</v>
      </c>
      <c r="T279" s="45">
        <v>74030.2</v>
      </c>
      <c r="U279" s="45">
        <v>74030</v>
      </c>
      <c r="V279" s="45">
        <v>-0.2</v>
      </c>
      <c r="W279" s="45">
        <v>0</v>
      </c>
    </row>
    <row r="280" spans="1:23" ht="15" thickBot="1" x14ac:dyDescent="0.35">
      <c r="A280" s="44" t="s">
        <v>186</v>
      </c>
      <c r="B280" s="45">
        <v>152.5</v>
      </c>
      <c r="C280" s="45">
        <v>0</v>
      </c>
      <c r="D280" s="45">
        <v>3094.5</v>
      </c>
      <c r="E280" s="45">
        <v>2621</v>
      </c>
      <c r="F280" s="45">
        <v>463</v>
      </c>
      <c r="G280" s="45">
        <v>0</v>
      </c>
      <c r="H280" s="45">
        <v>17183.5</v>
      </c>
      <c r="I280" s="45">
        <v>0</v>
      </c>
      <c r="J280" s="45">
        <v>305</v>
      </c>
      <c r="K280" s="45">
        <v>0</v>
      </c>
      <c r="L280" s="45">
        <v>0</v>
      </c>
      <c r="M280" s="45">
        <v>49970.1</v>
      </c>
      <c r="N280" s="45">
        <v>0</v>
      </c>
      <c r="O280" s="45">
        <v>0</v>
      </c>
      <c r="P280" s="45">
        <v>0</v>
      </c>
      <c r="Q280" s="45">
        <v>0</v>
      </c>
      <c r="R280" s="45">
        <v>0</v>
      </c>
      <c r="S280" s="45">
        <v>0</v>
      </c>
      <c r="T280" s="45">
        <v>73789.7</v>
      </c>
      <c r="U280" s="45">
        <v>73790</v>
      </c>
      <c r="V280" s="45">
        <v>0.3</v>
      </c>
      <c r="W280" s="45">
        <v>0</v>
      </c>
    </row>
    <row r="281" spans="1:23" ht="15" thickBot="1" x14ac:dyDescent="0.35">
      <c r="A281" s="44" t="s">
        <v>187</v>
      </c>
      <c r="B281" s="45">
        <v>0</v>
      </c>
      <c r="C281" s="45">
        <v>0</v>
      </c>
      <c r="D281" s="45">
        <v>3191.5</v>
      </c>
      <c r="E281" s="45">
        <v>2621</v>
      </c>
      <c r="F281" s="45">
        <v>423</v>
      </c>
      <c r="G281" s="45">
        <v>0</v>
      </c>
      <c r="H281" s="45">
        <v>17199.5</v>
      </c>
      <c r="I281" s="45">
        <v>0</v>
      </c>
      <c r="J281" s="45">
        <v>305</v>
      </c>
      <c r="K281" s="45">
        <v>0</v>
      </c>
      <c r="L281" s="45">
        <v>0</v>
      </c>
      <c r="M281" s="45">
        <v>49970.1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73710.2</v>
      </c>
      <c r="U281" s="45">
        <v>73710</v>
      </c>
      <c r="V281" s="45">
        <v>-0.2</v>
      </c>
      <c r="W281" s="45">
        <v>0</v>
      </c>
    </row>
    <row r="282" spans="1:23" ht="15" thickBot="1" x14ac:dyDescent="0.35">
      <c r="A282" s="44" t="s">
        <v>188</v>
      </c>
      <c r="B282" s="45">
        <v>35</v>
      </c>
      <c r="C282" s="45">
        <v>0</v>
      </c>
      <c r="D282" s="45">
        <v>3094.5</v>
      </c>
      <c r="E282" s="45">
        <v>2621</v>
      </c>
      <c r="F282" s="45">
        <v>423</v>
      </c>
      <c r="G282" s="45">
        <v>0</v>
      </c>
      <c r="H282" s="45">
        <v>17351</v>
      </c>
      <c r="I282" s="45">
        <v>0</v>
      </c>
      <c r="J282" s="45">
        <v>305</v>
      </c>
      <c r="K282" s="45">
        <v>0</v>
      </c>
      <c r="L282" s="45">
        <v>0</v>
      </c>
      <c r="M282" s="45">
        <v>50001.1</v>
      </c>
      <c r="N282" s="45">
        <v>0</v>
      </c>
      <c r="O282" s="45">
        <v>0</v>
      </c>
      <c r="P282" s="45">
        <v>0</v>
      </c>
      <c r="Q282" s="45">
        <v>0</v>
      </c>
      <c r="R282" s="45">
        <v>0</v>
      </c>
      <c r="S282" s="45">
        <v>0</v>
      </c>
      <c r="T282" s="45">
        <v>73830.7</v>
      </c>
      <c r="U282" s="45">
        <v>73830</v>
      </c>
      <c r="V282" s="45">
        <v>-0.7</v>
      </c>
      <c r="W282" s="45">
        <v>0</v>
      </c>
    </row>
    <row r="283" spans="1:23" ht="15" thickBot="1" x14ac:dyDescent="0.35">
      <c r="A283" s="44" t="s">
        <v>189</v>
      </c>
      <c r="B283" s="45">
        <v>0</v>
      </c>
      <c r="C283" s="45">
        <v>0</v>
      </c>
      <c r="D283" s="45">
        <v>3196.5</v>
      </c>
      <c r="E283" s="45">
        <v>2621</v>
      </c>
      <c r="F283" s="45">
        <v>423</v>
      </c>
      <c r="G283" s="45">
        <v>0</v>
      </c>
      <c r="H283" s="45">
        <v>17183.5</v>
      </c>
      <c r="I283" s="45">
        <v>0</v>
      </c>
      <c r="J283" s="45">
        <v>305</v>
      </c>
      <c r="K283" s="45">
        <v>0</v>
      </c>
      <c r="L283" s="45">
        <v>0</v>
      </c>
      <c r="M283" s="45">
        <v>50001.1</v>
      </c>
      <c r="N283" s="45">
        <v>0</v>
      </c>
      <c r="O283" s="45">
        <v>0</v>
      </c>
      <c r="P283" s="45">
        <v>0</v>
      </c>
      <c r="Q283" s="45">
        <v>0</v>
      </c>
      <c r="R283" s="45">
        <v>0</v>
      </c>
      <c r="S283" s="45">
        <v>0</v>
      </c>
      <c r="T283" s="45">
        <v>73730.2</v>
      </c>
      <c r="U283" s="45">
        <v>73730</v>
      </c>
      <c r="V283" s="45">
        <v>-0.2</v>
      </c>
      <c r="W283" s="45">
        <v>0</v>
      </c>
    </row>
    <row r="284" spans="1:23" ht="15" thickBot="1" x14ac:dyDescent="0.35">
      <c r="A284" s="44" t="s">
        <v>190</v>
      </c>
      <c r="B284" s="45">
        <v>0</v>
      </c>
      <c r="C284" s="45">
        <v>0</v>
      </c>
      <c r="D284" s="45">
        <v>3307</v>
      </c>
      <c r="E284" s="45">
        <v>2621</v>
      </c>
      <c r="F284" s="45">
        <v>423</v>
      </c>
      <c r="G284" s="45">
        <v>0</v>
      </c>
      <c r="H284" s="45">
        <v>17183.5</v>
      </c>
      <c r="I284" s="45">
        <v>0</v>
      </c>
      <c r="J284" s="45">
        <v>305</v>
      </c>
      <c r="K284" s="45">
        <v>0</v>
      </c>
      <c r="L284" s="45">
        <v>0</v>
      </c>
      <c r="M284" s="45">
        <v>49970.1</v>
      </c>
      <c r="N284" s="45">
        <v>0</v>
      </c>
      <c r="O284" s="45">
        <v>0</v>
      </c>
      <c r="P284" s="45">
        <v>0</v>
      </c>
      <c r="Q284" s="45">
        <v>0</v>
      </c>
      <c r="R284" s="45">
        <v>0</v>
      </c>
      <c r="S284" s="45">
        <v>0</v>
      </c>
      <c r="T284" s="45">
        <v>73809.7</v>
      </c>
      <c r="U284" s="45">
        <v>73810</v>
      </c>
      <c r="V284" s="45">
        <v>0.3</v>
      </c>
      <c r="W284" s="45">
        <v>0</v>
      </c>
    </row>
    <row r="285" spans="1:23" ht="15" thickBot="1" x14ac:dyDescent="0.35">
      <c r="A285" s="44" t="s">
        <v>191</v>
      </c>
      <c r="B285" s="45">
        <v>0</v>
      </c>
      <c r="C285" s="45">
        <v>0</v>
      </c>
      <c r="D285" s="45">
        <v>3511.5</v>
      </c>
      <c r="E285" s="45">
        <v>2806</v>
      </c>
      <c r="F285" s="45">
        <v>423</v>
      </c>
      <c r="G285" s="45">
        <v>0</v>
      </c>
      <c r="H285" s="45">
        <v>17183.5</v>
      </c>
      <c r="I285" s="45">
        <v>0</v>
      </c>
      <c r="J285" s="45">
        <v>305</v>
      </c>
      <c r="K285" s="45">
        <v>0</v>
      </c>
      <c r="L285" s="45">
        <v>0</v>
      </c>
      <c r="M285" s="45">
        <v>50001.1</v>
      </c>
      <c r="N285" s="45">
        <v>0</v>
      </c>
      <c r="O285" s="45">
        <v>0</v>
      </c>
      <c r="P285" s="45">
        <v>0</v>
      </c>
      <c r="Q285" s="45">
        <v>0</v>
      </c>
      <c r="R285" s="45">
        <v>0</v>
      </c>
      <c r="S285" s="45">
        <v>0</v>
      </c>
      <c r="T285" s="45">
        <v>74230.2</v>
      </c>
      <c r="U285" s="45">
        <v>74230</v>
      </c>
      <c r="V285" s="45">
        <v>-0.2</v>
      </c>
      <c r="W285" s="45">
        <v>0</v>
      </c>
    </row>
    <row r="286" spans="1:23" ht="15" thickBot="1" x14ac:dyDescent="0.35">
      <c r="A286" s="44" t="s">
        <v>192</v>
      </c>
      <c r="B286" s="45">
        <v>0</v>
      </c>
      <c r="C286" s="45">
        <v>0</v>
      </c>
      <c r="D286" s="45">
        <v>3511.5</v>
      </c>
      <c r="E286" s="45">
        <v>2988</v>
      </c>
      <c r="F286" s="45">
        <v>308.5</v>
      </c>
      <c r="G286" s="45">
        <v>0</v>
      </c>
      <c r="H286" s="45">
        <v>17296</v>
      </c>
      <c r="I286" s="45">
        <v>0</v>
      </c>
      <c r="J286" s="45">
        <v>305</v>
      </c>
      <c r="K286" s="45">
        <v>90</v>
      </c>
      <c r="L286" s="45">
        <v>0</v>
      </c>
      <c r="M286" s="45">
        <v>50001.1</v>
      </c>
      <c r="N286" s="45">
        <v>0</v>
      </c>
      <c r="O286" s="45">
        <v>0</v>
      </c>
      <c r="P286" s="45">
        <v>0</v>
      </c>
      <c r="Q286" s="45">
        <v>0</v>
      </c>
      <c r="R286" s="45">
        <v>0</v>
      </c>
      <c r="S286" s="45">
        <v>0</v>
      </c>
      <c r="T286" s="45">
        <v>74500.2</v>
      </c>
      <c r="U286" s="45">
        <v>74500</v>
      </c>
      <c r="V286" s="45">
        <v>-0.2</v>
      </c>
      <c r="W286" s="45">
        <v>0</v>
      </c>
    </row>
    <row r="287" spans="1:23" ht="15" thickBot="1" x14ac:dyDescent="0.35">
      <c r="A287" s="44" t="s">
        <v>193</v>
      </c>
      <c r="B287" s="45">
        <v>152.5</v>
      </c>
      <c r="C287" s="45">
        <v>0</v>
      </c>
      <c r="D287" s="45">
        <v>3511.5</v>
      </c>
      <c r="E287" s="45">
        <v>3162</v>
      </c>
      <c r="F287" s="45">
        <v>0</v>
      </c>
      <c r="G287" s="45">
        <v>0</v>
      </c>
      <c r="H287" s="45">
        <v>17351</v>
      </c>
      <c r="I287" s="45">
        <v>0</v>
      </c>
      <c r="J287" s="45">
        <v>305</v>
      </c>
      <c r="K287" s="45">
        <v>90</v>
      </c>
      <c r="L287" s="45">
        <v>0</v>
      </c>
      <c r="M287" s="45">
        <v>50128.1</v>
      </c>
      <c r="N287" s="45">
        <v>0</v>
      </c>
      <c r="O287" s="45">
        <v>0</v>
      </c>
      <c r="P287" s="45">
        <v>0</v>
      </c>
      <c r="Q287" s="45">
        <v>0</v>
      </c>
      <c r="R287" s="45">
        <v>0</v>
      </c>
      <c r="S287" s="45">
        <v>0</v>
      </c>
      <c r="T287" s="45">
        <v>74700.2</v>
      </c>
      <c r="U287" s="45">
        <v>74700</v>
      </c>
      <c r="V287" s="45">
        <v>-0.2</v>
      </c>
      <c r="W287" s="45">
        <v>0</v>
      </c>
    </row>
    <row r="288" spans="1:23" ht="15" thickBot="1" x14ac:dyDescent="0.35">
      <c r="A288" s="44" t="s">
        <v>194</v>
      </c>
      <c r="B288" s="45">
        <v>171.5</v>
      </c>
      <c r="C288" s="45">
        <v>0</v>
      </c>
      <c r="D288" s="45">
        <v>3511.5</v>
      </c>
      <c r="E288" s="45">
        <v>3546.5</v>
      </c>
      <c r="F288" s="45">
        <v>0</v>
      </c>
      <c r="G288" s="45">
        <v>0</v>
      </c>
      <c r="H288" s="45">
        <v>17351</v>
      </c>
      <c r="I288" s="45">
        <v>0</v>
      </c>
      <c r="J288" s="45">
        <v>305</v>
      </c>
      <c r="K288" s="45">
        <v>90</v>
      </c>
      <c r="L288" s="45">
        <v>0</v>
      </c>
      <c r="M288" s="45">
        <v>50104.1</v>
      </c>
      <c r="N288" s="45">
        <v>0</v>
      </c>
      <c r="O288" s="45">
        <v>0</v>
      </c>
      <c r="P288" s="45">
        <v>0</v>
      </c>
      <c r="Q288" s="45">
        <v>0</v>
      </c>
      <c r="R288" s="45">
        <v>0</v>
      </c>
      <c r="S288" s="45">
        <v>0</v>
      </c>
      <c r="T288" s="45">
        <v>75079.7</v>
      </c>
      <c r="U288" s="45">
        <v>75080</v>
      </c>
      <c r="V288" s="45">
        <v>0.3</v>
      </c>
      <c r="W288" s="45">
        <v>0</v>
      </c>
    </row>
    <row r="289" spans="1:23" ht="15" thickBot="1" x14ac:dyDescent="0.35">
      <c r="A289" s="44" t="s">
        <v>195</v>
      </c>
      <c r="B289" s="45">
        <v>171.5</v>
      </c>
      <c r="C289" s="45">
        <v>0</v>
      </c>
      <c r="D289" s="45">
        <v>3511.5</v>
      </c>
      <c r="E289" s="45">
        <v>3546.5</v>
      </c>
      <c r="F289" s="45">
        <v>0</v>
      </c>
      <c r="G289" s="45">
        <v>0</v>
      </c>
      <c r="H289" s="45">
        <v>17554.5</v>
      </c>
      <c r="I289" s="45">
        <v>0</v>
      </c>
      <c r="J289" s="45">
        <v>305</v>
      </c>
      <c r="K289" s="45">
        <v>90</v>
      </c>
      <c r="L289" s="45">
        <v>0</v>
      </c>
      <c r="M289" s="45">
        <v>50001.1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75180.2</v>
      </c>
      <c r="U289" s="45">
        <v>75180</v>
      </c>
      <c r="V289" s="45">
        <v>-0.2</v>
      </c>
      <c r="W289" s="45">
        <v>0</v>
      </c>
    </row>
    <row r="290" spans="1:23" ht="15" thickBot="1" x14ac:dyDescent="0.35">
      <c r="A290" s="44" t="s">
        <v>196</v>
      </c>
      <c r="B290" s="45">
        <v>152.5</v>
      </c>
      <c r="C290" s="45">
        <v>0</v>
      </c>
      <c r="D290" s="45">
        <v>3709.5</v>
      </c>
      <c r="E290" s="45">
        <v>3546.5</v>
      </c>
      <c r="F290" s="45">
        <v>0</v>
      </c>
      <c r="G290" s="45">
        <v>0</v>
      </c>
      <c r="H290" s="45">
        <v>17351</v>
      </c>
      <c r="I290" s="45">
        <v>0</v>
      </c>
      <c r="J290" s="45">
        <v>305</v>
      </c>
      <c r="K290" s="45">
        <v>90</v>
      </c>
      <c r="L290" s="45">
        <v>0</v>
      </c>
      <c r="M290" s="45">
        <v>49975.1</v>
      </c>
      <c r="N290" s="45">
        <v>0</v>
      </c>
      <c r="O290" s="45">
        <v>0</v>
      </c>
      <c r="P290" s="45">
        <v>0</v>
      </c>
      <c r="Q290" s="45">
        <v>0</v>
      </c>
      <c r="R290" s="45">
        <v>0</v>
      </c>
      <c r="S290" s="45">
        <v>0</v>
      </c>
      <c r="T290" s="45">
        <v>75129.7</v>
      </c>
      <c r="U290" s="45">
        <v>75130</v>
      </c>
      <c r="V290" s="45">
        <v>0.3</v>
      </c>
      <c r="W290" s="45">
        <v>0</v>
      </c>
    </row>
    <row r="291" spans="1:23" ht="15" thickBot="1" x14ac:dyDescent="0.35">
      <c r="A291" s="44" t="s">
        <v>197</v>
      </c>
      <c r="B291" s="45">
        <v>303.5</v>
      </c>
      <c r="C291" s="45">
        <v>0</v>
      </c>
      <c r="D291" s="45">
        <v>3566.5</v>
      </c>
      <c r="E291" s="45">
        <v>3546.5</v>
      </c>
      <c r="F291" s="45">
        <v>0</v>
      </c>
      <c r="G291" s="45">
        <v>0</v>
      </c>
      <c r="H291" s="45">
        <v>17674.5</v>
      </c>
      <c r="I291" s="45">
        <v>0</v>
      </c>
      <c r="J291" s="45">
        <v>305</v>
      </c>
      <c r="K291" s="45">
        <v>90</v>
      </c>
      <c r="L291" s="45">
        <v>0</v>
      </c>
      <c r="M291" s="45">
        <v>50104.1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5">
        <v>75590.2</v>
      </c>
      <c r="U291" s="45">
        <v>75590</v>
      </c>
      <c r="V291" s="45">
        <v>-0.2</v>
      </c>
      <c r="W291" s="45">
        <v>0</v>
      </c>
    </row>
    <row r="292" spans="1:23" ht="15" thickBot="1" x14ac:dyDescent="0.35">
      <c r="A292" s="44" t="s">
        <v>198</v>
      </c>
      <c r="B292" s="45">
        <v>345.5</v>
      </c>
      <c r="C292" s="45">
        <v>0</v>
      </c>
      <c r="D292" s="45">
        <v>3950.5</v>
      </c>
      <c r="E292" s="45">
        <v>3966.5</v>
      </c>
      <c r="F292" s="45">
        <v>0</v>
      </c>
      <c r="G292" s="45">
        <v>0</v>
      </c>
      <c r="H292" s="45">
        <v>17674.5</v>
      </c>
      <c r="I292" s="45">
        <v>0</v>
      </c>
      <c r="J292" s="45">
        <v>305</v>
      </c>
      <c r="K292" s="45">
        <v>90</v>
      </c>
      <c r="L292" s="45">
        <v>0</v>
      </c>
      <c r="M292" s="45">
        <v>50128.1</v>
      </c>
      <c r="N292" s="45">
        <v>0</v>
      </c>
      <c r="O292" s="45">
        <v>0</v>
      </c>
      <c r="P292" s="45">
        <v>0</v>
      </c>
      <c r="Q292" s="45">
        <v>0</v>
      </c>
      <c r="R292" s="45">
        <v>0</v>
      </c>
      <c r="S292" s="45">
        <v>0</v>
      </c>
      <c r="T292" s="45">
        <v>76460.2</v>
      </c>
      <c r="U292" s="45">
        <v>76460</v>
      </c>
      <c r="V292" s="45">
        <v>-0.2</v>
      </c>
      <c r="W292" s="45">
        <v>0</v>
      </c>
    </row>
    <row r="293" spans="1:23" ht="15" thickBot="1" x14ac:dyDescent="0.35">
      <c r="A293" s="44" t="s">
        <v>199</v>
      </c>
      <c r="B293" s="45">
        <v>345.5</v>
      </c>
      <c r="C293" s="45">
        <v>0</v>
      </c>
      <c r="D293" s="45">
        <v>3950.5</v>
      </c>
      <c r="E293" s="45">
        <v>4090.5</v>
      </c>
      <c r="F293" s="45">
        <v>0</v>
      </c>
      <c r="G293" s="45">
        <v>0</v>
      </c>
      <c r="H293" s="45">
        <v>17674.5</v>
      </c>
      <c r="I293" s="45">
        <v>0</v>
      </c>
      <c r="J293" s="45">
        <v>305</v>
      </c>
      <c r="K293" s="45">
        <v>90</v>
      </c>
      <c r="L293" s="45">
        <v>0</v>
      </c>
      <c r="M293" s="45">
        <v>50104.1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76560.2</v>
      </c>
      <c r="U293" s="45">
        <v>76560</v>
      </c>
      <c r="V293" s="45">
        <v>-0.2</v>
      </c>
      <c r="W293" s="45">
        <v>0</v>
      </c>
    </row>
    <row r="294" spans="1:23" ht="15" thickBot="1" x14ac:dyDescent="0.35">
      <c r="A294" s="44" t="s">
        <v>200</v>
      </c>
      <c r="B294" s="45">
        <v>303.5</v>
      </c>
      <c r="C294" s="45">
        <v>0</v>
      </c>
      <c r="D294" s="45">
        <v>3950.5</v>
      </c>
      <c r="E294" s="45">
        <v>4326</v>
      </c>
      <c r="F294" s="45">
        <v>0</v>
      </c>
      <c r="G294" s="45">
        <v>0</v>
      </c>
      <c r="H294" s="45">
        <v>17554.5</v>
      </c>
      <c r="I294" s="45">
        <v>0</v>
      </c>
      <c r="J294" s="45">
        <v>305</v>
      </c>
      <c r="K294" s="45">
        <v>90</v>
      </c>
      <c r="L294" s="45">
        <v>0</v>
      </c>
      <c r="M294" s="45">
        <v>50001.1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76530.7</v>
      </c>
      <c r="U294" s="45">
        <v>76530</v>
      </c>
      <c r="V294" s="45">
        <v>-0.7</v>
      </c>
      <c r="W294" s="45">
        <v>0</v>
      </c>
    </row>
    <row r="295" spans="1:23" ht="15" thickBot="1" x14ac:dyDescent="0.35">
      <c r="A295" s="44" t="s">
        <v>201</v>
      </c>
      <c r="B295" s="45">
        <v>345.5</v>
      </c>
      <c r="C295" s="45">
        <v>0</v>
      </c>
      <c r="D295" s="45">
        <v>4095.5</v>
      </c>
      <c r="E295" s="45">
        <v>4391.5</v>
      </c>
      <c r="F295" s="45">
        <v>0</v>
      </c>
      <c r="G295" s="45">
        <v>0</v>
      </c>
      <c r="H295" s="45">
        <v>17554.5</v>
      </c>
      <c r="I295" s="45">
        <v>0</v>
      </c>
      <c r="J295" s="45">
        <v>305</v>
      </c>
      <c r="K295" s="45">
        <v>90</v>
      </c>
      <c r="L295" s="45">
        <v>0</v>
      </c>
      <c r="M295" s="45">
        <v>50128.1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76910.2</v>
      </c>
      <c r="U295" s="45">
        <v>76910</v>
      </c>
      <c r="V295" s="45">
        <v>-0.2</v>
      </c>
      <c r="W295" s="45">
        <v>0</v>
      </c>
    </row>
    <row r="296" spans="1:23" ht="15" thickBot="1" x14ac:dyDescent="0.35">
      <c r="A296" s="44" t="s">
        <v>202</v>
      </c>
      <c r="B296" s="45">
        <v>303.5</v>
      </c>
      <c r="C296" s="45">
        <v>0</v>
      </c>
      <c r="D296" s="45">
        <v>4514.5</v>
      </c>
      <c r="E296" s="45">
        <v>4225.5</v>
      </c>
      <c r="F296" s="45">
        <v>423</v>
      </c>
      <c r="G296" s="45">
        <v>0</v>
      </c>
      <c r="H296" s="45">
        <v>17199.5</v>
      </c>
      <c r="I296" s="45">
        <v>0</v>
      </c>
      <c r="J296" s="45">
        <v>305</v>
      </c>
      <c r="K296" s="45">
        <v>121</v>
      </c>
      <c r="L296" s="45">
        <v>0</v>
      </c>
      <c r="M296" s="45">
        <v>49838.6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76930.7</v>
      </c>
      <c r="U296" s="45">
        <v>76930</v>
      </c>
      <c r="V296" s="45">
        <v>-0.7</v>
      </c>
      <c r="W296" s="45">
        <v>0</v>
      </c>
    </row>
    <row r="297" spans="1:23" ht="15" thickBot="1" x14ac:dyDescent="0.35">
      <c r="A297" s="44" t="s">
        <v>203</v>
      </c>
      <c r="B297" s="45">
        <v>345.5</v>
      </c>
      <c r="C297" s="45">
        <v>0</v>
      </c>
      <c r="D297" s="45">
        <v>4514.5</v>
      </c>
      <c r="E297" s="45">
        <v>46456.1</v>
      </c>
      <c r="F297" s="45">
        <v>423</v>
      </c>
      <c r="G297" s="45">
        <v>0</v>
      </c>
      <c r="H297" s="45">
        <v>17296</v>
      </c>
      <c r="I297" s="45">
        <v>0</v>
      </c>
      <c r="J297" s="45">
        <v>305</v>
      </c>
      <c r="K297" s="45">
        <v>121</v>
      </c>
      <c r="L297" s="45">
        <v>0</v>
      </c>
      <c r="M297" s="45">
        <v>7889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5">
        <v>77350.2</v>
      </c>
      <c r="U297" s="45">
        <v>77350</v>
      </c>
      <c r="V297" s="45">
        <v>-0.2</v>
      </c>
      <c r="W297" s="45">
        <v>0</v>
      </c>
    </row>
    <row r="298" spans="1:23" ht="15" thickBot="1" x14ac:dyDescent="0.35">
      <c r="A298" s="44" t="s">
        <v>204</v>
      </c>
      <c r="B298" s="45">
        <v>303.5</v>
      </c>
      <c r="C298" s="45">
        <v>0</v>
      </c>
      <c r="D298" s="45">
        <v>4514.5</v>
      </c>
      <c r="E298" s="45">
        <v>46456.1</v>
      </c>
      <c r="F298" s="45">
        <v>423</v>
      </c>
      <c r="G298" s="45">
        <v>134</v>
      </c>
      <c r="H298" s="45">
        <v>17199.5</v>
      </c>
      <c r="I298" s="45">
        <v>0</v>
      </c>
      <c r="J298" s="45">
        <v>305</v>
      </c>
      <c r="K298" s="45">
        <v>121</v>
      </c>
      <c r="L298" s="45">
        <v>0</v>
      </c>
      <c r="M298" s="45">
        <v>7884</v>
      </c>
      <c r="N298" s="45">
        <v>0</v>
      </c>
      <c r="O298" s="45">
        <v>0</v>
      </c>
      <c r="P298" s="45">
        <v>0</v>
      </c>
      <c r="Q298" s="45">
        <v>0</v>
      </c>
      <c r="R298" s="45">
        <v>0</v>
      </c>
      <c r="S298" s="45">
        <v>0</v>
      </c>
      <c r="T298" s="45">
        <v>77340.7</v>
      </c>
      <c r="U298" s="45">
        <v>77340</v>
      </c>
      <c r="V298" s="45">
        <v>-0.7</v>
      </c>
      <c r="W298" s="45">
        <v>0</v>
      </c>
    </row>
    <row r="299" spans="1:23" ht="15" thickBot="1" x14ac:dyDescent="0.35">
      <c r="A299" s="44" t="s">
        <v>205</v>
      </c>
      <c r="B299" s="45">
        <v>345.5</v>
      </c>
      <c r="C299" s="45">
        <v>0</v>
      </c>
      <c r="D299" s="45">
        <v>4514.5</v>
      </c>
      <c r="E299" s="45">
        <v>46611.1</v>
      </c>
      <c r="F299" s="45">
        <v>423</v>
      </c>
      <c r="G299" s="45">
        <v>205</v>
      </c>
      <c r="H299" s="45">
        <v>17351</v>
      </c>
      <c r="I299" s="45">
        <v>0</v>
      </c>
      <c r="J299" s="45">
        <v>305</v>
      </c>
      <c r="K299" s="45">
        <v>121</v>
      </c>
      <c r="L299" s="45">
        <v>0</v>
      </c>
      <c r="M299" s="45">
        <v>7884</v>
      </c>
      <c r="N299" s="45">
        <v>0</v>
      </c>
      <c r="O299" s="45">
        <v>0</v>
      </c>
      <c r="P299" s="45">
        <v>0</v>
      </c>
      <c r="Q299" s="45">
        <v>0</v>
      </c>
      <c r="R299" s="45">
        <v>0</v>
      </c>
      <c r="S299" s="45">
        <v>0</v>
      </c>
      <c r="T299" s="45">
        <v>77760.2</v>
      </c>
      <c r="U299" s="45">
        <v>77760</v>
      </c>
      <c r="V299" s="45">
        <v>-0.2</v>
      </c>
      <c r="W299" s="45">
        <v>0</v>
      </c>
    </row>
    <row r="300" spans="1:23" ht="15" thickBot="1" x14ac:dyDescent="0.35">
      <c r="A300" s="44" t="s">
        <v>206</v>
      </c>
      <c r="B300" s="45">
        <v>345.5</v>
      </c>
      <c r="C300" s="45">
        <v>0</v>
      </c>
      <c r="D300" s="45">
        <v>47208.1</v>
      </c>
      <c r="E300" s="45">
        <v>4326</v>
      </c>
      <c r="F300" s="45">
        <v>308.5</v>
      </c>
      <c r="G300" s="45">
        <v>192</v>
      </c>
      <c r="H300" s="45">
        <v>17199.5</v>
      </c>
      <c r="I300" s="45">
        <v>0</v>
      </c>
      <c r="J300" s="45">
        <v>305</v>
      </c>
      <c r="K300" s="45">
        <v>121</v>
      </c>
      <c r="L300" s="45">
        <v>0</v>
      </c>
      <c r="M300" s="45">
        <v>7884</v>
      </c>
      <c r="N300" s="45">
        <v>0</v>
      </c>
      <c r="O300" s="45">
        <v>0</v>
      </c>
      <c r="P300" s="45">
        <v>0</v>
      </c>
      <c r="Q300" s="45">
        <v>0</v>
      </c>
      <c r="R300" s="45">
        <v>0</v>
      </c>
      <c r="S300" s="45">
        <v>0</v>
      </c>
      <c r="T300" s="45">
        <v>77889.7</v>
      </c>
      <c r="U300" s="45">
        <v>77890</v>
      </c>
      <c r="V300" s="45">
        <v>0.3</v>
      </c>
      <c r="W300" s="45">
        <v>0</v>
      </c>
    </row>
    <row r="301" spans="1:23" ht="15" thickBot="1" x14ac:dyDescent="0.35">
      <c r="A301" s="44" t="s">
        <v>207</v>
      </c>
      <c r="B301" s="45">
        <v>345.5</v>
      </c>
      <c r="C301" s="45">
        <v>0</v>
      </c>
      <c r="D301" s="45">
        <v>47208.1</v>
      </c>
      <c r="E301" s="45">
        <v>4225.5</v>
      </c>
      <c r="F301" s="45">
        <v>423</v>
      </c>
      <c r="G301" s="45">
        <v>192</v>
      </c>
      <c r="H301" s="45">
        <v>17351</v>
      </c>
      <c r="I301" s="45">
        <v>50</v>
      </c>
      <c r="J301" s="45">
        <v>305</v>
      </c>
      <c r="K301" s="45">
        <v>121</v>
      </c>
      <c r="L301" s="45">
        <v>0</v>
      </c>
      <c r="M301" s="45">
        <v>7889</v>
      </c>
      <c r="N301" s="45">
        <v>0</v>
      </c>
      <c r="O301" s="45">
        <v>0</v>
      </c>
      <c r="P301" s="45">
        <v>0</v>
      </c>
      <c r="Q301" s="45">
        <v>0</v>
      </c>
      <c r="R301" s="45">
        <v>0</v>
      </c>
      <c r="S301" s="45">
        <v>0</v>
      </c>
      <c r="T301" s="45">
        <v>78110.2</v>
      </c>
      <c r="U301" s="45">
        <v>78110</v>
      </c>
      <c r="V301" s="45">
        <v>-0.2</v>
      </c>
      <c r="W301" s="45">
        <v>0</v>
      </c>
    </row>
    <row r="302" spans="1:23" ht="15" thickBot="1" x14ac:dyDescent="0.35">
      <c r="A302" s="44" t="s">
        <v>208</v>
      </c>
      <c r="B302" s="45">
        <v>345.5</v>
      </c>
      <c r="C302" s="45">
        <v>0</v>
      </c>
      <c r="D302" s="45">
        <v>48254.6</v>
      </c>
      <c r="E302" s="45">
        <v>3546.5</v>
      </c>
      <c r="F302" s="45">
        <v>308.5</v>
      </c>
      <c r="G302" s="45">
        <v>205</v>
      </c>
      <c r="H302" s="45">
        <v>17199.5</v>
      </c>
      <c r="I302" s="45">
        <v>50</v>
      </c>
      <c r="J302" s="45">
        <v>305</v>
      </c>
      <c r="K302" s="45">
        <v>131</v>
      </c>
      <c r="L302" s="45">
        <v>0</v>
      </c>
      <c r="M302" s="45">
        <v>7884</v>
      </c>
      <c r="N302" s="45">
        <v>0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5">
        <v>78229.7</v>
      </c>
      <c r="U302" s="45">
        <v>78230</v>
      </c>
      <c r="V302" s="45">
        <v>0.3</v>
      </c>
      <c r="W302" s="45">
        <v>0</v>
      </c>
    </row>
    <row r="303" spans="1:23" ht="15" thickBot="1" x14ac:dyDescent="0.35">
      <c r="A303" s="44" t="s">
        <v>209</v>
      </c>
      <c r="B303" s="45">
        <v>345.5</v>
      </c>
      <c r="C303" s="45">
        <v>0</v>
      </c>
      <c r="D303" s="45">
        <v>48254.6</v>
      </c>
      <c r="E303" s="45">
        <v>2706</v>
      </c>
      <c r="F303" s="45">
        <v>0</v>
      </c>
      <c r="G303" s="45">
        <v>205</v>
      </c>
      <c r="H303" s="45">
        <v>17199.5</v>
      </c>
      <c r="I303" s="45">
        <v>255</v>
      </c>
      <c r="J303" s="45">
        <v>305</v>
      </c>
      <c r="K303" s="45">
        <v>131</v>
      </c>
      <c r="L303" s="45">
        <v>1194</v>
      </c>
      <c r="M303" s="45">
        <v>7784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78379.7</v>
      </c>
      <c r="U303" s="45">
        <v>78380</v>
      </c>
      <c r="V303" s="45">
        <v>0.3</v>
      </c>
      <c r="W303" s="45">
        <v>0</v>
      </c>
    </row>
    <row r="304" spans="1:23" ht="15" thickBot="1" x14ac:dyDescent="0.35">
      <c r="A304" s="44" t="s">
        <v>210</v>
      </c>
      <c r="B304" s="45">
        <v>345.5</v>
      </c>
      <c r="C304" s="45">
        <v>0</v>
      </c>
      <c r="D304" s="45">
        <v>47948.1</v>
      </c>
      <c r="E304" s="45">
        <v>2706</v>
      </c>
      <c r="F304" s="45">
        <v>308.5</v>
      </c>
      <c r="G304" s="45">
        <v>226.5</v>
      </c>
      <c r="H304" s="45">
        <v>17183.5</v>
      </c>
      <c r="I304" s="45">
        <v>255</v>
      </c>
      <c r="J304" s="45">
        <v>305</v>
      </c>
      <c r="K304" s="45">
        <v>131</v>
      </c>
      <c r="L304" s="45">
        <v>1436.5</v>
      </c>
      <c r="M304" s="45">
        <v>7884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78729.7</v>
      </c>
      <c r="U304" s="45">
        <v>78730</v>
      </c>
      <c r="V304" s="45">
        <v>0.3</v>
      </c>
      <c r="W304" s="45">
        <v>0</v>
      </c>
    </row>
    <row r="305" spans="1:23" ht="15" thickBot="1" x14ac:dyDescent="0.35">
      <c r="A305" s="44" t="s">
        <v>211</v>
      </c>
      <c r="B305" s="45">
        <v>345.5</v>
      </c>
      <c r="C305" s="45">
        <v>0</v>
      </c>
      <c r="D305" s="45">
        <v>48254.6</v>
      </c>
      <c r="E305" s="45">
        <v>2988</v>
      </c>
      <c r="F305" s="45">
        <v>0</v>
      </c>
      <c r="G305" s="45">
        <v>226.5</v>
      </c>
      <c r="H305" s="45">
        <v>17183.5</v>
      </c>
      <c r="I305" s="45">
        <v>255</v>
      </c>
      <c r="J305" s="45">
        <v>305</v>
      </c>
      <c r="K305" s="45">
        <v>131</v>
      </c>
      <c r="L305" s="45">
        <v>1436.5</v>
      </c>
      <c r="M305" s="45">
        <v>7784</v>
      </c>
      <c r="N305" s="45">
        <v>0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5">
        <v>78909.7</v>
      </c>
      <c r="U305" s="45">
        <v>78910</v>
      </c>
      <c r="V305" s="45">
        <v>0.3</v>
      </c>
      <c r="W305" s="45">
        <v>0</v>
      </c>
    </row>
    <row r="306" spans="1:23" ht="15" thickBot="1" x14ac:dyDescent="0.35">
      <c r="A306" s="44" t="s">
        <v>212</v>
      </c>
      <c r="B306" s="45">
        <v>345.5</v>
      </c>
      <c r="C306" s="45">
        <v>0</v>
      </c>
      <c r="D306" s="45">
        <v>48254.6</v>
      </c>
      <c r="E306" s="45">
        <v>2806</v>
      </c>
      <c r="F306" s="45">
        <v>0</v>
      </c>
      <c r="G306" s="45">
        <v>192</v>
      </c>
      <c r="H306" s="45">
        <v>16918.5</v>
      </c>
      <c r="I306" s="45">
        <v>295</v>
      </c>
      <c r="J306" s="45">
        <v>305</v>
      </c>
      <c r="K306" s="45">
        <v>131</v>
      </c>
      <c r="L306" s="45">
        <v>1601.5</v>
      </c>
      <c r="M306" s="45">
        <v>7760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78609.2</v>
      </c>
      <c r="U306" s="45">
        <v>78610</v>
      </c>
      <c r="V306" s="45">
        <v>0.8</v>
      </c>
      <c r="W306" s="45">
        <v>0</v>
      </c>
    </row>
    <row r="307" spans="1:23" ht="15" thickBot="1" x14ac:dyDescent="0.35">
      <c r="A307" s="44" t="s">
        <v>213</v>
      </c>
      <c r="B307" s="45">
        <v>345.5</v>
      </c>
      <c r="C307" s="45">
        <v>0</v>
      </c>
      <c r="D307" s="45">
        <v>48254.6</v>
      </c>
      <c r="E307" s="45">
        <v>3162</v>
      </c>
      <c r="F307" s="45">
        <v>0</v>
      </c>
      <c r="G307" s="45">
        <v>226.5</v>
      </c>
      <c r="H307" s="45">
        <v>17128.5</v>
      </c>
      <c r="I307" s="45">
        <v>295</v>
      </c>
      <c r="J307" s="45">
        <v>305</v>
      </c>
      <c r="K307" s="45">
        <v>131</v>
      </c>
      <c r="L307" s="45">
        <v>1601.5</v>
      </c>
      <c r="M307" s="45">
        <v>7760</v>
      </c>
      <c r="N307" s="45">
        <v>0</v>
      </c>
      <c r="O307" s="45">
        <v>0</v>
      </c>
      <c r="P307" s="45">
        <v>0</v>
      </c>
      <c r="Q307" s="45">
        <v>0</v>
      </c>
      <c r="R307" s="45">
        <v>0</v>
      </c>
      <c r="S307" s="45">
        <v>0</v>
      </c>
      <c r="T307" s="45">
        <v>79209.7</v>
      </c>
      <c r="U307" s="45">
        <v>79210</v>
      </c>
      <c r="V307" s="45">
        <v>0.3</v>
      </c>
      <c r="W307" s="45">
        <v>0</v>
      </c>
    </row>
    <row r="308" spans="1:23" ht="15" thickBot="1" x14ac:dyDescent="0.35">
      <c r="A308" s="44" t="s">
        <v>214</v>
      </c>
      <c r="B308" s="45">
        <v>345.5</v>
      </c>
      <c r="C308" s="45">
        <v>0</v>
      </c>
      <c r="D308" s="45">
        <v>48254.6</v>
      </c>
      <c r="E308" s="45">
        <v>3546.5</v>
      </c>
      <c r="F308" s="45">
        <v>0</v>
      </c>
      <c r="G308" s="45">
        <v>192</v>
      </c>
      <c r="H308" s="45">
        <v>16918.5</v>
      </c>
      <c r="I308" s="45">
        <v>295</v>
      </c>
      <c r="J308" s="45">
        <v>305</v>
      </c>
      <c r="K308" s="45">
        <v>131</v>
      </c>
      <c r="L308" s="45">
        <v>4262.5</v>
      </c>
      <c r="M308" s="45">
        <v>4738.5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5">
        <v>78989.2</v>
      </c>
      <c r="U308" s="45">
        <v>78990</v>
      </c>
      <c r="V308" s="45">
        <v>0.8</v>
      </c>
      <c r="W308" s="45">
        <v>0</v>
      </c>
    </row>
    <row r="309" spans="1:23" ht="15" thickBot="1" x14ac:dyDescent="0.35">
      <c r="A309" s="44" t="s">
        <v>215</v>
      </c>
      <c r="B309" s="45">
        <v>345.5</v>
      </c>
      <c r="C309" s="45">
        <v>0</v>
      </c>
      <c r="D309" s="45">
        <v>48837.599999999999</v>
      </c>
      <c r="E309" s="45">
        <v>3546.5</v>
      </c>
      <c r="F309" s="45">
        <v>308.5</v>
      </c>
      <c r="G309" s="45">
        <v>205</v>
      </c>
      <c r="H309" s="45">
        <v>16918.5</v>
      </c>
      <c r="I309" s="45">
        <v>255</v>
      </c>
      <c r="J309" s="45">
        <v>305</v>
      </c>
      <c r="K309" s="45">
        <v>131</v>
      </c>
      <c r="L309" s="45">
        <v>4262.5</v>
      </c>
      <c r="M309" s="45">
        <v>4074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5">
        <v>79189.2</v>
      </c>
      <c r="U309" s="45">
        <v>79190</v>
      </c>
      <c r="V309" s="45">
        <v>0.8</v>
      </c>
      <c r="W309" s="45">
        <v>0</v>
      </c>
    </row>
    <row r="310" spans="1:23" ht="15" thickBot="1" x14ac:dyDescent="0.35">
      <c r="A310" s="44" t="s">
        <v>216</v>
      </c>
      <c r="B310" s="45">
        <v>345.5</v>
      </c>
      <c r="C310" s="45">
        <v>0</v>
      </c>
      <c r="D310" s="45">
        <v>48254.6</v>
      </c>
      <c r="E310" s="45">
        <v>3546.5</v>
      </c>
      <c r="F310" s="45">
        <v>423</v>
      </c>
      <c r="G310" s="45">
        <v>226.5</v>
      </c>
      <c r="H310" s="45">
        <v>16918.5</v>
      </c>
      <c r="I310" s="45">
        <v>295</v>
      </c>
      <c r="J310" s="45">
        <v>305</v>
      </c>
      <c r="K310" s="45">
        <v>131</v>
      </c>
      <c r="L310" s="45">
        <v>4810.5</v>
      </c>
      <c r="M310" s="45">
        <v>4074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5">
        <v>79330.2</v>
      </c>
      <c r="U310" s="45">
        <v>79330</v>
      </c>
      <c r="V310" s="45">
        <v>-0.2</v>
      </c>
      <c r="W310" s="45">
        <v>0</v>
      </c>
    </row>
    <row r="311" spans="1:23" ht="15" thickBot="1" x14ac:dyDescent="0.35">
      <c r="A311" s="44" t="s">
        <v>217</v>
      </c>
      <c r="B311" s="45">
        <v>171.5</v>
      </c>
      <c r="C311" s="45">
        <v>0</v>
      </c>
      <c r="D311" s="45">
        <v>48837.599999999999</v>
      </c>
      <c r="E311" s="45">
        <v>3546.5</v>
      </c>
      <c r="F311" s="45">
        <v>423</v>
      </c>
      <c r="G311" s="45">
        <v>134</v>
      </c>
      <c r="H311" s="45">
        <v>17183.5</v>
      </c>
      <c r="I311" s="45">
        <v>295</v>
      </c>
      <c r="J311" s="45">
        <v>175</v>
      </c>
      <c r="K311" s="45">
        <v>139.5</v>
      </c>
      <c r="L311" s="45">
        <v>4262.5</v>
      </c>
      <c r="M311" s="45">
        <v>3571.5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78739.7</v>
      </c>
      <c r="U311" s="45">
        <v>78740</v>
      </c>
      <c r="V311" s="45">
        <v>0.3</v>
      </c>
      <c r="W311" s="45">
        <v>0</v>
      </c>
    </row>
    <row r="312" spans="1:23" ht="15" thickBot="1" x14ac:dyDescent="0.35">
      <c r="A312" s="44" t="s">
        <v>218</v>
      </c>
      <c r="B312" s="45">
        <v>0</v>
      </c>
      <c r="C312" s="45">
        <v>0</v>
      </c>
      <c r="D312" s="45">
        <v>48837.599999999999</v>
      </c>
      <c r="E312" s="45">
        <v>2706</v>
      </c>
      <c r="F312" s="45">
        <v>423</v>
      </c>
      <c r="G312" s="45">
        <v>134</v>
      </c>
      <c r="H312" s="45">
        <v>17199.5</v>
      </c>
      <c r="I312" s="45">
        <v>255</v>
      </c>
      <c r="J312" s="45">
        <v>0</v>
      </c>
      <c r="K312" s="45">
        <v>131</v>
      </c>
      <c r="L312" s="45">
        <v>4262.5</v>
      </c>
      <c r="M312" s="45">
        <v>3571.5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77520.2</v>
      </c>
      <c r="U312" s="45">
        <v>77520</v>
      </c>
      <c r="V312" s="45">
        <v>-0.2</v>
      </c>
      <c r="W312" s="45">
        <v>0</v>
      </c>
    </row>
    <row r="313" spans="1:23" ht="15" thickBot="1" x14ac:dyDescent="0.35">
      <c r="A313" s="44" t="s">
        <v>219</v>
      </c>
      <c r="B313" s="45">
        <v>292.5</v>
      </c>
      <c r="C313" s="45">
        <v>0</v>
      </c>
      <c r="D313" s="45">
        <v>48837.599999999999</v>
      </c>
      <c r="E313" s="45">
        <v>2988</v>
      </c>
      <c r="F313" s="45">
        <v>423</v>
      </c>
      <c r="G313" s="45">
        <v>226.5</v>
      </c>
      <c r="H313" s="45">
        <v>17199.5</v>
      </c>
      <c r="I313" s="45">
        <v>255</v>
      </c>
      <c r="J313" s="45">
        <v>175</v>
      </c>
      <c r="K313" s="45">
        <v>131</v>
      </c>
      <c r="L313" s="45">
        <v>4262.5</v>
      </c>
      <c r="M313" s="45">
        <v>3971.5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288</v>
      </c>
      <c r="T313" s="45">
        <v>79050.2</v>
      </c>
      <c r="U313" s="45">
        <v>79050</v>
      </c>
      <c r="V313" s="45">
        <v>-0.2</v>
      </c>
      <c r="W313" s="45">
        <v>0</v>
      </c>
    </row>
    <row r="314" spans="1:23" x14ac:dyDescent="0.3">
      <c r="A314" s="37" t="s">
        <v>438</v>
      </c>
      <c r="B314" s="51">
        <f>SUM(B239:B313)/$B$319</f>
        <v>9.7383089586335868E-3</v>
      </c>
      <c r="C314" s="51">
        <f t="shared" ref="C314:U314" si="0">SUM(C239:C313)/$B$319</f>
        <v>1.5411764919697072E-3</v>
      </c>
      <c r="D314" s="51">
        <f t="shared" si="0"/>
        <v>0.14382246301085544</v>
      </c>
      <c r="E314" s="51">
        <f t="shared" si="0"/>
        <v>5.1354854069850922E-2</v>
      </c>
      <c r="F314" s="51">
        <f t="shared" si="0"/>
        <v>0.25086413111631711</v>
      </c>
      <c r="G314" s="51">
        <f t="shared" si="0"/>
        <v>1.6404987741467643E-3</v>
      </c>
      <c r="H314" s="51">
        <f t="shared" si="0"/>
        <v>0.19990376734050733</v>
      </c>
      <c r="I314" s="51">
        <f t="shared" si="0"/>
        <v>1.6236239820147613E-2</v>
      </c>
      <c r="J314" s="51">
        <f t="shared" si="0"/>
        <v>4.0546754169627558E-3</v>
      </c>
      <c r="K314" s="51">
        <f t="shared" si="0"/>
        <v>1.3605244361892957E-3</v>
      </c>
      <c r="L314" s="51">
        <f t="shared" si="0"/>
        <v>8.360428112658547E-3</v>
      </c>
      <c r="M314" s="51">
        <f t="shared" si="0"/>
        <v>0.27841745891256192</v>
      </c>
      <c r="N314" s="51">
        <f t="shared" si="0"/>
        <v>0</v>
      </c>
      <c r="O314" s="51">
        <f t="shared" si="0"/>
        <v>0</v>
      </c>
      <c r="P314" s="51">
        <f t="shared" si="0"/>
        <v>3.1082149432327268E-2</v>
      </c>
      <c r="Q314" s="51">
        <f t="shared" si="0"/>
        <v>0</v>
      </c>
      <c r="R314" s="51">
        <f t="shared" si="0"/>
        <v>0</v>
      </c>
      <c r="S314" s="51">
        <f t="shared" si="0"/>
        <v>1.6225971368284842E-3</v>
      </c>
      <c r="T314" s="51">
        <f t="shared" si="0"/>
        <v>1.0000003271365208</v>
      </c>
      <c r="U314" s="51">
        <f t="shared" si="0"/>
        <v>1</v>
      </c>
    </row>
    <row r="315" spans="1:23" ht="29.4" thickBot="1" x14ac:dyDescent="0.35">
      <c r="A315" s="37"/>
      <c r="B315" s="52" t="str">
        <f>no!X6</f>
        <v>Halálozás összesen</v>
      </c>
      <c r="C315" s="52" t="str">
        <f>no!Y6</f>
        <v>Halálozás ezer lakosra</v>
      </c>
      <c r="D315" s="52" t="str">
        <f>no!Z6</f>
        <v>Csecsemőhalandóság, ezer élveszülöttre</v>
      </c>
      <c r="E315" s="52" t="str">
        <f>no!AA6</f>
        <v>Fertőző és parazitás betegségek</v>
      </c>
      <c r="F315" s="52" t="str">
        <f>no!AB6</f>
        <v>daganatok</v>
      </c>
      <c r="G315" s="52" t="str">
        <f>no!AC6</f>
        <v>A keringési rendszer betegségei</v>
      </c>
      <c r="H315" s="52" t="str">
        <f>no!AD6</f>
        <v>A légzőrendszer betegségei</v>
      </c>
      <c r="I315" s="52" t="str">
        <f>no!AE6</f>
        <v>Az emésztőrendszer betegségei</v>
      </c>
      <c r="J315" s="52" t="str">
        <f>no!AF6</f>
        <v>Covid19</v>
      </c>
      <c r="K315" s="52" t="str">
        <f>no!AG6</f>
        <v>balesetek</v>
      </c>
      <c r="L315" s="52" t="str">
        <f>no!AH6</f>
        <v>öngyilkosság</v>
      </c>
      <c r="M315" s="52" t="str">
        <f>no!AI6</f>
        <v>egyéb</v>
      </c>
      <c r="N315" s="52" t="str">
        <f>no!AJ6</f>
        <v>Fertőző és parazitás betegségek</v>
      </c>
      <c r="O315" s="52" t="str">
        <f>no!AK6</f>
        <v>daganatok</v>
      </c>
      <c r="P315" s="52" t="str">
        <f>no!AL6</f>
        <v>A keringési rendszer betegségei</v>
      </c>
      <c r="Q315" s="52" t="str">
        <f>no!AM6</f>
        <v>A légzőrendszer betegségei</v>
      </c>
      <c r="R315" s="52" t="str">
        <f>no!AN6</f>
        <v>Az emésztőrendszer betegségei</v>
      </c>
      <c r="S315" s="52" t="str">
        <f>no!AO6</f>
        <v>ell/reszosszeg</v>
      </c>
      <c r="T315" s="52" t="str">
        <f>no!AP6</f>
        <v>Születéskor várható átlagos élettartam, nő</v>
      </c>
      <c r="U315" s="51"/>
    </row>
    <row r="316" spans="1:23" ht="15" thickBot="1" x14ac:dyDescent="0.35">
      <c r="A316" s="46" t="s">
        <v>426</v>
      </c>
      <c r="B316" s="47">
        <v>232325.9</v>
      </c>
    </row>
    <row r="317" spans="1:23" ht="15" thickBot="1" x14ac:dyDescent="0.35">
      <c r="A317" s="46" t="s">
        <v>427</v>
      </c>
      <c r="B317" s="47">
        <v>0</v>
      </c>
    </row>
    <row r="318" spans="1:23" ht="15" thickBot="1" x14ac:dyDescent="0.35">
      <c r="A318" s="46" t="s">
        <v>428</v>
      </c>
      <c r="B318" s="47">
        <v>5502291.7999999998</v>
      </c>
    </row>
    <row r="319" spans="1:23" ht="15" thickBot="1" x14ac:dyDescent="0.35">
      <c r="A319" s="46" t="s">
        <v>429</v>
      </c>
      <c r="B319" s="47">
        <v>5502290</v>
      </c>
    </row>
    <row r="320" spans="1:23" ht="15" thickBot="1" x14ac:dyDescent="0.35">
      <c r="A320" s="46" t="s">
        <v>430</v>
      </c>
      <c r="B320" s="47">
        <v>1.8</v>
      </c>
    </row>
    <row r="321" spans="1:2" ht="15" thickBot="1" x14ac:dyDescent="0.35">
      <c r="A321" s="46" t="s">
        <v>431</v>
      </c>
      <c r="B321" s="47"/>
    </row>
    <row r="322" spans="1:2" ht="15" thickBot="1" x14ac:dyDescent="0.35">
      <c r="A322" s="46" t="s">
        <v>432</v>
      </c>
      <c r="B322" s="47"/>
    </row>
    <row r="323" spans="1:2" ht="15" thickBot="1" x14ac:dyDescent="0.35">
      <c r="A323" s="46" t="s">
        <v>433</v>
      </c>
      <c r="B323" s="47">
        <v>0</v>
      </c>
    </row>
    <row r="325" spans="1:2" x14ac:dyDescent="0.3">
      <c r="A325" s="48" t="s">
        <v>434</v>
      </c>
    </row>
    <row r="327" spans="1:2" x14ac:dyDescent="0.3">
      <c r="A327" s="49" t="s">
        <v>435</v>
      </c>
    </row>
    <row r="328" spans="1:2" x14ac:dyDescent="0.3">
      <c r="A328" s="49" t="s">
        <v>436</v>
      </c>
    </row>
  </sheetData>
  <hyperlinks>
    <hyperlink ref="A325" r:id="rId1" display="https://miau.my-x.hu/myx-free/coco/test/822096220231014160207.html" xr:uid="{80896A29-51EA-4B95-B18C-2282CB86317C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83B4D-3CB9-4FEF-8413-333C76C285C5}">
  <dimension ref="A1:W328"/>
  <sheetViews>
    <sheetView topLeftCell="A302" workbookViewId="0">
      <selection activeCell="W328" sqref="W328"/>
    </sheetView>
  </sheetViews>
  <sheetFormatPr defaultRowHeight="14.4" x14ac:dyDescent="0.3"/>
  <sheetData>
    <row r="1" spans="1:20" ht="18" x14ac:dyDescent="0.3">
      <c r="A1" s="40"/>
    </row>
    <row r="2" spans="1:20" x14ac:dyDescent="0.3">
      <c r="A2" s="41"/>
    </row>
    <row r="5" spans="1:20" ht="18" x14ac:dyDescent="0.3">
      <c r="A5" s="42" t="s">
        <v>118</v>
      </c>
      <c r="B5" s="43">
        <v>1366394</v>
      </c>
      <c r="C5" s="42" t="s">
        <v>119</v>
      </c>
      <c r="D5" s="43">
        <v>75</v>
      </c>
      <c r="E5" s="42" t="s">
        <v>120</v>
      </c>
      <c r="F5" s="43">
        <v>18</v>
      </c>
      <c r="G5" s="42" t="s">
        <v>121</v>
      </c>
      <c r="H5" s="43">
        <v>75</v>
      </c>
      <c r="I5" s="42" t="s">
        <v>122</v>
      </c>
      <c r="J5" s="43">
        <v>0</v>
      </c>
      <c r="K5" s="42" t="s">
        <v>123</v>
      </c>
      <c r="L5" s="43" t="s">
        <v>439</v>
      </c>
    </row>
    <row r="6" spans="1:20" ht="18.600000000000001" thickBot="1" x14ac:dyDescent="0.35">
      <c r="A6" s="40"/>
    </row>
    <row r="7" spans="1:20" ht="15" thickBot="1" x14ac:dyDescent="0.35">
      <c r="A7" s="44" t="s">
        <v>125</v>
      </c>
      <c r="B7" s="44" t="s">
        <v>126</v>
      </c>
      <c r="C7" s="44" t="s">
        <v>127</v>
      </c>
      <c r="D7" s="44" t="s">
        <v>128</v>
      </c>
      <c r="E7" s="44" t="s">
        <v>129</v>
      </c>
      <c r="F7" s="44" t="s">
        <v>130</v>
      </c>
      <c r="G7" s="44" t="s">
        <v>131</v>
      </c>
      <c r="H7" s="44" t="s">
        <v>132</v>
      </c>
      <c r="I7" s="44" t="s">
        <v>133</v>
      </c>
      <c r="J7" s="44" t="s">
        <v>134</v>
      </c>
      <c r="K7" s="44" t="s">
        <v>135</v>
      </c>
      <c r="L7" s="44" t="s">
        <v>136</v>
      </c>
      <c r="M7" s="44" t="s">
        <v>137</v>
      </c>
      <c r="N7" s="44" t="s">
        <v>138</v>
      </c>
      <c r="O7" s="53" t="s">
        <v>139</v>
      </c>
      <c r="P7" s="44" t="s">
        <v>140</v>
      </c>
      <c r="Q7" s="44" t="s">
        <v>141</v>
      </c>
      <c r="R7" s="44" t="s">
        <v>142</v>
      </c>
      <c r="S7" s="44" t="s">
        <v>143</v>
      </c>
      <c r="T7" s="44" t="s">
        <v>144</v>
      </c>
    </row>
    <row r="8" spans="1:20" ht="15" thickBot="1" x14ac:dyDescent="0.35">
      <c r="A8" s="44" t="s">
        <v>145</v>
      </c>
      <c r="B8" s="45">
        <v>25</v>
      </c>
      <c r="C8" s="45">
        <v>44</v>
      </c>
      <c r="D8" s="45">
        <v>75</v>
      </c>
      <c r="E8" s="45">
        <v>75</v>
      </c>
      <c r="F8" s="45">
        <v>75</v>
      </c>
      <c r="G8" s="45">
        <v>2</v>
      </c>
      <c r="H8" s="45">
        <v>75</v>
      </c>
      <c r="I8" s="45">
        <v>50</v>
      </c>
      <c r="J8" s="45">
        <v>1</v>
      </c>
      <c r="K8" s="45">
        <v>2</v>
      </c>
      <c r="L8" s="45">
        <v>30</v>
      </c>
      <c r="M8" s="45">
        <v>75</v>
      </c>
      <c r="N8" s="45">
        <v>75</v>
      </c>
      <c r="O8" s="54">
        <f>76-modell_1111!O8</f>
        <v>75</v>
      </c>
      <c r="P8" s="45">
        <v>2</v>
      </c>
      <c r="Q8" s="45">
        <v>75</v>
      </c>
      <c r="R8" s="45">
        <v>50</v>
      </c>
      <c r="S8" s="45">
        <v>13</v>
      </c>
      <c r="T8" s="45">
        <v>58240</v>
      </c>
    </row>
    <row r="9" spans="1:20" ht="15" thickBot="1" x14ac:dyDescent="0.35">
      <c r="A9" s="44" t="s">
        <v>146</v>
      </c>
      <c r="B9" s="45">
        <v>11</v>
      </c>
      <c r="C9" s="45">
        <v>17</v>
      </c>
      <c r="D9" s="45">
        <v>74</v>
      </c>
      <c r="E9" s="45">
        <v>74</v>
      </c>
      <c r="F9" s="45">
        <v>74</v>
      </c>
      <c r="G9" s="45">
        <v>1</v>
      </c>
      <c r="H9" s="45">
        <v>70</v>
      </c>
      <c r="I9" s="45">
        <v>27</v>
      </c>
      <c r="J9" s="45">
        <v>1</v>
      </c>
      <c r="K9" s="45">
        <v>1</v>
      </c>
      <c r="L9" s="45">
        <v>18</v>
      </c>
      <c r="M9" s="45">
        <v>72</v>
      </c>
      <c r="N9" s="45">
        <v>74</v>
      </c>
      <c r="O9" s="54">
        <f>76-modell_1111!O9</f>
        <v>74</v>
      </c>
      <c r="P9" s="45">
        <v>1</v>
      </c>
      <c r="Q9" s="45">
        <v>70</v>
      </c>
      <c r="R9" s="45">
        <v>27</v>
      </c>
      <c r="S9" s="45">
        <v>2</v>
      </c>
      <c r="T9" s="45">
        <v>63400</v>
      </c>
    </row>
    <row r="10" spans="1:20" ht="15" thickBot="1" x14ac:dyDescent="0.35">
      <c r="A10" s="44" t="s">
        <v>147</v>
      </c>
      <c r="B10" s="45">
        <v>13</v>
      </c>
      <c r="C10" s="45">
        <v>17</v>
      </c>
      <c r="D10" s="45">
        <v>73</v>
      </c>
      <c r="E10" s="45">
        <v>72</v>
      </c>
      <c r="F10" s="45">
        <v>73</v>
      </c>
      <c r="G10" s="45">
        <v>3</v>
      </c>
      <c r="H10" s="45">
        <v>69</v>
      </c>
      <c r="I10" s="45">
        <v>28</v>
      </c>
      <c r="J10" s="45">
        <v>1</v>
      </c>
      <c r="K10" s="45">
        <v>7</v>
      </c>
      <c r="L10" s="45">
        <v>14</v>
      </c>
      <c r="M10" s="45">
        <v>70</v>
      </c>
      <c r="N10" s="45">
        <v>72</v>
      </c>
      <c r="O10" s="54">
        <f>76-modell_1111!O10</f>
        <v>73</v>
      </c>
      <c r="P10" s="45">
        <v>3</v>
      </c>
      <c r="Q10" s="45">
        <v>69</v>
      </c>
      <c r="R10" s="45">
        <v>28</v>
      </c>
      <c r="S10" s="45">
        <v>4</v>
      </c>
      <c r="T10" s="45">
        <v>64210</v>
      </c>
    </row>
    <row r="11" spans="1:20" ht="15" thickBot="1" x14ac:dyDescent="0.35">
      <c r="A11" s="44" t="s">
        <v>148</v>
      </c>
      <c r="B11" s="45">
        <v>18</v>
      </c>
      <c r="C11" s="45">
        <v>22</v>
      </c>
      <c r="D11" s="45">
        <v>72</v>
      </c>
      <c r="E11" s="45">
        <v>73</v>
      </c>
      <c r="F11" s="45">
        <v>70</v>
      </c>
      <c r="G11" s="45">
        <v>4</v>
      </c>
      <c r="H11" s="45">
        <v>68</v>
      </c>
      <c r="I11" s="45">
        <v>30</v>
      </c>
      <c r="J11" s="45">
        <v>1</v>
      </c>
      <c r="K11" s="45">
        <v>14</v>
      </c>
      <c r="L11" s="45">
        <v>17</v>
      </c>
      <c r="M11" s="45">
        <v>73</v>
      </c>
      <c r="N11" s="45">
        <v>73</v>
      </c>
      <c r="O11" s="54">
        <f>76-modell_1111!O11</f>
        <v>70</v>
      </c>
      <c r="P11" s="45">
        <v>4</v>
      </c>
      <c r="Q11" s="45">
        <v>68</v>
      </c>
      <c r="R11" s="45">
        <v>30</v>
      </c>
      <c r="S11" s="45">
        <v>6</v>
      </c>
      <c r="T11" s="45">
        <v>64660</v>
      </c>
    </row>
    <row r="12" spans="1:20" ht="15" thickBot="1" x14ac:dyDescent="0.35">
      <c r="A12" s="44" t="s">
        <v>149</v>
      </c>
      <c r="B12" s="45">
        <v>14</v>
      </c>
      <c r="C12" s="45">
        <v>16</v>
      </c>
      <c r="D12" s="45">
        <v>70</v>
      </c>
      <c r="E12" s="45">
        <v>71</v>
      </c>
      <c r="F12" s="45">
        <v>72</v>
      </c>
      <c r="G12" s="45">
        <v>5</v>
      </c>
      <c r="H12" s="45">
        <v>67</v>
      </c>
      <c r="I12" s="45">
        <v>20</v>
      </c>
      <c r="J12" s="45">
        <v>1</v>
      </c>
      <c r="K12" s="45">
        <v>3</v>
      </c>
      <c r="L12" s="45">
        <v>21</v>
      </c>
      <c r="M12" s="45">
        <v>69</v>
      </c>
      <c r="N12" s="45">
        <v>71</v>
      </c>
      <c r="O12" s="54">
        <f>76-modell_1111!O12</f>
        <v>72</v>
      </c>
      <c r="P12" s="45">
        <v>5</v>
      </c>
      <c r="Q12" s="45">
        <v>67</v>
      </c>
      <c r="R12" s="45">
        <v>20</v>
      </c>
      <c r="S12" s="45">
        <v>5</v>
      </c>
      <c r="T12" s="45">
        <v>66170</v>
      </c>
    </row>
    <row r="13" spans="1:20" ht="15" thickBot="1" x14ac:dyDescent="0.35">
      <c r="A13" s="44" t="s">
        <v>150</v>
      </c>
      <c r="B13" s="45">
        <v>19</v>
      </c>
      <c r="C13" s="45">
        <v>22</v>
      </c>
      <c r="D13" s="45">
        <v>71</v>
      </c>
      <c r="E13" s="45">
        <v>70</v>
      </c>
      <c r="F13" s="45">
        <v>71</v>
      </c>
      <c r="G13" s="45">
        <v>8</v>
      </c>
      <c r="H13" s="45">
        <v>73</v>
      </c>
      <c r="I13" s="45">
        <v>23</v>
      </c>
      <c r="J13" s="45">
        <v>1</v>
      </c>
      <c r="K13" s="45">
        <v>6</v>
      </c>
      <c r="L13" s="45">
        <v>12</v>
      </c>
      <c r="M13" s="45">
        <v>74</v>
      </c>
      <c r="N13" s="45">
        <v>70</v>
      </c>
      <c r="O13" s="54">
        <f>76-modell_1111!O13</f>
        <v>71</v>
      </c>
      <c r="P13" s="45">
        <v>8</v>
      </c>
      <c r="Q13" s="45">
        <v>73</v>
      </c>
      <c r="R13" s="45">
        <v>23</v>
      </c>
      <c r="S13" s="45">
        <v>8</v>
      </c>
      <c r="T13" s="45">
        <v>65940</v>
      </c>
    </row>
    <row r="14" spans="1:20" ht="15" thickBot="1" x14ac:dyDescent="0.35">
      <c r="A14" s="44" t="s">
        <v>151</v>
      </c>
      <c r="B14" s="45">
        <v>12</v>
      </c>
      <c r="C14" s="45">
        <v>14</v>
      </c>
      <c r="D14" s="45">
        <v>68</v>
      </c>
      <c r="E14" s="45">
        <v>68</v>
      </c>
      <c r="F14" s="45">
        <v>69</v>
      </c>
      <c r="G14" s="45">
        <v>7</v>
      </c>
      <c r="H14" s="45">
        <v>72</v>
      </c>
      <c r="I14" s="45">
        <v>8</v>
      </c>
      <c r="J14" s="45">
        <v>1</v>
      </c>
      <c r="K14" s="45">
        <v>9</v>
      </c>
      <c r="L14" s="45">
        <v>7</v>
      </c>
      <c r="M14" s="45">
        <v>71</v>
      </c>
      <c r="N14" s="45">
        <v>68</v>
      </c>
      <c r="O14" s="54">
        <f>76-modell_1111!O14</f>
        <v>69</v>
      </c>
      <c r="P14" s="45">
        <v>7</v>
      </c>
      <c r="Q14" s="45">
        <v>72</v>
      </c>
      <c r="R14" s="45">
        <v>8</v>
      </c>
      <c r="S14" s="45">
        <v>3</v>
      </c>
      <c r="T14" s="45">
        <v>67290</v>
      </c>
    </row>
    <row r="15" spans="1:20" ht="15" thickBot="1" x14ac:dyDescent="0.35">
      <c r="A15" s="44" t="s">
        <v>152</v>
      </c>
      <c r="B15" s="45">
        <v>2</v>
      </c>
      <c r="C15" s="45">
        <v>4</v>
      </c>
      <c r="D15" s="45">
        <v>67</v>
      </c>
      <c r="E15" s="45">
        <v>67</v>
      </c>
      <c r="F15" s="45">
        <v>68</v>
      </c>
      <c r="G15" s="45">
        <v>6</v>
      </c>
      <c r="H15" s="45">
        <v>63</v>
      </c>
      <c r="I15" s="45">
        <v>18</v>
      </c>
      <c r="J15" s="45">
        <v>1</v>
      </c>
      <c r="K15" s="45">
        <v>11</v>
      </c>
      <c r="L15" s="45">
        <v>13</v>
      </c>
      <c r="M15" s="45">
        <v>67</v>
      </c>
      <c r="N15" s="45">
        <v>67</v>
      </c>
      <c r="O15" s="54">
        <f>76-modell_1111!O15</f>
        <v>68</v>
      </c>
      <c r="P15" s="45">
        <v>6</v>
      </c>
      <c r="Q15" s="45">
        <v>63</v>
      </c>
      <c r="R15" s="45">
        <v>18</v>
      </c>
      <c r="S15" s="45">
        <v>1</v>
      </c>
      <c r="T15" s="45">
        <v>68670</v>
      </c>
    </row>
    <row r="16" spans="1:20" ht="15" thickBot="1" x14ac:dyDescent="0.35">
      <c r="A16" s="44" t="s">
        <v>153</v>
      </c>
      <c r="B16" s="45">
        <v>10</v>
      </c>
      <c r="C16" s="45">
        <v>8</v>
      </c>
      <c r="D16" s="45">
        <v>66</v>
      </c>
      <c r="E16" s="45">
        <v>69</v>
      </c>
      <c r="F16" s="45">
        <v>67</v>
      </c>
      <c r="G16" s="45">
        <v>10</v>
      </c>
      <c r="H16" s="45">
        <v>65</v>
      </c>
      <c r="I16" s="45">
        <v>17</v>
      </c>
      <c r="J16" s="45">
        <v>1</v>
      </c>
      <c r="K16" s="45">
        <v>20</v>
      </c>
      <c r="L16" s="45">
        <v>10</v>
      </c>
      <c r="M16" s="45">
        <v>68</v>
      </c>
      <c r="N16" s="45">
        <v>69</v>
      </c>
      <c r="O16" s="54">
        <f>76-modell_1111!O16</f>
        <v>67</v>
      </c>
      <c r="P16" s="45">
        <v>10</v>
      </c>
      <c r="Q16" s="45">
        <v>65</v>
      </c>
      <c r="R16" s="45">
        <v>17</v>
      </c>
      <c r="S16" s="45">
        <v>9</v>
      </c>
      <c r="T16" s="45">
        <v>68300</v>
      </c>
    </row>
    <row r="17" spans="1:20" ht="15" thickBot="1" x14ac:dyDescent="0.35">
      <c r="A17" s="44" t="s">
        <v>154</v>
      </c>
      <c r="B17" s="45">
        <v>8</v>
      </c>
      <c r="C17" s="45">
        <v>8</v>
      </c>
      <c r="D17" s="45">
        <v>69</v>
      </c>
      <c r="E17" s="45">
        <v>66</v>
      </c>
      <c r="F17" s="45">
        <v>66</v>
      </c>
      <c r="G17" s="45">
        <v>11</v>
      </c>
      <c r="H17" s="45">
        <v>74</v>
      </c>
      <c r="I17" s="45">
        <v>19</v>
      </c>
      <c r="J17" s="45">
        <v>1</v>
      </c>
      <c r="K17" s="45">
        <v>18</v>
      </c>
      <c r="L17" s="45">
        <v>16</v>
      </c>
      <c r="M17" s="45">
        <v>66</v>
      </c>
      <c r="N17" s="45">
        <v>66</v>
      </c>
      <c r="O17" s="54">
        <f>76-modell_1111!O17</f>
        <v>66</v>
      </c>
      <c r="P17" s="45">
        <v>11</v>
      </c>
      <c r="Q17" s="45">
        <v>74</v>
      </c>
      <c r="R17" s="45">
        <v>19</v>
      </c>
      <c r="S17" s="45">
        <v>11</v>
      </c>
      <c r="T17" s="45">
        <v>68420</v>
      </c>
    </row>
    <row r="18" spans="1:20" ht="15" thickBot="1" x14ac:dyDescent="0.35">
      <c r="A18" s="44" t="s">
        <v>155</v>
      </c>
      <c r="B18" s="45">
        <v>3</v>
      </c>
      <c r="C18" s="45">
        <v>2</v>
      </c>
      <c r="D18" s="45">
        <v>65</v>
      </c>
      <c r="E18" s="45">
        <v>65</v>
      </c>
      <c r="F18" s="45">
        <v>65</v>
      </c>
      <c r="G18" s="45">
        <v>9</v>
      </c>
      <c r="H18" s="45">
        <v>64</v>
      </c>
      <c r="I18" s="45">
        <v>14</v>
      </c>
      <c r="J18" s="45">
        <v>1</v>
      </c>
      <c r="K18" s="45">
        <v>5</v>
      </c>
      <c r="L18" s="45">
        <v>19</v>
      </c>
      <c r="M18" s="45">
        <v>65</v>
      </c>
      <c r="N18" s="45">
        <v>65</v>
      </c>
      <c r="O18" s="54">
        <f>76-modell_1111!O18</f>
        <v>65</v>
      </c>
      <c r="P18" s="45">
        <v>9</v>
      </c>
      <c r="Q18" s="45">
        <v>64</v>
      </c>
      <c r="R18" s="45">
        <v>14</v>
      </c>
      <c r="S18" s="45">
        <v>7</v>
      </c>
      <c r="T18" s="45">
        <v>69380</v>
      </c>
    </row>
    <row r="19" spans="1:20" ht="15" thickBot="1" x14ac:dyDescent="0.35">
      <c r="A19" s="44" t="s">
        <v>156</v>
      </c>
      <c r="B19" s="45">
        <v>9</v>
      </c>
      <c r="C19" s="45">
        <v>8</v>
      </c>
      <c r="D19" s="45">
        <v>64</v>
      </c>
      <c r="E19" s="45">
        <v>64</v>
      </c>
      <c r="F19" s="45">
        <v>64</v>
      </c>
      <c r="G19" s="45">
        <v>12</v>
      </c>
      <c r="H19" s="45">
        <v>71</v>
      </c>
      <c r="I19" s="45">
        <v>11</v>
      </c>
      <c r="J19" s="45">
        <v>1</v>
      </c>
      <c r="K19" s="45">
        <v>13</v>
      </c>
      <c r="L19" s="45">
        <v>32</v>
      </c>
      <c r="M19" s="45">
        <v>64</v>
      </c>
      <c r="N19" s="45">
        <v>64</v>
      </c>
      <c r="O19" s="54">
        <f>76-modell_1111!O19</f>
        <v>64</v>
      </c>
      <c r="P19" s="45">
        <v>12</v>
      </c>
      <c r="Q19" s="45">
        <v>71</v>
      </c>
      <c r="R19" s="45">
        <v>11</v>
      </c>
      <c r="S19" s="45">
        <v>15</v>
      </c>
      <c r="T19" s="45">
        <v>69480</v>
      </c>
    </row>
    <row r="20" spans="1:20" ht="15" thickBot="1" x14ac:dyDescent="0.35">
      <c r="A20" s="44" t="s">
        <v>157</v>
      </c>
      <c r="B20" s="45">
        <v>6</v>
      </c>
      <c r="C20" s="45">
        <v>7</v>
      </c>
      <c r="D20" s="45">
        <v>62</v>
      </c>
      <c r="E20" s="45">
        <v>63</v>
      </c>
      <c r="F20" s="45">
        <v>63</v>
      </c>
      <c r="G20" s="45">
        <v>14</v>
      </c>
      <c r="H20" s="45">
        <v>62</v>
      </c>
      <c r="I20" s="45">
        <v>6</v>
      </c>
      <c r="J20" s="45">
        <v>1</v>
      </c>
      <c r="K20" s="45">
        <v>8</v>
      </c>
      <c r="L20" s="45">
        <v>28</v>
      </c>
      <c r="M20" s="45">
        <v>63</v>
      </c>
      <c r="N20" s="45">
        <v>63</v>
      </c>
      <c r="O20" s="54">
        <f>76-modell_1111!O20</f>
        <v>63</v>
      </c>
      <c r="P20" s="45">
        <v>14</v>
      </c>
      <c r="Q20" s="45">
        <v>62</v>
      </c>
      <c r="R20" s="45">
        <v>6</v>
      </c>
      <c r="S20" s="45">
        <v>12</v>
      </c>
      <c r="T20" s="45">
        <v>70100</v>
      </c>
    </row>
    <row r="21" spans="1:20" ht="15" thickBot="1" x14ac:dyDescent="0.35">
      <c r="A21" s="44" t="s">
        <v>158</v>
      </c>
      <c r="B21" s="45">
        <v>1</v>
      </c>
      <c r="C21" s="45">
        <v>1</v>
      </c>
      <c r="D21" s="45">
        <v>61</v>
      </c>
      <c r="E21" s="45">
        <v>61</v>
      </c>
      <c r="F21" s="45">
        <v>62</v>
      </c>
      <c r="G21" s="45">
        <v>13</v>
      </c>
      <c r="H21" s="45">
        <v>15</v>
      </c>
      <c r="I21" s="45">
        <v>4</v>
      </c>
      <c r="J21" s="45">
        <v>1</v>
      </c>
      <c r="K21" s="45">
        <v>15</v>
      </c>
      <c r="L21" s="45">
        <v>31</v>
      </c>
      <c r="M21" s="45">
        <v>60</v>
      </c>
      <c r="N21" s="45">
        <v>61</v>
      </c>
      <c r="O21" s="54">
        <f>76-modell_1111!O21</f>
        <v>62</v>
      </c>
      <c r="P21" s="45">
        <v>13</v>
      </c>
      <c r="Q21" s="45">
        <v>15</v>
      </c>
      <c r="R21" s="45">
        <v>4</v>
      </c>
      <c r="S21" s="45">
        <v>10</v>
      </c>
      <c r="T21" s="45">
        <v>71090</v>
      </c>
    </row>
    <row r="22" spans="1:20" ht="15" thickBot="1" x14ac:dyDescent="0.35">
      <c r="A22" s="44" t="s">
        <v>159</v>
      </c>
      <c r="B22" s="45">
        <v>16</v>
      </c>
      <c r="C22" s="45">
        <v>13</v>
      </c>
      <c r="D22" s="45">
        <v>63</v>
      </c>
      <c r="E22" s="45">
        <v>62</v>
      </c>
      <c r="F22" s="45">
        <v>61</v>
      </c>
      <c r="G22" s="45">
        <v>18</v>
      </c>
      <c r="H22" s="45">
        <v>51</v>
      </c>
      <c r="I22" s="45">
        <v>10</v>
      </c>
      <c r="J22" s="45">
        <v>1</v>
      </c>
      <c r="K22" s="45">
        <v>19</v>
      </c>
      <c r="L22" s="45">
        <v>29</v>
      </c>
      <c r="M22" s="45">
        <v>62</v>
      </c>
      <c r="N22" s="45">
        <v>62</v>
      </c>
      <c r="O22" s="54">
        <f>76-modell_1111!O22</f>
        <v>61</v>
      </c>
      <c r="P22" s="45">
        <v>18</v>
      </c>
      <c r="Q22" s="45">
        <v>51</v>
      </c>
      <c r="R22" s="45">
        <v>10</v>
      </c>
      <c r="S22" s="45">
        <v>18</v>
      </c>
      <c r="T22" s="45">
        <v>70020</v>
      </c>
    </row>
    <row r="23" spans="1:20" ht="15" thickBot="1" x14ac:dyDescent="0.35">
      <c r="A23" s="44" t="s">
        <v>160</v>
      </c>
      <c r="B23" s="45">
        <v>4</v>
      </c>
      <c r="C23" s="45">
        <v>2</v>
      </c>
      <c r="D23" s="45">
        <v>60</v>
      </c>
      <c r="E23" s="45">
        <v>59</v>
      </c>
      <c r="F23" s="45">
        <v>60</v>
      </c>
      <c r="G23" s="45">
        <v>15</v>
      </c>
      <c r="H23" s="45">
        <v>6</v>
      </c>
      <c r="I23" s="45">
        <v>5</v>
      </c>
      <c r="J23" s="45">
        <v>1</v>
      </c>
      <c r="K23" s="45">
        <v>32</v>
      </c>
      <c r="L23" s="45">
        <v>34</v>
      </c>
      <c r="M23" s="45">
        <v>57</v>
      </c>
      <c r="N23" s="45">
        <v>59</v>
      </c>
      <c r="O23" s="54">
        <f>76-modell_1111!O23</f>
        <v>60</v>
      </c>
      <c r="P23" s="45">
        <v>15</v>
      </c>
      <c r="Q23" s="45">
        <v>6</v>
      </c>
      <c r="R23" s="45">
        <v>5</v>
      </c>
      <c r="S23" s="45">
        <v>14</v>
      </c>
      <c r="T23" s="45">
        <v>71200</v>
      </c>
    </row>
    <row r="24" spans="1:20" ht="15" thickBot="1" x14ac:dyDescent="0.35">
      <c r="A24" s="44" t="s">
        <v>161</v>
      </c>
      <c r="B24" s="45">
        <v>5</v>
      </c>
      <c r="C24" s="45">
        <v>4</v>
      </c>
      <c r="D24" s="45">
        <v>59</v>
      </c>
      <c r="E24" s="45">
        <v>60</v>
      </c>
      <c r="F24" s="45">
        <v>59</v>
      </c>
      <c r="G24" s="45">
        <v>16</v>
      </c>
      <c r="H24" s="45">
        <v>2</v>
      </c>
      <c r="I24" s="45">
        <v>2</v>
      </c>
      <c r="J24" s="45">
        <v>1</v>
      </c>
      <c r="K24" s="45">
        <v>27</v>
      </c>
      <c r="L24" s="45">
        <v>38</v>
      </c>
      <c r="M24" s="45">
        <v>50</v>
      </c>
      <c r="N24" s="45">
        <v>60</v>
      </c>
      <c r="O24" s="54">
        <f>76-modell_1111!O24</f>
        <v>59</v>
      </c>
      <c r="P24" s="45">
        <v>16</v>
      </c>
      <c r="Q24" s="45">
        <v>2</v>
      </c>
      <c r="R24" s="45">
        <v>2</v>
      </c>
      <c r="S24" s="45">
        <v>16</v>
      </c>
      <c r="T24" s="45">
        <v>71780</v>
      </c>
    </row>
    <row r="25" spans="1:20" ht="15" thickBot="1" x14ac:dyDescent="0.35">
      <c r="A25" s="44" t="s">
        <v>162</v>
      </c>
      <c r="B25" s="45">
        <v>15</v>
      </c>
      <c r="C25" s="45">
        <v>11</v>
      </c>
      <c r="D25" s="45">
        <v>58</v>
      </c>
      <c r="E25" s="45">
        <v>58</v>
      </c>
      <c r="F25" s="45">
        <v>58</v>
      </c>
      <c r="G25" s="45">
        <v>19</v>
      </c>
      <c r="H25" s="45">
        <v>14</v>
      </c>
      <c r="I25" s="45">
        <v>7</v>
      </c>
      <c r="J25" s="45">
        <v>1</v>
      </c>
      <c r="K25" s="45">
        <v>30</v>
      </c>
      <c r="L25" s="45">
        <v>41</v>
      </c>
      <c r="M25" s="45">
        <v>51</v>
      </c>
      <c r="N25" s="45">
        <v>58</v>
      </c>
      <c r="O25" s="54">
        <f>76-modell_1111!O25</f>
        <v>58</v>
      </c>
      <c r="P25" s="45">
        <v>19</v>
      </c>
      <c r="Q25" s="45">
        <v>14</v>
      </c>
      <c r="R25" s="45">
        <v>7</v>
      </c>
      <c r="S25" s="45">
        <v>19</v>
      </c>
      <c r="T25" s="45">
        <v>71540</v>
      </c>
    </row>
    <row r="26" spans="1:20" ht="15" thickBot="1" x14ac:dyDescent="0.35">
      <c r="A26" s="44" t="s">
        <v>163</v>
      </c>
      <c r="B26" s="45">
        <v>7</v>
      </c>
      <c r="C26" s="45">
        <v>4</v>
      </c>
      <c r="D26" s="45">
        <v>57</v>
      </c>
      <c r="E26" s="45">
        <v>53</v>
      </c>
      <c r="F26" s="45">
        <v>57</v>
      </c>
      <c r="G26" s="45">
        <v>17</v>
      </c>
      <c r="H26" s="45">
        <v>4</v>
      </c>
      <c r="I26" s="45">
        <v>9</v>
      </c>
      <c r="J26" s="45">
        <v>1</v>
      </c>
      <c r="K26" s="45">
        <v>29</v>
      </c>
      <c r="L26" s="45">
        <v>40</v>
      </c>
      <c r="M26" s="45">
        <v>47</v>
      </c>
      <c r="N26" s="45">
        <v>53</v>
      </c>
      <c r="O26" s="54">
        <f>76-modell_1111!O26</f>
        <v>57</v>
      </c>
      <c r="P26" s="45">
        <v>17</v>
      </c>
      <c r="Q26" s="45">
        <v>4</v>
      </c>
      <c r="R26" s="45">
        <v>9</v>
      </c>
      <c r="S26" s="45">
        <v>17</v>
      </c>
      <c r="T26" s="45">
        <v>72230</v>
      </c>
    </row>
    <row r="27" spans="1:20" ht="15" thickBot="1" x14ac:dyDescent="0.35">
      <c r="A27" s="44" t="s">
        <v>164</v>
      </c>
      <c r="B27" s="45">
        <v>17</v>
      </c>
      <c r="C27" s="45">
        <v>11</v>
      </c>
      <c r="D27" s="45">
        <v>56</v>
      </c>
      <c r="E27" s="45">
        <v>55</v>
      </c>
      <c r="F27" s="45">
        <v>56</v>
      </c>
      <c r="G27" s="45">
        <v>20</v>
      </c>
      <c r="H27" s="45">
        <v>8</v>
      </c>
      <c r="I27" s="45">
        <v>12</v>
      </c>
      <c r="J27" s="45">
        <v>1</v>
      </c>
      <c r="K27" s="45">
        <v>31</v>
      </c>
      <c r="L27" s="45">
        <v>42</v>
      </c>
      <c r="M27" s="45">
        <v>53</v>
      </c>
      <c r="N27" s="45">
        <v>55</v>
      </c>
      <c r="O27" s="54">
        <f>76-modell_1111!O27</f>
        <v>56</v>
      </c>
      <c r="P27" s="45">
        <v>20</v>
      </c>
      <c r="Q27" s="45">
        <v>8</v>
      </c>
      <c r="R27" s="45">
        <v>12</v>
      </c>
      <c r="S27" s="45">
        <v>20</v>
      </c>
      <c r="T27" s="45">
        <v>72040</v>
      </c>
    </row>
    <row r="28" spans="1:20" ht="15" thickBot="1" x14ac:dyDescent="0.35">
      <c r="A28" s="44" t="s">
        <v>165</v>
      </c>
      <c r="B28" s="45">
        <v>20</v>
      </c>
      <c r="C28" s="45">
        <v>15</v>
      </c>
      <c r="D28" s="45">
        <v>54</v>
      </c>
      <c r="E28" s="45">
        <v>57</v>
      </c>
      <c r="F28" s="45">
        <v>55</v>
      </c>
      <c r="G28" s="45">
        <v>21</v>
      </c>
      <c r="H28" s="45">
        <v>44</v>
      </c>
      <c r="I28" s="45">
        <v>1</v>
      </c>
      <c r="J28" s="45">
        <v>1</v>
      </c>
      <c r="K28" s="45">
        <v>37</v>
      </c>
      <c r="L28" s="45">
        <v>50</v>
      </c>
      <c r="M28" s="45">
        <v>40</v>
      </c>
      <c r="N28" s="45">
        <v>57</v>
      </c>
      <c r="O28" s="54">
        <f>76-modell_1111!O28</f>
        <v>55</v>
      </c>
      <c r="P28" s="45">
        <v>21</v>
      </c>
      <c r="Q28" s="45">
        <v>44</v>
      </c>
      <c r="R28" s="45">
        <v>1</v>
      </c>
      <c r="S28" s="45">
        <v>21</v>
      </c>
      <c r="T28" s="45">
        <v>71940</v>
      </c>
    </row>
    <row r="29" spans="1:20" ht="15" thickBot="1" x14ac:dyDescent="0.35">
      <c r="A29" s="44" t="s">
        <v>166</v>
      </c>
      <c r="B29" s="45">
        <v>21</v>
      </c>
      <c r="C29" s="45">
        <v>17</v>
      </c>
      <c r="D29" s="45">
        <v>53</v>
      </c>
      <c r="E29" s="45">
        <v>56</v>
      </c>
      <c r="F29" s="45">
        <v>54</v>
      </c>
      <c r="G29" s="45">
        <v>25</v>
      </c>
      <c r="H29" s="45">
        <v>18</v>
      </c>
      <c r="I29" s="45">
        <v>3</v>
      </c>
      <c r="J29" s="45">
        <v>1</v>
      </c>
      <c r="K29" s="45">
        <v>39</v>
      </c>
      <c r="L29" s="45">
        <v>48</v>
      </c>
      <c r="M29" s="45">
        <v>28</v>
      </c>
      <c r="N29" s="45">
        <v>56</v>
      </c>
      <c r="O29" s="54">
        <f>76-modell_1111!O29</f>
        <v>54</v>
      </c>
      <c r="P29" s="45">
        <v>25</v>
      </c>
      <c r="Q29" s="45">
        <v>18</v>
      </c>
      <c r="R29" s="45">
        <v>3</v>
      </c>
      <c r="S29" s="45">
        <v>22</v>
      </c>
      <c r="T29" s="45">
        <v>72000</v>
      </c>
    </row>
    <row r="30" spans="1:20" ht="15" thickBot="1" x14ac:dyDescent="0.35">
      <c r="A30" s="44" t="s">
        <v>167</v>
      </c>
      <c r="B30" s="45">
        <v>23</v>
      </c>
      <c r="C30" s="45">
        <v>21</v>
      </c>
      <c r="D30" s="45">
        <v>55</v>
      </c>
      <c r="E30" s="45">
        <v>54</v>
      </c>
      <c r="F30" s="45">
        <v>53</v>
      </c>
      <c r="G30" s="45">
        <v>31</v>
      </c>
      <c r="H30" s="45">
        <v>16</v>
      </c>
      <c r="I30" s="45">
        <v>13</v>
      </c>
      <c r="J30" s="45">
        <v>1</v>
      </c>
      <c r="K30" s="45">
        <v>41</v>
      </c>
      <c r="L30" s="45">
        <v>51</v>
      </c>
      <c r="M30" s="45">
        <v>42</v>
      </c>
      <c r="N30" s="45">
        <v>54</v>
      </c>
      <c r="O30" s="54">
        <f>76-modell_1111!O30</f>
        <v>53</v>
      </c>
      <c r="P30" s="45">
        <v>31</v>
      </c>
      <c r="Q30" s="45">
        <v>16</v>
      </c>
      <c r="R30" s="45">
        <v>13</v>
      </c>
      <c r="S30" s="45">
        <v>24</v>
      </c>
      <c r="T30" s="45">
        <v>72080</v>
      </c>
    </row>
    <row r="31" spans="1:20" ht="15" thickBot="1" x14ac:dyDescent="0.35">
      <c r="A31" s="44" t="s">
        <v>168</v>
      </c>
      <c r="B31" s="45">
        <v>24</v>
      </c>
      <c r="C31" s="45">
        <v>25</v>
      </c>
      <c r="D31" s="45">
        <v>52</v>
      </c>
      <c r="E31" s="45">
        <v>52</v>
      </c>
      <c r="F31" s="45">
        <v>52</v>
      </c>
      <c r="G31" s="45">
        <v>36</v>
      </c>
      <c r="H31" s="45">
        <v>22</v>
      </c>
      <c r="I31" s="45">
        <v>16</v>
      </c>
      <c r="J31" s="45">
        <v>1</v>
      </c>
      <c r="K31" s="45">
        <v>45</v>
      </c>
      <c r="L31" s="45">
        <v>54</v>
      </c>
      <c r="M31" s="45">
        <v>39</v>
      </c>
      <c r="N31" s="45">
        <v>52</v>
      </c>
      <c r="O31" s="54">
        <f>76-modell_1111!O31</f>
        <v>52</v>
      </c>
      <c r="P31" s="45">
        <v>36</v>
      </c>
      <c r="Q31" s="45">
        <v>22</v>
      </c>
      <c r="R31" s="45">
        <v>16</v>
      </c>
      <c r="S31" s="45">
        <v>25</v>
      </c>
      <c r="T31" s="45">
        <v>72040</v>
      </c>
    </row>
    <row r="32" spans="1:20" ht="15" thickBot="1" x14ac:dyDescent="0.35">
      <c r="A32" s="44" t="s">
        <v>169</v>
      </c>
      <c r="B32" s="45">
        <v>22</v>
      </c>
      <c r="C32" s="45">
        <v>17</v>
      </c>
      <c r="D32" s="45">
        <v>49</v>
      </c>
      <c r="E32" s="45">
        <v>50</v>
      </c>
      <c r="F32" s="45">
        <v>51</v>
      </c>
      <c r="G32" s="45">
        <v>28</v>
      </c>
      <c r="H32" s="45">
        <v>1</v>
      </c>
      <c r="I32" s="45">
        <v>15</v>
      </c>
      <c r="J32" s="45">
        <v>1</v>
      </c>
      <c r="K32" s="45">
        <v>43</v>
      </c>
      <c r="L32" s="45">
        <v>55</v>
      </c>
      <c r="M32" s="45">
        <v>32</v>
      </c>
      <c r="N32" s="45">
        <v>50</v>
      </c>
      <c r="O32" s="54">
        <f>76-modell_1111!O32</f>
        <v>51</v>
      </c>
      <c r="P32" s="45">
        <v>28</v>
      </c>
      <c r="Q32" s="45">
        <v>1</v>
      </c>
      <c r="R32" s="45">
        <v>15</v>
      </c>
      <c r="S32" s="45">
        <v>23</v>
      </c>
      <c r="T32" s="45">
        <v>72570</v>
      </c>
    </row>
    <row r="33" spans="1:20" ht="15" thickBot="1" x14ac:dyDescent="0.35">
      <c r="A33" s="44" t="s">
        <v>170</v>
      </c>
      <c r="B33" s="45">
        <v>26</v>
      </c>
      <c r="C33" s="45">
        <v>24</v>
      </c>
      <c r="D33" s="45">
        <v>50</v>
      </c>
      <c r="E33" s="45">
        <v>51</v>
      </c>
      <c r="F33" s="45">
        <v>50</v>
      </c>
      <c r="G33" s="45">
        <v>42</v>
      </c>
      <c r="H33" s="45">
        <v>9</v>
      </c>
      <c r="I33" s="45">
        <v>21</v>
      </c>
      <c r="J33" s="45">
        <v>1</v>
      </c>
      <c r="K33" s="45">
        <v>42</v>
      </c>
      <c r="L33" s="45">
        <v>56</v>
      </c>
      <c r="M33" s="45">
        <v>37</v>
      </c>
      <c r="N33" s="45">
        <v>51</v>
      </c>
      <c r="O33" s="54">
        <f>76-modell_1111!O33</f>
        <v>50</v>
      </c>
      <c r="P33" s="45">
        <v>42</v>
      </c>
      <c r="Q33" s="45">
        <v>9</v>
      </c>
      <c r="R33" s="45">
        <v>21</v>
      </c>
      <c r="S33" s="45">
        <v>26</v>
      </c>
      <c r="T33" s="45">
        <v>72490</v>
      </c>
    </row>
    <row r="34" spans="1:20" ht="15" thickBot="1" x14ac:dyDescent="0.35">
      <c r="A34" s="44" t="s">
        <v>171</v>
      </c>
      <c r="B34" s="45">
        <v>27</v>
      </c>
      <c r="C34" s="45">
        <v>26</v>
      </c>
      <c r="D34" s="45">
        <v>51</v>
      </c>
      <c r="E34" s="45">
        <v>49</v>
      </c>
      <c r="F34" s="45">
        <v>49</v>
      </c>
      <c r="G34" s="45">
        <v>40</v>
      </c>
      <c r="H34" s="45">
        <v>7</v>
      </c>
      <c r="I34" s="45">
        <v>22</v>
      </c>
      <c r="J34" s="45">
        <v>1</v>
      </c>
      <c r="K34" s="45">
        <v>48</v>
      </c>
      <c r="L34" s="45">
        <v>61</v>
      </c>
      <c r="M34" s="45">
        <v>46</v>
      </c>
      <c r="N34" s="45">
        <v>49</v>
      </c>
      <c r="O34" s="54">
        <f>76-modell_1111!O34</f>
        <v>49</v>
      </c>
      <c r="P34" s="45">
        <v>40</v>
      </c>
      <c r="Q34" s="45">
        <v>7</v>
      </c>
      <c r="R34" s="45">
        <v>22</v>
      </c>
      <c r="S34" s="45">
        <v>27</v>
      </c>
      <c r="T34" s="45">
        <v>72380</v>
      </c>
    </row>
    <row r="35" spans="1:20" ht="15" thickBot="1" x14ac:dyDescent="0.35">
      <c r="A35" s="44" t="s">
        <v>172</v>
      </c>
      <c r="B35" s="45">
        <v>38</v>
      </c>
      <c r="C35" s="45">
        <v>27</v>
      </c>
      <c r="D35" s="45">
        <v>48</v>
      </c>
      <c r="E35" s="45">
        <v>47</v>
      </c>
      <c r="F35" s="45">
        <v>48</v>
      </c>
      <c r="G35" s="45">
        <v>49</v>
      </c>
      <c r="H35" s="45">
        <v>46</v>
      </c>
      <c r="I35" s="45">
        <v>24</v>
      </c>
      <c r="J35" s="45">
        <v>1</v>
      </c>
      <c r="K35" s="45">
        <v>52</v>
      </c>
      <c r="L35" s="45">
        <v>59</v>
      </c>
      <c r="M35" s="45">
        <v>52</v>
      </c>
      <c r="N35" s="45">
        <v>47</v>
      </c>
      <c r="O35" s="54">
        <f>76-modell_1111!O35</f>
        <v>48</v>
      </c>
      <c r="P35" s="45">
        <v>49</v>
      </c>
      <c r="Q35" s="45">
        <v>46</v>
      </c>
      <c r="R35" s="45">
        <v>24</v>
      </c>
      <c r="S35" s="45">
        <v>28</v>
      </c>
      <c r="T35" s="45">
        <v>72420</v>
      </c>
    </row>
    <row r="36" spans="1:20" ht="15" thickBot="1" x14ac:dyDescent="0.35">
      <c r="A36" s="44" t="s">
        <v>173</v>
      </c>
      <c r="B36" s="45">
        <v>44</v>
      </c>
      <c r="C36" s="45">
        <v>29</v>
      </c>
      <c r="D36" s="45">
        <v>47</v>
      </c>
      <c r="E36" s="45">
        <v>48</v>
      </c>
      <c r="F36" s="45">
        <v>47</v>
      </c>
      <c r="G36" s="45">
        <v>50</v>
      </c>
      <c r="H36" s="45">
        <v>30</v>
      </c>
      <c r="I36" s="45">
        <v>25</v>
      </c>
      <c r="J36" s="45">
        <v>1</v>
      </c>
      <c r="K36" s="45">
        <v>49</v>
      </c>
      <c r="L36" s="45">
        <v>63</v>
      </c>
      <c r="M36" s="45">
        <v>54</v>
      </c>
      <c r="N36" s="45">
        <v>48</v>
      </c>
      <c r="O36" s="54">
        <f>76-modell_1111!O36</f>
        <v>47</v>
      </c>
      <c r="P36" s="45">
        <v>50</v>
      </c>
      <c r="Q36" s="45">
        <v>30</v>
      </c>
      <c r="R36" s="45">
        <v>25</v>
      </c>
      <c r="S36" s="45">
        <v>30</v>
      </c>
      <c r="T36" s="45">
        <v>72500</v>
      </c>
    </row>
    <row r="37" spans="1:20" ht="15" thickBot="1" x14ac:dyDescent="0.35">
      <c r="A37" s="44" t="s">
        <v>174</v>
      </c>
      <c r="B37" s="45">
        <v>42</v>
      </c>
      <c r="C37" s="45">
        <v>27</v>
      </c>
      <c r="D37" s="45">
        <v>46</v>
      </c>
      <c r="E37" s="45">
        <v>46</v>
      </c>
      <c r="F37" s="45">
        <v>46</v>
      </c>
      <c r="G37" s="45">
        <v>48</v>
      </c>
      <c r="H37" s="45">
        <v>49</v>
      </c>
      <c r="I37" s="45">
        <v>26</v>
      </c>
      <c r="J37" s="45">
        <v>1</v>
      </c>
      <c r="K37" s="45">
        <v>56</v>
      </c>
      <c r="L37" s="45">
        <v>62</v>
      </c>
      <c r="M37" s="45">
        <v>48</v>
      </c>
      <c r="N37" s="45">
        <v>46</v>
      </c>
      <c r="O37" s="54">
        <f>76-modell_1111!O37</f>
        <v>46</v>
      </c>
      <c r="P37" s="45">
        <v>48</v>
      </c>
      <c r="Q37" s="45">
        <v>49</v>
      </c>
      <c r="R37" s="45">
        <v>26</v>
      </c>
      <c r="S37" s="45">
        <v>29</v>
      </c>
      <c r="T37" s="45">
        <v>72990</v>
      </c>
    </row>
    <row r="38" spans="1:20" ht="15" thickBot="1" x14ac:dyDescent="0.35">
      <c r="A38" s="44" t="s">
        <v>175</v>
      </c>
      <c r="B38" s="45">
        <v>55</v>
      </c>
      <c r="C38" s="45">
        <v>40</v>
      </c>
      <c r="D38" s="45">
        <v>45</v>
      </c>
      <c r="E38" s="45">
        <v>45</v>
      </c>
      <c r="F38" s="45">
        <v>44</v>
      </c>
      <c r="G38" s="45">
        <v>57</v>
      </c>
      <c r="H38" s="45">
        <v>55</v>
      </c>
      <c r="I38" s="45">
        <v>37</v>
      </c>
      <c r="J38" s="45">
        <v>1</v>
      </c>
      <c r="K38" s="45">
        <v>61</v>
      </c>
      <c r="L38" s="45">
        <v>66</v>
      </c>
      <c r="M38" s="45">
        <v>44</v>
      </c>
      <c r="N38" s="45">
        <v>45</v>
      </c>
      <c r="O38" s="54">
        <f>76-modell_1111!O38</f>
        <v>44</v>
      </c>
      <c r="P38" s="45">
        <v>57</v>
      </c>
      <c r="Q38" s="45">
        <v>55</v>
      </c>
      <c r="R38" s="45">
        <v>37</v>
      </c>
      <c r="S38" s="45">
        <v>52</v>
      </c>
      <c r="T38" s="45">
        <v>72740</v>
      </c>
    </row>
    <row r="39" spans="1:20" ht="15" thickBot="1" x14ac:dyDescent="0.35">
      <c r="A39" s="44" t="s">
        <v>176</v>
      </c>
      <c r="B39" s="45">
        <v>52</v>
      </c>
      <c r="C39" s="45">
        <v>30</v>
      </c>
      <c r="D39" s="45">
        <v>44</v>
      </c>
      <c r="E39" s="45">
        <v>43</v>
      </c>
      <c r="F39" s="45">
        <v>45</v>
      </c>
      <c r="G39" s="45">
        <v>55</v>
      </c>
      <c r="H39" s="45">
        <v>48</v>
      </c>
      <c r="I39" s="45">
        <v>39</v>
      </c>
      <c r="J39" s="45">
        <v>1</v>
      </c>
      <c r="K39" s="45">
        <v>59</v>
      </c>
      <c r="L39" s="45">
        <v>69</v>
      </c>
      <c r="M39" s="45">
        <v>30</v>
      </c>
      <c r="N39" s="45">
        <v>43</v>
      </c>
      <c r="O39" s="54">
        <f>76-modell_1111!O39</f>
        <v>45</v>
      </c>
      <c r="P39" s="45">
        <v>55</v>
      </c>
      <c r="Q39" s="45">
        <v>48</v>
      </c>
      <c r="R39" s="45">
        <v>39</v>
      </c>
      <c r="S39" s="45">
        <v>47</v>
      </c>
      <c r="T39" s="45">
        <v>73030</v>
      </c>
    </row>
    <row r="40" spans="1:20" ht="15" thickBot="1" x14ac:dyDescent="0.35">
      <c r="A40" s="44" t="s">
        <v>177</v>
      </c>
      <c r="B40" s="45">
        <v>65</v>
      </c>
      <c r="C40" s="45">
        <v>57</v>
      </c>
      <c r="D40" s="45">
        <v>43</v>
      </c>
      <c r="E40" s="45">
        <v>44</v>
      </c>
      <c r="F40" s="45">
        <v>43</v>
      </c>
      <c r="G40" s="45">
        <v>68</v>
      </c>
      <c r="H40" s="45">
        <v>66</v>
      </c>
      <c r="I40" s="45">
        <v>43</v>
      </c>
      <c r="J40" s="45">
        <v>1</v>
      </c>
      <c r="K40" s="45">
        <v>58</v>
      </c>
      <c r="L40" s="45">
        <v>71</v>
      </c>
      <c r="M40" s="45">
        <v>26</v>
      </c>
      <c r="N40" s="45">
        <v>44</v>
      </c>
      <c r="O40" s="54">
        <f>76-modell_1111!O40</f>
        <v>43</v>
      </c>
      <c r="P40" s="45">
        <v>68</v>
      </c>
      <c r="Q40" s="45">
        <v>66</v>
      </c>
      <c r="R40" s="45">
        <v>43</v>
      </c>
      <c r="S40" s="45">
        <v>63</v>
      </c>
      <c r="T40" s="45">
        <v>72700</v>
      </c>
    </row>
    <row r="41" spans="1:20" ht="15" thickBot="1" x14ac:dyDescent="0.35">
      <c r="A41" s="44" t="s">
        <v>178</v>
      </c>
      <c r="B41" s="45">
        <v>63</v>
      </c>
      <c r="C41" s="45">
        <v>53</v>
      </c>
      <c r="D41" s="45">
        <v>42</v>
      </c>
      <c r="E41" s="45">
        <v>42</v>
      </c>
      <c r="F41" s="45">
        <v>42</v>
      </c>
      <c r="G41" s="45">
        <v>69</v>
      </c>
      <c r="H41" s="45">
        <v>59</v>
      </c>
      <c r="I41" s="45">
        <v>46</v>
      </c>
      <c r="J41" s="45">
        <v>1</v>
      </c>
      <c r="K41" s="45">
        <v>62</v>
      </c>
      <c r="L41" s="45">
        <v>73</v>
      </c>
      <c r="M41" s="45">
        <v>25</v>
      </c>
      <c r="N41" s="45">
        <v>42</v>
      </c>
      <c r="O41" s="54">
        <f>76-modell_1111!O41</f>
        <v>42</v>
      </c>
      <c r="P41" s="45">
        <v>69</v>
      </c>
      <c r="Q41" s="45">
        <v>59</v>
      </c>
      <c r="R41" s="45">
        <v>46</v>
      </c>
      <c r="S41" s="45">
        <v>59</v>
      </c>
      <c r="T41" s="45">
        <v>72860</v>
      </c>
    </row>
    <row r="42" spans="1:20" ht="15" thickBot="1" x14ac:dyDescent="0.35">
      <c r="A42" s="44" t="s">
        <v>179</v>
      </c>
      <c r="B42" s="45">
        <v>61</v>
      </c>
      <c r="C42" s="45">
        <v>53</v>
      </c>
      <c r="D42" s="45">
        <v>39</v>
      </c>
      <c r="E42" s="45">
        <v>40</v>
      </c>
      <c r="F42" s="45">
        <v>41</v>
      </c>
      <c r="G42" s="45">
        <v>71</v>
      </c>
      <c r="H42" s="45">
        <v>54</v>
      </c>
      <c r="I42" s="45">
        <v>45</v>
      </c>
      <c r="J42" s="45">
        <v>1</v>
      </c>
      <c r="K42" s="45">
        <v>60</v>
      </c>
      <c r="L42" s="45">
        <v>67</v>
      </c>
      <c r="M42" s="45">
        <v>20</v>
      </c>
      <c r="N42" s="45">
        <v>40</v>
      </c>
      <c r="O42" s="54">
        <f>76-modell_1111!O42</f>
        <v>41</v>
      </c>
      <c r="P42" s="45">
        <v>71</v>
      </c>
      <c r="Q42" s="45">
        <v>54</v>
      </c>
      <c r="R42" s="45">
        <v>45</v>
      </c>
      <c r="S42" s="45">
        <v>61</v>
      </c>
      <c r="T42" s="45">
        <v>73180</v>
      </c>
    </row>
    <row r="43" spans="1:20" ht="15" thickBot="1" x14ac:dyDescent="0.35">
      <c r="A43" s="44" t="s">
        <v>180</v>
      </c>
      <c r="B43" s="45">
        <v>72</v>
      </c>
      <c r="C43" s="45">
        <v>61</v>
      </c>
      <c r="D43" s="45">
        <v>37</v>
      </c>
      <c r="E43" s="45">
        <v>41</v>
      </c>
      <c r="F43" s="45">
        <v>40</v>
      </c>
      <c r="G43" s="45">
        <v>74</v>
      </c>
      <c r="H43" s="45">
        <v>61</v>
      </c>
      <c r="I43" s="45">
        <v>53</v>
      </c>
      <c r="J43" s="45">
        <v>1</v>
      </c>
      <c r="K43" s="45">
        <v>65</v>
      </c>
      <c r="L43" s="45">
        <v>75</v>
      </c>
      <c r="M43" s="45">
        <v>24</v>
      </c>
      <c r="N43" s="45">
        <v>41</v>
      </c>
      <c r="O43" s="54">
        <f>76-modell_1111!O43</f>
        <v>40</v>
      </c>
      <c r="P43" s="45">
        <v>74</v>
      </c>
      <c r="Q43" s="45">
        <v>61</v>
      </c>
      <c r="R43" s="45">
        <v>53</v>
      </c>
      <c r="S43" s="45">
        <v>72</v>
      </c>
      <c r="T43" s="45">
        <v>72990</v>
      </c>
    </row>
    <row r="44" spans="1:20" ht="15" thickBot="1" x14ac:dyDescent="0.35">
      <c r="A44" s="44" t="s">
        <v>181</v>
      </c>
      <c r="B44" s="45">
        <v>68</v>
      </c>
      <c r="C44" s="45">
        <v>60</v>
      </c>
      <c r="D44" s="45">
        <v>40</v>
      </c>
      <c r="E44" s="45">
        <v>39</v>
      </c>
      <c r="F44" s="45">
        <v>38</v>
      </c>
      <c r="G44" s="45">
        <v>73</v>
      </c>
      <c r="H44" s="45">
        <v>52</v>
      </c>
      <c r="I44" s="45">
        <v>55</v>
      </c>
      <c r="J44" s="45">
        <v>1</v>
      </c>
      <c r="K44" s="45">
        <v>64</v>
      </c>
      <c r="L44" s="45">
        <v>74</v>
      </c>
      <c r="M44" s="45">
        <v>22</v>
      </c>
      <c r="N44" s="45">
        <v>39</v>
      </c>
      <c r="O44" s="54">
        <f>76-modell_1111!O44</f>
        <v>38</v>
      </c>
      <c r="P44" s="45">
        <v>73</v>
      </c>
      <c r="Q44" s="45">
        <v>52</v>
      </c>
      <c r="R44" s="45">
        <v>55</v>
      </c>
      <c r="S44" s="45">
        <v>66</v>
      </c>
      <c r="T44" s="45">
        <v>73160</v>
      </c>
    </row>
    <row r="45" spans="1:20" ht="15" thickBot="1" x14ac:dyDescent="0.35">
      <c r="A45" s="44" t="s">
        <v>182</v>
      </c>
      <c r="B45" s="45">
        <v>71</v>
      </c>
      <c r="C45" s="45">
        <v>64</v>
      </c>
      <c r="D45" s="45">
        <v>40</v>
      </c>
      <c r="E45" s="45">
        <v>38</v>
      </c>
      <c r="F45" s="45">
        <v>39</v>
      </c>
      <c r="G45" s="45">
        <v>75</v>
      </c>
      <c r="H45" s="45">
        <v>50</v>
      </c>
      <c r="I45" s="45">
        <v>51</v>
      </c>
      <c r="J45" s="45">
        <v>1</v>
      </c>
      <c r="K45" s="45">
        <v>71</v>
      </c>
      <c r="L45" s="45">
        <v>68</v>
      </c>
      <c r="M45" s="45">
        <v>21</v>
      </c>
      <c r="N45" s="45">
        <v>38</v>
      </c>
      <c r="O45" s="54">
        <f>76-modell_1111!O45</f>
        <v>39</v>
      </c>
      <c r="P45" s="45">
        <v>75</v>
      </c>
      <c r="Q45" s="45">
        <v>50</v>
      </c>
      <c r="R45" s="45">
        <v>51</v>
      </c>
      <c r="S45" s="45">
        <v>70</v>
      </c>
      <c r="T45" s="45">
        <v>73070</v>
      </c>
    </row>
    <row r="46" spans="1:20" ht="15" thickBot="1" x14ac:dyDescent="0.35">
      <c r="A46" s="44" t="s">
        <v>183</v>
      </c>
      <c r="B46" s="45">
        <v>70</v>
      </c>
      <c r="C46" s="45">
        <v>64</v>
      </c>
      <c r="D46" s="45">
        <v>37</v>
      </c>
      <c r="E46" s="45">
        <v>37</v>
      </c>
      <c r="F46" s="45">
        <v>37</v>
      </c>
      <c r="G46" s="45">
        <v>72</v>
      </c>
      <c r="H46" s="45">
        <v>53</v>
      </c>
      <c r="I46" s="45">
        <v>52</v>
      </c>
      <c r="J46" s="45">
        <v>1</v>
      </c>
      <c r="K46" s="45">
        <v>68</v>
      </c>
      <c r="L46" s="45">
        <v>72</v>
      </c>
      <c r="M46" s="45">
        <v>19</v>
      </c>
      <c r="N46" s="45">
        <v>37</v>
      </c>
      <c r="O46" s="54">
        <f>76-modell_1111!O46</f>
        <v>37</v>
      </c>
      <c r="P46" s="45">
        <v>72</v>
      </c>
      <c r="Q46" s="45">
        <v>53</v>
      </c>
      <c r="R46" s="45">
        <v>52</v>
      </c>
      <c r="S46" s="45">
        <v>69</v>
      </c>
      <c r="T46" s="45">
        <v>73210</v>
      </c>
    </row>
    <row r="47" spans="1:20" ht="15" thickBot="1" x14ac:dyDescent="0.35">
      <c r="A47" s="44" t="s">
        <v>184</v>
      </c>
      <c r="B47" s="45">
        <v>58</v>
      </c>
      <c r="C47" s="45">
        <v>57</v>
      </c>
      <c r="D47" s="45">
        <v>36</v>
      </c>
      <c r="E47" s="45">
        <v>35</v>
      </c>
      <c r="F47" s="45">
        <v>36</v>
      </c>
      <c r="G47" s="45">
        <v>63</v>
      </c>
      <c r="H47" s="45">
        <v>27</v>
      </c>
      <c r="I47" s="45">
        <v>49</v>
      </c>
      <c r="J47" s="45">
        <v>1</v>
      </c>
      <c r="K47" s="45">
        <v>69</v>
      </c>
      <c r="L47" s="45">
        <v>70</v>
      </c>
      <c r="M47" s="45">
        <v>18</v>
      </c>
      <c r="N47" s="45">
        <v>35</v>
      </c>
      <c r="O47" s="54">
        <f>76-modell_1111!O47</f>
        <v>36</v>
      </c>
      <c r="P47" s="45">
        <v>63</v>
      </c>
      <c r="Q47" s="45">
        <v>27</v>
      </c>
      <c r="R47" s="45">
        <v>49</v>
      </c>
      <c r="S47" s="45">
        <v>57</v>
      </c>
      <c r="T47" s="45">
        <v>73740</v>
      </c>
    </row>
    <row r="48" spans="1:20" ht="15" thickBot="1" x14ac:dyDescent="0.35">
      <c r="A48" s="44" t="s">
        <v>185</v>
      </c>
      <c r="B48" s="45">
        <v>54</v>
      </c>
      <c r="C48" s="45">
        <v>49</v>
      </c>
      <c r="D48" s="45">
        <v>35</v>
      </c>
      <c r="E48" s="45">
        <v>27</v>
      </c>
      <c r="F48" s="45">
        <v>35</v>
      </c>
      <c r="G48" s="45">
        <v>62</v>
      </c>
      <c r="H48" s="45">
        <v>19</v>
      </c>
      <c r="I48" s="45">
        <v>48</v>
      </c>
      <c r="J48" s="45">
        <v>1</v>
      </c>
      <c r="K48" s="45">
        <v>66</v>
      </c>
      <c r="L48" s="45">
        <v>64</v>
      </c>
      <c r="M48" s="45">
        <v>11</v>
      </c>
      <c r="N48" s="45">
        <v>27</v>
      </c>
      <c r="O48" s="54">
        <f>76-modell_1111!O48</f>
        <v>35</v>
      </c>
      <c r="P48" s="45">
        <v>62</v>
      </c>
      <c r="Q48" s="45">
        <v>19</v>
      </c>
      <c r="R48" s="45">
        <v>48</v>
      </c>
      <c r="S48" s="45">
        <v>56</v>
      </c>
      <c r="T48" s="45">
        <v>74030</v>
      </c>
    </row>
    <row r="49" spans="1:20" ht="15" thickBot="1" x14ac:dyDescent="0.35">
      <c r="A49" s="44" t="s">
        <v>186</v>
      </c>
      <c r="B49" s="45">
        <v>62</v>
      </c>
      <c r="C49" s="45">
        <v>61</v>
      </c>
      <c r="D49" s="45">
        <v>34</v>
      </c>
      <c r="E49" s="45">
        <v>36</v>
      </c>
      <c r="F49" s="45">
        <v>34</v>
      </c>
      <c r="G49" s="45">
        <v>64</v>
      </c>
      <c r="H49" s="45">
        <v>40</v>
      </c>
      <c r="I49" s="45">
        <v>60</v>
      </c>
      <c r="J49" s="45">
        <v>1</v>
      </c>
      <c r="K49" s="45">
        <v>72</v>
      </c>
      <c r="L49" s="45">
        <v>65</v>
      </c>
      <c r="M49" s="45">
        <v>17</v>
      </c>
      <c r="N49" s="45">
        <v>36</v>
      </c>
      <c r="O49" s="54">
        <f>76-modell_1111!O49</f>
        <v>34</v>
      </c>
      <c r="P49" s="45">
        <v>64</v>
      </c>
      <c r="Q49" s="45">
        <v>40</v>
      </c>
      <c r="R49" s="45">
        <v>60</v>
      </c>
      <c r="S49" s="45">
        <v>62</v>
      </c>
      <c r="T49" s="45">
        <v>73790</v>
      </c>
    </row>
    <row r="50" spans="1:20" ht="15" thickBot="1" x14ac:dyDescent="0.35">
      <c r="A50" s="44" t="s">
        <v>187</v>
      </c>
      <c r="B50" s="45">
        <v>67</v>
      </c>
      <c r="C50" s="45">
        <v>64</v>
      </c>
      <c r="D50" s="45">
        <v>32</v>
      </c>
      <c r="E50" s="45">
        <v>33</v>
      </c>
      <c r="F50" s="45">
        <v>33</v>
      </c>
      <c r="G50" s="45">
        <v>67</v>
      </c>
      <c r="H50" s="45">
        <v>33</v>
      </c>
      <c r="I50" s="45">
        <v>61</v>
      </c>
      <c r="J50" s="45">
        <v>1</v>
      </c>
      <c r="K50" s="45">
        <v>75</v>
      </c>
      <c r="L50" s="45">
        <v>60</v>
      </c>
      <c r="M50" s="45">
        <v>16</v>
      </c>
      <c r="N50" s="45">
        <v>33</v>
      </c>
      <c r="O50" s="54">
        <f>76-modell_1111!O50</f>
        <v>33</v>
      </c>
      <c r="P50" s="45">
        <v>67</v>
      </c>
      <c r="Q50" s="45">
        <v>33</v>
      </c>
      <c r="R50" s="45">
        <v>61</v>
      </c>
      <c r="S50" s="45">
        <v>65</v>
      </c>
      <c r="T50" s="45">
        <v>73710</v>
      </c>
    </row>
    <row r="51" spans="1:20" ht="15" thickBot="1" x14ac:dyDescent="0.35">
      <c r="A51" s="44" t="s">
        <v>188</v>
      </c>
      <c r="B51" s="45">
        <v>64</v>
      </c>
      <c r="C51" s="45">
        <v>64</v>
      </c>
      <c r="D51" s="45">
        <v>33</v>
      </c>
      <c r="E51" s="45">
        <v>31</v>
      </c>
      <c r="F51" s="45">
        <v>30</v>
      </c>
      <c r="G51" s="45">
        <v>65</v>
      </c>
      <c r="H51" s="45">
        <v>24</v>
      </c>
      <c r="I51" s="45">
        <v>63</v>
      </c>
      <c r="J51" s="45">
        <v>1</v>
      </c>
      <c r="K51" s="45">
        <v>73</v>
      </c>
      <c r="L51" s="45">
        <v>57</v>
      </c>
      <c r="M51" s="45">
        <v>10</v>
      </c>
      <c r="N51" s="45">
        <v>31</v>
      </c>
      <c r="O51" s="54">
        <f>76-modell_1111!O51</f>
        <v>30</v>
      </c>
      <c r="P51" s="45">
        <v>65</v>
      </c>
      <c r="Q51" s="45">
        <v>24</v>
      </c>
      <c r="R51" s="45">
        <v>63</v>
      </c>
      <c r="S51" s="45">
        <v>64</v>
      </c>
      <c r="T51" s="45">
        <v>73830</v>
      </c>
    </row>
    <row r="52" spans="1:20" ht="15" thickBot="1" x14ac:dyDescent="0.35">
      <c r="A52" s="44" t="s">
        <v>189</v>
      </c>
      <c r="B52" s="45">
        <v>73</v>
      </c>
      <c r="C52" s="45">
        <v>72</v>
      </c>
      <c r="D52" s="45">
        <v>31</v>
      </c>
      <c r="E52" s="45">
        <v>32</v>
      </c>
      <c r="F52" s="45">
        <v>24</v>
      </c>
      <c r="G52" s="45">
        <v>66</v>
      </c>
      <c r="H52" s="45">
        <v>41</v>
      </c>
      <c r="I52" s="45">
        <v>72</v>
      </c>
      <c r="J52" s="45">
        <v>1</v>
      </c>
      <c r="K52" s="45">
        <v>74</v>
      </c>
      <c r="L52" s="45">
        <v>58</v>
      </c>
      <c r="M52" s="45">
        <v>13</v>
      </c>
      <c r="N52" s="45">
        <v>32</v>
      </c>
      <c r="O52" s="54">
        <f>76-modell_1111!O52</f>
        <v>24</v>
      </c>
      <c r="P52" s="45">
        <v>66</v>
      </c>
      <c r="Q52" s="45">
        <v>41</v>
      </c>
      <c r="R52" s="45">
        <v>72</v>
      </c>
      <c r="S52" s="45">
        <v>74</v>
      </c>
      <c r="T52" s="45">
        <v>73730</v>
      </c>
    </row>
    <row r="53" spans="1:20" ht="15" thickBot="1" x14ac:dyDescent="0.35">
      <c r="A53" s="44" t="s">
        <v>190</v>
      </c>
      <c r="B53" s="45">
        <v>74</v>
      </c>
      <c r="C53" s="45">
        <v>74</v>
      </c>
      <c r="D53" s="45">
        <v>30</v>
      </c>
      <c r="E53" s="45">
        <v>34</v>
      </c>
      <c r="F53" s="45">
        <v>26</v>
      </c>
      <c r="G53" s="45">
        <v>70</v>
      </c>
      <c r="H53" s="45">
        <v>43</v>
      </c>
      <c r="I53" s="45">
        <v>74</v>
      </c>
      <c r="J53" s="45">
        <v>1</v>
      </c>
      <c r="K53" s="45">
        <v>70</v>
      </c>
      <c r="L53" s="45">
        <v>53</v>
      </c>
      <c r="M53" s="45">
        <v>15</v>
      </c>
      <c r="N53" s="45">
        <v>34</v>
      </c>
      <c r="O53" s="54">
        <f>76-modell_1111!O53</f>
        <v>26</v>
      </c>
      <c r="P53" s="45">
        <v>70</v>
      </c>
      <c r="Q53" s="45">
        <v>43</v>
      </c>
      <c r="R53" s="45">
        <v>74</v>
      </c>
      <c r="S53" s="45">
        <v>75</v>
      </c>
      <c r="T53" s="45">
        <v>73810</v>
      </c>
    </row>
    <row r="54" spans="1:20" ht="15" thickBot="1" x14ac:dyDescent="0.35">
      <c r="A54" s="44" t="s">
        <v>191</v>
      </c>
      <c r="B54" s="45">
        <v>69</v>
      </c>
      <c r="C54" s="45">
        <v>71</v>
      </c>
      <c r="D54" s="45">
        <v>29</v>
      </c>
      <c r="E54" s="45">
        <v>25</v>
      </c>
      <c r="F54" s="45">
        <v>21</v>
      </c>
      <c r="G54" s="45">
        <v>61</v>
      </c>
      <c r="H54" s="45">
        <v>38</v>
      </c>
      <c r="I54" s="45">
        <v>75</v>
      </c>
      <c r="J54" s="45">
        <v>1</v>
      </c>
      <c r="K54" s="45">
        <v>67</v>
      </c>
      <c r="L54" s="45">
        <v>52</v>
      </c>
      <c r="M54" s="45">
        <v>12</v>
      </c>
      <c r="N54" s="45">
        <v>25</v>
      </c>
      <c r="O54" s="54">
        <f>76-modell_1111!O54</f>
        <v>21</v>
      </c>
      <c r="P54" s="45">
        <v>61</v>
      </c>
      <c r="Q54" s="45">
        <v>38</v>
      </c>
      <c r="R54" s="45">
        <v>75</v>
      </c>
      <c r="S54" s="45">
        <v>73</v>
      </c>
      <c r="T54" s="45">
        <v>74230</v>
      </c>
    </row>
    <row r="55" spans="1:20" ht="15" thickBot="1" x14ac:dyDescent="0.35">
      <c r="A55" s="44" t="s">
        <v>192</v>
      </c>
      <c r="B55" s="45">
        <v>66</v>
      </c>
      <c r="C55" s="45">
        <v>70</v>
      </c>
      <c r="D55" s="45">
        <v>27</v>
      </c>
      <c r="E55" s="45">
        <v>23</v>
      </c>
      <c r="F55" s="45">
        <v>17</v>
      </c>
      <c r="G55" s="45">
        <v>59</v>
      </c>
      <c r="H55" s="45">
        <v>28</v>
      </c>
      <c r="I55" s="45">
        <v>73</v>
      </c>
      <c r="J55" s="45">
        <v>1</v>
      </c>
      <c r="K55" s="45">
        <v>63</v>
      </c>
      <c r="L55" s="45">
        <v>47</v>
      </c>
      <c r="M55" s="45">
        <v>9</v>
      </c>
      <c r="N55" s="45">
        <v>23</v>
      </c>
      <c r="O55" s="54">
        <f>76-modell_1111!O55</f>
        <v>17</v>
      </c>
      <c r="P55" s="45">
        <v>59</v>
      </c>
      <c r="Q55" s="45">
        <v>28</v>
      </c>
      <c r="R55" s="45">
        <v>73</v>
      </c>
      <c r="S55" s="45">
        <v>71</v>
      </c>
      <c r="T55" s="45">
        <v>74500</v>
      </c>
    </row>
    <row r="56" spans="1:20" ht="15" thickBot="1" x14ac:dyDescent="0.35">
      <c r="A56" s="44" t="s">
        <v>193</v>
      </c>
      <c r="B56" s="45">
        <v>59</v>
      </c>
      <c r="C56" s="45">
        <v>61</v>
      </c>
      <c r="D56" s="45">
        <v>28</v>
      </c>
      <c r="E56" s="45">
        <v>21</v>
      </c>
      <c r="F56" s="45">
        <v>5</v>
      </c>
      <c r="G56" s="45">
        <v>60</v>
      </c>
      <c r="H56" s="45">
        <v>20</v>
      </c>
      <c r="I56" s="45">
        <v>68</v>
      </c>
      <c r="J56" s="45">
        <v>1</v>
      </c>
      <c r="K56" s="45">
        <v>57</v>
      </c>
      <c r="L56" s="45">
        <v>49</v>
      </c>
      <c r="M56" s="45">
        <v>3</v>
      </c>
      <c r="N56" s="45">
        <v>21</v>
      </c>
      <c r="O56" s="54">
        <f>76-modell_1111!O56</f>
        <v>5</v>
      </c>
      <c r="P56" s="45">
        <v>60</v>
      </c>
      <c r="Q56" s="45">
        <v>20</v>
      </c>
      <c r="R56" s="45">
        <v>68</v>
      </c>
      <c r="S56" s="45">
        <v>68</v>
      </c>
      <c r="T56" s="45">
        <v>74700</v>
      </c>
    </row>
    <row r="57" spans="1:20" ht="15" thickBot="1" x14ac:dyDescent="0.35">
      <c r="A57" s="44" t="s">
        <v>194</v>
      </c>
      <c r="B57" s="45">
        <v>53</v>
      </c>
      <c r="C57" s="45">
        <v>53</v>
      </c>
      <c r="D57" s="45">
        <v>26</v>
      </c>
      <c r="E57" s="45">
        <v>17</v>
      </c>
      <c r="F57" s="45">
        <v>6</v>
      </c>
      <c r="G57" s="45">
        <v>54</v>
      </c>
      <c r="H57" s="45">
        <v>17</v>
      </c>
      <c r="I57" s="45">
        <v>67</v>
      </c>
      <c r="J57" s="45">
        <v>1</v>
      </c>
      <c r="K57" s="45">
        <v>55</v>
      </c>
      <c r="L57" s="45">
        <v>43</v>
      </c>
      <c r="M57" s="45">
        <v>5</v>
      </c>
      <c r="N57" s="45">
        <v>17</v>
      </c>
      <c r="O57" s="54">
        <f>76-modell_1111!O57</f>
        <v>6</v>
      </c>
      <c r="P57" s="45">
        <v>54</v>
      </c>
      <c r="Q57" s="45">
        <v>17</v>
      </c>
      <c r="R57" s="45">
        <v>67</v>
      </c>
      <c r="S57" s="45">
        <v>58</v>
      </c>
      <c r="T57" s="45">
        <v>75080</v>
      </c>
    </row>
    <row r="58" spans="1:20" ht="15" thickBot="1" x14ac:dyDescent="0.35">
      <c r="A58" s="44" t="s">
        <v>195</v>
      </c>
      <c r="B58" s="45">
        <v>56</v>
      </c>
      <c r="C58" s="45">
        <v>59</v>
      </c>
      <c r="D58" s="45">
        <v>25</v>
      </c>
      <c r="E58" s="45">
        <v>14</v>
      </c>
      <c r="F58" s="45">
        <v>4</v>
      </c>
      <c r="G58" s="45">
        <v>56</v>
      </c>
      <c r="H58" s="45">
        <v>12</v>
      </c>
      <c r="I58" s="45">
        <v>71</v>
      </c>
      <c r="J58" s="45">
        <v>1</v>
      </c>
      <c r="K58" s="45">
        <v>54</v>
      </c>
      <c r="L58" s="45">
        <v>44</v>
      </c>
      <c r="M58" s="45">
        <v>7</v>
      </c>
      <c r="N58" s="45">
        <v>14</v>
      </c>
      <c r="O58" s="54">
        <f>76-modell_1111!O58</f>
        <v>4</v>
      </c>
      <c r="P58" s="45">
        <v>56</v>
      </c>
      <c r="Q58" s="45">
        <v>12</v>
      </c>
      <c r="R58" s="45">
        <v>71</v>
      </c>
      <c r="S58" s="45">
        <v>60</v>
      </c>
      <c r="T58" s="45">
        <v>75180</v>
      </c>
    </row>
    <row r="59" spans="1:20" ht="15" thickBot="1" x14ac:dyDescent="0.35">
      <c r="A59" s="44" t="s">
        <v>196</v>
      </c>
      <c r="B59" s="45">
        <v>60</v>
      </c>
      <c r="C59" s="45">
        <v>64</v>
      </c>
      <c r="D59" s="45">
        <v>23</v>
      </c>
      <c r="E59" s="45">
        <v>18</v>
      </c>
      <c r="F59" s="45">
        <v>1</v>
      </c>
      <c r="G59" s="45">
        <v>58</v>
      </c>
      <c r="H59" s="45">
        <v>21</v>
      </c>
      <c r="I59" s="45">
        <v>70</v>
      </c>
      <c r="J59" s="45">
        <v>1</v>
      </c>
      <c r="K59" s="45">
        <v>53</v>
      </c>
      <c r="L59" s="45">
        <v>46</v>
      </c>
      <c r="M59" s="45">
        <v>14</v>
      </c>
      <c r="N59" s="45">
        <v>18</v>
      </c>
      <c r="O59" s="54">
        <f>76-modell_1111!O59</f>
        <v>1</v>
      </c>
      <c r="P59" s="45">
        <v>58</v>
      </c>
      <c r="Q59" s="45">
        <v>21</v>
      </c>
      <c r="R59" s="45">
        <v>70</v>
      </c>
      <c r="S59" s="45">
        <v>67</v>
      </c>
      <c r="T59" s="45">
        <v>75130</v>
      </c>
    </row>
    <row r="60" spans="1:20" ht="15" thickBot="1" x14ac:dyDescent="0.35">
      <c r="A60" s="44" t="s">
        <v>197</v>
      </c>
      <c r="B60" s="45">
        <v>48</v>
      </c>
      <c r="C60" s="45">
        <v>47</v>
      </c>
      <c r="D60" s="45">
        <v>24</v>
      </c>
      <c r="E60" s="45">
        <v>12</v>
      </c>
      <c r="F60" s="45">
        <v>9</v>
      </c>
      <c r="G60" s="45">
        <v>51</v>
      </c>
      <c r="H60" s="45">
        <v>10</v>
      </c>
      <c r="I60" s="45">
        <v>69</v>
      </c>
      <c r="J60" s="45">
        <v>1</v>
      </c>
      <c r="K60" s="45">
        <v>44</v>
      </c>
      <c r="L60" s="45">
        <v>45</v>
      </c>
      <c r="M60" s="45">
        <v>6</v>
      </c>
      <c r="N60" s="45">
        <v>12</v>
      </c>
      <c r="O60" s="54">
        <f>76-modell_1111!O60</f>
        <v>9</v>
      </c>
      <c r="P60" s="45">
        <v>51</v>
      </c>
      <c r="Q60" s="45">
        <v>10</v>
      </c>
      <c r="R60" s="45">
        <v>69</v>
      </c>
      <c r="S60" s="45">
        <v>53</v>
      </c>
      <c r="T60" s="45">
        <v>75590</v>
      </c>
    </row>
    <row r="61" spans="1:20" ht="15" thickBot="1" x14ac:dyDescent="0.35">
      <c r="A61" s="44" t="s">
        <v>198</v>
      </c>
      <c r="B61" s="45">
        <v>43</v>
      </c>
      <c r="C61" s="45">
        <v>36</v>
      </c>
      <c r="D61" s="45">
        <v>22</v>
      </c>
      <c r="E61" s="45">
        <v>10</v>
      </c>
      <c r="F61" s="45">
        <v>8</v>
      </c>
      <c r="G61" s="45">
        <v>46</v>
      </c>
      <c r="H61" s="45">
        <v>3</v>
      </c>
      <c r="I61" s="45">
        <v>66</v>
      </c>
      <c r="J61" s="45">
        <v>1</v>
      </c>
      <c r="K61" s="45">
        <v>47</v>
      </c>
      <c r="L61" s="45">
        <v>39</v>
      </c>
      <c r="M61" s="45">
        <v>1</v>
      </c>
      <c r="N61" s="45">
        <v>10</v>
      </c>
      <c r="O61" s="54">
        <f>76-modell_1111!O61</f>
        <v>8</v>
      </c>
      <c r="P61" s="45">
        <v>46</v>
      </c>
      <c r="Q61" s="45">
        <v>3</v>
      </c>
      <c r="R61" s="45">
        <v>66</v>
      </c>
      <c r="S61" s="45">
        <v>49</v>
      </c>
      <c r="T61" s="45">
        <v>76460</v>
      </c>
    </row>
    <row r="62" spans="1:20" ht="15" thickBot="1" x14ac:dyDescent="0.35">
      <c r="A62" s="44" t="s">
        <v>199</v>
      </c>
      <c r="B62" s="45">
        <v>46</v>
      </c>
      <c r="C62" s="45">
        <v>40</v>
      </c>
      <c r="D62" s="45">
        <v>20</v>
      </c>
      <c r="E62" s="45">
        <v>9</v>
      </c>
      <c r="F62" s="45">
        <v>12</v>
      </c>
      <c r="G62" s="45">
        <v>47</v>
      </c>
      <c r="H62" s="45">
        <v>5</v>
      </c>
      <c r="I62" s="45">
        <v>64</v>
      </c>
      <c r="J62" s="45">
        <v>1</v>
      </c>
      <c r="K62" s="45">
        <v>50</v>
      </c>
      <c r="L62" s="45">
        <v>37</v>
      </c>
      <c r="M62" s="45">
        <v>4</v>
      </c>
      <c r="N62" s="45">
        <v>9</v>
      </c>
      <c r="O62" s="54">
        <f>76-modell_1111!O62</f>
        <v>12</v>
      </c>
      <c r="P62" s="45">
        <v>47</v>
      </c>
      <c r="Q62" s="45">
        <v>5</v>
      </c>
      <c r="R62" s="45">
        <v>64</v>
      </c>
      <c r="S62" s="45">
        <v>50</v>
      </c>
      <c r="T62" s="45">
        <v>76560</v>
      </c>
    </row>
    <row r="63" spans="1:20" ht="15" thickBot="1" x14ac:dyDescent="0.35">
      <c r="A63" s="44" t="s">
        <v>200</v>
      </c>
      <c r="B63" s="45">
        <v>50</v>
      </c>
      <c r="C63" s="45">
        <v>49</v>
      </c>
      <c r="D63" s="45">
        <v>21</v>
      </c>
      <c r="E63" s="45">
        <v>6</v>
      </c>
      <c r="F63" s="45">
        <v>2</v>
      </c>
      <c r="G63" s="45">
        <v>52</v>
      </c>
      <c r="H63" s="45">
        <v>13</v>
      </c>
      <c r="I63" s="45">
        <v>65</v>
      </c>
      <c r="J63" s="45">
        <v>1</v>
      </c>
      <c r="K63" s="45">
        <v>51</v>
      </c>
      <c r="L63" s="45">
        <v>36</v>
      </c>
      <c r="M63" s="45">
        <v>8</v>
      </c>
      <c r="N63" s="45">
        <v>6</v>
      </c>
      <c r="O63" s="54">
        <f>76-modell_1111!O63</f>
        <v>2</v>
      </c>
      <c r="P63" s="45">
        <v>52</v>
      </c>
      <c r="Q63" s="45">
        <v>13</v>
      </c>
      <c r="R63" s="45">
        <v>65</v>
      </c>
      <c r="S63" s="45">
        <v>54</v>
      </c>
      <c r="T63" s="45">
        <v>76530</v>
      </c>
    </row>
    <row r="64" spans="1:20" ht="15" thickBot="1" x14ac:dyDescent="0.35">
      <c r="A64" s="44" t="s">
        <v>201</v>
      </c>
      <c r="B64" s="45">
        <v>45</v>
      </c>
      <c r="C64" s="45">
        <v>40</v>
      </c>
      <c r="D64" s="45">
        <v>19</v>
      </c>
      <c r="E64" s="45">
        <v>4</v>
      </c>
      <c r="F64" s="45">
        <v>3</v>
      </c>
      <c r="G64" s="45">
        <v>45</v>
      </c>
      <c r="H64" s="45">
        <v>11</v>
      </c>
      <c r="I64" s="45">
        <v>62</v>
      </c>
      <c r="J64" s="45">
        <v>1</v>
      </c>
      <c r="K64" s="45">
        <v>46</v>
      </c>
      <c r="L64" s="45">
        <v>35</v>
      </c>
      <c r="M64" s="45">
        <v>2</v>
      </c>
      <c r="N64" s="45">
        <v>4</v>
      </c>
      <c r="O64" s="54">
        <f>76-modell_1111!O64</f>
        <v>3</v>
      </c>
      <c r="P64" s="45">
        <v>45</v>
      </c>
      <c r="Q64" s="45">
        <v>11</v>
      </c>
      <c r="R64" s="45">
        <v>62</v>
      </c>
      <c r="S64" s="45">
        <v>51</v>
      </c>
      <c r="T64" s="45">
        <v>76910</v>
      </c>
    </row>
    <row r="65" spans="1:20" ht="15" thickBot="1" x14ac:dyDescent="0.35">
      <c r="A65" s="44" t="s">
        <v>202</v>
      </c>
      <c r="B65" s="45">
        <v>49</v>
      </c>
      <c r="C65" s="45">
        <v>53</v>
      </c>
      <c r="D65" s="45">
        <v>18</v>
      </c>
      <c r="E65" s="45">
        <v>7</v>
      </c>
      <c r="F65" s="45">
        <v>29</v>
      </c>
      <c r="G65" s="45">
        <v>53</v>
      </c>
      <c r="H65" s="45">
        <v>31</v>
      </c>
      <c r="I65" s="45">
        <v>57</v>
      </c>
      <c r="J65" s="45">
        <v>1</v>
      </c>
      <c r="K65" s="45">
        <v>40</v>
      </c>
      <c r="L65" s="45">
        <v>33</v>
      </c>
      <c r="M65" s="45">
        <v>23</v>
      </c>
      <c r="N65" s="45">
        <v>7</v>
      </c>
      <c r="O65" s="54">
        <f>76-modell_1111!O65</f>
        <v>29</v>
      </c>
      <c r="P65" s="45">
        <v>53</v>
      </c>
      <c r="Q65" s="45">
        <v>31</v>
      </c>
      <c r="R65" s="45">
        <v>57</v>
      </c>
      <c r="S65" s="45">
        <v>55</v>
      </c>
      <c r="T65" s="45">
        <v>76930</v>
      </c>
    </row>
    <row r="66" spans="1:20" ht="15" thickBot="1" x14ac:dyDescent="0.35">
      <c r="A66" s="44" t="s">
        <v>203</v>
      </c>
      <c r="B66" s="45">
        <v>39</v>
      </c>
      <c r="C66" s="45">
        <v>40</v>
      </c>
      <c r="D66" s="45">
        <v>16</v>
      </c>
      <c r="E66" s="45">
        <v>2</v>
      </c>
      <c r="F66" s="45">
        <v>28</v>
      </c>
      <c r="G66" s="45">
        <v>44</v>
      </c>
      <c r="H66" s="45">
        <v>26</v>
      </c>
      <c r="I66" s="45">
        <v>58</v>
      </c>
      <c r="J66" s="45">
        <v>1</v>
      </c>
      <c r="K66" s="45">
        <v>38</v>
      </c>
      <c r="L66" s="45">
        <v>24</v>
      </c>
      <c r="M66" s="45">
        <v>27</v>
      </c>
      <c r="N66" s="45">
        <v>2</v>
      </c>
      <c r="O66" s="54">
        <f>76-modell_1111!O66</f>
        <v>28</v>
      </c>
      <c r="P66" s="45">
        <v>44</v>
      </c>
      <c r="Q66" s="45">
        <v>26</v>
      </c>
      <c r="R66" s="45">
        <v>58</v>
      </c>
      <c r="S66" s="45">
        <v>45</v>
      </c>
      <c r="T66" s="45">
        <v>77350</v>
      </c>
    </row>
    <row r="67" spans="1:20" ht="15" thickBot="1" x14ac:dyDescent="0.35">
      <c r="A67" s="44" t="s">
        <v>204</v>
      </c>
      <c r="B67" s="45">
        <v>47</v>
      </c>
      <c r="C67" s="45">
        <v>44</v>
      </c>
      <c r="D67" s="45">
        <v>17</v>
      </c>
      <c r="E67" s="45">
        <v>3</v>
      </c>
      <c r="F67" s="45">
        <v>23</v>
      </c>
      <c r="G67" s="45">
        <v>43</v>
      </c>
      <c r="H67" s="45">
        <v>35</v>
      </c>
      <c r="I67" s="45">
        <v>59</v>
      </c>
      <c r="J67" s="45">
        <v>1</v>
      </c>
      <c r="K67" s="45">
        <v>36</v>
      </c>
      <c r="L67" s="45">
        <v>23</v>
      </c>
      <c r="M67" s="45">
        <v>35</v>
      </c>
      <c r="N67" s="45">
        <v>3</v>
      </c>
      <c r="O67" s="54">
        <f>76-modell_1111!O67</f>
        <v>23</v>
      </c>
      <c r="P67" s="45">
        <v>43</v>
      </c>
      <c r="Q67" s="45">
        <v>35</v>
      </c>
      <c r="R67" s="45">
        <v>59</v>
      </c>
      <c r="S67" s="45">
        <v>48</v>
      </c>
      <c r="T67" s="45">
        <v>77340</v>
      </c>
    </row>
    <row r="68" spans="1:20" ht="15" thickBot="1" x14ac:dyDescent="0.35">
      <c r="A68" s="44" t="s">
        <v>205</v>
      </c>
      <c r="B68" s="45">
        <v>34</v>
      </c>
      <c r="C68" s="45">
        <v>35</v>
      </c>
      <c r="D68" s="45">
        <v>15</v>
      </c>
      <c r="E68" s="45">
        <v>1</v>
      </c>
      <c r="F68" s="45">
        <v>22</v>
      </c>
      <c r="G68" s="45">
        <v>33</v>
      </c>
      <c r="H68" s="45">
        <v>23</v>
      </c>
      <c r="I68" s="45">
        <v>56</v>
      </c>
      <c r="J68" s="45">
        <v>1</v>
      </c>
      <c r="K68" s="45">
        <v>35</v>
      </c>
      <c r="L68" s="45">
        <v>26</v>
      </c>
      <c r="M68" s="45">
        <v>33</v>
      </c>
      <c r="N68" s="45">
        <v>1</v>
      </c>
      <c r="O68" s="54">
        <f>76-modell_1111!O68</f>
        <v>22</v>
      </c>
      <c r="P68" s="45">
        <v>33</v>
      </c>
      <c r="Q68" s="45">
        <v>23</v>
      </c>
      <c r="R68" s="45">
        <v>56</v>
      </c>
      <c r="S68" s="45">
        <v>39</v>
      </c>
      <c r="T68" s="45">
        <v>77760</v>
      </c>
    </row>
    <row r="69" spans="1:20" ht="15" thickBot="1" x14ac:dyDescent="0.35">
      <c r="A69" s="44" t="s">
        <v>206</v>
      </c>
      <c r="B69" s="45">
        <v>35</v>
      </c>
      <c r="C69" s="45">
        <v>37</v>
      </c>
      <c r="D69" s="45">
        <v>13</v>
      </c>
      <c r="E69" s="45">
        <v>5</v>
      </c>
      <c r="F69" s="45">
        <v>19</v>
      </c>
      <c r="G69" s="45">
        <v>34</v>
      </c>
      <c r="H69" s="45">
        <v>29</v>
      </c>
      <c r="I69" s="45">
        <v>54</v>
      </c>
      <c r="J69" s="45">
        <v>1</v>
      </c>
      <c r="K69" s="45">
        <v>34</v>
      </c>
      <c r="L69" s="45">
        <v>24</v>
      </c>
      <c r="M69" s="45">
        <v>31</v>
      </c>
      <c r="N69" s="45">
        <v>5</v>
      </c>
      <c r="O69" s="54">
        <f>76-modell_1111!O69</f>
        <v>19</v>
      </c>
      <c r="P69" s="45">
        <v>34</v>
      </c>
      <c r="Q69" s="45">
        <v>29</v>
      </c>
      <c r="R69" s="45">
        <v>54</v>
      </c>
      <c r="S69" s="45">
        <v>41</v>
      </c>
      <c r="T69" s="45">
        <v>77890</v>
      </c>
    </row>
    <row r="70" spans="1:20" ht="15" thickBot="1" x14ac:dyDescent="0.35">
      <c r="A70" s="44" t="s">
        <v>207</v>
      </c>
      <c r="B70" s="45">
        <v>36</v>
      </c>
      <c r="C70" s="45">
        <v>38</v>
      </c>
      <c r="D70" s="45">
        <v>14</v>
      </c>
      <c r="E70" s="45">
        <v>8</v>
      </c>
      <c r="F70" s="45">
        <v>20</v>
      </c>
      <c r="G70" s="45">
        <v>38</v>
      </c>
      <c r="H70" s="45">
        <v>25</v>
      </c>
      <c r="I70" s="45">
        <v>47</v>
      </c>
      <c r="J70" s="45">
        <v>1</v>
      </c>
      <c r="K70" s="45">
        <v>33</v>
      </c>
      <c r="L70" s="45">
        <v>27</v>
      </c>
      <c r="M70" s="45">
        <v>29</v>
      </c>
      <c r="N70" s="45">
        <v>8</v>
      </c>
      <c r="O70" s="54">
        <f>76-modell_1111!O70</f>
        <v>20</v>
      </c>
      <c r="P70" s="45">
        <v>38</v>
      </c>
      <c r="Q70" s="45">
        <v>25</v>
      </c>
      <c r="R70" s="45">
        <v>47</v>
      </c>
      <c r="S70" s="45">
        <v>43</v>
      </c>
      <c r="T70" s="45">
        <v>78110</v>
      </c>
    </row>
    <row r="71" spans="1:20" ht="15" thickBot="1" x14ac:dyDescent="0.35">
      <c r="A71" s="44" t="s">
        <v>208</v>
      </c>
      <c r="B71" s="45">
        <v>31</v>
      </c>
      <c r="C71" s="45">
        <v>33</v>
      </c>
      <c r="D71" s="45">
        <v>11</v>
      </c>
      <c r="E71" s="45">
        <v>11</v>
      </c>
      <c r="F71" s="45">
        <v>16</v>
      </c>
      <c r="G71" s="45">
        <v>30</v>
      </c>
      <c r="H71" s="45">
        <v>32</v>
      </c>
      <c r="I71" s="45">
        <v>44</v>
      </c>
      <c r="J71" s="45">
        <v>1</v>
      </c>
      <c r="K71" s="45">
        <v>28</v>
      </c>
      <c r="L71" s="45">
        <v>22</v>
      </c>
      <c r="M71" s="45">
        <v>34</v>
      </c>
      <c r="N71" s="45">
        <v>11</v>
      </c>
      <c r="O71" s="54">
        <f>76-modell_1111!O71</f>
        <v>16</v>
      </c>
      <c r="P71" s="45">
        <v>30</v>
      </c>
      <c r="Q71" s="45">
        <v>32</v>
      </c>
      <c r="R71" s="45">
        <v>44</v>
      </c>
      <c r="S71" s="45">
        <v>37</v>
      </c>
      <c r="T71" s="45">
        <v>78230</v>
      </c>
    </row>
    <row r="72" spans="1:20" ht="15" thickBot="1" x14ac:dyDescent="0.35">
      <c r="A72" s="44" t="s">
        <v>209</v>
      </c>
      <c r="B72" s="45">
        <v>32</v>
      </c>
      <c r="C72" s="45">
        <v>39</v>
      </c>
      <c r="D72" s="45">
        <v>10</v>
      </c>
      <c r="E72" s="45">
        <v>30</v>
      </c>
      <c r="F72" s="45">
        <v>7</v>
      </c>
      <c r="G72" s="45">
        <v>29</v>
      </c>
      <c r="H72" s="45">
        <v>36</v>
      </c>
      <c r="I72" s="45">
        <v>42</v>
      </c>
      <c r="J72" s="45">
        <v>1</v>
      </c>
      <c r="K72" s="45">
        <v>25</v>
      </c>
      <c r="L72" s="45">
        <v>20</v>
      </c>
      <c r="M72" s="45">
        <v>41</v>
      </c>
      <c r="N72" s="45">
        <v>30</v>
      </c>
      <c r="O72" s="54">
        <f>76-modell_1111!O72</f>
        <v>7</v>
      </c>
      <c r="P72" s="45">
        <v>29</v>
      </c>
      <c r="Q72" s="45">
        <v>36</v>
      </c>
      <c r="R72" s="45">
        <v>42</v>
      </c>
      <c r="S72" s="45">
        <v>38</v>
      </c>
      <c r="T72" s="45">
        <v>78380</v>
      </c>
    </row>
    <row r="73" spans="1:20" ht="15" thickBot="1" x14ac:dyDescent="0.35">
      <c r="A73" s="44" t="s">
        <v>210</v>
      </c>
      <c r="B73" s="45">
        <v>29</v>
      </c>
      <c r="C73" s="45">
        <v>32</v>
      </c>
      <c r="D73" s="45">
        <v>12</v>
      </c>
      <c r="E73" s="45">
        <v>29</v>
      </c>
      <c r="F73" s="45">
        <v>16</v>
      </c>
      <c r="G73" s="45">
        <v>24</v>
      </c>
      <c r="H73" s="45">
        <v>42</v>
      </c>
      <c r="I73" s="45">
        <v>35</v>
      </c>
      <c r="J73" s="45">
        <v>1</v>
      </c>
      <c r="K73" s="45">
        <v>22</v>
      </c>
      <c r="L73" s="45">
        <v>15</v>
      </c>
      <c r="M73" s="45">
        <v>36</v>
      </c>
      <c r="N73" s="45">
        <v>29</v>
      </c>
      <c r="O73" s="54">
        <f>76-modell_1111!O73</f>
        <v>16</v>
      </c>
      <c r="P73" s="45">
        <v>24</v>
      </c>
      <c r="Q73" s="45">
        <v>42</v>
      </c>
      <c r="R73" s="45">
        <v>35</v>
      </c>
      <c r="S73" s="45">
        <v>33</v>
      </c>
      <c r="T73" s="45">
        <v>78730</v>
      </c>
    </row>
    <row r="74" spans="1:20" ht="15" thickBot="1" x14ac:dyDescent="0.35">
      <c r="A74" s="44" t="s">
        <v>211</v>
      </c>
      <c r="B74" s="45">
        <v>28</v>
      </c>
      <c r="C74" s="45">
        <v>31</v>
      </c>
      <c r="D74" s="45">
        <v>9</v>
      </c>
      <c r="E74" s="45">
        <v>22</v>
      </c>
      <c r="F74" s="45">
        <v>14</v>
      </c>
      <c r="G74" s="45">
        <v>22</v>
      </c>
      <c r="H74" s="45">
        <v>39</v>
      </c>
      <c r="I74" s="45">
        <v>35</v>
      </c>
      <c r="J74" s="45">
        <v>1</v>
      </c>
      <c r="K74" s="45">
        <v>17</v>
      </c>
      <c r="L74" s="45">
        <v>10</v>
      </c>
      <c r="M74" s="45">
        <v>38</v>
      </c>
      <c r="N74" s="45">
        <v>22</v>
      </c>
      <c r="O74" s="54">
        <f>76-modell_1111!O74</f>
        <v>14</v>
      </c>
      <c r="P74" s="45">
        <v>22</v>
      </c>
      <c r="Q74" s="45">
        <v>39</v>
      </c>
      <c r="R74" s="45">
        <v>35</v>
      </c>
      <c r="S74" s="45">
        <v>32</v>
      </c>
      <c r="T74" s="45">
        <v>78910</v>
      </c>
    </row>
    <row r="75" spans="1:20" ht="15" thickBot="1" x14ac:dyDescent="0.35">
      <c r="A75" s="44" t="s">
        <v>212</v>
      </c>
      <c r="B75" s="45">
        <v>41</v>
      </c>
      <c r="C75" s="45">
        <v>48</v>
      </c>
      <c r="D75" s="45">
        <v>8</v>
      </c>
      <c r="E75" s="45">
        <v>26</v>
      </c>
      <c r="F75" s="45">
        <v>13</v>
      </c>
      <c r="G75" s="45">
        <v>35</v>
      </c>
      <c r="H75" s="45">
        <v>60</v>
      </c>
      <c r="I75" s="45">
        <v>33</v>
      </c>
      <c r="J75" s="45">
        <v>1</v>
      </c>
      <c r="K75" s="45">
        <v>24</v>
      </c>
      <c r="L75" s="45">
        <v>9</v>
      </c>
      <c r="M75" s="45">
        <v>45</v>
      </c>
      <c r="N75" s="45">
        <v>26</v>
      </c>
      <c r="O75" s="54">
        <f>76-modell_1111!O75</f>
        <v>13</v>
      </c>
      <c r="P75" s="45">
        <v>35</v>
      </c>
      <c r="Q75" s="45">
        <v>60</v>
      </c>
      <c r="R75" s="45">
        <v>33</v>
      </c>
      <c r="S75" s="45">
        <v>46</v>
      </c>
      <c r="T75" s="45">
        <v>78610</v>
      </c>
    </row>
    <row r="76" spans="1:20" ht="15" thickBot="1" x14ac:dyDescent="0.35">
      <c r="A76" s="44" t="s">
        <v>213</v>
      </c>
      <c r="B76" s="45">
        <v>30</v>
      </c>
      <c r="C76" s="45">
        <v>34</v>
      </c>
      <c r="D76" s="45">
        <v>7</v>
      </c>
      <c r="E76" s="45">
        <v>20</v>
      </c>
      <c r="F76" s="45">
        <v>10</v>
      </c>
      <c r="G76" s="45">
        <v>23</v>
      </c>
      <c r="H76" s="45">
        <v>47</v>
      </c>
      <c r="I76" s="45">
        <v>29</v>
      </c>
      <c r="J76" s="45">
        <v>1</v>
      </c>
      <c r="K76" s="45">
        <v>21</v>
      </c>
      <c r="L76" s="45">
        <v>8</v>
      </c>
      <c r="M76" s="45">
        <v>43</v>
      </c>
      <c r="N76" s="45">
        <v>20</v>
      </c>
      <c r="O76" s="54">
        <f>76-modell_1111!O76</f>
        <v>10</v>
      </c>
      <c r="P76" s="45">
        <v>23</v>
      </c>
      <c r="Q76" s="45">
        <v>47</v>
      </c>
      <c r="R76" s="45">
        <v>29</v>
      </c>
      <c r="S76" s="45">
        <v>34</v>
      </c>
      <c r="T76" s="45">
        <v>79210</v>
      </c>
    </row>
    <row r="77" spans="1:20" ht="15" thickBot="1" x14ac:dyDescent="0.35">
      <c r="A77" s="44" t="s">
        <v>214</v>
      </c>
      <c r="B77" s="45">
        <v>40</v>
      </c>
      <c r="C77" s="45">
        <v>52</v>
      </c>
      <c r="D77" s="45">
        <v>5</v>
      </c>
      <c r="E77" s="45">
        <v>15</v>
      </c>
      <c r="F77" s="45">
        <v>11</v>
      </c>
      <c r="G77" s="45">
        <v>37</v>
      </c>
      <c r="H77" s="45">
        <v>57</v>
      </c>
      <c r="I77" s="45">
        <v>31</v>
      </c>
      <c r="J77" s="45">
        <v>1</v>
      </c>
      <c r="K77" s="45">
        <v>26</v>
      </c>
      <c r="L77" s="45">
        <v>3</v>
      </c>
      <c r="M77" s="45">
        <v>49</v>
      </c>
      <c r="N77" s="45">
        <v>15</v>
      </c>
      <c r="O77" s="54">
        <f>76-modell_1111!O77</f>
        <v>11</v>
      </c>
      <c r="P77" s="45">
        <v>37</v>
      </c>
      <c r="Q77" s="45">
        <v>57</v>
      </c>
      <c r="R77" s="45">
        <v>31</v>
      </c>
      <c r="S77" s="45">
        <v>44</v>
      </c>
      <c r="T77" s="45">
        <v>78990</v>
      </c>
    </row>
    <row r="78" spans="1:20" ht="15" thickBot="1" x14ac:dyDescent="0.35">
      <c r="A78" s="44" t="s">
        <v>215</v>
      </c>
      <c r="B78" s="45">
        <v>37</v>
      </c>
      <c r="C78" s="45">
        <v>51</v>
      </c>
      <c r="D78" s="45">
        <v>2</v>
      </c>
      <c r="E78" s="45">
        <v>16</v>
      </c>
      <c r="F78" s="45">
        <v>18</v>
      </c>
      <c r="G78" s="45">
        <v>32</v>
      </c>
      <c r="H78" s="45">
        <v>56</v>
      </c>
      <c r="I78" s="45">
        <v>38</v>
      </c>
      <c r="J78" s="45">
        <v>1</v>
      </c>
      <c r="K78" s="45">
        <v>23</v>
      </c>
      <c r="L78" s="45">
        <v>5</v>
      </c>
      <c r="M78" s="45">
        <v>55</v>
      </c>
      <c r="N78" s="45">
        <v>16</v>
      </c>
      <c r="O78" s="54">
        <f>76-modell_1111!O78</f>
        <v>18</v>
      </c>
      <c r="P78" s="45">
        <v>32</v>
      </c>
      <c r="Q78" s="45">
        <v>56</v>
      </c>
      <c r="R78" s="45">
        <v>38</v>
      </c>
      <c r="S78" s="45">
        <v>42</v>
      </c>
      <c r="T78" s="45">
        <v>79190</v>
      </c>
    </row>
    <row r="79" spans="1:20" ht="15" thickBot="1" x14ac:dyDescent="0.35">
      <c r="A79" s="44" t="s">
        <v>216</v>
      </c>
      <c r="B79" s="45">
        <v>33</v>
      </c>
      <c r="C79" s="45">
        <v>46</v>
      </c>
      <c r="D79" s="45">
        <v>6</v>
      </c>
      <c r="E79" s="45">
        <v>13</v>
      </c>
      <c r="F79" s="45">
        <v>25</v>
      </c>
      <c r="G79" s="45">
        <v>26</v>
      </c>
      <c r="H79" s="45">
        <v>58</v>
      </c>
      <c r="I79" s="45">
        <v>32</v>
      </c>
      <c r="J79" s="45">
        <v>1</v>
      </c>
      <c r="K79" s="45">
        <v>16</v>
      </c>
      <c r="L79" s="45">
        <v>1</v>
      </c>
      <c r="M79" s="45">
        <v>56</v>
      </c>
      <c r="N79" s="45">
        <v>13</v>
      </c>
      <c r="O79" s="54">
        <f>76-modell_1111!O79</f>
        <v>25</v>
      </c>
      <c r="P79" s="45">
        <v>26</v>
      </c>
      <c r="Q79" s="45">
        <v>58</v>
      </c>
      <c r="R79" s="45">
        <v>32</v>
      </c>
      <c r="S79" s="45">
        <v>36</v>
      </c>
      <c r="T79" s="45">
        <v>79330</v>
      </c>
    </row>
    <row r="80" spans="1:20" ht="15" thickBot="1" x14ac:dyDescent="0.35">
      <c r="A80" s="44" t="s">
        <v>217</v>
      </c>
      <c r="B80" s="45">
        <v>57</v>
      </c>
      <c r="C80" s="45">
        <v>73</v>
      </c>
      <c r="D80" s="45">
        <v>3</v>
      </c>
      <c r="E80" s="45">
        <v>19</v>
      </c>
      <c r="F80" s="45">
        <v>27</v>
      </c>
      <c r="G80" s="45">
        <v>41</v>
      </c>
      <c r="H80" s="45">
        <v>45</v>
      </c>
      <c r="I80" s="45">
        <v>34</v>
      </c>
      <c r="J80" s="45">
        <v>74</v>
      </c>
      <c r="K80" s="45">
        <v>4</v>
      </c>
      <c r="L80" s="45">
        <v>6</v>
      </c>
      <c r="M80" s="45">
        <v>61</v>
      </c>
      <c r="N80" s="45">
        <v>19</v>
      </c>
      <c r="O80" s="54">
        <f>76-modell_1111!O80</f>
        <v>27</v>
      </c>
      <c r="P80" s="45">
        <v>41</v>
      </c>
      <c r="Q80" s="45">
        <v>45</v>
      </c>
      <c r="R80" s="45">
        <v>34</v>
      </c>
      <c r="S80" s="45">
        <v>40</v>
      </c>
      <c r="T80" s="45">
        <v>78740</v>
      </c>
    </row>
    <row r="81" spans="1:20" ht="15" thickBot="1" x14ac:dyDescent="0.35">
      <c r="A81" s="44" t="s">
        <v>218</v>
      </c>
      <c r="B81" s="45">
        <v>75</v>
      </c>
      <c r="C81" s="45">
        <v>75</v>
      </c>
      <c r="D81" s="45">
        <v>1</v>
      </c>
      <c r="E81" s="45">
        <v>28</v>
      </c>
      <c r="F81" s="45">
        <v>31</v>
      </c>
      <c r="G81" s="45">
        <v>39</v>
      </c>
      <c r="H81" s="45">
        <v>34</v>
      </c>
      <c r="I81" s="45">
        <v>40</v>
      </c>
      <c r="J81" s="45">
        <v>75</v>
      </c>
      <c r="K81" s="45">
        <v>10</v>
      </c>
      <c r="L81" s="45">
        <v>2</v>
      </c>
      <c r="M81" s="45">
        <v>59</v>
      </c>
      <c r="N81" s="45">
        <v>28</v>
      </c>
      <c r="O81" s="54">
        <f>76-modell_1111!O81</f>
        <v>31</v>
      </c>
      <c r="P81" s="45">
        <v>39</v>
      </c>
      <c r="Q81" s="45">
        <v>34</v>
      </c>
      <c r="R81" s="45">
        <v>40</v>
      </c>
      <c r="S81" s="45">
        <v>35</v>
      </c>
      <c r="T81" s="45">
        <v>77520</v>
      </c>
    </row>
    <row r="82" spans="1:20" ht="15" thickBot="1" x14ac:dyDescent="0.35">
      <c r="A82" s="44" t="s">
        <v>219</v>
      </c>
      <c r="B82" s="45">
        <v>51</v>
      </c>
      <c r="C82" s="45">
        <v>69</v>
      </c>
      <c r="D82" s="45">
        <v>4</v>
      </c>
      <c r="E82" s="45">
        <v>24</v>
      </c>
      <c r="F82" s="45">
        <v>32</v>
      </c>
      <c r="G82" s="45">
        <v>27</v>
      </c>
      <c r="H82" s="45">
        <v>37</v>
      </c>
      <c r="I82" s="45">
        <v>41</v>
      </c>
      <c r="J82" s="45">
        <v>73</v>
      </c>
      <c r="K82" s="45">
        <v>12</v>
      </c>
      <c r="L82" s="45">
        <v>4</v>
      </c>
      <c r="M82" s="45">
        <v>58</v>
      </c>
      <c r="N82" s="45">
        <v>24</v>
      </c>
      <c r="O82" s="54">
        <f>76-modell_1111!O82</f>
        <v>32</v>
      </c>
      <c r="P82" s="45">
        <v>27</v>
      </c>
      <c r="Q82" s="45">
        <v>37</v>
      </c>
      <c r="R82" s="45">
        <v>41</v>
      </c>
      <c r="S82" s="45">
        <v>31</v>
      </c>
      <c r="T82" s="45">
        <v>79050</v>
      </c>
    </row>
    <row r="83" spans="1:20" ht="18.600000000000001" thickBot="1" x14ac:dyDescent="0.35">
      <c r="A83" s="40"/>
    </row>
    <row r="84" spans="1:20" ht="15" thickBot="1" x14ac:dyDescent="0.35">
      <c r="A84" s="44" t="s">
        <v>220</v>
      </c>
      <c r="B84" s="44" t="s">
        <v>126</v>
      </c>
      <c r="C84" s="44" t="s">
        <v>127</v>
      </c>
      <c r="D84" s="44" t="s">
        <v>128</v>
      </c>
      <c r="E84" s="44" t="s">
        <v>129</v>
      </c>
      <c r="F84" s="44" t="s">
        <v>130</v>
      </c>
      <c r="G84" s="44" t="s">
        <v>131</v>
      </c>
      <c r="H84" s="44" t="s">
        <v>132</v>
      </c>
      <c r="I84" s="44" t="s">
        <v>133</v>
      </c>
      <c r="J84" s="44" t="s">
        <v>134</v>
      </c>
      <c r="K84" s="44" t="s">
        <v>135</v>
      </c>
      <c r="L84" s="44" t="s">
        <v>136</v>
      </c>
      <c r="M84" s="44" t="s">
        <v>137</v>
      </c>
      <c r="N84" s="44" t="s">
        <v>138</v>
      </c>
      <c r="O84" s="44" t="s">
        <v>139</v>
      </c>
      <c r="P84" s="44" t="s">
        <v>140</v>
      </c>
      <c r="Q84" s="44" t="s">
        <v>141</v>
      </c>
      <c r="R84" s="44" t="s">
        <v>142</v>
      </c>
      <c r="S84" s="44" t="s">
        <v>143</v>
      </c>
    </row>
    <row r="85" spans="1:20" ht="15" thickBot="1" x14ac:dyDescent="0.35">
      <c r="A85" s="44" t="s">
        <v>221</v>
      </c>
      <c r="B85" s="45" t="s">
        <v>440</v>
      </c>
      <c r="C85" s="45" t="s">
        <v>441</v>
      </c>
      <c r="D85" s="45" t="s">
        <v>442</v>
      </c>
      <c r="E85" s="45" t="s">
        <v>443</v>
      </c>
      <c r="F85" s="45" t="s">
        <v>444</v>
      </c>
      <c r="G85" s="45" t="s">
        <v>445</v>
      </c>
      <c r="H85" s="45" t="s">
        <v>446</v>
      </c>
      <c r="I85" s="45" t="s">
        <v>447</v>
      </c>
      <c r="J85" s="45" t="s">
        <v>448</v>
      </c>
      <c r="K85" s="45" t="s">
        <v>449</v>
      </c>
      <c r="L85" s="45" t="s">
        <v>450</v>
      </c>
      <c r="M85" s="45" t="s">
        <v>451</v>
      </c>
      <c r="N85" s="45" t="s">
        <v>234</v>
      </c>
      <c r="O85" s="45" t="s">
        <v>452</v>
      </c>
      <c r="P85" s="45" t="s">
        <v>453</v>
      </c>
      <c r="Q85" s="45" t="s">
        <v>234</v>
      </c>
      <c r="R85" s="45" t="s">
        <v>454</v>
      </c>
      <c r="S85" s="45" t="s">
        <v>455</v>
      </c>
    </row>
    <row r="86" spans="1:20" ht="15" thickBot="1" x14ac:dyDescent="0.35">
      <c r="A86" s="44" t="s">
        <v>237</v>
      </c>
      <c r="B86" s="45" t="s">
        <v>440</v>
      </c>
      <c r="C86" s="45" t="s">
        <v>441</v>
      </c>
      <c r="D86" s="45" t="s">
        <v>442</v>
      </c>
      <c r="E86" s="45" t="s">
        <v>443</v>
      </c>
      <c r="F86" s="45" t="s">
        <v>456</v>
      </c>
      <c r="G86" s="45" t="s">
        <v>445</v>
      </c>
      <c r="H86" s="45" t="s">
        <v>446</v>
      </c>
      <c r="I86" s="45" t="s">
        <v>447</v>
      </c>
      <c r="J86" s="45" t="s">
        <v>234</v>
      </c>
      <c r="K86" s="45" t="s">
        <v>449</v>
      </c>
      <c r="L86" s="45" t="s">
        <v>457</v>
      </c>
      <c r="M86" s="45" t="s">
        <v>451</v>
      </c>
      <c r="N86" s="45" t="s">
        <v>234</v>
      </c>
      <c r="O86" s="45" t="s">
        <v>452</v>
      </c>
      <c r="P86" s="45" t="s">
        <v>453</v>
      </c>
      <c r="Q86" s="45" t="s">
        <v>234</v>
      </c>
      <c r="R86" s="45" t="s">
        <v>454</v>
      </c>
      <c r="S86" s="45" t="s">
        <v>455</v>
      </c>
    </row>
    <row r="87" spans="1:20" ht="15" thickBot="1" x14ac:dyDescent="0.35">
      <c r="A87" s="44" t="s">
        <v>241</v>
      </c>
      <c r="B87" s="45" t="s">
        <v>458</v>
      </c>
      <c r="C87" s="45" t="s">
        <v>441</v>
      </c>
      <c r="D87" s="45" t="s">
        <v>442</v>
      </c>
      <c r="E87" s="45" t="s">
        <v>443</v>
      </c>
      <c r="F87" s="45" t="s">
        <v>456</v>
      </c>
      <c r="G87" s="45" t="s">
        <v>445</v>
      </c>
      <c r="H87" s="45" t="s">
        <v>446</v>
      </c>
      <c r="I87" s="45" t="s">
        <v>447</v>
      </c>
      <c r="J87" s="45" t="s">
        <v>234</v>
      </c>
      <c r="K87" s="45" t="s">
        <v>449</v>
      </c>
      <c r="L87" s="45" t="s">
        <v>457</v>
      </c>
      <c r="M87" s="45" t="s">
        <v>459</v>
      </c>
      <c r="N87" s="45" t="s">
        <v>234</v>
      </c>
      <c r="O87" s="45" t="s">
        <v>452</v>
      </c>
      <c r="P87" s="45" t="s">
        <v>453</v>
      </c>
      <c r="Q87" s="45" t="s">
        <v>234</v>
      </c>
      <c r="R87" s="45" t="s">
        <v>454</v>
      </c>
      <c r="S87" s="45" t="s">
        <v>455</v>
      </c>
    </row>
    <row r="88" spans="1:20" ht="15" thickBot="1" x14ac:dyDescent="0.35">
      <c r="A88" s="44" t="s">
        <v>243</v>
      </c>
      <c r="B88" s="45" t="s">
        <v>458</v>
      </c>
      <c r="C88" s="45" t="s">
        <v>441</v>
      </c>
      <c r="D88" s="45" t="s">
        <v>442</v>
      </c>
      <c r="E88" s="45" t="s">
        <v>460</v>
      </c>
      <c r="F88" s="45" t="s">
        <v>456</v>
      </c>
      <c r="G88" s="45" t="s">
        <v>445</v>
      </c>
      <c r="H88" s="45" t="s">
        <v>446</v>
      </c>
      <c r="I88" s="45" t="s">
        <v>447</v>
      </c>
      <c r="J88" s="45" t="s">
        <v>234</v>
      </c>
      <c r="K88" s="45" t="s">
        <v>449</v>
      </c>
      <c r="L88" s="45" t="s">
        <v>457</v>
      </c>
      <c r="M88" s="45" t="s">
        <v>459</v>
      </c>
      <c r="N88" s="45" t="s">
        <v>234</v>
      </c>
      <c r="O88" s="45" t="s">
        <v>452</v>
      </c>
      <c r="P88" s="45" t="s">
        <v>453</v>
      </c>
      <c r="Q88" s="45" t="s">
        <v>234</v>
      </c>
      <c r="R88" s="45" t="s">
        <v>454</v>
      </c>
      <c r="S88" s="45" t="s">
        <v>455</v>
      </c>
    </row>
    <row r="89" spans="1:20" ht="15" thickBot="1" x14ac:dyDescent="0.35">
      <c r="A89" s="44" t="s">
        <v>246</v>
      </c>
      <c r="B89" s="45" t="s">
        <v>458</v>
      </c>
      <c r="C89" s="45" t="s">
        <v>441</v>
      </c>
      <c r="D89" s="45" t="s">
        <v>461</v>
      </c>
      <c r="E89" s="45" t="s">
        <v>460</v>
      </c>
      <c r="F89" s="45" t="s">
        <v>462</v>
      </c>
      <c r="G89" s="45" t="s">
        <v>445</v>
      </c>
      <c r="H89" s="45" t="s">
        <v>446</v>
      </c>
      <c r="I89" s="45" t="s">
        <v>463</v>
      </c>
      <c r="J89" s="45" t="s">
        <v>234</v>
      </c>
      <c r="K89" s="45" t="s">
        <v>449</v>
      </c>
      <c r="L89" s="45" t="s">
        <v>464</v>
      </c>
      <c r="M89" s="45" t="s">
        <v>465</v>
      </c>
      <c r="N89" s="45" t="s">
        <v>234</v>
      </c>
      <c r="O89" s="45" t="s">
        <v>452</v>
      </c>
      <c r="P89" s="45" t="s">
        <v>453</v>
      </c>
      <c r="Q89" s="45" t="s">
        <v>234</v>
      </c>
      <c r="R89" s="45" t="s">
        <v>454</v>
      </c>
      <c r="S89" s="45" t="s">
        <v>455</v>
      </c>
    </row>
    <row r="90" spans="1:20" ht="15" thickBot="1" x14ac:dyDescent="0.35">
      <c r="A90" s="44" t="s">
        <v>251</v>
      </c>
      <c r="B90" s="45" t="s">
        <v>458</v>
      </c>
      <c r="C90" s="45" t="s">
        <v>441</v>
      </c>
      <c r="D90" s="45" t="s">
        <v>466</v>
      </c>
      <c r="E90" s="45" t="s">
        <v>460</v>
      </c>
      <c r="F90" s="45" t="s">
        <v>462</v>
      </c>
      <c r="G90" s="45" t="s">
        <v>467</v>
      </c>
      <c r="H90" s="45" t="s">
        <v>468</v>
      </c>
      <c r="I90" s="45" t="s">
        <v>463</v>
      </c>
      <c r="J90" s="45" t="s">
        <v>234</v>
      </c>
      <c r="K90" s="45" t="s">
        <v>449</v>
      </c>
      <c r="L90" s="45" t="s">
        <v>469</v>
      </c>
      <c r="M90" s="45" t="s">
        <v>465</v>
      </c>
      <c r="N90" s="45" t="s">
        <v>234</v>
      </c>
      <c r="O90" s="45" t="s">
        <v>452</v>
      </c>
      <c r="P90" s="45" t="s">
        <v>453</v>
      </c>
      <c r="Q90" s="45" t="s">
        <v>234</v>
      </c>
      <c r="R90" s="45" t="s">
        <v>454</v>
      </c>
      <c r="S90" s="45" t="s">
        <v>455</v>
      </c>
    </row>
    <row r="91" spans="1:20" ht="15" thickBot="1" x14ac:dyDescent="0.35">
      <c r="A91" s="44" t="s">
        <v>252</v>
      </c>
      <c r="B91" s="45" t="s">
        <v>458</v>
      </c>
      <c r="C91" s="45" t="s">
        <v>441</v>
      </c>
      <c r="D91" s="45" t="s">
        <v>466</v>
      </c>
      <c r="E91" s="45" t="s">
        <v>460</v>
      </c>
      <c r="F91" s="45" t="s">
        <v>462</v>
      </c>
      <c r="G91" s="45" t="s">
        <v>467</v>
      </c>
      <c r="H91" s="45" t="s">
        <v>470</v>
      </c>
      <c r="I91" s="45" t="s">
        <v>463</v>
      </c>
      <c r="J91" s="45" t="s">
        <v>234</v>
      </c>
      <c r="K91" s="45" t="s">
        <v>449</v>
      </c>
      <c r="L91" s="45" t="s">
        <v>469</v>
      </c>
      <c r="M91" s="45" t="s">
        <v>465</v>
      </c>
      <c r="N91" s="45" t="s">
        <v>234</v>
      </c>
      <c r="O91" s="45" t="s">
        <v>471</v>
      </c>
      <c r="P91" s="45" t="s">
        <v>472</v>
      </c>
      <c r="Q91" s="45" t="s">
        <v>234</v>
      </c>
      <c r="R91" s="45" t="s">
        <v>454</v>
      </c>
      <c r="S91" s="45" t="s">
        <v>455</v>
      </c>
    </row>
    <row r="92" spans="1:20" ht="15" thickBot="1" x14ac:dyDescent="0.35">
      <c r="A92" s="44" t="s">
        <v>257</v>
      </c>
      <c r="B92" s="45" t="s">
        <v>458</v>
      </c>
      <c r="C92" s="45" t="s">
        <v>441</v>
      </c>
      <c r="D92" s="45" t="s">
        <v>466</v>
      </c>
      <c r="E92" s="45" t="s">
        <v>460</v>
      </c>
      <c r="F92" s="45" t="s">
        <v>473</v>
      </c>
      <c r="G92" s="45" t="s">
        <v>467</v>
      </c>
      <c r="H92" s="45" t="s">
        <v>470</v>
      </c>
      <c r="I92" s="45" t="s">
        <v>463</v>
      </c>
      <c r="J92" s="45" t="s">
        <v>234</v>
      </c>
      <c r="K92" s="45" t="s">
        <v>449</v>
      </c>
      <c r="L92" s="45" t="s">
        <v>469</v>
      </c>
      <c r="M92" s="45" t="s">
        <v>465</v>
      </c>
      <c r="N92" s="45" t="s">
        <v>234</v>
      </c>
      <c r="O92" s="45" t="s">
        <v>471</v>
      </c>
      <c r="P92" s="45" t="s">
        <v>472</v>
      </c>
      <c r="Q92" s="45" t="s">
        <v>234</v>
      </c>
      <c r="R92" s="45" t="s">
        <v>454</v>
      </c>
      <c r="S92" s="45" t="s">
        <v>455</v>
      </c>
    </row>
    <row r="93" spans="1:20" ht="15" thickBot="1" x14ac:dyDescent="0.35">
      <c r="A93" s="44" t="s">
        <v>258</v>
      </c>
      <c r="B93" s="45" t="s">
        <v>474</v>
      </c>
      <c r="C93" s="45" t="s">
        <v>441</v>
      </c>
      <c r="D93" s="45" t="s">
        <v>466</v>
      </c>
      <c r="E93" s="45" t="s">
        <v>475</v>
      </c>
      <c r="F93" s="45" t="s">
        <v>473</v>
      </c>
      <c r="G93" s="45" t="s">
        <v>467</v>
      </c>
      <c r="H93" s="45" t="s">
        <v>470</v>
      </c>
      <c r="I93" s="45" t="s">
        <v>476</v>
      </c>
      <c r="J93" s="45" t="s">
        <v>234</v>
      </c>
      <c r="K93" s="45" t="s">
        <v>449</v>
      </c>
      <c r="L93" s="45" t="s">
        <v>469</v>
      </c>
      <c r="M93" s="45" t="s">
        <v>465</v>
      </c>
      <c r="N93" s="45" t="s">
        <v>234</v>
      </c>
      <c r="O93" s="45" t="s">
        <v>471</v>
      </c>
      <c r="P93" s="45" t="s">
        <v>472</v>
      </c>
      <c r="Q93" s="45" t="s">
        <v>234</v>
      </c>
      <c r="R93" s="45" t="s">
        <v>454</v>
      </c>
      <c r="S93" s="45" t="s">
        <v>455</v>
      </c>
    </row>
    <row r="94" spans="1:20" ht="15" thickBot="1" x14ac:dyDescent="0.35">
      <c r="A94" s="44" t="s">
        <v>260</v>
      </c>
      <c r="B94" s="45" t="s">
        <v>474</v>
      </c>
      <c r="C94" s="45" t="s">
        <v>441</v>
      </c>
      <c r="D94" s="45" t="s">
        <v>466</v>
      </c>
      <c r="E94" s="45" t="s">
        <v>477</v>
      </c>
      <c r="F94" s="45" t="s">
        <v>473</v>
      </c>
      <c r="G94" s="45" t="s">
        <v>467</v>
      </c>
      <c r="H94" s="45" t="s">
        <v>470</v>
      </c>
      <c r="I94" s="45" t="s">
        <v>476</v>
      </c>
      <c r="J94" s="45" t="s">
        <v>234</v>
      </c>
      <c r="K94" s="45" t="s">
        <v>449</v>
      </c>
      <c r="L94" s="45" t="s">
        <v>469</v>
      </c>
      <c r="M94" s="45" t="s">
        <v>465</v>
      </c>
      <c r="N94" s="45" t="s">
        <v>234</v>
      </c>
      <c r="O94" s="45" t="s">
        <v>471</v>
      </c>
      <c r="P94" s="45" t="s">
        <v>472</v>
      </c>
      <c r="Q94" s="45" t="s">
        <v>234</v>
      </c>
      <c r="R94" s="45" t="s">
        <v>454</v>
      </c>
      <c r="S94" s="45" t="s">
        <v>455</v>
      </c>
    </row>
    <row r="95" spans="1:20" ht="15" thickBot="1" x14ac:dyDescent="0.35">
      <c r="A95" s="44" t="s">
        <v>263</v>
      </c>
      <c r="B95" s="45" t="s">
        <v>478</v>
      </c>
      <c r="C95" s="45" t="s">
        <v>441</v>
      </c>
      <c r="D95" s="45" t="s">
        <v>479</v>
      </c>
      <c r="E95" s="45" t="s">
        <v>477</v>
      </c>
      <c r="F95" s="45" t="s">
        <v>473</v>
      </c>
      <c r="G95" s="45" t="s">
        <v>467</v>
      </c>
      <c r="H95" s="45" t="s">
        <v>470</v>
      </c>
      <c r="I95" s="45" t="s">
        <v>476</v>
      </c>
      <c r="J95" s="45" t="s">
        <v>234</v>
      </c>
      <c r="K95" s="45" t="s">
        <v>449</v>
      </c>
      <c r="L95" s="45" t="s">
        <v>469</v>
      </c>
      <c r="M95" s="45" t="s">
        <v>465</v>
      </c>
      <c r="N95" s="45" t="s">
        <v>234</v>
      </c>
      <c r="O95" s="45" t="s">
        <v>471</v>
      </c>
      <c r="P95" s="45" t="s">
        <v>472</v>
      </c>
      <c r="Q95" s="45" t="s">
        <v>234</v>
      </c>
      <c r="R95" s="45" t="s">
        <v>454</v>
      </c>
      <c r="S95" s="45" t="s">
        <v>455</v>
      </c>
    </row>
    <row r="96" spans="1:20" ht="15" thickBot="1" x14ac:dyDescent="0.35">
      <c r="A96" s="44" t="s">
        <v>267</v>
      </c>
      <c r="B96" s="45" t="s">
        <v>478</v>
      </c>
      <c r="C96" s="45" t="s">
        <v>441</v>
      </c>
      <c r="D96" s="45" t="s">
        <v>480</v>
      </c>
      <c r="E96" s="45" t="s">
        <v>481</v>
      </c>
      <c r="F96" s="45" t="s">
        <v>473</v>
      </c>
      <c r="G96" s="45" t="s">
        <v>467</v>
      </c>
      <c r="H96" s="45" t="s">
        <v>470</v>
      </c>
      <c r="I96" s="45" t="s">
        <v>476</v>
      </c>
      <c r="J96" s="45" t="s">
        <v>234</v>
      </c>
      <c r="K96" s="45" t="s">
        <v>449</v>
      </c>
      <c r="L96" s="45" t="s">
        <v>469</v>
      </c>
      <c r="M96" s="45" t="s">
        <v>465</v>
      </c>
      <c r="N96" s="45" t="s">
        <v>234</v>
      </c>
      <c r="O96" s="45" t="s">
        <v>471</v>
      </c>
      <c r="P96" s="45" t="s">
        <v>472</v>
      </c>
      <c r="Q96" s="45" t="s">
        <v>234</v>
      </c>
      <c r="R96" s="45" t="s">
        <v>454</v>
      </c>
      <c r="S96" s="45" t="s">
        <v>455</v>
      </c>
    </row>
    <row r="97" spans="1:19" ht="15" thickBot="1" x14ac:dyDescent="0.35">
      <c r="A97" s="44" t="s">
        <v>269</v>
      </c>
      <c r="B97" s="45" t="s">
        <v>478</v>
      </c>
      <c r="C97" s="45" t="s">
        <v>441</v>
      </c>
      <c r="D97" s="45" t="s">
        <v>482</v>
      </c>
      <c r="E97" s="45" t="s">
        <v>481</v>
      </c>
      <c r="F97" s="45" t="s">
        <v>473</v>
      </c>
      <c r="G97" s="45" t="s">
        <v>467</v>
      </c>
      <c r="H97" s="45" t="s">
        <v>470</v>
      </c>
      <c r="I97" s="45" t="s">
        <v>476</v>
      </c>
      <c r="J97" s="45" t="s">
        <v>234</v>
      </c>
      <c r="K97" s="45" t="s">
        <v>449</v>
      </c>
      <c r="L97" s="45" t="s">
        <v>469</v>
      </c>
      <c r="M97" s="45" t="s">
        <v>483</v>
      </c>
      <c r="N97" s="45" t="s">
        <v>234</v>
      </c>
      <c r="O97" s="45" t="s">
        <v>471</v>
      </c>
      <c r="P97" s="45" t="s">
        <v>472</v>
      </c>
      <c r="Q97" s="45" t="s">
        <v>234</v>
      </c>
      <c r="R97" s="45" t="s">
        <v>454</v>
      </c>
      <c r="S97" s="45" t="s">
        <v>455</v>
      </c>
    </row>
    <row r="98" spans="1:19" ht="15" thickBot="1" x14ac:dyDescent="0.35">
      <c r="A98" s="44" t="s">
        <v>274</v>
      </c>
      <c r="B98" s="45" t="s">
        <v>478</v>
      </c>
      <c r="C98" s="45" t="s">
        <v>484</v>
      </c>
      <c r="D98" s="45" t="s">
        <v>482</v>
      </c>
      <c r="E98" s="45" t="s">
        <v>481</v>
      </c>
      <c r="F98" s="45" t="s">
        <v>473</v>
      </c>
      <c r="G98" s="45" t="s">
        <v>467</v>
      </c>
      <c r="H98" s="45" t="s">
        <v>470</v>
      </c>
      <c r="I98" s="45" t="s">
        <v>485</v>
      </c>
      <c r="J98" s="45" t="s">
        <v>234</v>
      </c>
      <c r="K98" s="45" t="s">
        <v>449</v>
      </c>
      <c r="L98" s="45" t="s">
        <v>469</v>
      </c>
      <c r="M98" s="45" t="s">
        <v>483</v>
      </c>
      <c r="N98" s="45" t="s">
        <v>234</v>
      </c>
      <c r="O98" s="45" t="s">
        <v>471</v>
      </c>
      <c r="P98" s="45" t="s">
        <v>486</v>
      </c>
      <c r="Q98" s="45" t="s">
        <v>234</v>
      </c>
      <c r="R98" s="45" t="s">
        <v>454</v>
      </c>
      <c r="S98" s="45" t="s">
        <v>455</v>
      </c>
    </row>
    <row r="99" spans="1:19" ht="15" thickBot="1" x14ac:dyDescent="0.35">
      <c r="A99" s="44" t="s">
        <v>278</v>
      </c>
      <c r="B99" s="45" t="s">
        <v>478</v>
      </c>
      <c r="C99" s="45" t="s">
        <v>484</v>
      </c>
      <c r="D99" s="45" t="s">
        <v>487</v>
      </c>
      <c r="E99" s="45" t="s">
        <v>481</v>
      </c>
      <c r="F99" s="45" t="s">
        <v>473</v>
      </c>
      <c r="G99" s="45" t="s">
        <v>467</v>
      </c>
      <c r="H99" s="45" t="s">
        <v>488</v>
      </c>
      <c r="I99" s="45" t="s">
        <v>489</v>
      </c>
      <c r="J99" s="45" t="s">
        <v>234</v>
      </c>
      <c r="K99" s="45" t="s">
        <v>449</v>
      </c>
      <c r="L99" s="45" t="s">
        <v>469</v>
      </c>
      <c r="M99" s="45" t="s">
        <v>483</v>
      </c>
      <c r="N99" s="45" t="s">
        <v>234</v>
      </c>
      <c r="O99" s="45" t="s">
        <v>471</v>
      </c>
      <c r="P99" s="45" t="s">
        <v>486</v>
      </c>
      <c r="Q99" s="45" t="s">
        <v>234</v>
      </c>
      <c r="R99" s="45" t="s">
        <v>454</v>
      </c>
      <c r="S99" s="45" t="s">
        <v>455</v>
      </c>
    </row>
    <row r="100" spans="1:19" ht="15" thickBot="1" x14ac:dyDescent="0.35">
      <c r="A100" s="44" t="s">
        <v>281</v>
      </c>
      <c r="B100" s="45" t="s">
        <v>478</v>
      </c>
      <c r="C100" s="45" t="s">
        <v>484</v>
      </c>
      <c r="D100" s="45" t="s">
        <v>487</v>
      </c>
      <c r="E100" s="45" t="s">
        <v>481</v>
      </c>
      <c r="F100" s="45" t="s">
        <v>473</v>
      </c>
      <c r="G100" s="45" t="s">
        <v>467</v>
      </c>
      <c r="H100" s="45" t="s">
        <v>488</v>
      </c>
      <c r="I100" s="45" t="s">
        <v>489</v>
      </c>
      <c r="J100" s="45" t="s">
        <v>234</v>
      </c>
      <c r="K100" s="45" t="s">
        <v>449</v>
      </c>
      <c r="L100" s="45" t="s">
        <v>469</v>
      </c>
      <c r="M100" s="45" t="s">
        <v>483</v>
      </c>
      <c r="N100" s="45" t="s">
        <v>234</v>
      </c>
      <c r="O100" s="45" t="s">
        <v>471</v>
      </c>
      <c r="P100" s="45" t="s">
        <v>486</v>
      </c>
      <c r="Q100" s="45" t="s">
        <v>234</v>
      </c>
      <c r="R100" s="45" t="s">
        <v>454</v>
      </c>
      <c r="S100" s="45" t="s">
        <v>455</v>
      </c>
    </row>
    <row r="101" spans="1:19" ht="15" thickBot="1" x14ac:dyDescent="0.35">
      <c r="A101" s="44" t="s">
        <v>284</v>
      </c>
      <c r="B101" s="45" t="s">
        <v>478</v>
      </c>
      <c r="C101" s="45" t="s">
        <v>490</v>
      </c>
      <c r="D101" s="45" t="s">
        <v>487</v>
      </c>
      <c r="E101" s="45" t="s">
        <v>481</v>
      </c>
      <c r="F101" s="45" t="s">
        <v>473</v>
      </c>
      <c r="G101" s="45" t="s">
        <v>467</v>
      </c>
      <c r="H101" s="45" t="s">
        <v>491</v>
      </c>
      <c r="I101" s="45" t="s">
        <v>489</v>
      </c>
      <c r="J101" s="45" t="s">
        <v>234</v>
      </c>
      <c r="K101" s="45" t="s">
        <v>449</v>
      </c>
      <c r="L101" s="45" t="s">
        <v>469</v>
      </c>
      <c r="M101" s="45" t="s">
        <v>483</v>
      </c>
      <c r="N101" s="45" t="s">
        <v>234</v>
      </c>
      <c r="O101" s="45" t="s">
        <v>471</v>
      </c>
      <c r="P101" s="45" t="s">
        <v>486</v>
      </c>
      <c r="Q101" s="45" t="s">
        <v>234</v>
      </c>
      <c r="R101" s="45" t="s">
        <v>454</v>
      </c>
      <c r="S101" s="45" t="s">
        <v>455</v>
      </c>
    </row>
    <row r="102" spans="1:19" ht="15" thickBot="1" x14ac:dyDescent="0.35">
      <c r="A102" s="44" t="s">
        <v>285</v>
      </c>
      <c r="B102" s="45" t="s">
        <v>478</v>
      </c>
      <c r="C102" s="45" t="s">
        <v>490</v>
      </c>
      <c r="D102" s="45" t="s">
        <v>487</v>
      </c>
      <c r="E102" s="45" t="s">
        <v>481</v>
      </c>
      <c r="F102" s="45" t="s">
        <v>473</v>
      </c>
      <c r="G102" s="45" t="s">
        <v>467</v>
      </c>
      <c r="H102" s="45" t="s">
        <v>492</v>
      </c>
      <c r="I102" s="45" t="s">
        <v>489</v>
      </c>
      <c r="J102" s="45" t="s">
        <v>234</v>
      </c>
      <c r="K102" s="45" t="s">
        <v>449</v>
      </c>
      <c r="L102" s="45" t="s">
        <v>234</v>
      </c>
      <c r="M102" s="45" t="s">
        <v>483</v>
      </c>
      <c r="N102" s="45" t="s">
        <v>234</v>
      </c>
      <c r="O102" s="45" t="s">
        <v>471</v>
      </c>
      <c r="P102" s="45" t="s">
        <v>486</v>
      </c>
      <c r="Q102" s="45" t="s">
        <v>234</v>
      </c>
      <c r="R102" s="45" t="s">
        <v>454</v>
      </c>
      <c r="S102" s="45" t="s">
        <v>455</v>
      </c>
    </row>
    <row r="103" spans="1:19" ht="15" thickBot="1" x14ac:dyDescent="0.35">
      <c r="A103" s="44" t="s">
        <v>288</v>
      </c>
      <c r="B103" s="45" t="s">
        <v>478</v>
      </c>
      <c r="C103" s="45" t="s">
        <v>490</v>
      </c>
      <c r="D103" s="45" t="s">
        <v>493</v>
      </c>
      <c r="E103" s="45" t="s">
        <v>481</v>
      </c>
      <c r="F103" s="45" t="s">
        <v>473</v>
      </c>
      <c r="G103" s="45" t="s">
        <v>467</v>
      </c>
      <c r="H103" s="45" t="s">
        <v>492</v>
      </c>
      <c r="I103" s="45" t="s">
        <v>489</v>
      </c>
      <c r="J103" s="45" t="s">
        <v>234</v>
      </c>
      <c r="K103" s="45" t="s">
        <v>449</v>
      </c>
      <c r="L103" s="45" t="s">
        <v>234</v>
      </c>
      <c r="M103" s="45" t="s">
        <v>483</v>
      </c>
      <c r="N103" s="45" t="s">
        <v>234</v>
      </c>
      <c r="O103" s="45" t="s">
        <v>471</v>
      </c>
      <c r="P103" s="45" t="s">
        <v>486</v>
      </c>
      <c r="Q103" s="45" t="s">
        <v>234</v>
      </c>
      <c r="R103" s="45" t="s">
        <v>454</v>
      </c>
      <c r="S103" s="45" t="s">
        <v>455</v>
      </c>
    </row>
    <row r="104" spans="1:19" ht="15" thickBot="1" x14ac:dyDescent="0.35">
      <c r="A104" s="44" t="s">
        <v>291</v>
      </c>
      <c r="B104" s="45" t="s">
        <v>494</v>
      </c>
      <c r="C104" s="45" t="s">
        <v>490</v>
      </c>
      <c r="D104" s="45" t="s">
        <v>493</v>
      </c>
      <c r="E104" s="45" t="s">
        <v>495</v>
      </c>
      <c r="F104" s="45" t="s">
        <v>473</v>
      </c>
      <c r="G104" s="45" t="s">
        <v>467</v>
      </c>
      <c r="H104" s="45" t="s">
        <v>492</v>
      </c>
      <c r="I104" s="45" t="s">
        <v>496</v>
      </c>
      <c r="J104" s="45" t="s">
        <v>234</v>
      </c>
      <c r="K104" s="45" t="s">
        <v>234</v>
      </c>
      <c r="L104" s="45" t="s">
        <v>234</v>
      </c>
      <c r="M104" s="45" t="s">
        <v>483</v>
      </c>
      <c r="N104" s="45" t="s">
        <v>234</v>
      </c>
      <c r="O104" s="45" t="s">
        <v>471</v>
      </c>
      <c r="P104" s="45" t="s">
        <v>486</v>
      </c>
      <c r="Q104" s="45" t="s">
        <v>234</v>
      </c>
      <c r="R104" s="45" t="s">
        <v>454</v>
      </c>
      <c r="S104" s="45" t="s">
        <v>455</v>
      </c>
    </row>
    <row r="105" spans="1:19" ht="15" thickBot="1" x14ac:dyDescent="0.35">
      <c r="A105" s="44" t="s">
        <v>297</v>
      </c>
      <c r="B105" s="45" t="s">
        <v>494</v>
      </c>
      <c r="C105" s="45" t="s">
        <v>490</v>
      </c>
      <c r="D105" s="45" t="s">
        <v>493</v>
      </c>
      <c r="E105" s="45" t="s">
        <v>495</v>
      </c>
      <c r="F105" s="45" t="s">
        <v>473</v>
      </c>
      <c r="G105" s="45" t="s">
        <v>467</v>
      </c>
      <c r="H105" s="45" t="s">
        <v>492</v>
      </c>
      <c r="I105" s="45" t="s">
        <v>496</v>
      </c>
      <c r="J105" s="45" t="s">
        <v>234</v>
      </c>
      <c r="K105" s="45" t="s">
        <v>234</v>
      </c>
      <c r="L105" s="45" t="s">
        <v>234</v>
      </c>
      <c r="M105" s="45" t="s">
        <v>483</v>
      </c>
      <c r="N105" s="45" t="s">
        <v>234</v>
      </c>
      <c r="O105" s="45" t="s">
        <v>471</v>
      </c>
      <c r="P105" s="45" t="s">
        <v>486</v>
      </c>
      <c r="Q105" s="45" t="s">
        <v>234</v>
      </c>
      <c r="R105" s="45" t="s">
        <v>454</v>
      </c>
      <c r="S105" s="45" t="s">
        <v>455</v>
      </c>
    </row>
    <row r="106" spans="1:19" ht="15" thickBot="1" x14ac:dyDescent="0.35">
      <c r="A106" s="44" t="s">
        <v>299</v>
      </c>
      <c r="B106" s="45" t="s">
        <v>494</v>
      </c>
      <c r="C106" s="45" t="s">
        <v>490</v>
      </c>
      <c r="D106" s="45" t="s">
        <v>493</v>
      </c>
      <c r="E106" s="45" t="s">
        <v>495</v>
      </c>
      <c r="F106" s="45" t="s">
        <v>497</v>
      </c>
      <c r="G106" s="45" t="s">
        <v>467</v>
      </c>
      <c r="H106" s="45" t="s">
        <v>492</v>
      </c>
      <c r="I106" s="45" t="s">
        <v>496</v>
      </c>
      <c r="J106" s="45" t="s">
        <v>234</v>
      </c>
      <c r="K106" s="45" t="s">
        <v>234</v>
      </c>
      <c r="L106" s="45" t="s">
        <v>234</v>
      </c>
      <c r="M106" s="45" t="s">
        <v>483</v>
      </c>
      <c r="N106" s="45" t="s">
        <v>234</v>
      </c>
      <c r="O106" s="45" t="s">
        <v>471</v>
      </c>
      <c r="P106" s="45" t="s">
        <v>486</v>
      </c>
      <c r="Q106" s="45" t="s">
        <v>234</v>
      </c>
      <c r="R106" s="45" t="s">
        <v>454</v>
      </c>
      <c r="S106" s="45" t="s">
        <v>455</v>
      </c>
    </row>
    <row r="107" spans="1:19" ht="15" thickBot="1" x14ac:dyDescent="0.35">
      <c r="A107" s="44" t="s">
        <v>302</v>
      </c>
      <c r="B107" s="45" t="s">
        <v>494</v>
      </c>
      <c r="C107" s="45" t="s">
        <v>490</v>
      </c>
      <c r="D107" s="45" t="s">
        <v>493</v>
      </c>
      <c r="E107" s="45" t="s">
        <v>495</v>
      </c>
      <c r="F107" s="45" t="s">
        <v>497</v>
      </c>
      <c r="G107" s="45" t="s">
        <v>467</v>
      </c>
      <c r="H107" s="45" t="s">
        <v>492</v>
      </c>
      <c r="I107" s="45" t="s">
        <v>496</v>
      </c>
      <c r="J107" s="45" t="s">
        <v>234</v>
      </c>
      <c r="K107" s="45" t="s">
        <v>234</v>
      </c>
      <c r="L107" s="45" t="s">
        <v>234</v>
      </c>
      <c r="M107" s="45" t="s">
        <v>498</v>
      </c>
      <c r="N107" s="45" t="s">
        <v>234</v>
      </c>
      <c r="O107" s="45" t="s">
        <v>471</v>
      </c>
      <c r="P107" s="45" t="s">
        <v>486</v>
      </c>
      <c r="Q107" s="45" t="s">
        <v>234</v>
      </c>
      <c r="R107" s="45" t="s">
        <v>454</v>
      </c>
      <c r="S107" s="45" t="s">
        <v>455</v>
      </c>
    </row>
    <row r="108" spans="1:19" ht="15" thickBot="1" x14ac:dyDescent="0.35">
      <c r="A108" s="44" t="s">
        <v>305</v>
      </c>
      <c r="B108" s="45" t="s">
        <v>499</v>
      </c>
      <c r="C108" s="45" t="s">
        <v>490</v>
      </c>
      <c r="D108" s="45" t="s">
        <v>493</v>
      </c>
      <c r="E108" s="45" t="s">
        <v>495</v>
      </c>
      <c r="F108" s="45" t="s">
        <v>500</v>
      </c>
      <c r="G108" s="45" t="s">
        <v>467</v>
      </c>
      <c r="H108" s="45" t="s">
        <v>492</v>
      </c>
      <c r="I108" s="45" t="s">
        <v>501</v>
      </c>
      <c r="J108" s="45" t="s">
        <v>234</v>
      </c>
      <c r="K108" s="45" t="s">
        <v>234</v>
      </c>
      <c r="L108" s="45" t="s">
        <v>234</v>
      </c>
      <c r="M108" s="45" t="s">
        <v>498</v>
      </c>
      <c r="N108" s="45" t="s">
        <v>234</v>
      </c>
      <c r="O108" s="45" t="s">
        <v>471</v>
      </c>
      <c r="P108" s="45" t="s">
        <v>486</v>
      </c>
      <c r="Q108" s="45" t="s">
        <v>234</v>
      </c>
      <c r="R108" s="45" t="s">
        <v>454</v>
      </c>
      <c r="S108" s="45" t="s">
        <v>455</v>
      </c>
    </row>
    <row r="109" spans="1:19" ht="15" thickBot="1" x14ac:dyDescent="0.35">
      <c r="A109" s="44" t="s">
        <v>308</v>
      </c>
      <c r="B109" s="45" t="s">
        <v>499</v>
      </c>
      <c r="C109" s="45" t="s">
        <v>502</v>
      </c>
      <c r="D109" s="45" t="s">
        <v>493</v>
      </c>
      <c r="E109" s="45" t="s">
        <v>495</v>
      </c>
      <c r="F109" s="45" t="s">
        <v>500</v>
      </c>
      <c r="G109" s="45" t="s">
        <v>467</v>
      </c>
      <c r="H109" s="45" t="s">
        <v>492</v>
      </c>
      <c r="I109" s="45" t="s">
        <v>501</v>
      </c>
      <c r="J109" s="45" t="s">
        <v>234</v>
      </c>
      <c r="K109" s="45" t="s">
        <v>234</v>
      </c>
      <c r="L109" s="45" t="s">
        <v>234</v>
      </c>
      <c r="M109" s="45" t="s">
        <v>503</v>
      </c>
      <c r="N109" s="45" t="s">
        <v>234</v>
      </c>
      <c r="O109" s="45" t="s">
        <v>471</v>
      </c>
      <c r="P109" s="45" t="s">
        <v>486</v>
      </c>
      <c r="Q109" s="45" t="s">
        <v>234</v>
      </c>
      <c r="R109" s="45" t="s">
        <v>454</v>
      </c>
      <c r="S109" s="45" t="s">
        <v>455</v>
      </c>
    </row>
    <row r="110" spans="1:19" ht="15" thickBot="1" x14ac:dyDescent="0.35">
      <c r="A110" s="44" t="s">
        <v>313</v>
      </c>
      <c r="B110" s="45" t="s">
        <v>499</v>
      </c>
      <c r="C110" s="45" t="s">
        <v>502</v>
      </c>
      <c r="D110" s="45" t="s">
        <v>493</v>
      </c>
      <c r="E110" s="45" t="s">
        <v>495</v>
      </c>
      <c r="F110" s="45" t="s">
        <v>500</v>
      </c>
      <c r="G110" s="45" t="s">
        <v>467</v>
      </c>
      <c r="H110" s="45" t="s">
        <v>492</v>
      </c>
      <c r="I110" s="45" t="s">
        <v>501</v>
      </c>
      <c r="J110" s="45" t="s">
        <v>234</v>
      </c>
      <c r="K110" s="45" t="s">
        <v>234</v>
      </c>
      <c r="L110" s="45" t="s">
        <v>234</v>
      </c>
      <c r="M110" s="45" t="s">
        <v>504</v>
      </c>
      <c r="N110" s="45" t="s">
        <v>234</v>
      </c>
      <c r="O110" s="45" t="s">
        <v>471</v>
      </c>
      <c r="P110" s="45" t="s">
        <v>486</v>
      </c>
      <c r="Q110" s="45" t="s">
        <v>234</v>
      </c>
      <c r="R110" s="45" t="s">
        <v>454</v>
      </c>
      <c r="S110" s="45" t="s">
        <v>455</v>
      </c>
    </row>
    <row r="111" spans="1:19" ht="15" thickBot="1" x14ac:dyDescent="0.35">
      <c r="A111" s="44" t="s">
        <v>316</v>
      </c>
      <c r="B111" s="45" t="s">
        <v>499</v>
      </c>
      <c r="C111" s="45" t="s">
        <v>505</v>
      </c>
      <c r="D111" s="45" t="s">
        <v>493</v>
      </c>
      <c r="E111" s="45" t="s">
        <v>495</v>
      </c>
      <c r="F111" s="45" t="s">
        <v>500</v>
      </c>
      <c r="G111" s="45" t="s">
        <v>467</v>
      </c>
      <c r="H111" s="45" t="s">
        <v>492</v>
      </c>
      <c r="I111" s="45" t="s">
        <v>506</v>
      </c>
      <c r="J111" s="45" t="s">
        <v>234</v>
      </c>
      <c r="K111" s="45" t="s">
        <v>234</v>
      </c>
      <c r="L111" s="45" t="s">
        <v>234</v>
      </c>
      <c r="M111" s="45" t="s">
        <v>507</v>
      </c>
      <c r="N111" s="45" t="s">
        <v>234</v>
      </c>
      <c r="O111" s="45" t="s">
        <v>471</v>
      </c>
      <c r="P111" s="45" t="s">
        <v>486</v>
      </c>
      <c r="Q111" s="45" t="s">
        <v>234</v>
      </c>
      <c r="R111" s="45" t="s">
        <v>454</v>
      </c>
      <c r="S111" s="45" t="s">
        <v>455</v>
      </c>
    </row>
    <row r="112" spans="1:19" ht="15" thickBot="1" x14ac:dyDescent="0.35">
      <c r="A112" s="44" t="s">
        <v>320</v>
      </c>
      <c r="B112" s="45" t="s">
        <v>499</v>
      </c>
      <c r="C112" s="45" t="s">
        <v>505</v>
      </c>
      <c r="D112" s="45" t="s">
        <v>508</v>
      </c>
      <c r="E112" s="45" t="s">
        <v>495</v>
      </c>
      <c r="F112" s="45" t="s">
        <v>509</v>
      </c>
      <c r="G112" s="45" t="s">
        <v>467</v>
      </c>
      <c r="H112" s="45" t="s">
        <v>492</v>
      </c>
      <c r="I112" s="45" t="s">
        <v>506</v>
      </c>
      <c r="J112" s="45" t="s">
        <v>234</v>
      </c>
      <c r="K112" s="45" t="s">
        <v>234</v>
      </c>
      <c r="L112" s="45" t="s">
        <v>234</v>
      </c>
      <c r="M112" s="45" t="s">
        <v>507</v>
      </c>
      <c r="N112" s="45" t="s">
        <v>234</v>
      </c>
      <c r="O112" s="45" t="s">
        <v>471</v>
      </c>
      <c r="P112" s="45" t="s">
        <v>234</v>
      </c>
      <c r="Q112" s="45" t="s">
        <v>234</v>
      </c>
      <c r="R112" s="45" t="s">
        <v>454</v>
      </c>
      <c r="S112" s="45" t="s">
        <v>455</v>
      </c>
    </row>
    <row r="113" spans="1:19" ht="15" thickBot="1" x14ac:dyDescent="0.35">
      <c r="A113" s="44" t="s">
        <v>322</v>
      </c>
      <c r="B113" s="45" t="s">
        <v>499</v>
      </c>
      <c r="C113" s="45" t="s">
        <v>505</v>
      </c>
      <c r="D113" s="45" t="s">
        <v>510</v>
      </c>
      <c r="E113" s="45" t="s">
        <v>495</v>
      </c>
      <c r="F113" s="45" t="s">
        <v>509</v>
      </c>
      <c r="G113" s="45" t="s">
        <v>467</v>
      </c>
      <c r="H113" s="45" t="s">
        <v>511</v>
      </c>
      <c r="I113" s="45" t="s">
        <v>512</v>
      </c>
      <c r="J113" s="45" t="s">
        <v>234</v>
      </c>
      <c r="K113" s="45" t="s">
        <v>234</v>
      </c>
      <c r="L113" s="45" t="s">
        <v>234</v>
      </c>
      <c r="M113" s="45" t="s">
        <v>507</v>
      </c>
      <c r="N113" s="45" t="s">
        <v>234</v>
      </c>
      <c r="O113" s="45" t="s">
        <v>471</v>
      </c>
      <c r="P113" s="45" t="s">
        <v>234</v>
      </c>
      <c r="Q113" s="45" t="s">
        <v>234</v>
      </c>
      <c r="R113" s="45" t="s">
        <v>454</v>
      </c>
      <c r="S113" s="45" t="s">
        <v>455</v>
      </c>
    </row>
    <row r="114" spans="1:19" ht="15" thickBot="1" x14ac:dyDescent="0.35">
      <c r="A114" s="44" t="s">
        <v>324</v>
      </c>
      <c r="B114" s="45" t="s">
        <v>499</v>
      </c>
      <c r="C114" s="45" t="s">
        <v>505</v>
      </c>
      <c r="D114" s="45" t="s">
        <v>513</v>
      </c>
      <c r="E114" s="45" t="s">
        <v>495</v>
      </c>
      <c r="F114" s="45" t="s">
        <v>509</v>
      </c>
      <c r="G114" s="45" t="s">
        <v>514</v>
      </c>
      <c r="H114" s="45" t="s">
        <v>511</v>
      </c>
      <c r="I114" s="45" t="s">
        <v>512</v>
      </c>
      <c r="J114" s="45" t="s">
        <v>234</v>
      </c>
      <c r="K114" s="45" t="s">
        <v>234</v>
      </c>
      <c r="L114" s="45" t="s">
        <v>234</v>
      </c>
      <c r="M114" s="45" t="s">
        <v>507</v>
      </c>
      <c r="N114" s="45" t="s">
        <v>234</v>
      </c>
      <c r="O114" s="45" t="s">
        <v>471</v>
      </c>
      <c r="P114" s="45" t="s">
        <v>234</v>
      </c>
      <c r="Q114" s="45" t="s">
        <v>234</v>
      </c>
      <c r="R114" s="45" t="s">
        <v>454</v>
      </c>
      <c r="S114" s="45" t="s">
        <v>455</v>
      </c>
    </row>
    <row r="115" spans="1:19" ht="15" thickBot="1" x14ac:dyDescent="0.35">
      <c r="A115" s="44" t="s">
        <v>327</v>
      </c>
      <c r="B115" s="45" t="s">
        <v>499</v>
      </c>
      <c r="C115" s="45" t="s">
        <v>505</v>
      </c>
      <c r="D115" s="45" t="s">
        <v>515</v>
      </c>
      <c r="E115" s="45" t="s">
        <v>495</v>
      </c>
      <c r="F115" s="45" t="s">
        <v>516</v>
      </c>
      <c r="G115" s="45" t="s">
        <v>514</v>
      </c>
      <c r="H115" s="45" t="s">
        <v>511</v>
      </c>
      <c r="I115" s="45" t="s">
        <v>512</v>
      </c>
      <c r="J115" s="45" t="s">
        <v>234</v>
      </c>
      <c r="K115" s="45" t="s">
        <v>234</v>
      </c>
      <c r="L115" s="45" t="s">
        <v>234</v>
      </c>
      <c r="M115" s="45" t="s">
        <v>517</v>
      </c>
      <c r="N115" s="45" t="s">
        <v>234</v>
      </c>
      <c r="O115" s="45" t="s">
        <v>471</v>
      </c>
      <c r="P115" s="45" t="s">
        <v>234</v>
      </c>
      <c r="Q115" s="45" t="s">
        <v>234</v>
      </c>
      <c r="R115" s="45" t="s">
        <v>454</v>
      </c>
      <c r="S115" s="45" t="s">
        <v>455</v>
      </c>
    </row>
    <row r="116" spans="1:19" ht="15" thickBot="1" x14ac:dyDescent="0.35">
      <c r="A116" s="44" t="s">
        <v>331</v>
      </c>
      <c r="B116" s="45" t="s">
        <v>499</v>
      </c>
      <c r="C116" s="45" t="s">
        <v>505</v>
      </c>
      <c r="D116" s="45" t="s">
        <v>518</v>
      </c>
      <c r="E116" s="45" t="s">
        <v>495</v>
      </c>
      <c r="F116" s="45" t="s">
        <v>516</v>
      </c>
      <c r="G116" s="45" t="s">
        <v>514</v>
      </c>
      <c r="H116" s="45" t="s">
        <v>511</v>
      </c>
      <c r="I116" s="45" t="s">
        <v>512</v>
      </c>
      <c r="J116" s="45" t="s">
        <v>234</v>
      </c>
      <c r="K116" s="45" t="s">
        <v>234</v>
      </c>
      <c r="L116" s="45" t="s">
        <v>234</v>
      </c>
      <c r="M116" s="45" t="s">
        <v>517</v>
      </c>
      <c r="N116" s="45" t="s">
        <v>234</v>
      </c>
      <c r="O116" s="45" t="s">
        <v>471</v>
      </c>
      <c r="P116" s="45" t="s">
        <v>234</v>
      </c>
      <c r="Q116" s="45" t="s">
        <v>234</v>
      </c>
      <c r="R116" s="45" t="s">
        <v>454</v>
      </c>
      <c r="S116" s="45" t="s">
        <v>234</v>
      </c>
    </row>
    <row r="117" spans="1:19" ht="15" thickBot="1" x14ac:dyDescent="0.35">
      <c r="A117" s="44" t="s">
        <v>333</v>
      </c>
      <c r="B117" s="45" t="s">
        <v>499</v>
      </c>
      <c r="C117" s="45" t="s">
        <v>505</v>
      </c>
      <c r="D117" s="45" t="s">
        <v>519</v>
      </c>
      <c r="E117" s="45" t="s">
        <v>495</v>
      </c>
      <c r="F117" s="45" t="s">
        <v>516</v>
      </c>
      <c r="G117" s="45" t="s">
        <v>514</v>
      </c>
      <c r="H117" s="45" t="s">
        <v>511</v>
      </c>
      <c r="I117" s="45" t="s">
        <v>512</v>
      </c>
      <c r="J117" s="45" t="s">
        <v>234</v>
      </c>
      <c r="K117" s="45" t="s">
        <v>234</v>
      </c>
      <c r="L117" s="45" t="s">
        <v>234</v>
      </c>
      <c r="M117" s="45" t="s">
        <v>517</v>
      </c>
      <c r="N117" s="45" t="s">
        <v>234</v>
      </c>
      <c r="O117" s="45" t="s">
        <v>520</v>
      </c>
      <c r="P117" s="45" t="s">
        <v>234</v>
      </c>
      <c r="Q117" s="45" t="s">
        <v>234</v>
      </c>
      <c r="R117" s="45" t="s">
        <v>454</v>
      </c>
      <c r="S117" s="45" t="s">
        <v>234</v>
      </c>
    </row>
    <row r="118" spans="1:19" ht="15" thickBot="1" x14ac:dyDescent="0.35">
      <c r="A118" s="44" t="s">
        <v>336</v>
      </c>
      <c r="B118" s="45" t="s">
        <v>499</v>
      </c>
      <c r="C118" s="45" t="s">
        <v>505</v>
      </c>
      <c r="D118" s="45" t="s">
        <v>519</v>
      </c>
      <c r="E118" s="45" t="s">
        <v>495</v>
      </c>
      <c r="F118" s="45" t="s">
        <v>516</v>
      </c>
      <c r="G118" s="45" t="s">
        <v>514</v>
      </c>
      <c r="H118" s="45" t="s">
        <v>511</v>
      </c>
      <c r="I118" s="45" t="s">
        <v>512</v>
      </c>
      <c r="J118" s="45" t="s">
        <v>234</v>
      </c>
      <c r="K118" s="45" t="s">
        <v>234</v>
      </c>
      <c r="L118" s="45" t="s">
        <v>234</v>
      </c>
      <c r="M118" s="45" t="s">
        <v>517</v>
      </c>
      <c r="N118" s="45" t="s">
        <v>234</v>
      </c>
      <c r="O118" s="45" t="s">
        <v>520</v>
      </c>
      <c r="P118" s="45" t="s">
        <v>234</v>
      </c>
      <c r="Q118" s="45" t="s">
        <v>234</v>
      </c>
      <c r="R118" s="45" t="s">
        <v>454</v>
      </c>
      <c r="S118" s="45" t="s">
        <v>234</v>
      </c>
    </row>
    <row r="119" spans="1:19" ht="15" thickBot="1" x14ac:dyDescent="0.35">
      <c r="A119" s="44" t="s">
        <v>339</v>
      </c>
      <c r="B119" s="45" t="s">
        <v>521</v>
      </c>
      <c r="C119" s="45" t="s">
        <v>505</v>
      </c>
      <c r="D119" s="45" t="s">
        <v>522</v>
      </c>
      <c r="E119" s="45" t="s">
        <v>495</v>
      </c>
      <c r="F119" s="45" t="s">
        <v>516</v>
      </c>
      <c r="G119" s="45" t="s">
        <v>514</v>
      </c>
      <c r="H119" s="45" t="s">
        <v>511</v>
      </c>
      <c r="I119" s="45" t="s">
        <v>523</v>
      </c>
      <c r="J119" s="45" t="s">
        <v>234</v>
      </c>
      <c r="K119" s="45" t="s">
        <v>234</v>
      </c>
      <c r="L119" s="45" t="s">
        <v>234</v>
      </c>
      <c r="M119" s="45" t="s">
        <v>517</v>
      </c>
      <c r="N119" s="45" t="s">
        <v>234</v>
      </c>
      <c r="O119" s="45" t="s">
        <v>520</v>
      </c>
      <c r="P119" s="45" t="s">
        <v>234</v>
      </c>
      <c r="Q119" s="45" t="s">
        <v>234</v>
      </c>
      <c r="R119" s="45" t="s">
        <v>454</v>
      </c>
      <c r="S119" s="45" t="s">
        <v>234</v>
      </c>
    </row>
    <row r="120" spans="1:19" ht="15" thickBot="1" x14ac:dyDescent="0.35">
      <c r="A120" s="44" t="s">
        <v>342</v>
      </c>
      <c r="B120" s="45" t="s">
        <v>521</v>
      </c>
      <c r="C120" s="45" t="s">
        <v>505</v>
      </c>
      <c r="D120" s="45" t="s">
        <v>522</v>
      </c>
      <c r="E120" s="45" t="s">
        <v>495</v>
      </c>
      <c r="F120" s="45" t="s">
        <v>516</v>
      </c>
      <c r="G120" s="45" t="s">
        <v>514</v>
      </c>
      <c r="H120" s="45" t="s">
        <v>511</v>
      </c>
      <c r="I120" s="45" t="s">
        <v>523</v>
      </c>
      <c r="J120" s="45" t="s">
        <v>234</v>
      </c>
      <c r="K120" s="45" t="s">
        <v>234</v>
      </c>
      <c r="L120" s="45" t="s">
        <v>234</v>
      </c>
      <c r="M120" s="45" t="s">
        <v>517</v>
      </c>
      <c r="N120" s="45" t="s">
        <v>234</v>
      </c>
      <c r="O120" s="45" t="s">
        <v>520</v>
      </c>
      <c r="P120" s="45" t="s">
        <v>234</v>
      </c>
      <c r="Q120" s="45" t="s">
        <v>234</v>
      </c>
      <c r="R120" s="45" t="s">
        <v>454</v>
      </c>
      <c r="S120" s="45" t="s">
        <v>234</v>
      </c>
    </row>
    <row r="121" spans="1:19" ht="15" thickBot="1" x14ac:dyDescent="0.35">
      <c r="A121" s="44" t="s">
        <v>343</v>
      </c>
      <c r="B121" s="45" t="s">
        <v>521</v>
      </c>
      <c r="C121" s="45" t="s">
        <v>505</v>
      </c>
      <c r="D121" s="45" t="s">
        <v>524</v>
      </c>
      <c r="E121" s="45" t="s">
        <v>495</v>
      </c>
      <c r="F121" s="45" t="s">
        <v>516</v>
      </c>
      <c r="G121" s="45" t="s">
        <v>514</v>
      </c>
      <c r="H121" s="45" t="s">
        <v>511</v>
      </c>
      <c r="I121" s="45" t="s">
        <v>523</v>
      </c>
      <c r="J121" s="45" t="s">
        <v>234</v>
      </c>
      <c r="K121" s="45" t="s">
        <v>234</v>
      </c>
      <c r="L121" s="45" t="s">
        <v>234</v>
      </c>
      <c r="M121" s="45" t="s">
        <v>517</v>
      </c>
      <c r="N121" s="45" t="s">
        <v>234</v>
      </c>
      <c r="O121" s="45" t="s">
        <v>520</v>
      </c>
      <c r="P121" s="45" t="s">
        <v>234</v>
      </c>
      <c r="Q121" s="45" t="s">
        <v>234</v>
      </c>
      <c r="R121" s="45" t="s">
        <v>454</v>
      </c>
      <c r="S121" s="45" t="s">
        <v>234</v>
      </c>
    </row>
    <row r="122" spans="1:19" ht="15" thickBot="1" x14ac:dyDescent="0.35">
      <c r="A122" s="44" t="s">
        <v>345</v>
      </c>
      <c r="B122" s="45" t="s">
        <v>521</v>
      </c>
      <c r="C122" s="45" t="s">
        <v>505</v>
      </c>
      <c r="D122" s="45" t="s">
        <v>524</v>
      </c>
      <c r="E122" s="45" t="s">
        <v>495</v>
      </c>
      <c r="F122" s="45" t="s">
        <v>516</v>
      </c>
      <c r="G122" s="45" t="s">
        <v>514</v>
      </c>
      <c r="H122" s="45" t="s">
        <v>511</v>
      </c>
      <c r="I122" s="45" t="s">
        <v>234</v>
      </c>
      <c r="J122" s="45" t="s">
        <v>234</v>
      </c>
      <c r="K122" s="45" t="s">
        <v>234</v>
      </c>
      <c r="L122" s="45" t="s">
        <v>234</v>
      </c>
      <c r="M122" s="45" t="s">
        <v>517</v>
      </c>
      <c r="N122" s="45" t="s">
        <v>234</v>
      </c>
      <c r="O122" s="45" t="s">
        <v>520</v>
      </c>
      <c r="P122" s="45" t="s">
        <v>234</v>
      </c>
      <c r="Q122" s="45" t="s">
        <v>234</v>
      </c>
      <c r="R122" s="45" t="s">
        <v>454</v>
      </c>
      <c r="S122" s="45" t="s">
        <v>234</v>
      </c>
    </row>
    <row r="123" spans="1:19" ht="15" thickBot="1" x14ac:dyDescent="0.35">
      <c r="A123" s="44" t="s">
        <v>348</v>
      </c>
      <c r="B123" s="45" t="s">
        <v>525</v>
      </c>
      <c r="C123" s="45" t="s">
        <v>505</v>
      </c>
      <c r="D123" s="45" t="s">
        <v>526</v>
      </c>
      <c r="E123" s="45" t="s">
        <v>527</v>
      </c>
      <c r="F123" s="45" t="s">
        <v>528</v>
      </c>
      <c r="G123" s="45" t="s">
        <v>514</v>
      </c>
      <c r="H123" s="45" t="s">
        <v>511</v>
      </c>
      <c r="I123" s="45" t="s">
        <v>234</v>
      </c>
      <c r="J123" s="45" t="s">
        <v>234</v>
      </c>
      <c r="K123" s="45" t="s">
        <v>234</v>
      </c>
      <c r="L123" s="45" t="s">
        <v>234</v>
      </c>
      <c r="M123" s="45" t="s">
        <v>517</v>
      </c>
      <c r="N123" s="45" t="s">
        <v>234</v>
      </c>
      <c r="O123" s="45" t="s">
        <v>529</v>
      </c>
      <c r="P123" s="45" t="s">
        <v>234</v>
      </c>
      <c r="Q123" s="45" t="s">
        <v>234</v>
      </c>
      <c r="R123" s="45" t="s">
        <v>454</v>
      </c>
      <c r="S123" s="45" t="s">
        <v>234</v>
      </c>
    </row>
    <row r="124" spans="1:19" ht="15" thickBot="1" x14ac:dyDescent="0.35">
      <c r="A124" s="44" t="s">
        <v>351</v>
      </c>
      <c r="B124" s="45" t="s">
        <v>525</v>
      </c>
      <c r="C124" s="45" t="s">
        <v>234</v>
      </c>
      <c r="D124" s="45" t="s">
        <v>526</v>
      </c>
      <c r="E124" s="45" t="s">
        <v>527</v>
      </c>
      <c r="F124" s="45" t="s">
        <v>528</v>
      </c>
      <c r="G124" s="45" t="s">
        <v>514</v>
      </c>
      <c r="H124" s="45" t="s">
        <v>511</v>
      </c>
      <c r="I124" s="45" t="s">
        <v>234</v>
      </c>
      <c r="J124" s="45" t="s">
        <v>234</v>
      </c>
      <c r="K124" s="45" t="s">
        <v>234</v>
      </c>
      <c r="L124" s="45" t="s">
        <v>234</v>
      </c>
      <c r="M124" s="45" t="s">
        <v>517</v>
      </c>
      <c r="N124" s="45" t="s">
        <v>234</v>
      </c>
      <c r="O124" s="45" t="s">
        <v>530</v>
      </c>
      <c r="P124" s="45" t="s">
        <v>234</v>
      </c>
      <c r="Q124" s="45" t="s">
        <v>234</v>
      </c>
      <c r="R124" s="45" t="s">
        <v>531</v>
      </c>
      <c r="S124" s="45" t="s">
        <v>234</v>
      </c>
    </row>
    <row r="125" spans="1:19" ht="15" thickBot="1" x14ac:dyDescent="0.35">
      <c r="A125" s="44" t="s">
        <v>353</v>
      </c>
      <c r="B125" s="45" t="s">
        <v>525</v>
      </c>
      <c r="C125" s="45" t="s">
        <v>234</v>
      </c>
      <c r="D125" s="45" t="s">
        <v>532</v>
      </c>
      <c r="E125" s="45" t="s">
        <v>527</v>
      </c>
      <c r="F125" s="45" t="s">
        <v>528</v>
      </c>
      <c r="G125" s="45" t="s">
        <v>514</v>
      </c>
      <c r="H125" s="45" t="s">
        <v>533</v>
      </c>
      <c r="I125" s="45" t="s">
        <v>234</v>
      </c>
      <c r="J125" s="45" t="s">
        <v>234</v>
      </c>
      <c r="K125" s="45" t="s">
        <v>234</v>
      </c>
      <c r="L125" s="45" t="s">
        <v>234</v>
      </c>
      <c r="M125" s="45" t="s">
        <v>517</v>
      </c>
      <c r="N125" s="45" t="s">
        <v>234</v>
      </c>
      <c r="O125" s="45" t="s">
        <v>530</v>
      </c>
      <c r="P125" s="45" t="s">
        <v>234</v>
      </c>
      <c r="Q125" s="45" t="s">
        <v>234</v>
      </c>
      <c r="R125" s="45" t="s">
        <v>531</v>
      </c>
      <c r="S125" s="45" t="s">
        <v>234</v>
      </c>
    </row>
    <row r="126" spans="1:19" ht="15" thickBot="1" x14ac:dyDescent="0.35">
      <c r="A126" s="44" t="s">
        <v>354</v>
      </c>
      <c r="B126" s="45" t="s">
        <v>525</v>
      </c>
      <c r="C126" s="45" t="s">
        <v>234</v>
      </c>
      <c r="D126" s="45" t="s">
        <v>532</v>
      </c>
      <c r="E126" s="45" t="s">
        <v>527</v>
      </c>
      <c r="F126" s="45" t="s">
        <v>528</v>
      </c>
      <c r="G126" s="45" t="s">
        <v>514</v>
      </c>
      <c r="H126" s="45" t="s">
        <v>533</v>
      </c>
      <c r="I126" s="45" t="s">
        <v>234</v>
      </c>
      <c r="J126" s="45" t="s">
        <v>234</v>
      </c>
      <c r="K126" s="45" t="s">
        <v>234</v>
      </c>
      <c r="L126" s="45" t="s">
        <v>234</v>
      </c>
      <c r="M126" s="45" t="s">
        <v>517</v>
      </c>
      <c r="N126" s="45" t="s">
        <v>234</v>
      </c>
      <c r="O126" s="45" t="s">
        <v>530</v>
      </c>
      <c r="P126" s="45" t="s">
        <v>234</v>
      </c>
      <c r="Q126" s="45" t="s">
        <v>234</v>
      </c>
      <c r="R126" s="45" t="s">
        <v>531</v>
      </c>
      <c r="S126" s="45" t="s">
        <v>234</v>
      </c>
    </row>
    <row r="127" spans="1:19" ht="15" thickBot="1" x14ac:dyDescent="0.35">
      <c r="A127" s="44" t="s">
        <v>356</v>
      </c>
      <c r="B127" s="45" t="s">
        <v>525</v>
      </c>
      <c r="C127" s="45" t="s">
        <v>234</v>
      </c>
      <c r="D127" s="45" t="s">
        <v>534</v>
      </c>
      <c r="E127" s="45" t="s">
        <v>527</v>
      </c>
      <c r="F127" s="45" t="s">
        <v>528</v>
      </c>
      <c r="G127" s="45" t="s">
        <v>514</v>
      </c>
      <c r="H127" s="45" t="s">
        <v>533</v>
      </c>
      <c r="I127" s="45" t="s">
        <v>234</v>
      </c>
      <c r="J127" s="45" t="s">
        <v>234</v>
      </c>
      <c r="K127" s="45" t="s">
        <v>234</v>
      </c>
      <c r="L127" s="45" t="s">
        <v>234</v>
      </c>
      <c r="M127" s="45" t="s">
        <v>234</v>
      </c>
      <c r="N127" s="45" t="s">
        <v>234</v>
      </c>
      <c r="O127" s="45" t="s">
        <v>535</v>
      </c>
      <c r="P127" s="45" t="s">
        <v>234</v>
      </c>
      <c r="Q127" s="45" t="s">
        <v>234</v>
      </c>
      <c r="R127" s="45" t="s">
        <v>536</v>
      </c>
      <c r="S127" s="45" t="s">
        <v>234</v>
      </c>
    </row>
    <row r="128" spans="1:19" ht="15" thickBot="1" x14ac:dyDescent="0.35">
      <c r="A128" s="44" t="s">
        <v>360</v>
      </c>
      <c r="B128" s="45" t="s">
        <v>537</v>
      </c>
      <c r="C128" s="45" t="s">
        <v>234</v>
      </c>
      <c r="D128" s="45" t="s">
        <v>538</v>
      </c>
      <c r="E128" s="45" t="s">
        <v>527</v>
      </c>
      <c r="F128" s="45" t="s">
        <v>528</v>
      </c>
      <c r="G128" s="45" t="s">
        <v>234</v>
      </c>
      <c r="H128" s="45" t="s">
        <v>533</v>
      </c>
      <c r="I128" s="45" t="s">
        <v>234</v>
      </c>
      <c r="J128" s="45" t="s">
        <v>234</v>
      </c>
      <c r="K128" s="45" t="s">
        <v>234</v>
      </c>
      <c r="L128" s="45" t="s">
        <v>234</v>
      </c>
      <c r="M128" s="45" t="s">
        <v>234</v>
      </c>
      <c r="N128" s="45" t="s">
        <v>234</v>
      </c>
      <c r="O128" s="45" t="s">
        <v>535</v>
      </c>
      <c r="P128" s="45" t="s">
        <v>234</v>
      </c>
      <c r="Q128" s="45" t="s">
        <v>234</v>
      </c>
      <c r="R128" s="45" t="s">
        <v>536</v>
      </c>
      <c r="S128" s="45" t="s">
        <v>234</v>
      </c>
    </row>
    <row r="129" spans="1:19" ht="15" thickBot="1" x14ac:dyDescent="0.35">
      <c r="A129" s="44" t="s">
        <v>361</v>
      </c>
      <c r="B129" s="45" t="s">
        <v>537</v>
      </c>
      <c r="C129" s="45" t="s">
        <v>234</v>
      </c>
      <c r="D129" s="45" t="s">
        <v>538</v>
      </c>
      <c r="E129" s="45" t="s">
        <v>527</v>
      </c>
      <c r="F129" s="45" t="s">
        <v>528</v>
      </c>
      <c r="G129" s="45" t="s">
        <v>234</v>
      </c>
      <c r="H129" s="45" t="s">
        <v>533</v>
      </c>
      <c r="I129" s="45" t="s">
        <v>234</v>
      </c>
      <c r="J129" s="45" t="s">
        <v>234</v>
      </c>
      <c r="K129" s="45" t="s">
        <v>234</v>
      </c>
      <c r="L129" s="45" t="s">
        <v>234</v>
      </c>
      <c r="M129" s="45" t="s">
        <v>234</v>
      </c>
      <c r="N129" s="45" t="s">
        <v>234</v>
      </c>
      <c r="O129" s="45" t="s">
        <v>539</v>
      </c>
      <c r="P129" s="45" t="s">
        <v>234</v>
      </c>
      <c r="Q129" s="45" t="s">
        <v>234</v>
      </c>
      <c r="R129" s="45" t="s">
        <v>536</v>
      </c>
      <c r="S129" s="45" t="s">
        <v>234</v>
      </c>
    </row>
    <row r="130" spans="1:19" ht="15" thickBot="1" x14ac:dyDescent="0.35">
      <c r="A130" s="44" t="s">
        <v>362</v>
      </c>
      <c r="B130" s="45" t="s">
        <v>537</v>
      </c>
      <c r="C130" s="45" t="s">
        <v>234</v>
      </c>
      <c r="D130" s="45" t="s">
        <v>540</v>
      </c>
      <c r="E130" s="45" t="s">
        <v>527</v>
      </c>
      <c r="F130" s="45" t="s">
        <v>528</v>
      </c>
      <c r="G130" s="45" t="s">
        <v>234</v>
      </c>
      <c r="H130" s="45" t="s">
        <v>541</v>
      </c>
      <c r="I130" s="45" t="s">
        <v>234</v>
      </c>
      <c r="J130" s="45" t="s">
        <v>234</v>
      </c>
      <c r="K130" s="45" t="s">
        <v>234</v>
      </c>
      <c r="L130" s="45" t="s">
        <v>234</v>
      </c>
      <c r="M130" s="45" t="s">
        <v>234</v>
      </c>
      <c r="N130" s="45" t="s">
        <v>234</v>
      </c>
      <c r="O130" s="45" t="s">
        <v>539</v>
      </c>
      <c r="P130" s="45" t="s">
        <v>234</v>
      </c>
      <c r="Q130" s="45" t="s">
        <v>234</v>
      </c>
      <c r="R130" s="45" t="s">
        <v>536</v>
      </c>
      <c r="S130" s="45" t="s">
        <v>234</v>
      </c>
    </row>
    <row r="131" spans="1:19" ht="15" thickBot="1" x14ac:dyDescent="0.35">
      <c r="A131" s="44" t="s">
        <v>364</v>
      </c>
      <c r="B131" s="45" t="s">
        <v>537</v>
      </c>
      <c r="C131" s="45" t="s">
        <v>234</v>
      </c>
      <c r="D131" s="45" t="s">
        <v>542</v>
      </c>
      <c r="E131" s="45" t="s">
        <v>527</v>
      </c>
      <c r="F131" s="45" t="s">
        <v>528</v>
      </c>
      <c r="G131" s="45" t="s">
        <v>234</v>
      </c>
      <c r="H131" s="45" t="s">
        <v>543</v>
      </c>
      <c r="I131" s="45" t="s">
        <v>234</v>
      </c>
      <c r="J131" s="45" t="s">
        <v>234</v>
      </c>
      <c r="K131" s="45" t="s">
        <v>234</v>
      </c>
      <c r="L131" s="45" t="s">
        <v>234</v>
      </c>
      <c r="M131" s="45" t="s">
        <v>234</v>
      </c>
      <c r="N131" s="45" t="s">
        <v>234</v>
      </c>
      <c r="O131" s="45" t="s">
        <v>539</v>
      </c>
      <c r="P131" s="45" t="s">
        <v>234</v>
      </c>
      <c r="Q131" s="45" t="s">
        <v>234</v>
      </c>
      <c r="R131" s="45" t="s">
        <v>536</v>
      </c>
      <c r="S131" s="45" t="s">
        <v>234</v>
      </c>
    </row>
    <row r="132" spans="1:19" ht="15" thickBot="1" x14ac:dyDescent="0.35">
      <c r="A132" s="44" t="s">
        <v>369</v>
      </c>
      <c r="B132" s="45" t="s">
        <v>544</v>
      </c>
      <c r="C132" s="45" t="s">
        <v>234</v>
      </c>
      <c r="D132" s="45" t="s">
        <v>542</v>
      </c>
      <c r="E132" s="45" t="s">
        <v>527</v>
      </c>
      <c r="F132" s="45" t="s">
        <v>528</v>
      </c>
      <c r="G132" s="45" t="s">
        <v>234</v>
      </c>
      <c r="H132" s="45" t="s">
        <v>543</v>
      </c>
      <c r="I132" s="45" t="s">
        <v>234</v>
      </c>
      <c r="J132" s="45" t="s">
        <v>234</v>
      </c>
      <c r="K132" s="45" t="s">
        <v>234</v>
      </c>
      <c r="L132" s="45" t="s">
        <v>234</v>
      </c>
      <c r="M132" s="45" t="s">
        <v>234</v>
      </c>
      <c r="N132" s="45" t="s">
        <v>234</v>
      </c>
      <c r="O132" s="45" t="s">
        <v>539</v>
      </c>
      <c r="P132" s="45" t="s">
        <v>234</v>
      </c>
      <c r="Q132" s="45" t="s">
        <v>234</v>
      </c>
      <c r="R132" s="45" t="s">
        <v>234</v>
      </c>
      <c r="S132" s="45" t="s">
        <v>234</v>
      </c>
    </row>
    <row r="133" spans="1:19" ht="15" thickBot="1" x14ac:dyDescent="0.35">
      <c r="A133" s="44" t="s">
        <v>372</v>
      </c>
      <c r="B133" s="45" t="s">
        <v>544</v>
      </c>
      <c r="C133" s="45" t="s">
        <v>234</v>
      </c>
      <c r="D133" s="45" t="s">
        <v>545</v>
      </c>
      <c r="E133" s="45" t="s">
        <v>527</v>
      </c>
      <c r="F133" s="45" t="s">
        <v>528</v>
      </c>
      <c r="G133" s="45" t="s">
        <v>234</v>
      </c>
      <c r="H133" s="45" t="s">
        <v>546</v>
      </c>
      <c r="I133" s="45" t="s">
        <v>234</v>
      </c>
      <c r="J133" s="45" t="s">
        <v>234</v>
      </c>
      <c r="K133" s="45" t="s">
        <v>234</v>
      </c>
      <c r="L133" s="45" t="s">
        <v>234</v>
      </c>
      <c r="M133" s="45" t="s">
        <v>234</v>
      </c>
      <c r="N133" s="45" t="s">
        <v>234</v>
      </c>
      <c r="O133" s="45" t="s">
        <v>539</v>
      </c>
      <c r="P133" s="45" t="s">
        <v>234</v>
      </c>
      <c r="Q133" s="45" t="s">
        <v>234</v>
      </c>
      <c r="R133" s="45" t="s">
        <v>234</v>
      </c>
      <c r="S133" s="45" t="s">
        <v>234</v>
      </c>
    </row>
    <row r="134" spans="1:19" ht="15" thickBot="1" x14ac:dyDescent="0.35">
      <c r="A134" s="44" t="s">
        <v>375</v>
      </c>
      <c r="B134" s="45" t="s">
        <v>544</v>
      </c>
      <c r="C134" s="45" t="s">
        <v>234</v>
      </c>
      <c r="D134" s="45" t="s">
        <v>545</v>
      </c>
      <c r="E134" s="45" t="s">
        <v>527</v>
      </c>
      <c r="F134" s="45" t="s">
        <v>528</v>
      </c>
      <c r="G134" s="45" t="s">
        <v>234</v>
      </c>
      <c r="H134" s="45" t="s">
        <v>546</v>
      </c>
      <c r="I134" s="45" t="s">
        <v>234</v>
      </c>
      <c r="J134" s="45" t="s">
        <v>234</v>
      </c>
      <c r="K134" s="45" t="s">
        <v>234</v>
      </c>
      <c r="L134" s="45" t="s">
        <v>234</v>
      </c>
      <c r="M134" s="45" t="s">
        <v>234</v>
      </c>
      <c r="N134" s="45" t="s">
        <v>234</v>
      </c>
      <c r="O134" s="45" t="s">
        <v>547</v>
      </c>
      <c r="P134" s="45" t="s">
        <v>234</v>
      </c>
      <c r="Q134" s="45" t="s">
        <v>234</v>
      </c>
      <c r="R134" s="45" t="s">
        <v>234</v>
      </c>
      <c r="S134" s="45" t="s">
        <v>234</v>
      </c>
    </row>
    <row r="135" spans="1:19" ht="15" thickBot="1" x14ac:dyDescent="0.35">
      <c r="A135" s="44" t="s">
        <v>378</v>
      </c>
      <c r="B135" s="45" t="s">
        <v>544</v>
      </c>
      <c r="C135" s="45" t="s">
        <v>234</v>
      </c>
      <c r="D135" s="45" t="s">
        <v>545</v>
      </c>
      <c r="E135" s="45" t="s">
        <v>527</v>
      </c>
      <c r="F135" s="45" t="s">
        <v>548</v>
      </c>
      <c r="G135" s="45" t="s">
        <v>234</v>
      </c>
      <c r="H135" s="45" t="s">
        <v>546</v>
      </c>
      <c r="I135" s="45" t="s">
        <v>234</v>
      </c>
      <c r="J135" s="45" t="s">
        <v>234</v>
      </c>
      <c r="K135" s="45" t="s">
        <v>234</v>
      </c>
      <c r="L135" s="45" t="s">
        <v>234</v>
      </c>
      <c r="M135" s="45" t="s">
        <v>234</v>
      </c>
      <c r="N135" s="45" t="s">
        <v>234</v>
      </c>
      <c r="O135" s="45" t="s">
        <v>547</v>
      </c>
      <c r="P135" s="45" t="s">
        <v>234</v>
      </c>
      <c r="Q135" s="45" t="s">
        <v>234</v>
      </c>
      <c r="R135" s="45" t="s">
        <v>234</v>
      </c>
      <c r="S135" s="45" t="s">
        <v>234</v>
      </c>
    </row>
    <row r="136" spans="1:19" ht="15" thickBot="1" x14ac:dyDescent="0.35">
      <c r="A136" s="44" t="s">
        <v>380</v>
      </c>
      <c r="B136" s="45" t="s">
        <v>549</v>
      </c>
      <c r="C136" s="45" t="s">
        <v>234</v>
      </c>
      <c r="D136" s="45" t="s">
        <v>550</v>
      </c>
      <c r="E136" s="45" t="s">
        <v>527</v>
      </c>
      <c r="F136" s="45" t="s">
        <v>548</v>
      </c>
      <c r="G136" s="45" t="s">
        <v>234</v>
      </c>
      <c r="H136" s="45" t="s">
        <v>546</v>
      </c>
      <c r="I136" s="45" t="s">
        <v>234</v>
      </c>
      <c r="J136" s="45" t="s">
        <v>234</v>
      </c>
      <c r="K136" s="45" t="s">
        <v>234</v>
      </c>
      <c r="L136" s="45" t="s">
        <v>234</v>
      </c>
      <c r="M136" s="45" t="s">
        <v>234</v>
      </c>
      <c r="N136" s="45" t="s">
        <v>234</v>
      </c>
      <c r="O136" s="45" t="s">
        <v>547</v>
      </c>
      <c r="P136" s="45" t="s">
        <v>234</v>
      </c>
      <c r="Q136" s="45" t="s">
        <v>234</v>
      </c>
      <c r="R136" s="45" t="s">
        <v>234</v>
      </c>
      <c r="S136" s="45" t="s">
        <v>234</v>
      </c>
    </row>
    <row r="137" spans="1:19" ht="15" thickBot="1" x14ac:dyDescent="0.35">
      <c r="A137" s="44" t="s">
        <v>381</v>
      </c>
      <c r="B137" s="45" t="s">
        <v>549</v>
      </c>
      <c r="C137" s="45" t="s">
        <v>234</v>
      </c>
      <c r="D137" s="45" t="s">
        <v>551</v>
      </c>
      <c r="E137" s="45" t="s">
        <v>527</v>
      </c>
      <c r="F137" s="45" t="s">
        <v>548</v>
      </c>
      <c r="G137" s="45" t="s">
        <v>234</v>
      </c>
      <c r="H137" s="45" t="s">
        <v>546</v>
      </c>
      <c r="I137" s="45" t="s">
        <v>234</v>
      </c>
      <c r="J137" s="45" t="s">
        <v>234</v>
      </c>
      <c r="K137" s="45" t="s">
        <v>234</v>
      </c>
      <c r="L137" s="45" t="s">
        <v>234</v>
      </c>
      <c r="M137" s="45" t="s">
        <v>234</v>
      </c>
      <c r="N137" s="45" t="s">
        <v>234</v>
      </c>
      <c r="O137" s="45" t="s">
        <v>547</v>
      </c>
      <c r="P137" s="45" t="s">
        <v>234</v>
      </c>
      <c r="Q137" s="45" t="s">
        <v>234</v>
      </c>
      <c r="R137" s="45" t="s">
        <v>234</v>
      </c>
      <c r="S137" s="45" t="s">
        <v>234</v>
      </c>
    </row>
    <row r="138" spans="1:19" ht="15" thickBot="1" x14ac:dyDescent="0.35">
      <c r="A138" s="44" t="s">
        <v>383</v>
      </c>
      <c r="B138" s="45" t="s">
        <v>552</v>
      </c>
      <c r="C138" s="45" t="s">
        <v>234</v>
      </c>
      <c r="D138" s="45" t="s">
        <v>551</v>
      </c>
      <c r="E138" s="45" t="s">
        <v>527</v>
      </c>
      <c r="F138" s="45" t="s">
        <v>553</v>
      </c>
      <c r="G138" s="45" t="s">
        <v>234</v>
      </c>
      <c r="H138" s="45" t="s">
        <v>554</v>
      </c>
      <c r="I138" s="45" t="s">
        <v>234</v>
      </c>
      <c r="J138" s="45" t="s">
        <v>234</v>
      </c>
      <c r="K138" s="45" t="s">
        <v>234</v>
      </c>
      <c r="L138" s="45" t="s">
        <v>234</v>
      </c>
      <c r="M138" s="45" t="s">
        <v>234</v>
      </c>
      <c r="N138" s="45" t="s">
        <v>234</v>
      </c>
      <c r="O138" s="45" t="s">
        <v>547</v>
      </c>
      <c r="P138" s="45" t="s">
        <v>234</v>
      </c>
      <c r="Q138" s="45" t="s">
        <v>234</v>
      </c>
      <c r="R138" s="45" t="s">
        <v>234</v>
      </c>
      <c r="S138" s="45" t="s">
        <v>234</v>
      </c>
    </row>
    <row r="139" spans="1:19" ht="15" thickBot="1" x14ac:dyDescent="0.35">
      <c r="A139" s="44" t="s">
        <v>385</v>
      </c>
      <c r="B139" s="45" t="s">
        <v>552</v>
      </c>
      <c r="C139" s="45" t="s">
        <v>234</v>
      </c>
      <c r="D139" s="45" t="s">
        <v>555</v>
      </c>
      <c r="E139" s="45" t="s">
        <v>527</v>
      </c>
      <c r="F139" s="45" t="s">
        <v>553</v>
      </c>
      <c r="G139" s="45" t="s">
        <v>234</v>
      </c>
      <c r="H139" s="45" t="s">
        <v>554</v>
      </c>
      <c r="I139" s="45" t="s">
        <v>234</v>
      </c>
      <c r="J139" s="45" t="s">
        <v>234</v>
      </c>
      <c r="K139" s="45" t="s">
        <v>234</v>
      </c>
      <c r="L139" s="45" t="s">
        <v>234</v>
      </c>
      <c r="M139" s="45" t="s">
        <v>234</v>
      </c>
      <c r="N139" s="45" t="s">
        <v>234</v>
      </c>
      <c r="O139" s="45" t="s">
        <v>547</v>
      </c>
      <c r="P139" s="45" t="s">
        <v>234</v>
      </c>
      <c r="Q139" s="45" t="s">
        <v>234</v>
      </c>
      <c r="R139" s="45" t="s">
        <v>234</v>
      </c>
      <c r="S139" s="45" t="s">
        <v>234</v>
      </c>
    </row>
    <row r="140" spans="1:19" ht="15" thickBot="1" x14ac:dyDescent="0.35">
      <c r="A140" s="44" t="s">
        <v>387</v>
      </c>
      <c r="B140" s="45" t="s">
        <v>552</v>
      </c>
      <c r="C140" s="45" t="s">
        <v>234</v>
      </c>
      <c r="D140" s="45" t="s">
        <v>556</v>
      </c>
      <c r="E140" s="45" t="s">
        <v>527</v>
      </c>
      <c r="F140" s="45" t="s">
        <v>553</v>
      </c>
      <c r="G140" s="45" t="s">
        <v>234</v>
      </c>
      <c r="H140" s="45" t="s">
        <v>554</v>
      </c>
      <c r="I140" s="45" t="s">
        <v>234</v>
      </c>
      <c r="J140" s="45" t="s">
        <v>234</v>
      </c>
      <c r="K140" s="45" t="s">
        <v>234</v>
      </c>
      <c r="L140" s="45" t="s">
        <v>234</v>
      </c>
      <c r="M140" s="45" t="s">
        <v>234</v>
      </c>
      <c r="N140" s="45" t="s">
        <v>234</v>
      </c>
      <c r="O140" s="45" t="s">
        <v>547</v>
      </c>
      <c r="P140" s="45" t="s">
        <v>234</v>
      </c>
      <c r="Q140" s="45" t="s">
        <v>234</v>
      </c>
      <c r="R140" s="45" t="s">
        <v>234</v>
      </c>
      <c r="S140" s="45" t="s">
        <v>234</v>
      </c>
    </row>
    <row r="141" spans="1:19" ht="15" thickBot="1" x14ac:dyDescent="0.35">
      <c r="A141" s="44" t="s">
        <v>389</v>
      </c>
      <c r="B141" s="45" t="s">
        <v>557</v>
      </c>
      <c r="C141" s="45" t="s">
        <v>234</v>
      </c>
      <c r="D141" s="45" t="s">
        <v>558</v>
      </c>
      <c r="E141" s="45" t="s">
        <v>527</v>
      </c>
      <c r="F141" s="45" t="s">
        <v>553</v>
      </c>
      <c r="G141" s="45" t="s">
        <v>234</v>
      </c>
      <c r="H141" s="45" t="s">
        <v>554</v>
      </c>
      <c r="I141" s="45" t="s">
        <v>234</v>
      </c>
      <c r="J141" s="45" t="s">
        <v>234</v>
      </c>
      <c r="K141" s="45" t="s">
        <v>234</v>
      </c>
      <c r="L141" s="45" t="s">
        <v>234</v>
      </c>
      <c r="M141" s="45" t="s">
        <v>234</v>
      </c>
      <c r="N141" s="45" t="s">
        <v>234</v>
      </c>
      <c r="O141" s="45" t="s">
        <v>234</v>
      </c>
      <c r="P141" s="45" t="s">
        <v>234</v>
      </c>
      <c r="Q141" s="45" t="s">
        <v>234</v>
      </c>
      <c r="R141" s="45" t="s">
        <v>234</v>
      </c>
      <c r="S141" s="45" t="s">
        <v>234</v>
      </c>
    </row>
    <row r="142" spans="1:19" ht="15" thickBot="1" x14ac:dyDescent="0.35">
      <c r="A142" s="44" t="s">
        <v>391</v>
      </c>
      <c r="B142" s="45" t="s">
        <v>559</v>
      </c>
      <c r="C142" s="45" t="s">
        <v>234</v>
      </c>
      <c r="D142" s="45" t="s">
        <v>560</v>
      </c>
      <c r="E142" s="45" t="s">
        <v>527</v>
      </c>
      <c r="F142" s="45" t="s">
        <v>553</v>
      </c>
      <c r="G142" s="45" t="s">
        <v>234</v>
      </c>
      <c r="H142" s="45" t="s">
        <v>554</v>
      </c>
      <c r="I142" s="45" t="s">
        <v>234</v>
      </c>
      <c r="J142" s="45" t="s">
        <v>234</v>
      </c>
      <c r="K142" s="45" t="s">
        <v>234</v>
      </c>
      <c r="L142" s="45" t="s">
        <v>234</v>
      </c>
      <c r="M142" s="45" t="s">
        <v>234</v>
      </c>
      <c r="N142" s="45" t="s">
        <v>234</v>
      </c>
      <c r="O142" s="45" t="s">
        <v>234</v>
      </c>
      <c r="P142" s="45" t="s">
        <v>234</v>
      </c>
      <c r="Q142" s="45" t="s">
        <v>234</v>
      </c>
      <c r="R142" s="45" t="s">
        <v>234</v>
      </c>
      <c r="S142" s="45" t="s">
        <v>234</v>
      </c>
    </row>
    <row r="143" spans="1:19" ht="15" thickBot="1" x14ac:dyDescent="0.35">
      <c r="A143" s="44" t="s">
        <v>394</v>
      </c>
      <c r="B143" s="45" t="s">
        <v>561</v>
      </c>
      <c r="C143" s="45" t="s">
        <v>234</v>
      </c>
      <c r="D143" s="45" t="s">
        <v>562</v>
      </c>
      <c r="E143" s="45" t="s">
        <v>527</v>
      </c>
      <c r="F143" s="45" t="s">
        <v>553</v>
      </c>
      <c r="G143" s="45" t="s">
        <v>234</v>
      </c>
      <c r="H143" s="45" t="s">
        <v>554</v>
      </c>
      <c r="I143" s="45" t="s">
        <v>234</v>
      </c>
      <c r="J143" s="45" t="s">
        <v>234</v>
      </c>
      <c r="K143" s="45" t="s">
        <v>234</v>
      </c>
      <c r="L143" s="45" t="s">
        <v>234</v>
      </c>
      <c r="M143" s="45" t="s">
        <v>234</v>
      </c>
      <c r="N143" s="45" t="s">
        <v>234</v>
      </c>
      <c r="O143" s="45" t="s">
        <v>234</v>
      </c>
      <c r="P143" s="45" t="s">
        <v>234</v>
      </c>
      <c r="Q143" s="45" t="s">
        <v>234</v>
      </c>
      <c r="R143" s="45" t="s">
        <v>234</v>
      </c>
      <c r="S143" s="45" t="s">
        <v>234</v>
      </c>
    </row>
    <row r="144" spans="1:19" ht="15" thickBot="1" x14ac:dyDescent="0.35">
      <c r="A144" s="44" t="s">
        <v>396</v>
      </c>
      <c r="B144" s="45" t="s">
        <v>561</v>
      </c>
      <c r="C144" s="45" t="s">
        <v>234</v>
      </c>
      <c r="D144" s="45" t="s">
        <v>563</v>
      </c>
      <c r="E144" s="45" t="s">
        <v>527</v>
      </c>
      <c r="F144" s="45" t="s">
        <v>553</v>
      </c>
      <c r="G144" s="45" t="s">
        <v>234</v>
      </c>
      <c r="H144" s="45" t="s">
        <v>554</v>
      </c>
      <c r="I144" s="45" t="s">
        <v>234</v>
      </c>
      <c r="J144" s="45" t="s">
        <v>234</v>
      </c>
      <c r="K144" s="45" t="s">
        <v>234</v>
      </c>
      <c r="L144" s="45" t="s">
        <v>234</v>
      </c>
      <c r="M144" s="45" t="s">
        <v>234</v>
      </c>
      <c r="N144" s="45" t="s">
        <v>234</v>
      </c>
      <c r="O144" s="45" t="s">
        <v>234</v>
      </c>
      <c r="P144" s="45" t="s">
        <v>234</v>
      </c>
      <c r="Q144" s="45" t="s">
        <v>234</v>
      </c>
      <c r="R144" s="45" t="s">
        <v>234</v>
      </c>
      <c r="S144" s="45" t="s">
        <v>234</v>
      </c>
    </row>
    <row r="145" spans="1:19" ht="15" thickBot="1" x14ac:dyDescent="0.35">
      <c r="A145" s="44" t="s">
        <v>397</v>
      </c>
      <c r="B145" s="45" t="s">
        <v>561</v>
      </c>
      <c r="C145" s="45" t="s">
        <v>234</v>
      </c>
      <c r="D145" s="45" t="s">
        <v>563</v>
      </c>
      <c r="E145" s="45" t="s">
        <v>527</v>
      </c>
      <c r="F145" s="45" t="s">
        <v>553</v>
      </c>
      <c r="G145" s="45" t="s">
        <v>234</v>
      </c>
      <c r="H145" s="45" t="s">
        <v>564</v>
      </c>
      <c r="I145" s="45" t="s">
        <v>234</v>
      </c>
      <c r="J145" s="45" t="s">
        <v>234</v>
      </c>
      <c r="K145" s="45" t="s">
        <v>234</v>
      </c>
      <c r="L145" s="45" t="s">
        <v>234</v>
      </c>
      <c r="M145" s="45" t="s">
        <v>234</v>
      </c>
      <c r="N145" s="45" t="s">
        <v>234</v>
      </c>
      <c r="O145" s="45" t="s">
        <v>234</v>
      </c>
      <c r="P145" s="45" t="s">
        <v>234</v>
      </c>
      <c r="Q145" s="45" t="s">
        <v>234</v>
      </c>
      <c r="R145" s="45" t="s">
        <v>234</v>
      </c>
      <c r="S145" s="45" t="s">
        <v>234</v>
      </c>
    </row>
    <row r="146" spans="1:19" ht="15" thickBot="1" x14ac:dyDescent="0.35">
      <c r="A146" s="44" t="s">
        <v>398</v>
      </c>
      <c r="B146" s="45" t="s">
        <v>561</v>
      </c>
      <c r="C146" s="45" t="s">
        <v>234</v>
      </c>
      <c r="D146" s="45" t="s">
        <v>563</v>
      </c>
      <c r="E146" s="45" t="s">
        <v>527</v>
      </c>
      <c r="F146" s="45" t="s">
        <v>565</v>
      </c>
      <c r="G146" s="45" t="s">
        <v>234</v>
      </c>
      <c r="H146" s="45" t="s">
        <v>564</v>
      </c>
      <c r="I146" s="45" t="s">
        <v>234</v>
      </c>
      <c r="J146" s="45" t="s">
        <v>234</v>
      </c>
      <c r="K146" s="45" t="s">
        <v>234</v>
      </c>
      <c r="L146" s="45" t="s">
        <v>234</v>
      </c>
      <c r="M146" s="45" t="s">
        <v>234</v>
      </c>
      <c r="N146" s="45" t="s">
        <v>234</v>
      </c>
      <c r="O146" s="45" t="s">
        <v>234</v>
      </c>
      <c r="P146" s="45" t="s">
        <v>234</v>
      </c>
      <c r="Q146" s="45" t="s">
        <v>234</v>
      </c>
      <c r="R146" s="45" t="s">
        <v>234</v>
      </c>
      <c r="S146" s="45" t="s">
        <v>234</v>
      </c>
    </row>
    <row r="147" spans="1:19" ht="15" thickBot="1" x14ac:dyDescent="0.35">
      <c r="A147" s="44" t="s">
        <v>400</v>
      </c>
      <c r="B147" s="45" t="s">
        <v>561</v>
      </c>
      <c r="C147" s="45" t="s">
        <v>234</v>
      </c>
      <c r="D147" s="45" t="s">
        <v>563</v>
      </c>
      <c r="E147" s="45" t="s">
        <v>527</v>
      </c>
      <c r="F147" s="45" t="s">
        <v>565</v>
      </c>
      <c r="G147" s="45" t="s">
        <v>234</v>
      </c>
      <c r="H147" s="45" t="s">
        <v>566</v>
      </c>
      <c r="I147" s="45" t="s">
        <v>234</v>
      </c>
      <c r="J147" s="45" t="s">
        <v>234</v>
      </c>
      <c r="K147" s="45" t="s">
        <v>234</v>
      </c>
      <c r="L147" s="45" t="s">
        <v>234</v>
      </c>
      <c r="M147" s="45" t="s">
        <v>234</v>
      </c>
      <c r="N147" s="45" t="s">
        <v>234</v>
      </c>
      <c r="O147" s="45" t="s">
        <v>234</v>
      </c>
      <c r="P147" s="45" t="s">
        <v>234</v>
      </c>
      <c r="Q147" s="45" t="s">
        <v>234</v>
      </c>
      <c r="R147" s="45" t="s">
        <v>234</v>
      </c>
      <c r="S147" s="45" t="s">
        <v>234</v>
      </c>
    </row>
    <row r="148" spans="1:19" ht="15" thickBot="1" x14ac:dyDescent="0.35">
      <c r="A148" s="44" t="s">
        <v>403</v>
      </c>
      <c r="B148" s="45" t="s">
        <v>561</v>
      </c>
      <c r="C148" s="45" t="s">
        <v>234</v>
      </c>
      <c r="D148" s="45" t="s">
        <v>563</v>
      </c>
      <c r="E148" s="45" t="s">
        <v>527</v>
      </c>
      <c r="F148" s="45" t="s">
        <v>565</v>
      </c>
      <c r="G148" s="45" t="s">
        <v>234</v>
      </c>
      <c r="H148" s="45" t="s">
        <v>566</v>
      </c>
      <c r="I148" s="45" t="s">
        <v>234</v>
      </c>
      <c r="J148" s="45" t="s">
        <v>234</v>
      </c>
      <c r="K148" s="45" t="s">
        <v>234</v>
      </c>
      <c r="L148" s="45" t="s">
        <v>234</v>
      </c>
      <c r="M148" s="45" t="s">
        <v>234</v>
      </c>
      <c r="N148" s="45" t="s">
        <v>234</v>
      </c>
      <c r="O148" s="45" t="s">
        <v>234</v>
      </c>
      <c r="P148" s="45" t="s">
        <v>234</v>
      </c>
      <c r="Q148" s="45" t="s">
        <v>234</v>
      </c>
      <c r="R148" s="45" t="s">
        <v>234</v>
      </c>
      <c r="S148" s="45" t="s">
        <v>234</v>
      </c>
    </row>
    <row r="149" spans="1:19" ht="15" thickBot="1" x14ac:dyDescent="0.35">
      <c r="A149" s="44" t="s">
        <v>405</v>
      </c>
      <c r="B149" s="45" t="s">
        <v>561</v>
      </c>
      <c r="C149" s="45" t="s">
        <v>234</v>
      </c>
      <c r="D149" s="45" t="s">
        <v>563</v>
      </c>
      <c r="E149" s="45" t="s">
        <v>527</v>
      </c>
      <c r="F149" s="45" t="s">
        <v>565</v>
      </c>
      <c r="G149" s="45" t="s">
        <v>234</v>
      </c>
      <c r="H149" s="45" t="s">
        <v>566</v>
      </c>
      <c r="I149" s="45" t="s">
        <v>234</v>
      </c>
      <c r="J149" s="45" t="s">
        <v>234</v>
      </c>
      <c r="K149" s="45" t="s">
        <v>234</v>
      </c>
      <c r="L149" s="45" t="s">
        <v>234</v>
      </c>
      <c r="M149" s="45" t="s">
        <v>234</v>
      </c>
      <c r="N149" s="45" t="s">
        <v>234</v>
      </c>
      <c r="O149" s="45" t="s">
        <v>234</v>
      </c>
      <c r="P149" s="45" t="s">
        <v>234</v>
      </c>
      <c r="Q149" s="45" t="s">
        <v>234</v>
      </c>
      <c r="R149" s="45" t="s">
        <v>234</v>
      </c>
      <c r="S149" s="45" t="s">
        <v>234</v>
      </c>
    </row>
    <row r="150" spans="1:19" ht="15" thickBot="1" x14ac:dyDescent="0.35">
      <c r="A150" s="44" t="s">
        <v>408</v>
      </c>
      <c r="B150" s="45" t="s">
        <v>561</v>
      </c>
      <c r="C150" s="45" t="s">
        <v>234</v>
      </c>
      <c r="D150" s="45" t="s">
        <v>563</v>
      </c>
      <c r="E150" s="45" t="s">
        <v>527</v>
      </c>
      <c r="F150" s="45" t="s">
        <v>565</v>
      </c>
      <c r="G150" s="45" t="s">
        <v>234</v>
      </c>
      <c r="H150" s="45" t="s">
        <v>566</v>
      </c>
      <c r="I150" s="45" t="s">
        <v>234</v>
      </c>
      <c r="J150" s="45" t="s">
        <v>234</v>
      </c>
      <c r="K150" s="45" t="s">
        <v>234</v>
      </c>
      <c r="L150" s="45" t="s">
        <v>234</v>
      </c>
      <c r="M150" s="45" t="s">
        <v>234</v>
      </c>
      <c r="N150" s="45" t="s">
        <v>234</v>
      </c>
      <c r="O150" s="45" t="s">
        <v>234</v>
      </c>
      <c r="P150" s="45" t="s">
        <v>234</v>
      </c>
      <c r="Q150" s="45" t="s">
        <v>234</v>
      </c>
      <c r="R150" s="45" t="s">
        <v>234</v>
      </c>
      <c r="S150" s="45" t="s">
        <v>234</v>
      </c>
    </row>
    <row r="151" spans="1:19" ht="15" thickBot="1" x14ac:dyDescent="0.35">
      <c r="A151" s="44" t="s">
        <v>409</v>
      </c>
      <c r="B151" s="45" t="s">
        <v>567</v>
      </c>
      <c r="C151" s="45" t="s">
        <v>234</v>
      </c>
      <c r="D151" s="45" t="s">
        <v>563</v>
      </c>
      <c r="E151" s="45" t="s">
        <v>234</v>
      </c>
      <c r="F151" s="45" t="s">
        <v>565</v>
      </c>
      <c r="G151" s="45" t="s">
        <v>234</v>
      </c>
      <c r="H151" s="45" t="s">
        <v>566</v>
      </c>
      <c r="I151" s="45" t="s">
        <v>234</v>
      </c>
      <c r="J151" s="45" t="s">
        <v>234</v>
      </c>
      <c r="K151" s="45" t="s">
        <v>234</v>
      </c>
      <c r="L151" s="45" t="s">
        <v>234</v>
      </c>
      <c r="M151" s="45" t="s">
        <v>234</v>
      </c>
      <c r="N151" s="45" t="s">
        <v>234</v>
      </c>
      <c r="O151" s="45" t="s">
        <v>234</v>
      </c>
      <c r="P151" s="45" t="s">
        <v>234</v>
      </c>
      <c r="Q151" s="45" t="s">
        <v>234</v>
      </c>
      <c r="R151" s="45" t="s">
        <v>234</v>
      </c>
      <c r="S151" s="45" t="s">
        <v>234</v>
      </c>
    </row>
    <row r="152" spans="1:19" ht="15" thickBot="1" x14ac:dyDescent="0.35">
      <c r="A152" s="44" t="s">
        <v>410</v>
      </c>
      <c r="B152" s="45" t="s">
        <v>567</v>
      </c>
      <c r="C152" s="45" t="s">
        <v>234</v>
      </c>
      <c r="D152" s="45" t="s">
        <v>563</v>
      </c>
      <c r="E152" s="45" t="s">
        <v>234</v>
      </c>
      <c r="F152" s="45" t="s">
        <v>565</v>
      </c>
      <c r="G152" s="45" t="s">
        <v>234</v>
      </c>
      <c r="H152" s="45" t="s">
        <v>566</v>
      </c>
      <c r="I152" s="45" t="s">
        <v>234</v>
      </c>
      <c r="J152" s="45" t="s">
        <v>234</v>
      </c>
      <c r="K152" s="45" t="s">
        <v>234</v>
      </c>
      <c r="L152" s="45" t="s">
        <v>234</v>
      </c>
      <c r="M152" s="45" t="s">
        <v>234</v>
      </c>
      <c r="N152" s="45" t="s">
        <v>234</v>
      </c>
      <c r="O152" s="45" t="s">
        <v>234</v>
      </c>
      <c r="P152" s="45" t="s">
        <v>234</v>
      </c>
      <c r="Q152" s="45" t="s">
        <v>234</v>
      </c>
      <c r="R152" s="45" t="s">
        <v>234</v>
      </c>
      <c r="S152" s="45" t="s">
        <v>234</v>
      </c>
    </row>
    <row r="153" spans="1:19" ht="15" thickBot="1" x14ac:dyDescent="0.35">
      <c r="A153" s="44" t="s">
        <v>411</v>
      </c>
      <c r="B153" s="45" t="s">
        <v>567</v>
      </c>
      <c r="C153" s="45" t="s">
        <v>234</v>
      </c>
      <c r="D153" s="45" t="s">
        <v>563</v>
      </c>
      <c r="E153" s="45" t="s">
        <v>234</v>
      </c>
      <c r="F153" s="45" t="s">
        <v>565</v>
      </c>
      <c r="G153" s="45" t="s">
        <v>234</v>
      </c>
      <c r="H153" s="45" t="s">
        <v>568</v>
      </c>
      <c r="I153" s="45" t="s">
        <v>234</v>
      </c>
      <c r="J153" s="45" t="s">
        <v>234</v>
      </c>
      <c r="K153" s="45" t="s">
        <v>234</v>
      </c>
      <c r="L153" s="45" t="s">
        <v>234</v>
      </c>
      <c r="M153" s="45" t="s">
        <v>234</v>
      </c>
      <c r="N153" s="45" t="s">
        <v>234</v>
      </c>
      <c r="O153" s="45" t="s">
        <v>234</v>
      </c>
      <c r="P153" s="45" t="s">
        <v>234</v>
      </c>
      <c r="Q153" s="45" t="s">
        <v>234</v>
      </c>
      <c r="R153" s="45" t="s">
        <v>234</v>
      </c>
      <c r="S153" s="45" t="s">
        <v>234</v>
      </c>
    </row>
    <row r="154" spans="1:19" ht="15" thickBot="1" x14ac:dyDescent="0.35">
      <c r="A154" s="44" t="s">
        <v>413</v>
      </c>
      <c r="B154" s="45" t="s">
        <v>567</v>
      </c>
      <c r="C154" s="45" t="s">
        <v>234</v>
      </c>
      <c r="D154" s="45" t="s">
        <v>563</v>
      </c>
      <c r="E154" s="45" t="s">
        <v>234</v>
      </c>
      <c r="F154" s="45" t="s">
        <v>565</v>
      </c>
      <c r="G154" s="45" t="s">
        <v>234</v>
      </c>
      <c r="H154" s="45" t="s">
        <v>569</v>
      </c>
      <c r="I154" s="45" t="s">
        <v>234</v>
      </c>
      <c r="J154" s="45" t="s">
        <v>234</v>
      </c>
      <c r="K154" s="45" t="s">
        <v>234</v>
      </c>
      <c r="L154" s="45" t="s">
        <v>234</v>
      </c>
      <c r="M154" s="45" t="s">
        <v>234</v>
      </c>
      <c r="N154" s="45" t="s">
        <v>234</v>
      </c>
      <c r="O154" s="45" t="s">
        <v>234</v>
      </c>
      <c r="P154" s="45" t="s">
        <v>234</v>
      </c>
      <c r="Q154" s="45" t="s">
        <v>234</v>
      </c>
      <c r="R154" s="45" t="s">
        <v>234</v>
      </c>
      <c r="S154" s="45" t="s">
        <v>234</v>
      </c>
    </row>
    <row r="155" spans="1:19" ht="15" thickBot="1" x14ac:dyDescent="0.35">
      <c r="A155" s="44" t="s">
        <v>415</v>
      </c>
      <c r="B155" s="45" t="s">
        <v>234</v>
      </c>
      <c r="C155" s="45" t="s">
        <v>234</v>
      </c>
      <c r="D155" s="45" t="s">
        <v>563</v>
      </c>
      <c r="E155" s="45" t="s">
        <v>234</v>
      </c>
      <c r="F155" s="45" t="s">
        <v>565</v>
      </c>
      <c r="G155" s="45" t="s">
        <v>234</v>
      </c>
      <c r="H155" s="45" t="s">
        <v>569</v>
      </c>
      <c r="I155" s="45" t="s">
        <v>234</v>
      </c>
      <c r="J155" s="45" t="s">
        <v>234</v>
      </c>
      <c r="K155" s="45" t="s">
        <v>234</v>
      </c>
      <c r="L155" s="45" t="s">
        <v>234</v>
      </c>
      <c r="M155" s="45" t="s">
        <v>234</v>
      </c>
      <c r="N155" s="45" t="s">
        <v>234</v>
      </c>
      <c r="O155" s="45" t="s">
        <v>234</v>
      </c>
      <c r="P155" s="45" t="s">
        <v>234</v>
      </c>
      <c r="Q155" s="45" t="s">
        <v>234</v>
      </c>
      <c r="R155" s="45" t="s">
        <v>234</v>
      </c>
      <c r="S155" s="45" t="s">
        <v>234</v>
      </c>
    </row>
    <row r="156" spans="1:19" ht="15" thickBot="1" x14ac:dyDescent="0.35">
      <c r="A156" s="44" t="s">
        <v>416</v>
      </c>
      <c r="B156" s="45" t="s">
        <v>234</v>
      </c>
      <c r="C156" s="45" t="s">
        <v>234</v>
      </c>
      <c r="D156" s="45" t="s">
        <v>563</v>
      </c>
      <c r="E156" s="45" t="s">
        <v>234</v>
      </c>
      <c r="F156" s="45" t="s">
        <v>234</v>
      </c>
      <c r="G156" s="45" t="s">
        <v>234</v>
      </c>
      <c r="H156" s="45" t="s">
        <v>234</v>
      </c>
      <c r="I156" s="45" t="s">
        <v>234</v>
      </c>
      <c r="J156" s="45" t="s">
        <v>234</v>
      </c>
      <c r="K156" s="45" t="s">
        <v>234</v>
      </c>
      <c r="L156" s="45" t="s">
        <v>234</v>
      </c>
      <c r="M156" s="45" t="s">
        <v>234</v>
      </c>
      <c r="N156" s="45" t="s">
        <v>234</v>
      </c>
      <c r="O156" s="45" t="s">
        <v>234</v>
      </c>
      <c r="P156" s="45" t="s">
        <v>234</v>
      </c>
      <c r="Q156" s="45" t="s">
        <v>234</v>
      </c>
      <c r="R156" s="45" t="s">
        <v>234</v>
      </c>
      <c r="S156" s="45" t="s">
        <v>234</v>
      </c>
    </row>
    <row r="157" spans="1:19" ht="15" thickBot="1" x14ac:dyDescent="0.35">
      <c r="A157" s="44" t="s">
        <v>417</v>
      </c>
      <c r="B157" s="45" t="s">
        <v>234</v>
      </c>
      <c r="C157" s="45" t="s">
        <v>234</v>
      </c>
      <c r="D157" s="45" t="s">
        <v>570</v>
      </c>
      <c r="E157" s="45" t="s">
        <v>234</v>
      </c>
      <c r="F157" s="45" t="s">
        <v>234</v>
      </c>
      <c r="G157" s="45" t="s">
        <v>234</v>
      </c>
      <c r="H157" s="45" t="s">
        <v>234</v>
      </c>
      <c r="I157" s="45" t="s">
        <v>234</v>
      </c>
      <c r="J157" s="45" t="s">
        <v>234</v>
      </c>
      <c r="K157" s="45" t="s">
        <v>234</v>
      </c>
      <c r="L157" s="45" t="s">
        <v>234</v>
      </c>
      <c r="M157" s="45" t="s">
        <v>234</v>
      </c>
      <c r="N157" s="45" t="s">
        <v>234</v>
      </c>
      <c r="O157" s="45" t="s">
        <v>234</v>
      </c>
      <c r="P157" s="45" t="s">
        <v>234</v>
      </c>
      <c r="Q157" s="45" t="s">
        <v>234</v>
      </c>
      <c r="R157" s="45" t="s">
        <v>234</v>
      </c>
      <c r="S157" s="45" t="s">
        <v>234</v>
      </c>
    </row>
    <row r="158" spans="1:19" ht="15" thickBot="1" x14ac:dyDescent="0.35">
      <c r="A158" s="44" t="s">
        <v>418</v>
      </c>
      <c r="B158" s="45" t="s">
        <v>234</v>
      </c>
      <c r="C158" s="45" t="s">
        <v>234</v>
      </c>
      <c r="D158" s="45" t="s">
        <v>234</v>
      </c>
      <c r="E158" s="45" t="s">
        <v>234</v>
      </c>
      <c r="F158" s="45" t="s">
        <v>234</v>
      </c>
      <c r="G158" s="45" t="s">
        <v>234</v>
      </c>
      <c r="H158" s="45" t="s">
        <v>234</v>
      </c>
      <c r="I158" s="45" t="s">
        <v>234</v>
      </c>
      <c r="J158" s="45" t="s">
        <v>234</v>
      </c>
      <c r="K158" s="45" t="s">
        <v>234</v>
      </c>
      <c r="L158" s="45" t="s">
        <v>234</v>
      </c>
      <c r="M158" s="45" t="s">
        <v>234</v>
      </c>
      <c r="N158" s="45" t="s">
        <v>234</v>
      </c>
      <c r="O158" s="45" t="s">
        <v>234</v>
      </c>
      <c r="P158" s="45" t="s">
        <v>234</v>
      </c>
      <c r="Q158" s="45" t="s">
        <v>234</v>
      </c>
      <c r="R158" s="45" t="s">
        <v>234</v>
      </c>
      <c r="S158" s="45" t="s">
        <v>234</v>
      </c>
    </row>
    <row r="159" spans="1:19" ht="15" thickBot="1" x14ac:dyDescent="0.35">
      <c r="A159" s="44" t="s">
        <v>419</v>
      </c>
      <c r="B159" s="45" t="s">
        <v>234</v>
      </c>
      <c r="C159" s="45" t="s">
        <v>234</v>
      </c>
      <c r="D159" s="45" t="s">
        <v>234</v>
      </c>
      <c r="E159" s="45" t="s">
        <v>234</v>
      </c>
      <c r="F159" s="45" t="s">
        <v>234</v>
      </c>
      <c r="G159" s="45" t="s">
        <v>234</v>
      </c>
      <c r="H159" s="45" t="s">
        <v>234</v>
      </c>
      <c r="I159" s="45" t="s">
        <v>234</v>
      </c>
      <c r="J159" s="45" t="s">
        <v>234</v>
      </c>
      <c r="K159" s="45" t="s">
        <v>234</v>
      </c>
      <c r="L159" s="45" t="s">
        <v>234</v>
      </c>
      <c r="M159" s="45" t="s">
        <v>234</v>
      </c>
      <c r="N159" s="45" t="s">
        <v>234</v>
      </c>
      <c r="O159" s="45" t="s">
        <v>234</v>
      </c>
      <c r="P159" s="45" t="s">
        <v>234</v>
      </c>
      <c r="Q159" s="45" t="s">
        <v>234</v>
      </c>
      <c r="R159" s="45" t="s">
        <v>234</v>
      </c>
      <c r="S159" s="45" t="s">
        <v>234</v>
      </c>
    </row>
    <row r="160" spans="1:19" ht="18.600000000000001" thickBot="1" x14ac:dyDescent="0.35">
      <c r="A160" s="40"/>
    </row>
    <row r="161" spans="1:19" ht="15" thickBot="1" x14ac:dyDescent="0.35">
      <c r="A161" s="44" t="s">
        <v>420</v>
      </c>
      <c r="B161" s="44" t="s">
        <v>126</v>
      </c>
      <c r="C161" s="44" t="s">
        <v>127</v>
      </c>
      <c r="D161" s="44" t="s">
        <v>128</v>
      </c>
      <c r="E161" s="44" t="s">
        <v>129</v>
      </c>
      <c r="F161" s="44" t="s">
        <v>130</v>
      </c>
      <c r="G161" s="44" t="s">
        <v>131</v>
      </c>
      <c r="H161" s="44" t="s">
        <v>132</v>
      </c>
      <c r="I161" s="44" t="s">
        <v>133</v>
      </c>
      <c r="J161" s="44" t="s">
        <v>134</v>
      </c>
      <c r="K161" s="44" t="s">
        <v>135</v>
      </c>
      <c r="L161" s="44" t="s">
        <v>136</v>
      </c>
      <c r="M161" s="44" t="s">
        <v>137</v>
      </c>
      <c r="N161" s="44" t="s">
        <v>138</v>
      </c>
      <c r="O161" s="44" t="s">
        <v>139</v>
      </c>
      <c r="P161" s="44" t="s">
        <v>140</v>
      </c>
      <c r="Q161" s="44" t="s">
        <v>141</v>
      </c>
      <c r="R161" s="44" t="s">
        <v>142</v>
      </c>
      <c r="S161" s="44" t="s">
        <v>143</v>
      </c>
    </row>
    <row r="162" spans="1:19" ht="15" thickBot="1" x14ac:dyDescent="0.35">
      <c r="A162" s="44" t="s">
        <v>221</v>
      </c>
      <c r="B162" s="45">
        <v>3415</v>
      </c>
      <c r="C162" s="45">
        <v>3396.5</v>
      </c>
      <c r="D162" s="45">
        <v>71313.3</v>
      </c>
      <c r="E162" s="45">
        <v>29945.4</v>
      </c>
      <c r="F162" s="45">
        <v>3582</v>
      </c>
      <c r="G162" s="45">
        <v>525.5</v>
      </c>
      <c r="H162" s="45">
        <v>1400.5</v>
      </c>
      <c r="I162" s="45">
        <v>5080.5</v>
      </c>
      <c r="J162" s="45">
        <v>1021.5</v>
      </c>
      <c r="K162" s="45">
        <v>12</v>
      </c>
      <c r="L162" s="45">
        <v>669</v>
      </c>
      <c r="M162" s="45">
        <v>28863.9</v>
      </c>
      <c r="N162" s="45">
        <v>0</v>
      </c>
      <c r="O162" s="45">
        <v>54599.3</v>
      </c>
      <c r="P162" s="45">
        <v>392.5</v>
      </c>
      <c r="Q162" s="45">
        <v>0</v>
      </c>
      <c r="R162" s="45">
        <v>417.5</v>
      </c>
      <c r="S162" s="45">
        <v>150</v>
      </c>
    </row>
    <row r="163" spans="1:19" ht="15" thickBot="1" x14ac:dyDescent="0.35">
      <c r="A163" s="44" t="s">
        <v>237</v>
      </c>
      <c r="B163" s="45">
        <v>3415</v>
      </c>
      <c r="C163" s="45">
        <v>3396.5</v>
      </c>
      <c r="D163" s="45">
        <v>71313.3</v>
      </c>
      <c r="E163" s="45">
        <v>29945.4</v>
      </c>
      <c r="F163" s="45">
        <v>3114.5</v>
      </c>
      <c r="G163" s="45">
        <v>525.5</v>
      </c>
      <c r="H163" s="45">
        <v>1400.5</v>
      </c>
      <c r="I163" s="45">
        <v>5080.5</v>
      </c>
      <c r="J163" s="45">
        <v>0</v>
      </c>
      <c r="K163" s="45">
        <v>12</v>
      </c>
      <c r="L163" s="45">
        <v>639</v>
      </c>
      <c r="M163" s="45">
        <v>28863.9</v>
      </c>
      <c r="N163" s="45">
        <v>0</v>
      </c>
      <c r="O163" s="45">
        <v>54599.3</v>
      </c>
      <c r="P163" s="45">
        <v>392.5</v>
      </c>
      <c r="Q163" s="45">
        <v>0</v>
      </c>
      <c r="R163" s="45">
        <v>417.5</v>
      </c>
      <c r="S163" s="45">
        <v>150</v>
      </c>
    </row>
    <row r="164" spans="1:19" ht="15" thickBot="1" x14ac:dyDescent="0.35">
      <c r="A164" s="44" t="s">
        <v>241</v>
      </c>
      <c r="B164" s="45">
        <v>3412.5</v>
      </c>
      <c r="C164" s="45">
        <v>3396.5</v>
      </c>
      <c r="D164" s="45">
        <v>71313.3</v>
      </c>
      <c r="E164" s="45">
        <v>29945.4</v>
      </c>
      <c r="F164" s="45">
        <v>3114.5</v>
      </c>
      <c r="G164" s="45">
        <v>525.5</v>
      </c>
      <c r="H164" s="45">
        <v>1400.5</v>
      </c>
      <c r="I164" s="45">
        <v>5080.5</v>
      </c>
      <c r="J164" s="45">
        <v>0</v>
      </c>
      <c r="K164" s="45">
        <v>12</v>
      </c>
      <c r="L164" s="45">
        <v>639</v>
      </c>
      <c r="M164" s="45">
        <v>28832.9</v>
      </c>
      <c r="N164" s="45">
        <v>0</v>
      </c>
      <c r="O164" s="45">
        <v>54599.3</v>
      </c>
      <c r="P164" s="45">
        <v>392.5</v>
      </c>
      <c r="Q164" s="45">
        <v>0</v>
      </c>
      <c r="R164" s="45">
        <v>417.5</v>
      </c>
      <c r="S164" s="45">
        <v>150</v>
      </c>
    </row>
    <row r="165" spans="1:19" ht="15" thickBot="1" x14ac:dyDescent="0.35">
      <c r="A165" s="44" t="s">
        <v>243</v>
      </c>
      <c r="B165" s="45">
        <v>3412.5</v>
      </c>
      <c r="C165" s="45">
        <v>3396.5</v>
      </c>
      <c r="D165" s="45">
        <v>71313.3</v>
      </c>
      <c r="E165" s="45">
        <v>1353.5</v>
      </c>
      <c r="F165" s="45">
        <v>3114.5</v>
      </c>
      <c r="G165" s="45">
        <v>525.5</v>
      </c>
      <c r="H165" s="45">
        <v>1400.5</v>
      </c>
      <c r="I165" s="45">
        <v>5080.5</v>
      </c>
      <c r="J165" s="45">
        <v>0</v>
      </c>
      <c r="K165" s="45">
        <v>12</v>
      </c>
      <c r="L165" s="45">
        <v>639</v>
      </c>
      <c r="M165" s="45">
        <v>28832.9</v>
      </c>
      <c r="N165" s="45">
        <v>0</v>
      </c>
      <c r="O165" s="45">
        <v>54599.3</v>
      </c>
      <c r="P165" s="45">
        <v>392.5</v>
      </c>
      <c r="Q165" s="45">
        <v>0</v>
      </c>
      <c r="R165" s="45">
        <v>417.5</v>
      </c>
      <c r="S165" s="45">
        <v>150</v>
      </c>
    </row>
    <row r="166" spans="1:19" ht="15" thickBot="1" x14ac:dyDescent="0.35">
      <c r="A166" s="44" t="s">
        <v>246</v>
      </c>
      <c r="B166" s="45">
        <v>3412.5</v>
      </c>
      <c r="C166" s="45">
        <v>3396.5</v>
      </c>
      <c r="D166" s="45">
        <v>70069.8</v>
      </c>
      <c r="E166" s="45">
        <v>1353.5</v>
      </c>
      <c r="F166" s="45">
        <v>3032.5</v>
      </c>
      <c r="G166" s="45">
        <v>525.5</v>
      </c>
      <c r="H166" s="45">
        <v>1400.5</v>
      </c>
      <c r="I166" s="45">
        <v>4804.5</v>
      </c>
      <c r="J166" s="45">
        <v>0</v>
      </c>
      <c r="K166" s="45">
        <v>12</v>
      </c>
      <c r="L166" s="45">
        <v>449</v>
      </c>
      <c r="M166" s="45">
        <v>28673.9</v>
      </c>
      <c r="N166" s="45">
        <v>0</v>
      </c>
      <c r="O166" s="45">
        <v>54599.3</v>
      </c>
      <c r="P166" s="45">
        <v>392.5</v>
      </c>
      <c r="Q166" s="45">
        <v>0</v>
      </c>
      <c r="R166" s="45">
        <v>417.5</v>
      </c>
      <c r="S166" s="45">
        <v>150</v>
      </c>
    </row>
    <row r="167" spans="1:19" ht="15" thickBot="1" x14ac:dyDescent="0.35">
      <c r="A167" s="44" t="s">
        <v>251</v>
      </c>
      <c r="B167" s="45">
        <v>3412.5</v>
      </c>
      <c r="C167" s="45">
        <v>3396.5</v>
      </c>
      <c r="D167" s="45">
        <v>70050.3</v>
      </c>
      <c r="E167" s="45">
        <v>1353.5</v>
      </c>
      <c r="F167" s="45">
        <v>3032.5</v>
      </c>
      <c r="G167" s="45">
        <v>354</v>
      </c>
      <c r="H167" s="45">
        <v>1386.5</v>
      </c>
      <c r="I167" s="45">
        <v>4804.5</v>
      </c>
      <c r="J167" s="45">
        <v>0</v>
      </c>
      <c r="K167" s="45">
        <v>12</v>
      </c>
      <c r="L167" s="45">
        <v>310</v>
      </c>
      <c r="M167" s="45">
        <v>28673.9</v>
      </c>
      <c r="N167" s="45">
        <v>0</v>
      </c>
      <c r="O167" s="45">
        <v>54599.3</v>
      </c>
      <c r="P167" s="45">
        <v>392.5</v>
      </c>
      <c r="Q167" s="45">
        <v>0</v>
      </c>
      <c r="R167" s="45">
        <v>417.5</v>
      </c>
      <c r="S167" s="45">
        <v>150</v>
      </c>
    </row>
    <row r="168" spans="1:19" ht="15" thickBot="1" x14ac:dyDescent="0.35">
      <c r="A168" s="44" t="s">
        <v>252</v>
      </c>
      <c r="B168" s="45">
        <v>3412.5</v>
      </c>
      <c r="C168" s="45">
        <v>3396.5</v>
      </c>
      <c r="D168" s="45">
        <v>70050.3</v>
      </c>
      <c r="E168" s="45">
        <v>1353.5</v>
      </c>
      <c r="F168" s="45">
        <v>3032.5</v>
      </c>
      <c r="G168" s="45">
        <v>354</v>
      </c>
      <c r="H168" s="45">
        <v>1360.5</v>
      </c>
      <c r="I168" s="45">
        <v>4804.5</v>
      </c>
      <c r="J168" s="45">
        <v>0</v>
      </c>
      <c r="K168" s="45">
        <v>12</v>
      </c>
      <c r="L168" s="45">
        <v>310</v>
      </c>
      <c r="M168" s="45">
        <v>28673.9</v>
      </c>
      <c r="N168" s="45">
        <v>0</v>
      </c>
      <c r="O168" s="45">
        <v>54282.3</v>
      </c>
      <c r="P168" s="45">
        <v>210.5</v>
      </c>
      <c r="Q168" s="45">
        <v>0</v>
      </c>
      <c r="R168" s="45">
        <v>417.5</v>
      </c>
      <c r="S168" s="45">
        <v>150</v>
      </c>
    </row>
    <row r="169" spans="1:19" ht="15" thickBot="1" x14ac:dyDescent="0.35">
      <c r="A169" s="44" t="s">
        <v>257</v>
      </c>
      <c r="B169" s="45">
        <v>3412.5</v>
      </c>
      <c r="C169" s="45">
        <v>3396.5</v>
      </c>
      <c r="D169" s="45">
        <v>70050.3</v>
      </c>
      <c r="E169" s="45">
        <v>1353.5</v>
      </c>
      <c r="F169" s="45">
        <v>2856.5</v>
      </c>
      <c r="G169" s="45">
        <v>354</v>
      </c>
      <c r="H169" s="45">
        <v>1360.5</v>
      </c>
      <c r="I169" s="45">
        <v>4804.5</v>
      </c>
      <c r="J169" s="45">
        <v>0</v>
      </c>
      <c r="K169" s="45">
        <v>12</v>
      </c>
      <c r="L169" s="45">
        <v>310</v>
      </c>
      <c r="M169" s="45">
        <v>28673.9</v>
      </c>
      <c r="N169" s="45">
        <v>0</v>
      </c>
      <c r="O169" s="45">
        <v>54282.3</v>
      </c>
      <c r="P169" s="45">
        <v>210.5</v>
      </c>
      <c r="Q169" s="45">
        <v>0</v>
      </c>
      <c r="R169" s="45">
        <v>417.5</v>
      </c>
      <c r="S169" s="45">
        <v>150</v>
      </c>
    </row>
    <row r="170" spans="1:19" ht="15" thickBot="1" x14ac:dyDescent="0.35">
      <c r="A170" s="44" t="s">
        <v>258</v>
      </c>
      <c r="B170" s="45">
        <v>3239.5</v>
      </c>
      <c r="C170" s="45">
        <v>3396.5</v>
      </c>
      <c r="D170" s="45">
        <v>70050.3</v>
      </c>
      <c r="E170" s="45">
        <v>1252.5</v>
      </c>
      <c r="F170" s="45">
        <v>2856.5</v>
      </c>
      <c r="G170" s="45">
        <v>354</v>
      </c>
      <c r="H170" s="45">
        <v>1360.5</v>
      </c>
      <c r="I170" s="45">
        <v>4741</v>
      </c>
      <c r="J170" s="45">
        <v>0</v>
      </c>
      <c r="K170" s="45">
        <v>12</v>
      </c>
      <c r="L170" s="45">
        <v>310</v>
      </c>
      <c r="M170" s="45">
        <v>28673.9</v>
      </c>
      <c r="N170" s="45">
        <v>0</v>
      </c>
      <c r="O170" s="45">
        <v>54282.3</v>
      </c>
      <c r="P170" s="45">
        <v>210.5</v>
      </c>
      <c r="Q170" s="45">
        <v>0</v>
      </c>
      <c r="R170" s="45">
        <v>417.5</v>
      </c>
      <c r="S170" s="45">
        <v>150</v>
      </c>
    </row>
    <row r="171" spans="1:19" ht="15" thickBot="1" x14ac:dyDescent="0.35">
      <c r="A171" s="44" t="s">
        <v>260</v>
      </c>
      <c r="B171" s="45">
        <v>3239.5</v>
      </c>
      <c r="C171" s="45">
        <v>3396.5</v>
      </c>
      <c r="D171" s="45">
        <v>70050.3</v>
      </c>
      <c r="E171" s="45">
        <v>891</v>
      </c>
      <c r="F171" s="45">
        <v>2856.5</v>
      </c>
      <c r="G171" s="45">
        <v>354</v>
      </c>
      <c r="H171" s="45">
        <v>1360.5</v>
      </c>
      <c r="I171" s="45">
        <v>4741</v>
      </c>
      <c r="J171" s="45">
        <v>0</v>
      </c>
      <c r="K171" s="45">
        <v>12</v>
      </c>
      <c r="L171" s="45">
        <v>310</v>
      </c>
      <c r="M171" s="45">
        <v>28673.9</v>
      </c>
      <c r="N171" s="45">
        <v>0</v>
      </c>
      <c r="O171" s="45">
        <v>54282.3</v>
      </c>
      <c r="P171" s="45">
        <v>210.5</v>
      </c>
      <c r="Q171" s="45">
        <v>0</v>
      </c>
      <c r="R171" s="45">
        <v>417.5</v>
      </c>
      <c r="S171" s="45">
        <v>150</v>
      </c>
    </row>
    <row r="172" spans="1:19" ht="15" thickBot="1" x14ac:dyDescent="0.35">
      <c r="A172" s="44" t="s">
        <v>263</v>
      </c>
      <c r="B172" s="45">
        <v>2845</v>
      </c>
      <c r="C172" s="45">
        <v>3396.5</v>
      </c>
      <c r="D172" s="45">
        <v>70036.3</v>
      </c>
      <c r="E172" s="45">
        <v>891</v>
      </c>
      <c r="F172" s="45">
        <v>2856.5</v>
      </c>
      <c r="G172" s="45">
        <v>354</v>
      </c>
      <c r="H172" s="45">
        <v>1360.5</v>
      </c>
      <c r="I172" s="45">
        <v>4741</v>
      </c>
      <c r="J172" s="45">
        <v>0</v>
      </c>
      <c r="K172" s="45">
        <v>12</v>
      </c>
      <c r="L172" s="45">
        <v>310</v>
      </c>
      <c r="M172" s="45">
        <v>28673.9</v>
      </c>
      <c r="N172" s="45">
        <v>0</v>
      </c>
      <c r="O172" s="45">
        <v>54282.3</v>
      </c>
      <c r="P172" s="45">
        <v>210.5</v>
      </c>
      <c r="Q172" s="45">
        <v>0</v>
      </c>
      <c r="R172" s="45">
        <v>417.5</v>
      </c>
      <c r="S172" s="45">
        <v>150</v>
      </c>
    </row>
    <row r="173" spans="1:19" ht="15" thickBot="1" x14ac:dyDescent="0.35">
      <c r="A173" s="44" t="s">
        <v>267</v>
      </c>
      <c r="B173" s="45">
        <v>2845</v>
      </c>
      <c r="C173" s="45">
        <v>3396.5</v>
      </c>
      <c r="D173" s="45">
        <v>69946.3</v>
      </c>
      <c r="E173" s="45">
        <v>671</v>
      </c>
      <c r="F173" s="45">
        <v>2856.5</v>
      </c>
      <c r="G173" s="45">
        <v>354</v>
      </c>
      <c r="H173" s="45">
        <v>1360.5</v>
      </c>
      <c r="I173" s="45">
        <v>4741</v>
      </c>
      <c r="J173" s="45">
        <v>0</v>
      </c>
      <c r="K173" s="45">
        <v>12</v>
      </c>
      <c r="L173" s="45">
        <v>310</v>
      </c>
      <c r="M173" s="45">
        <v>28673.9</v>
      </c>
      <c r="N173" s="45">
        <v>0</v>
      </c>
      <c r="O173" s="45">
        <v>54282.3</v>
      </c>
      <c r="P173" s="45">
        <v>210.5</v>
      </c>
      <c r="Q173" s="45">
        <v>0</v>
      </c>
      <c r="R173" s="45">
        <v>417.5</v>
      </c>
      <c r="S173" s="45">
        <v>150</v>
      </c>
    </row>
    <row r="174" spans="1:19" ht="15" thickBot="1" x14ac:dyDescent="0.35">
      <c r="A174" s="44" t="s">
        <v>269</v>
      </c>
      <c r="B174" s="45">
        <v>2845</v>
      </c>
      <c r="C174" s="45">
        <v>3396.5</v>
      </c>
      <c r="D174" s="45">
        <v>69459.3</v>
      </c>
      <c r="E174" s="45">
        <v>671</v>
      </c>
      <c r="F174" s="45">
        <v>2856.5</v>
      </c>
      <c r="G174" s="45">
        <v>354</v>
      </c>
      <c r="H174" s="45">
        <v>1360.5</v>
      </c>
      <c r="I174" s="45">
        <v>4741</v>
      </c>
      <c r="J174" s="45">
        <v>0</v>
      </c>
      <c r="K174" s="45">
        <v>12</v>
      </c>
      <c r="L174" s="45">
        <v>310</v>
      </c>
      <c r="M174" s="45">
        <v>28546.400000000001</v>
      </c>
      <c r="N174" s="45">
        <v>0</v>
      </c>
      <c r="O174" s="45">
        <v>54282.3</v>
      </c>
      <c r="P174" s="45">
        <v>210.5</v>
      </c>
      <c r="Q174" s="45">
        <v>0</v>
      </c>
      <c r="R174" s="45">
        <v>417.5</v>
      </c>
      <c r="S174" s="45">
        <v>150</v>
      </c>
    </row>
    <row r="175" spans="1:19" ht="15" thickBot="1" x14ac:dyDescent="0.35">
      <c r="A175" s="44" t="s">
        <v>274</v>
      </c>
      <c r="B175" s="45">
        <v>2845</v>
      </c>
      <c r="C175" s="45">
        <v>2066</v>
      </c>
      <c r="D175" s="45">
        <v>69459.3</v>
      </c>
      <c r="E175" s="45">
        <v>671</v>
      </c>
      <c r="F175" s="45">
        <v>2856.5</v>
      </c>
      <c r="G175" s="45">
        <v>354</v>
      </c>
      <c r="H175" s="45">
        <v>1360.5</v>
      </c>
      <c r="I175" s="45">
        <v>4012.5</v>
      </c>
      <c r="J175" s="45">
        <v>0</v>
      </c>
      <c r="K175" s="45">
        <v>12</v>
      </c>
      <c r="L175" s="45">
        <v>310</v>
      </c>
      <c r="M175" s="45">
        <v>28546.400000000001</v>
      </c>
      <c r="N175" s="45">
        <v>0</v>
      </c>
      <c r="O175" s="45">
        <v>54282.3</v>
      </c>
      <c r="P175" s="45">
        <v>126.5</v>
      </c>
      <c r="Q175" s="45">
        <v>0</v>
      </c>
      <c r="R175" s="45">
        <v>417.5</v>
      </c>
      <c r="S175" s="45">
        <v>150</v>
      </c>
    </row>
    <row r="176" spans="1:19" ht="15" thickBot="1" x14ac:dyDescent="0.35">
      <c r="A176" s="44" t="s">
        <v>278</v>
      </c>
      <c r="B176" s="45">
        <v>2845</v>
      </c>
      <c r="C176" s="45">
        <v>2066</v>
      </c>
      <c r="D176" s="45">
        <v>40552.400000000001</v>
      </c>
      <c r="E176" s="45">
        <v>671</v>
      </c>
      <c r="F176" s="45">
        <v>2856.5</v>
      </c>
      <c r="G176" s="45">
        <v>354</v>
      </c>
      <c r="H176" s="45">
        <v>1319</v>
      </c>
      <c r="I176" s="45">
        <v>3422</v>
      </c>
      <c r="J176" s="45">
        <v>0</v>
      </c>
      <c r="K176" s="45">
        <v>12</v>
      </c>
      <c r="L176" s="45">
        <v>310</v>
      </c>
      <c r="M176" s="45">
        <v>28546.400000000001</v>
      </c>
      <c r="N176" s="45">
        <v>0</v>
      </c>
      <c r="O176" s="45">
        <v>54282.3</v>
      </c>
      <c r="P176" s="45">
        <v>126.5</v>
      </c>
      <c r="Q176" s="45">
        <v>0</v>
      </c>
      <c r="R176" s="45">
        <v>417.5</v>
      </c>
      <c r="S176" s="45">
        <v>150</v>
      </c>
    </row>
    <row r="177" spans="1:19" ht="15" thickBot="1" x14ac:dyDescent="0.35">
      <c r="A177" s="44" t="s">
        <v>281</v>
      </c>
      <c r="B177" s="45">
        <v>2845</v>
      </c>
      <c r="C177" s="45">
        <v>2066</v>
      </c>
      <c r="D177" s="45">
        <v>40552.400000000001</v>
      </c>
      <c r="E177" s="45">
        <v>671</v>
      </c>
      <c r="F177" s="45">
        <v>2856.5</v>
      </c>
      <c r="G177" s="45">
        <v>354</v>
      </c>
      <c r="H177" s="45">
        <v>1319</v>
      </c>
      <c r="I177" s="45">
        <v>3422</v>
      </c>
      <c r="J177" s="45">
        <v>0</v>
      </c>
      <c r="K177" s="45">
        <v>12</v>
      </c>
      <c r="L177" s="45">
        <v>310</v>
      </c>
      <c r="M177" s="45">
        <v>28546.400000000001</v>
      </c>
      <c r="N177" s="45">
        <v>0</v>
      </c>
      <c r="O177" s="45">
        <v>54282.3</v>
      </c>
      <c r="P177" s="45">
        <v>126.5</v>
      </c>
      <c r="Q177" s="45">
        <v>0</v>
      </c>
      <c r="R177" s="45">
        <v>417.5</v>
      </c>
      <c r="S177" s="45">
        <v>150</v>
      </c>
    </row>
    <row r="178" spans="1:19" ht="15" thickBot="1" x14ac:dyDescent="0.35">
      <c r="A178" s="44" t="s">
        <v>284</v>
      </c>
      <c r="B178" s="45">
        <v>2845</v>
      </c>
      <c r="C178" s="45">
        <v>2012</v>
      </c>
      <c r="D178" s="45">
        <v>40552.400000000001</v>
      </c>
      <c r="E178" s="45">
        <v>671</v>
      </c>
      <c r="F178" s="45">
        <v>2856.5</v>
      </c>
      <c r="G178" s="45">
        <v>354</v>
      </c>
      <c r="H178" s="45">
        <v>1310.5</v>
      </c>
      <c r="I178" s="45">
        <v>3422</v>
      </c>
      <c r="J178" s="45">
        <v>0</v>
      </c>
      <c r="K178" s="45">
        <v>12</v>
      </c>
      <c r="L178" s="45">
        <v>310</v>
      </c>
      <c r="M178" s="45">
        <v>28546.400000000001</v>
      </c>
      <c r="N178" s="45">
        <v>0</v>
      </c>
      <c r="O178" s="45">
        <v>54282.3</v>
      </c>
      <c r="P178" s="45">
        <v>126.5</v>
      </c>
      <c r="Q178" s="45">
        <v>0</v>
      </c>
      <c r="R178" s="45">
        <v>417.5</v>
      </c>
      <c r="S178" s="45">
        <v>150</v>
      </c>
    </row>
    <row r="179" spans="1:19" ht="15" thickBot="1" x14ac:dyDescent="0.35">
      <c r="A179" s="44" t="s">
        <v>285</v>
      </c>
      <c r="B179" s="45">
        <v>2845</v>
      </c>
      <c r="C179" s="45">
        <v>2012</v>
      </c>
      <c r="D179" s="45">
        <v>40552.400000000001</v>
      </c>
      <c r="E179" s="45">
        <v>671</v>
      </c>
      <c r="F179" s="45">
        <v>2856.5</v>
      </c>
      <c r="G179" s="45">
        <v>354</v>
      </c>
      <c r="H179" s="45">
        <v>1265.5</v>
      </c>
      <c r="I179" s="45">
        <v>3422</v>
      </c>
      <c r="J179" s="45">
        <v>0</v>
      </c>
      <c r="K179" s="45">
        <v>12</v>
      </c>
      <c r="L179" s="45">
        <v>0</v>
      </c>
      <c r="M179" s="45">
        <v>28546.400000000001</v>
      </c>
      <c r="N179" s="45">
        <v>0</v>
      </c>
      <c r="O179" s="45">
        <v>54282.3</v>
      </c>
      <c r="P179" s="45">
        <v>126.5</v>
      </c>
      <c r="Q179" s="45">
        <v>0</v>
      </c>
      <c r="R179" s="45">
        <v>417.5</v>
      </c>
      <c r="S179" s="45">
        <v>150</v>
      </c>
    </row>
    <row r="180" spans="1:19" ht="15" thickBot="1" x14ac:dyDescent="0.35">
      <c r="A180" s="44" t="s">
        <v>288</v>
      </c>
      <c r="B180" s="45">
        <v>2845</v>
      </c>
      <c r="C180" s="45">
        <v>2012</v>
      </c>
      <c r="D180" s="45">
        <v>39892.400000000001</v>
      </c>
      <c r="E180" s="45">
        <v>671</v>
      </c>
      <c r="F180" s="45">
        <v>2856.5</v>
      </c>
      <c r="G180" s="45">
        <v>354</v>
      </c>
      <c r="H180" s="45">
        <v>1265.5</v>
      </c>
      <c r="I180" s="45">
        <v>3422</v>
      </c>
      <c r="J180" s="45">
        <v>0</v>
      </c>
      <c r="K180" s="45">
        <v>12</v>
      </c>
      <c r="L180" s="45">
        <v>0</v>
      </c>
      <c r="M180" s="45">
        <v>28546.400000000001</v>
      </c>
      <c r="N180" s="45">
        <v>0</v>
      </c>
      <c r="O180" s="45">
        <v>54282.3</v>
      </c>
      <c r="P180" s="45">
        <v>126.5</v>
      </c>
      <c r="Q180" s="45">
        <v>0</v>
      </c>
      <c r="R180" s="45">
        <v>417.5</v>
      </c>
      <c r="S180" s="45">
        <v>150</v>
      </c>
    </row>
    <row r="181" spans="1:19" ht="15" thickBot="1" x14ac:dyDescent="0.35">
      <c r="A181" s="44" t="s">
        <v>291</v>
      </c>
      <c r="B181" s="45">
        <v>1789.5</v>
      </c>
      <c r="C181" s="45">
        <v>2012</v>
      </c>
      <c r="D181" s="45">
        <v>39892.400000000001</v>
      </c>
      <c r="E181" s="45">
        <v>639.5</v>
      </c>
      <c r="F181" s="45">
        <v>2856.5</v>
      </c>
      <c r="G181" s="45">
        <v>354</v>
      </c>
      <c r="H181" s="45">
        <v>1265.5</v>
      </c>
      <c r="I181" s="45">
        <v>3191</v>
      </c>
      <c r="J181" s="45">
        <v>0</v>
      </c>
      <c r="K181" s="45">
        <v>0</v>
      </c>
      <c r="L181" s="45">
        <v>0</v>
      </c>
      <c r="M181" s="45">
        <v>28546.400000000001</v>
      </c>
      <c r="N181" s="45">
        <v>0</v>
      </c>
      <c r="O181" s="45">
        <v>54282.3</v>
      </c>
      <c r="P181" s="45">
        <v>126.5</v>
      </c>
      <c r="Q181" s="45">
        <v>0</v>
      </c>
      <c r="R181" s="45">
        <v>417.5</v>
      </c>
      <c r="S181" s="45">
        <v>150</v>
      </c>
    </row>
    <row r="182" spans="1:19" ht="15" thickBot="1" x14ac:dyDescent="0.35">
      <c r="A182" s="44" t="s">
        <v>297</v>
      </c>
      <c r="B182" s="45">
        <v>1789.5</v>
      </c>
      <c r="C182" s="45">
        <v>2012</v>
      </c>
      <c r="D182" s="45">
        <v>39892.400000000001</v>
      </c>
      <c r="E182" s="45">
        <v>639.5</v>
      </c>
      <c r="F182" s="45">
        <v>2856.5</v>
      </c>
      <c r="G182" s="45">
        <v>354</v>
      </c>
      <c r="H182" s="45">
        <v>1265.5</v>
      </c>
      <c r="I182" s="45">
        <v>3191</v>
      </c>
      <c r="J182" s="45">
        <v>0</v>
      </c>
      <c r="K182" s="45">
        <v>0</v>
      </c>
      <c r="L182" s="45">
        <v>0</v>
      </c>
      <c r="M182" s="45">
        <v>28546.400000000001</v>
      </c>
      <c r="N182" s="45">
        <v>0</v>
      </c>
      <c r="O182" s="45">
        <v>54282.3</v>
      </c>
      <c r="P182" s="45">
        <v>126.5</v>
      </c>
      <c r="Q182" s="45">
        <v>0</v>
      </c>
      <c r="R182" s="45">
        <v>417.5</v>
      </c>
      <c r="S182" s="45">
        <v>150</v>
      </c>
    </row>
    <row r="183" spans="1:19" ht="15" thickBot="1" x14ac:dyDescent="0.35">
      <c r="A183" s="44" t="s">
        <v>299</v>
      </c>
      <c r="B183" s="45">
        <v>1789.5</v>
      </c>
      <c r="C183" s="45">
        <v>2012</v>
      </c>
      <c r="D183" s="45">
        <v>39892.400000000001</v>
      </c>
      <c r="E183" s="45">
        <v>639.5</v>
      </c>
      <c r="F183" s="45">
        <v>2786</v>
      </c>
      <c r="G183" s="45">
        <v>354</v>
      </c>
      <c r="H183" s="45">
        <v>1265.5</v>
      </c>
      <c r="I183" s="45">
        <v>3191</v>
      </c>
      <c r="J183" s="45">
        <v>0</v>
      </c>
      <c r="K183" s="45">
        <v>0</v>
      </c>
      <c r="L183" s="45">
        <v>0</v>
      </c>
      <c r="M183" s="45">
        <v>28546.400000000001</v>
      </c>
      <c r="N183" s="45">
        <v>0</v>
      </c>
      <c r="O183" s="45">
        <v>54282.3</v>
      </c>
      <c r="P183" s="45">
        <v>126.5</v>
      </c>
      <c r="Q183" s="45">
        <v>0</v>
      </c>
      <c r="R183" s="45">
        <v>417.5</v>
      </c>
      <c r="S183" s="45">
        <v>150</v>
      </c>
    </row>
    <row r="184" spans="1:19" ht="15" thickBot="1" x14ac:dyDescent="0.35">
      <c r="A184" s="44" t="s">
        <v>302</v>
      </c>
      <c r="B184" s="45">
        <v>1789.5</v>
      </c>
      <c r="C184" s="45">
        <v>2012</v>
      </c>
      <c r="D184" s="45">
        <v>39892.400000000001</v>
      </c>
      <c r="E184" s="45">
        <v>639.5</v>
      </c>
      <c r="F184" s="45">
        <v>2786</v>
      </c>
      <c r="G184" s="45">
        <v>354</v>
      </c>
      <c r="H184" s="45">
        <v>1265.5</v>
      </c>
      <c r="I184" s="45">
        <v>3191</v>
      </c>
      <c r="J184" s="45">
        <v>0</v>
      </c>
      <c r="K184" s="45">
        <v>0</v>
      </c>
      <c r="L184" s="45">
        <v>0</v>
      </c>
      <c r="M184" s="45">
        <v>28531.4</v>
      </c>
      <c r="N184" s="45">
        <v>0</v>
      </c>
      <c r="O184" s="45">
        <v>54282.3</v>
      </c>
      <c r="P184" s="45">
        <v>126.5</v>
      </c>
      <c r="Q184" s="45">
        <v>0</v>
      </c>
      <c r="R184" s="45">
        <v>417.5</v>
      </c>
      <c r="S184" s="45">
        <v>150</v>
      </c>
    </row>
    <row r="185" spans="1:19" ht="15" thickBot="1" x14ac:dyDescent="0.35">
      <c r="A185" s="44" t="s">
        <v>305</v>
      </c>
      <c r="B185" s="45">
        <v>1538</v>
      </c>
      <c r="C185" s="45">
        <v>2012</v>
      </c>
      <c r="D185" s="45">
        <v>39892.400000000001</v>
      </c>
      <c r="E185" s="45">
        <v>639.5</v>
      </c>
      <c r="F185" s="45">
        <v>2773.5</v>
      </c>
      <c r="G185" s="45">
        <v>354</v>
      </c>
      <c r="H185" s="45">
        <v>1265.5</v>
      </c>
      <c r="I185" s="45">
        <v>2136.5</v>
      </c>
      <c r="J185" s="45">
        <v>0</v>
      </c>
      <c r="K185" s="45">
        <v>0</v>
      </c>
      <c r="L185" s="45">
        <v>0</v>
      </c>
      <c r="M185" s="45">
        <v>28531.4</v>
      </c>
      <c r="N185" s="45">
        <v>0</v>
      </c>
      <c r="O185" s="45">
        <v>54282.3</v>
      </c>
      <c r="P185" s="45">
        <v>126.5</v>
      </c>
      <c r="Q185" s="45">
        <v>0</v>
      </c>
      <c r="R185" s="45">
        <v>417.5</v>
      </c>
      <c r="S185" s="45">
        <v>150</v>
      </c>
    </row>
    <row r="186" spans="1:19" ht="15" thickBot="1" x14ac:dyDescent="0.35">
      <c r="A186" s="44" t="s">
        <v>308</v>
      </c>
      <c r="B186" s="45">
        <v>1538</v>
      </c>
      <c r="C186" s="45">
        <v>1957</v>
      </c>
      <c r="D186" s="45">
        <v>39892.400000000001</v>
      </c>
      <c r="E186" s="45">
        <v>639.5</v>
      </c>
      <c r="F186" s="45">
        <v>2773.5</v>
      </c>
      <c r="G186" s="45">
        <v>354</v>
      </c>
      <c r="H186" s="45">
        <v>1265.5</v>
      </c>
      <c r="I186" s="45">
        <v>2136.5</v>
      </c>
      <c r="J186" s="45">
        <v>0</v>
      </c>
      <c r="K186" s="45">
        <v>0</v>
      </c>
      <c r="L186" s="45">
        <v>0</v>
      </c>
      <c r="M186" s="45">
        <v>28386.400000000001</v>
      </c>
      <c r="N186" s="45">
        <v>0</v>
      </c>
      <c r="O186" s="45">
        <v>54282.3</v>
      </c>
      <c r="P186" s="45">
        <v>126.5</v>
      </c>
      <c r="Q186" s="45">
        <v>0</v>
      </c>
      <c r="R186" s="45">
        <v>417.5</v>
      </c>
      <c r="S186" s="45">
        <v>150</v>
      </c>
    </row>
    <row r="187" spans="1:19" ht="15" thickBot="1" x14ac:dyDescent="0.35">
      <c r="A187" s="44" t="s">
        <v>313</v>
      </c>
      <c r="B187" s="45">
        <v>1538</v>
      </c>
      <c r="C187" s="45">
        <v>1957</v>
      </c>
      <c r="D187" s="45">
        <v>39892.400000000001</v>
      </c>
      <c r="E187" s="45">
        <v>639.5</v>
      </c>
      <c r="F187" s="45">
        <v>2773.5</v>
      </c>
      <c r="G187" s="45">
        <v>354</v>
      </c>
      <c r="H187" s="45">
        <v>1265.5</v>
      </c>
      <c r="I187" s="45">
        <v>2136.5</v>
      </c>
      <c r="J187" s="45">
        <v>0</v>
      </c>
      <c r="K187" s="45">
        <v>0</v>
      </c>
      <c r="L187" s="45">
        <v>0</v>
      </c>
      <c r="M187" s="45">
        <v>28306.400000000001</v>
      </c>
      <c r="N187" s="45">
        <v>0</v>
      </c>
      <c r="O187" s="45">
        <v>54282.3</v>
      </c>
      <c r="P187" s="45">
        <v>126.5</v>
      </c>
      <c r="Q187" s="45">
        <v>0</v>
      </c>
      <c r="R187" s="45">
        <v>417.5</v>
      </c>
      <c r="S187" s="45">
        <v>150</v>
      </c>
    </row>
    <row r="188" spans="1:19" ht="15" thickBot="1" x14ac:dyDescent="0.35">
      <c r="A188" s="44" t="s">
        <v>316</v>
      </c>
      <c r="B188" s="45">
        <v>1538</v>
      </c>
      <c r="C188" s="45">
        <v>166</v>
      </c>
      <c r="D188" s="45">
        <v>39892.400000000001</v>
      </c>
      <c r="E188" s="45">
        <v>639.5</v>
      </c>
      <c r="F188" s="45">
        <v>2773.5</v>
      </c>
      <c r="G188" s="45">
        <v>354</v>
      </c>
      <c r="H188" s="45">
        <v>1265.5</v>
      </c>
      <c r="I188" s="45">
        <v>1200</v>
      </c>
      <c r="J188" s="45">
        <v>0</v>
      </c>
      <c r="K188" s="45">
        <v>0</v>
      </c>
      <c r="L188" s="45">
        <v>0</v>
      </c>
      <c r="M188" s="45">
        <v>85</v>
      </c>
      <c r="N188" s="45">
        <v>0</v>
      </c>
      <c r="O188" s="45">
        <v>54282.3</v>
      </c>
      <c r="P188" s="45">
        <v>126.5</v>
      </c>
      <c r="Q188" s="45">
        <v>0</v>
      </c>
      <c r="R188" s="45">
        <v>417.5</v>
      </c>
      <c r="S188" s="45">
        <v>150</v>
      </c>
    </row>
    <row r="189" spans="1:19" ht="15" thickBot="1" x14ac:dyDescent="0.35">
      <c r="A189" s="44" t="s">
        <v>320</v>
      </c>
      <c r="B189" s="45">
        <v>1538</v>
      </c>
      <c r="C189" s="45">
        <v>166</v>
      </c>
      <c r="D189" s="45">
        <v>39757.4</v>
      </c>
      <c r="E189" s="45">
        <v>639.5</v>
      </c>
      <c r="F189" s="45">
        <v>2696.5</v>
      </c>
      <c r="G189" s="45">
        <v>354</v>
      </c>
      <c r="H189" s="45">
        <v>1265.5</v>
      </c>
      <c r="I189" s="45">
        <v>1200</v>
      </c>
      <c r="J189" s="45">
        <v>0</v>
      </c>
      <c r="K189" s="45">
        <v>0</v>
      </c>
      <c r="L189" s="45">
        <v>0</v>
      </c>
      <c r="M189" s="45">
        <v>85</v>
      </c>
      <c r="N189" s="45">
        <v>0</v>
      </c>
      <c r="O189" s="45">
        <v>54282.3</v>
      </c>
      <c r="P189" s="45">
        <v>0</v>
      </c>
      <c r="Q189" s="45">
        <v>0</v>
      </c>
      <c r="R189" s="45">
        <v>417.5</v>
      </c>
      <c r="S189" s="45">
        <v>150</v>
      </c>
    </row>
    <row r="190" spans="1:19" ht="15" thickBot="1" x14ac:dyDescent="0.35">
      <c r="A190" s="44" t="s">
        <v>322</v>
      </c>
      <c r="B190" s="45">
        <v>1538</v>
      </c>
      <c r="C190" s="45">
        <v>166</v>
      </c>
      <c r="D190" s="45">
        <v>39658.400000000001</v>
      </c>
      <c r="E190" s="45">
        <v>639.5</v>
      </c>
      <c r="F190" s="45">
        <v>2696.5</v>
      </c>
      <c r="G190" s="45">
        <v>354</v>
      </c>
      <c r="H190" s="45">
        <v>1245.5</v>
      </c>
      <c r="I190" s="45">
        <v>877.5</v>
      </c>
      <c r="J190" s="45">
        <v>0</v>
      </c>
      <c r="K190" s="45">
        <v>0</v>
      </c>
      <c r="L190" s="45">
        <v>0</v>
      </c>
      <c r="M190" s="45">
        <v>85</v>
      </c>
      <c r="N190" s="45">
        <v>0</v>
      </c>
      <c r="O190" s="45">
        <v>54282.3</v>
      </c>
      <c r="P190" s="45">
        <v>0</v>
      </c>
      <c r="Q190" s="45">
        <v>0</v>
      </c>
      <c r="R190" s="45">
        <v>417.5</v>
      </c>
      <c r="S190" s="45">
        <v>150</v>
      </c>
    </row>
    <row r="191" spans="1:19" ht="15" thickBot="1" x14ac:dyDescent="0.35">
      <c r="A191" s="44" t="s">
        <v>324</v>
      </c>
      <c r="B191" s="45">
        <v>1538</v>
      </c>
      <c r="C191" s="45">
        <v>166</v>
      </c>
      <c r="D191" s="45">
        <v>39557.4</v>
      </c>
      <c r="E191" s="45">
        <v>639.5</v>
      </c>
      <c r="F191" s="45">
        <v>2696.5</v>
      </c>
      <c r="G191" s="45">
        <v>340</v>
      </c>
      <c r="H191" s="45">
        <v>1245.5</v>
      </c>
      <c r="I191" s="45">
        <v>877.5</v>
      </c>
      <c r="J191" s="45">
        <v>0</v>
      </c>
      <c r="K191" s="45">
        <v>0</v>
      </c>
      <c r="L191" s="45">
        <v>0</v>
      </c>
      <c r="M191" s="45">
        <v>85</v>
      </c>
      <c r="N191" s="45">
        <v>0</v>
      </c>
      <c r="O191" s="45">
        <v>54282.3</v>
      </c>
      <c r="P191" s="45">
        <v>0</v>
      </c>
      <c r="Q191" s="45">
        <v>0</v>
      </c>
      <c r="R191" s="45">
        <v>417.5</v>
      </c>
      <c r="S191" s="45">
        <v>150</v>
      </c>
    </row>
    <row r="192" spans="1:19" ht="15" thickBot="1" x14ac:dyDescent="0.35">
      <c r="A192" s="44" t="s">
        <v>327</v>
      </c>
      <c r="B192" s="45">
        <v>1538</v>
      </c>
      <c r="C192" s="45">
        <v>166</v>
      </c>
      <c r="D192" s="45">
        <v>39477.4</v>
      </c>
      <c r="E192" s="45">
        <v>639.5</v>
      </c>
      <c r="F192" s="45">
        <v>2638.5</v>
      </c>
      <c r="G192" s="45">
        <v>340</v>
      </c>
      <c r="H192" s="45">
        <v>1245.5</v>
      </c>
      <c r="I192" s="45">
        <v>877.5</v>
      </c>
      <c r="J192" s="45">
        <v>0</v>
      </c>
      <c r="K192" s="45">
        <v>0</v>
      </c>
      <c r="L192" s="45">
        <v>0</v>
      </c>
      <c r="M192" s="45">
        <v>55</v>
      </c>
      <c r="N192" s="45">
        <v>0</v>
      </c>
      <c r="O192" s="45">
        <v>54282.3</v>
      </c>
      <c r="P192" s="45">
        <v>0</v>
      </c>
      <c r="Q192" s="45">
        <v>0</v>
      </c>
      <c r="R192" s="45">
        <v>417.5</v>
      </c>
      <c r="S192" s="45">
        <v>150</v>
      </c>
    </row>
    <row r="193" spans="1:19" ht="15" thickBot="1" x14ac:dyDescent="0.35">
      <c r="A193" s="44" t="s">
        <v>331</v>
      </c>
      <c r="B193" s="45">
        <v>1538</v>
      </c>
      <c r="C193" s="45">
        <v>166</v>
      </c>
      <c r="D193" s="45">
        <v>39033.4</v>
      </c>
      <c r="E193" s="45">
        <v>639.5</v>
      </c>
      <c r="F193" s="45">
        <v>2638.5</v>
      </c>
      <c r="G193" s="45">
        <v>340</v>
      </c>
      <c r="H193" s="45">
        <v>1245.5</v>
      </c>
      <c r="I193" s="45">
        <v>877.5</v>
      </c>
      <c r="J193" s="45">
        <v>0</v>
      </c>
      <c r="K193" s="45">
        <v>0</v>
      </c>
      <c r="L193" s="45">
        <v>0</v>
      </c>
      <c r="M193" s="45">
        <v>55</v>
      </c>
      <c r="N193" s="45">
        <v>0</v>
      </c>
      <c r="O193" s="45">
        <v>54282.3</v>
      </c>
      <c r="P193" s="45">
        <v>0</v>
      </c>
      <c r="Q193" s="45">
        <v>0</v>
      </c>
      <c r="R193" s="45">
        <v>417.5</v>
      </c>
      <c r="S193" s="45">
        <v>0</v>
      </c>
    </row>
    <row r="194" spans="1:19" ht="15" thickBot="1" x14ac:dyDescent="0.35">
      <c r="A194" s="44" t="s">
        <v>333</v>
      </c>
      <c r="B194" s="45">
        <v>1538</v>
      </c>
      <c r="C194" s="45">
        <v>166</v>
      </c>
      <c r="D194" s="45">
        <v>38967.4</v>
      </c>
      <c r="E194" s="45">
        <v>639.5</v>
      </c>
      <c r="F194" s="45">
        <v>2638.5</v>
      </c>
      <c r="G194" s="45">
        <v>340</v>
      </c>
      <c r="H194" s="45">
        <v>1245.5</v>
      </c>
      <c r="I194" s="45">
        <v>877.5</v>
      </c>
      <c r="J194" s="45">
        <v>0</v>
      </c>
      <c r="K194" s="45">
        <v>0</v>
      </c>
      <c r="L194" s="45">
        <v>0</v>
      </c>
      <c r="M194" s="45">
        <v>55</v>
      </c>
      <c r="N194" s="45">
        <v>0</v>
      </c>
      <c r="O194" s="45">
        <v>26443.4</v>
      </c>
      <c r="P194" s="45">
        <v>0</v>
      </c>
      <c r="Q194" s="45">
        <v>0</v>
      </c>
      <c r="R194" s="45">
        <v>417.5</v>
      </c>
      <c r="S194" s="45">
        <v>0</v>
      </c>
    </row>
    <row r="195" spans="1:19" ht="15" thickBot="1" x14ac:dyDescent="0.35">
      <c r="A195" s="44" t="s">
        <v>336</v>
      </c>
      <c r="B195" s="45">
        <v>1538</v>
      </c>
      <c r="C195" s="45">
        <v>166</v>
      </c>
      <c r="D195" s="45">
        <v>38967.4</v>
      </c>
      <c r="E195" s="45">
        <v>639.5</v>
      </c>
      <c r="F195" s="45">
        <v>2638.5</v>
      </c>
      <c r="G195" s="45">
        <v>340</v>
      </c>
      <c r="H195" s="45">
        <v>1245.5</v>
      </c>
      <c r="I195" s="45">
        <v>877.5</v>
      </c>
      <c r="J195" s="45">
        <v>0</v>
      </c>
      <c r="K195" s="45">
        <v>0</v>
      </c>
      <c r="L195" s="45">
        <v>0</v>
      </c>
      <c r="M195" s="45">
        <v>55</v>
      </c>
      <c r="N195" s="45">
        <v>0</v>
      </c>
      <c r="O195" s="45">
        <v>26443.4</v>
      </c>
      <c r="P195" s="45">
        <v>0</v>
      </c>
      <c r="Q195" s="45">
        <v>0</v>
      </c>
      <c r="R195" s="45">
        <v>417.5</v>
      </c>
      <c r="S195" s="45">
        <v>0</v>
      </c>
    </row>
    <row r="196" spans="1:19" ht="15" thickBot="1" x14ac:dyDescent="0.35">
      <c r="A196" s="44" t="s">
        <v>339</v>
      </c>
      <c r="B196" s="45">
        <v>1393</v>
      </c>
      <c r="C196" s="45">
        <v>166</v>
      </c>
      <c r="D196" s="45">
        <v>38764.9</v>
      </c>
      <c r="E196" s="45">
        <v>639.5</v>
      </c>
      <c r="F196" s="45">
        <v>2638.5</v>
      </c>
      <c r="G196" s="45">
        <v>340</v>
      </c>
      <c r="H196" s="45">
        <v>1245.5</v>
      </c>
      <c r="I196" s="45">
        <v>117</v>
      </c>
      <c r="J196" s="45">
        <v>0</v>
      </c>
      <c r="K196" s="45">
        <v>0</v>
      </c>
      <c r="L196" s="45">
        <v>0</v>
      </c>
      <c r="M196" s="45">
        <v>55</v>
      </c>
      <c r="N196" s="45">
        <v>0</v>
      </c>
      <c r="O196" s="45">
        <v>26443.4</v>
      </c>
      <c r="P196" s="45">
        <v>0</v>
      </c>
      <c r="Q196" s="45">
        <v>0</v>
      </c>
      <c r="R196" s="45">
        <v>417.5</v>
      </c>
      <c r="S196" s="45">
        <v>0</v>
      </c>
    </row>
    <row r="197" spans="1:19" ht="15" thickBot="1" x14ac:dyDescent="0.35">
      <c r="A197" s="44" t="s">
        <v>342</v>
      </c>
      <c r="B197" s="45">
        <v>1393</v>
      </c>
      <c r="C197" s="45">
        <v>166</v>
      </c>
      <c r="D197" s="45">
        <v>38764.9</v>
      </c>
      <c r="E197" s="45">
        <v>639.5</v>
      </c>
      <c r="F197" s="45">
        <v>2638.5</v>
      </c>
      <c r="G197" s="45">
        <v>340</v>
      </c>
      <c r="H197" s="45">
        <v>1245.5</v>
      </c>
      <c r="I197" s="45">
        <v>117</v>
      </c>
      <c r="J197" s="45">
        <v>0</v>
      </c>
      <c r="K197" s="45">
        <v>0</v>
      </c>
      <c r="L197" s="45">
        <v>0</v>
      </c>
      <c r="M197" s="45">
        <v>55</v>
      </c>
      <c r="N197" s="45">
        <v>0</v>
      </c>
      <c r="O197" s="45">
        <v>26443.4</v>
      </c>
      <c r="P197" s="45">
        <v>0</v>
      </c>
      <c r="Q197" s="45">
        <v>0</v>
      </c>
      <c r="R197" s="45">
        <v>417.5</v>
      </c>
      <c r="S197" s="45">
        <v>0</v>
      </c>
    </row>
    <row r="198" spans="1:19" ht="15" thickBot="1" x14ac:dyDescent="0.35">
      <c r="A198" s="44" t="s">
        <v>343</v>
      </c>
      <c r="B198" s="45">
        <v>1393</v>
      </c>
      <c r="C198" s="45">
        <v>166</v>
      </c>
      <c r="D198" s="45">
        <v>13119</v>
      </c>
      <c r="E198" s="45">
        <v>639.5</v>
      </c>
      <c r="F198" s="45">
        <v>2638.5</v>
      </c>
      <c r="G198" s="45">
        <v>340</v>
      </c>
      <c r="H198" s="45">
        <v>1245.5</v>
      </c>
      <c r="I198" s="45">
        <v>117</v>
      </c>
      <c r="J198" s="45">
        <v>0</v>
      </c>
      <c r="K198" s="45">
        <v>0</v>
      </c>
      <c r="L198" s="45">
        <v>0</v>
      </c>
      <c r="M198" s="45">
        <v>55</v>
      </c>
      <c r="N198" s="45">
        <v>0</v>
      </c>
      <c r="O198" s="45">
        <v>26443.4</v>
      </c>
      <c r="P198" s="45">
        <v>0</v>
      </c>
      <c r="Q198" s="45">
        <v>0</v>
      </c>
      <c r="R198" s="45">
        <v>417.5</v>
      </c>
      <c r="S198" s="45">
        <v>0</v>
      </c>
    </row>
    <row r="199" spans="1:19" ht="15" thickBot="1" x14ac:dyDescent="0.35">
      <c r="A199" s="44" t="s">
        <v>345</v>
      </c>
      <c r="B199" s="45">
        <v>1393</v>
      </c>
      <c r="C199" s="45">
        <v>166</v>
      </c>
      <c r="D199" s="45">
        <v>13119</v>
      </c>
      <c r="E199" s="45">
        <v>639.5</v>
      </c>
      <c r="F199" s="45">
        <v>2638.5</v>
      </c>
      <c r="G199" s="45">
        <v>340</v>
      </c>
      <c r="H199" s="45">
        <v>1245.5</v>
      </c>
      <c r="I199" s="45">
        <v>0</v>
      </c>
      <c r="J199" s="45">
        <v>0</v>
      </c>
      <c r="K199" s="45">
        <v>0</v>
      </c>
      <c r="L199" s="45">
        <v>0</v>
      </c>
      <c r="M199" s="45">
        <v>55</v>
      </c>
      <c r="N199" s="45">
        <v>0</v>
      </c>
      <c r="O199" s="45">
        <v>26443.4</v>
      </c>
      <c r="P199" s="45">
        <v>0</v>
      </c>
      <c r="Q199" s="45">
        <v>0</v>
      </c>
      <c r="R199" s="45">
        <v>417.5</v>
      </c>
      <c r="S199" s="45">
        <v>0</v>
      </c>
    </row>
    <row r="200" spans="1:19" ht="15" thickBot="1" x14ac:dyDescent="0.35">
      <c r="A200" s="44" t="s">
        <v>348</v>
      </c>
      <c r="B200" s="45">
        <v>1369</v>
      </c>
      <c r="C200" s="45">
        <v>166</v>
      </c>
      <c r="D200" s="45">
        <v>13026</v>
      </c>
      <c r="E200" s="45">
        <v>614.5</v>
      </c>
      <c r="F200" s="45">
        <v>2568.5</v>
      </c>
      <c r="G200" s="45">
        <v>340</v>
      </c>
      <c r="H200" s="45">
        <v>1245.5</v>
      </c>
      <c r="I200" s="45">
        <v>0</v>
      </c>
      <c r="J200" s="45">
        <v>0</v>
      </c>
      <c r="K200" s="45">
        <v>0</v>
      </c>
      <c r="L200" s="45">
        <v>0</v>
      </c>
      <c r="M200" s="45">
        <v>55</v>
      </c>
      <c r="N200" s="45">
        <v>0</v>
      </c>
      <c r="O200" s="45">
        <v>26375.4</v>
      </c>
      <c r="P200" s="45">
        <v>0</v>
      </c>
      <c r="Q200" s="45">
        <v>0</v>
      </c>
      <c r="R200" s="45">
        <v>417.5</v>
      </c>
      <c r="S200" s="45">
        <v>0</v>
      </c>
    </row>
    <row r="201" spans="1:19" ht="15" thickBot="1" x14ac:dyDescent="0.35">
      <c r="A201" s="44" t="s">
        <v>351</v>
      </c>
      <c r="B201" s="45">
        <v>1369</v>
      </c>
      <c r="C201" s="45">
        <v>0</v>
      </c>
      <c r="D201" s="45">
        <v>13026</v>
      </c>
      <c r="E201" s="45">
        <v>614.5</v>
      </c>
      <c r="F201" s="45">
        <v>2568.5</v>
      </c>
      <c r="G201" s="45">
        <v>340</v>
      </c>
      <c r="H201" s="45">
        <v>1245.5</v>
      </c>
      <c r="I201" s="45">
        <v>0</v>
      </c>
      <c r="J201" s="45">
        <v>0</v>
      </c>
      <c r="K201" s="45">
        <v>0</v>
      </c>
      <c r="L201" s="45">
        <v>0</v>
      </c>
      <c r="M201" s="45">
        <v>55</v>
      </c>
      <c r="N201" s="45">
        <v>0</v>
      </c>
      <c r="O201" s="45">
        <v>580</v>
      </c>
      <c r="P201" s="45">
        <v>0</v>
      </c>
      <c r="Q201" s="45">
        <v>0</v>
      </c>
      <c r="R201" s="45">
        <v>277.5</v>
      </c>
      <c r="S201" s="45">
        <v>0</v>
      </c>
    </row>
    <row r="202" spans="1:19" ht="15" thickBot="1" x14ac:dyDescent="0.35">
      <c r="A202" s="44" t="s">
        <v>353</v>
      </c>
      <c r="B202" s="45">
        <v>1369</v>
      </c>
      <c r="C202" s="45">
        <v>0</v>
      </c>
      <c r="D202" s="45">
        <v>12866</v>
      </c>
      <c r="E202" s="45">
        <v>614.5</v>
      </c>
      <c r="F202" s="45">
        <v>2568.5</v>
      </c>
      <c r="G202" s="45">
        <v>340</v>
      </c>
      <c r="H202" s="45">
        <v>1181.5</v>
      </c>
      <c r="I202" s="45">
        <v>0</v>
      </c>
      <c r="J202" s="45">
        <v>0</v>
      </c>
      <c r="K202" s="45">
        <v>0</v>
      </c>
      <c r="L202" s="45">
        <v>0</v>
      </c>
      <c r="M202" s="45">
        <v>55</v>
      </c>
      <c r="N202" s="45">
        <v>0</v>
      </c>
      <c r="O202" s="45">
        <v>580</v>
      </c>
      <c r="P202" s="45">
        <v>0</v>
      </c>
      <c r="Q202" s="45">
        <v>0</v>
      </c>
      <c r="R202" s="45">
        <v>277.5</v>
      </c>
      <c r="S202" s="45">
        <v>0</v>
      </c>
    </row>
    <row r="203" spans="1:19" ht="15" thickBot="1" x14ac:dyDescent="0.35">
      <c r="A203" s="44" t="s">
        <v>354</v>
      </c>
      <c r="B203" s="45">
        <v>1369</v>
      </c>
      <c r="C203" s="45">
        <v>0</v>
      </c>
      <c r="D203" s="45">
        <v>12866</v>
      </c>
      <c r="E203" s="45">
        <v>614.5</v>
      </c>
      <c r="F203" s="45">
        <v>2568.5</v>
      </c>
      <c r="G203" s="45">
        <v>340</v>
      </c>
      <c r="H203" s="45">
        <v>1181.5</v>
      </c>
      <c r="I203" s="45">
        <v>0</v>
      </c>
      <c r="J203" s="45">
        <v>0</v>
      </c>
      <c r="K203" s="45">
        <v>0</v>
      </c>
      <c r="L203" s="45">
        <v>0</v>
      </c>
      <c r="M203" s="45">
        <v>55</v>
      </c>
      <c r="N203" s="45">
        <v>0</v>
      </c>
      <c r="O203" s="45">
        <v>580</v>
      </c>
      <c r="P203" s="45">
        <v>0</v>
      </c>
      <c r="Q203" s="45">
        <v>0</v>
      </c>
      <c r="R203" s="45">
        <v>277.5</v>
      </c>
      <c r="S203" s="45">
        <v>0</v>
      </c>
    </row>
    <row r="204" spans="1:19" ht="15" thickBot="1" x14ac:dyDescent="0.35">
      <c r="A204" s="44" t="s">
        <v>356</v>
      </c>
      <c r="B204" s="45">
        <v>1369</v>
      </c>
      <c r="C204" s="45">
        <v>0</v>
      </c>
      <c r="D204" s="45">
        <v>12835</v>
      </c>
      <c r="E204" s="45">
        <v>614.5</v>
      </c>
      <c r="F204" s="45">
        <v>2568.5</v>
      </c>
      <c r="G204" s="45">
        <v>340</v>
      </c>
      <c r="H204" s="45">
        <v>1181.5</v>
      </c>
      <c r="I204" s="45">
        <v>0</v>
      </c>
      <c r="J204" s="45">
        <v>0</v>
      </c>
      <c r="K204" s="45">
        <v>0</v>
      </c>
      <c r="L204" s="45">
        <v>0</v>
      </c>
      <c r="M204" s="45">
        <v>0</v>
      </c>
      <c r="N204" s="45">
        <v>0</v>
      </c>
      <c r="O204" s="45">
        <v>540</v>
      </c>
      <c r="P204" s="45">
        <v>0</v>
      </c>
      <c r="Q204" s="45">
        <v>0</v>
      </c>
      <c r="R204" s="45">
        <v>80</v>
      </c>
      <c r="S204" s="45">
        <v>0</v>
      </c>
    </row>
    <row r="205" spans="1:19" ht="15" thickBot="1" x14ac:dyDescent="0.35">
      <c r="A205" s="44" t="s">
        <v>360</v>
      </c>
      <c r="B205" s="45">
        <v>1304</v>
      </c>
      <c r="C205" s="45">
        <v>0</v>
      </c>
      <c r="D205" s="45">
        <v>12544</v>
      </c>
      <c r="E205" s="45">
        <v>614.5</v>
      </c>
      <c r="F205" s="45">
        <v>2568.5</v>
      </c>
      <c r="G205" s="45">
        <v>0</v>
      </c>
      <c r="H205" s="45">
        <v>1181.5</v>
      </c>
      <c r="I205" s="45">
        <v>0</v>
      </c>
      <c r="J205" s="45">
        <v>0</v>
      </c>
      <c r="K205" s="45">
        <v>0</v>
      </c>
      <c r="L205" s="45">
        <v>0</v>
      </c>
      <c r="M205" s="45">
        <v>0</v>
      </c>
      <c r="N205" s="45">
        <v>0</v>
      </c>
      <c r="O205" s="45">
        <v>540</v>
      </c>
      <c r="P205" s="45">
        <v>0</v>
      </c>
      <c r="Q205" s="45">
        <v>0</v>
      </c>
      <c r="R205" s="45">
        <v>80</v>
      </c>
      <c r="S205" s="45">
        <v>0</v>
      </c>
    </row>
    <row r="206" spans="1:19" ht="15" thickBot="1" x14ac:dyDescent="0.35">
      <c r="A206" s="44" t="s">
        <v>361</v>
      </c>
      <c r="B206" s="45">
        <v>1304</v>
      </c>
      <c r="C206" s="45">
        <v>0</v>
      </c>
      <c r="D206" s="45">
        <v>12544</v>
      </c>
      <c r="E206" s="45">
        <v>614.5</v>
      </c>
      <c r="F206" s="45">
        <v>2568.5</v>
      </c>
      <c r="G206" s="45">
        <v>0</v>
      </c>
      <c r="H206" s="45">
        <v>1181.5</v>
      </c>
      <c r="I206" s="45">
        <v>0</v>
      </c>
      <c r="J206" s="45">
        <v>0</v>
      </c>
      <c r="K206" s="45">
        <v>0</v>
      </c>
      <c r="L206" s="45">
        <v>0</v>
      </c>
      <c r="M206" s="45">
        <v>0</v>
      </c>
      <c r="N206" s="45">
        <v>0</v>
      </c>
      <c r="O206" s="45">
        <v>415</v>
      </c>
      <c r="P206" s="45">
        <v>0</v>
      </c>
      <c r="Q206" s="45">
        <v>0</v>
      </c>
      <c r="R206" s="45">
        <v>80</v>
      </c>
      <c r="S206" s="45">
        <v>0</v>
      </c>
    </row>
    <row r="207" spans="1:19" ht="15" thickBot="1" x14ac:dyDescent="0.35">
      <c r="A207" s="44" t="s">
        <v>362</v>
      </c>
      <c r="B207" s="45">
        <v>1304</v>
      </c>
      <c r="C207" s="45">
        <v>0</v>
      </c>
      <c r="D207" s="45">
        <v>9440</v>
      </c>
      <c r="E207" s="45">
        <v>614.5</v>
      </c>
      <c r="F207" s="45">
        <v>2568.5</v>
      </c>
      <c r="G207" s="45">
        <v>0</v>
      </c>
      <c r="H207" s="45">
        <v>1077</v>
      </c>
      <c r="I207" s="45">
        <v>0</v>
      </c>
      <c r="J207" s="45">
        <v>0</v>
      </c>
      <c r="K207" s="45">
        <v>0</v>
      </c>
      <c r="L207" s="45">
        <v>0</v>
      </c>
      <c r="M207" s="45">
        <v>0</v>
      </c>
      <c r="N207" s="45">
        <v>0</v>
      </c>
      <c r="O207" s="45">
        <v>415</v>
      </c>
      <c r="P207" s="45">
        <v>0</v>
      </c>
      <c r="Q207" s="45">
        <v>0</v>
      </c>
      <c r="R207" s="45">
        <v>80</v>
      </c>
      <c r="S207" s="45">
        <v>0</v>
      </c>
    </row>
    <row r="208" spans="1:19" ht="15" thickBot="1" x14ac:dyDescent="0.35">
      <c r="A208" s="44" t="s">
        <v>364</v>
      </c>
      <c r="B208" s="45">
        <v>1304</v>
      </c>
      <c r="C208" s="45">
        <v>0</v>
      </c>
      <c r="D208" s="45">
        <v>8593.5</v>
      </c>
      <c r="E208" s="45">
        <v>614.5</v>
      </c>
      <c r="F208" s="45">
        <v>2568.5</v>
      </c>
      <c r="G208" s="45">
        <v>0</v>
      </c>
      <c r="H208" s="45">
        <v>852.5</v>
      </c>
      <c r="I208" s="45">
        <v>0</v>
      </c>
      <c r="J208" s="45">
        <v>0</v>
      </c>
      <c r="K208" s="45">
        <v>0</v>
      </c>
      <c r="L208" s="45">
        <v>0</v>
      </c>
      <c r="M208" s="45">
        <v>0</v>
      </c>
      <c r="N208" s="45">
        <v>0</v>
      </c>
      <c r="O208" s="45">
        <v>415</v>
      </c>
      <c r="P208" s="45">
        <v>0</v>
      </c>
      <c r="Q208" s="45">
        <v>0</v>
      </c>
      <c r="R208" s="45">
        <v>80</v>
      </c>
      <c r="S208" s="45">
        <v>0</v>
      </c>
    </row>
    <row r="209" spans="1:19" ht="15" thickBot="1" x14ac:dyDescent="0.35">
      <c r="A209" s="44" t="s">
        <v>369</v>
      </c>
      <c r="B209" s="45">
        <v>1114</v>
      </c>
      <c r="C209" s="45">
        <v>0</v>
      </c>
      <c r="D209" s="45">
        <v>8593.5</v>
      </c>
      <c r="E209" s="45">
        <v>614.5</v>
      </c>
      <c r="F209" s="45">
        <v>2568.5</v>
      </c>
      <c r="G209" s="45">
        <v>0</v>
      </c>
      <c r="H209" s="45">
        <v>852.5</v>
      </c>
      <c r="I209" s="45">
        <v>0</v>
      </c>
      <c r="J209" s="45">
        <v>0</v>
      </c>
      <c r="K209" s="45">
        <v>0</v>
      </c>
      <c r="L209" s="45">
        <v>0</v>
      </c>
      <c r="M209" s="45">
        <v>0</v>
      </c>
      <c r="N209" s="45">
        <v>0</v>
      </c>
      <c r="O209" s="45">
        <v>415</v>
      </c>
      <c r="P209" s="45">
        <v>0</v>
      </c>
      <c r="Q209" s="45">
        <v>0</v>
      </c>
      <c r="R209" s="45">
        <v>0</v>
      </c>
      <c r="S209" s="45">
        <v>0</v>
      </c>
    </row>
    <row r="210" spans="1:19" ht="15" thickBot="1" x14ac:dyDescent="0.35">
      <c r="A210" s="44" t="s">
        <v>372</v>
      </c>
      <c r="B210" s="45">
        <v>1114</v>
      </c>
      <c r="C210" s="45">
        <v>0</v>
      </c>
      <c r="D210" s="45">
        <v>4939</v>
      </c>
      <c r="E210" s="45">
        <v>614.5</v>
      </c>
      <c r="F210" s="45">
        <v>2568.5</v>
      </c>
      <c r="G210" s="45">
        <v>0</v>
      </c>
      <c r="H210" s="45">
        <v>824.5</v>
      </c>
      <c r="I210" s="45">
        <v>0</v>
      </c>
      <c r="J210" s="45">
        <v>0</v>
      </c>
      <c r="K210" s="45">
        <v>0</v>
      </c>
      <c r="L210" s="45">
        <v>0</v>
      </c>
      <c r="M210" s="45">
        <v>0</v>
      </c>
      <c r="N210" s="45">
        <v>0</v>
      </c>
      <c r="O210" s="45">
        <v>415</v>
      </c>
      <c r="P210" s="45">
        <v>0</v>
      </c>
      <c r="Q210" s="45">
        <v>0</v>
      </c>
      <c r="R210" s="45">
        <v>0</v>
      </c>
      <c r="S210" s="45">
        <v>0</v>
      </c>
    </row>
    <row r="211" spans="1:19" ht="15" thickBot="1" x14ac:dyDescent="0.35">
      <c r="A211" s="44" t="s">
        <v>375</v>
      </c>
      <c r="B211" s="45">
        <v>1114</v>
      </c>
      <c r="C211" s="45">
        <v>0</v>
      </c>
      <c r="D211" s="45">
        <v>4939</v>
      </c>
      <c r="E211" s="45">
        <v>614.5</v>
      </c>
      <c r="F211" s="45">
        <v>2568.5</v>
      </c>
      <c r="G211" s="45">
        <v>0</v>
      </c>
      <c r="H211" s="45">
        <v>824.5</v>
      </c>
      <c r="I211" s="45">
        <v>0</v>
      </c>
      <c r="J211" s="45">
        <v>0</v>
      </c>
      <c r="K211" s="45">
        <v>0</v>
      </c>
      <c r="L211" s="45">
        <v>0</v>
      </c>
      <c r="M211" s="45">
        <v>0</v>
      </c>
      <c r="N211" s="45">
        <v>0</v>
      </c>
      <c r="O211" s="45">
        <v>90</v>
      </c>
      <c r="P211" s="45">
        <v>0</v>
      </c>
      <c r="Q211" s="45">
        <v>0</v>
      </c>
      <c r="R211" s="45">
        <v>0</v>
      </c>
      <c r="S211" s="45">
        <v>0</v>
      </c>
    </row>
    <row r="212" spans="1:19" ht="15" thickBot="1" x14ac:dyDescent="0.35">
      <c r="A212" s="44" t="s">
        <v>378</v>
      </c>
      <c r="B212" s="45">
        <v>1114</v>
      </c>
      <c r="C212" s="45">
        <v>0</v>
      </c>
      <c r="D212" s="45">
        <v>4939</v>
      </c>
      <c r="E212" s="45">
        <v>614.5</v>
      </c>
      <c r="F212" s="45">
        <v>2112</v>
      </c>
      <c r="G212" s="45">
        <v>0</v>
      </c>
      <c r="H212" s="45">
        <v>824.5</v>
      </c>
      <c r="I212" s="45">
        <v>0</v>
      </c>
      <c r="J212" s="45">
        <v>0</v>
      </c>
      <c r="K212" s="45">
        <v>0</v>
      </c>
      <c r="L212" s="45">
        <v>0</v>
      </c>
      <c r="M212" s="45">
        <v>0</v>
      </c>
      <c r="N212" s="45">
        <v>0</v>
      </c>
      <c r="O212" s="45">
        <v>90</v>
      </c>
      <c r="P212" s="45">
        <v>0</v>
      </c>
      <c r="Q212" s="45">
        <v>0</v>
      </c>
      <c r="R212" s="45">
        <v>0</v>
      </c>
      <c r="S212" s="45">
        <v>0</v>
      </c>
    </row>
    <row r="213" spans="1:19" ht="15" thickBot="1" x14ac:dyDescent="0.35">
      <c r="A213" s="44" t="s">
        <v>380</v>
      </c>
      <c r="B213" s="45">
        <v>478.5</v>
      </c>
      <c r="C213" s="45">
        <v>0</v>
      </c>
      <c r="D213" s="45">
        <v>4864</v>
      </c>
      <c r="E213" s="45">
        <v>614.5</v>
      </c>
      <c r="F213" s="45">
        <v>2112</v>
      </c>
      <c r="G213" s="45">
        <v>0</v>
      </c>
      <c r="H213" s="45">
        <v>824.5</v>
      </c>
      <c r="I213" s="45">
        <v>0</v>
      </c>
      <c r="J213" s="45">
        <v>0</v>
      </c>
      <c r="K213" s="45">
        <v>0</v>
      </c>
      <c r="L213" s="45">
        <v>0</v>
      </c>
      <c r="M213" s="45">
        <v>0</v>
      </c>
      <c r="N213" s="45">
        <v>0</v>
      </c>
      <c r="O213" s="45">
        <v>90</v>
      </c>
      <c r="P213" s="45">
        <v>0</v>
      </c>
      <c r="Q213" s="45">
        <v>0</v>
      </c>
      <c r="R213" s="45">
        <v>0</v>
      </c>
      <c r="S213" s="45">
        <v>0</v>
      </c>
    </row>
    <row r="214" spans="1:19" ht="15" thickBot="1" x14ac:dyDescent="0.35">
      <c r="A214" s="44" t="s">
        <v>381</v>
      </c>
      <c r="B214" s="45">
        <v>478.5</v>
      </c>
      <c r="C214" s="45">
        <v>0</v>
      </c>
      <c r="D214" s="45">
        <v>3837</v>
      </c>
      <c r="E214" s="45">
        <v>614.5</v>
      </c>
      <c r="F214" s="45">
        <v>2112</v>
      </c>
      <c r="G214" s="45">
        <v>0</v>
      </c>
      <c r="H214" s="45">
        <v>824.5</v>
      </c>
      <c r="I214" s="45">
        <v>0</v>
      </c>
      <c r="J214" s="45">
        <v>0</v>
      </c>
      <c r="K214" s="45">
        <v>0</v>
      </c>
      <c r="L214" s="45">
        <v>0</v>
      </c>
      <c r="M214" s="45">
        <v>0</v>
      </c>
      <c r="N214" s="45">
        <v>0</v>
      </c>
      <c r="O214" s="45">
        <v>90</v>
      </c>
      <c r="P214" s="45">
        <v>0</v>
      </c>
      <c r="Q214" s="45">
        <v>0</v>
      </c>
      <c r="R214" s="45">
        <v>0</v>
      </c>
      <c r="S214" s="45">
        <v>0</v>
      </c>
    </row>
    <row r="215" spans="1:19" ht="15" thickBot="1" x14ac:dyDescent="0.35">
      <c r="A215" s="44" t="s">
        <v>383</v>
      </c>
      <c r="B215" s="45">
        <v>446.5</v>
      </c>
      <c r="C215" s="45">
        <v>0</v>
      </c>
      <c r="D215" s="45">
        <v>3837</v>
      </c>
      <c r="E215" s="45">
        <v>614.5</v>
      </c>
      <c r="F215" s="45">
        <v>965</v>
      </c>
      <c r="G215" s="45">
        <v>0</v>
      </c>
      <c r="H215" s="45">
        <v>728.5</v>
      </c>
      <c r="I215" s="45">
        <v>0</v>
      </c>
      <c r="J215" s="45">
        <v>0</v>
      </c>
      <c r="K215" s="45">
        <v>0</v>
      </c>
      <c r="L215" s="45">
        <v>0</v>
      </c>
      <c r="M215" s="45">
        <v>0</v>
      </c>
      <c r="N215" s="45">
        <v>0</v>
      </c>
      <c r="O215" s="45">
        <v>90</v>
      </c>
      <c r="P215" s="45">
        <v>0</v>
      </c>
      <c r="Q215" s="45">
        <v>0</v>
      </c>
      <c r="R215" s="45">
        <v>0</v>
      </c>
      <c r="S215" s="45">
        <v>0</v>
      </c>
    </row>
    <row r="216" spans="1:19" ht="15" thickBot="1" x14ac:dyDescent="0.35">
      <c r="A216" s="44" t="s">
        <v>385</v>
      </c>
      <c r="B216" s="45">
        <v>446.5</v>
      </c>
      <c r="C216" s="45">
        <v>0</v>
      </c>
      <c r="D216" s="45">
        <v>3225.5</v>
      </c>
      <c r="E216" s="45">
        <v>614.5</v>
      </c>
      <c r="F216" s="45">
        <v>965</v>
      </c>
      <c r="G216" s="45">
        <v>0</v>
      </c>
      <c r="H216" s="45">
        <v>728.5</v>
      </c>
      <c r="I216" s="45">
        <v>0</v>
      </c>
      <c r="J216" s="45">
        <v>0</v>
      </c>
      <c r="K216" s="45">
        <v>0</v>
      </c>
      <c r="L216" s="45">
        <v>0</v>
      </c>
      <c r="M216" s="45">
        <v>0</v>
      </c>
      <c r="N216" s="45">
        <v>0</v>
      </c>
      <c r="O216" s="45">
        <v>90</v>
      </c>
      <c r="P216" s="45">
        <v>0</v>
      </c>
      <c r="Q216" s="45">
        <v>0</v>
      </c>
      <c r="R216" s="45">
        <v>0</v>
      </c>
      <c r="S216" s="45">
        <v>0</v>
      </c>
    </row>
    <row r="217" spans="1:19" ht="15" thickBot="1" x14ac:dyDescent="0.35">
      <c r="A217" s="44" t="s">
        <v>387</v>
      </c>
      <c r="B217" s="45">
        <v>446.5</v>
      </c>
      <c r="C217" s="45">
        <v>0</v>
      </c>
      <c r="D217" s="45">
        <v>1766</v>
      </c>
      <c r="E217" s="45">
        <v>614.5</v>
      </c>
      <c r="F217" s="45">
        <v>965</v>
      </c>
      <c r="G217" s="45">
        <v>0</v>
      </c>
      <c r="H217" s="45">
        <v>728.5</v>
      </c>
      <c r="I217" s="45">
        <v>0</v>
      </c>
      <c r="J217" s="45">
        <v>0</v>
      </c>
      <c r="K217" s="45">
        <v>0</v>
      </c>
      <c r="L217" s="45">
        <v>0</v>
      </c>
      <c r="M217" s="45">
        <v>0</v>
      </c>
      <c r="N217" s="45">
        <v>0</v>
      </c>
      <c r="O217" s="45">
        <v>90</v>
      </c>
      <c r="P217" s="45">
        <v>0</v>
      </c>
      <c r="Q217" s="45">
        <v>0</v>
      </c>
      <c r="R217" s="45">
        <v>0</v>
      </c>
      <c r="S217" s="45">
        <v>0</v>
      </c>
    </row>
    <row r="218" spans="1:19" ht="15" thickBot="1" x14ac:dyDescent="0.35">
      <c r="A218" s="44" t="s">
        <v>389</v>
      </c>
      <c r="B218" s="45">
        <v>428.5</v>
      </c>
      <c r="C218" s="45">
        <v>0</v>
      </c>
      <c r="D218" s="45">
        <v>1349</v>
      </c>
      <c r="E218" s="45">
        <v>614.5</v>
      </c>
      <c r="F218" s="45">
        <v>965</v>
      </c>
      <c r="G218" s="45">
        <v>0</v>
      </c>
      <c r="H218" s="45">
        <v>728.5</v>
      </c>
      <c r="I218" s="45">
        <v>0</v>
      </c>
      <c r="J218" s="45">
        <v>0</v>
      </c>
      <c r="K218" s="45">
        <v>0</v>
      </c>
      <c r="L218" s="45">
        <v>0</v>
      </c>
      <c r="M218" s="45">
        <v>0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</row>
    <row r="219" spans="1:19" ht="15" thickBot="1" x14ac:dyDescent="0.35">
      <c r="A219" s="44" t="s">
        <v>391</v>
      </c>
      <c r="B219" s="45">
        <v>283.5</v>
      </c>
      <c r="C219" s="45">
        <v>0</v>
      </c>
      <c r="D219" s="45">
        <v>1203</v>
      </c>
      <c r="E219" s="45">
        <v>614.5</v>
      </c>
      <c r="F219" s="45">
        <v>965</v>
      </c>
      <c r="G219" s="45">
        <v>0</v>
      </c>
      <c r="H219" s="45">
        <v>728.5</v>
      </c>
      <c r="I219" s="45">
        <v>0</v>
      </c>
      <c r="J219" s="45">
        <v>0</v>
      </c>
      <c r="K219" s="45">
        <v>0</v>
      </c>
      <c r="L219" s="45">
        <v>0</v>
      </c>
      <c r="M219" s="45">
        <v>0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</row>
    <row r="220" spans="1:19" ht="15" thickBot="1" x14ac:dyDescent="0.35">
      <c r="A220" s="44" t="s">
        <v>394</v>
      </c>
      <c r="B220" s="45">
        <v>151</v>
      </c>
      <c r="C220" s="45">
        <v>0</v>
      </c>
      <c r="D220" s="45">
        <v>559.5</v>
      </c>
      <c r="E220" s="45">
        <v>614.5</v>
      </c>
      <c r="F220" s="45">
        <v>965</v>
      </c>
      <c r="G220" s="45">
        <v>0</v>
      </c>
      <c r="H220" s="45">
        <v>728.5</v>
      </c>
      <c r="I220" s="45">
        <v>0</v>
      </c>
      <c r="J220" s="45">
        <v>0</v>
      </c>
      <c r="K220" s="45">
        <v>0</v>
      </c>
      <c r="L220" s="45">
        <v>0</v>
      </c>
      <c r="M220" s="45">
        <v>0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</row>
    <row r="221" spans="1:19" ht="15" thickBot="1" x14ac:dyDescent="0.35">
      <c r="A221" s="44" t="s">
        <v>396</v>
      </c>
      <c r="B221" s="45">
        <v>151</v>
      </c>
      <c r="C221" s="45">
        <v>0</v>
      </c>
      <c r="D221" s="45">
        <v>269.5</v>
      </c>
      <c r="E221" s="45">
        <v>614.5</v>
      </c>
      <c r="F221" s="45">
        <v>965</v>
      </c>
      <c r="G221" s="45">
        <v>0</v>
      </c>
      <c r="H221" s="45">
        <v>728.5</v>
      </c>
      <c r="I221" s="45">
        <v>0</v>
      </c>
      <c r="J221" s="45">
        <v>0</v>
      </c>
      <c r="K221" s="45">
        <v>0</v>
      </c>
      <c r="L221" s="45">
        <v>0</v>
      </c>
      <c r="M221" s="45">
        <v>0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</row>
    <row r="222" spans="1:19" ht="15" thickBot="1" x14ac:dyDescent="0.35">
      <c r="A222" s="44" t="s">
        <v>397</v>
      </c>
      <c r="B222" s="45">
        <v>151</v>
      </c>
      <c r="C222" s="45">
        <v>0</v>
      </c>
      <c r="D222" s="45">
        <v>269.5</v>
      </c>
      <c r="E222" s="45">
        <v>614.5</v>
      </c>
      <c r="F222" s="45">
        <v>965</v>
      </c>
      <c r="G222" s="45">
        <v>0</v>
      </c>
      <c r="H222" s="45">
        <v>691.5</v>
      </c>
      <c r="I222" s="45">
        <v>0</v>
      </c>
      <c r="J222" s="45">
        <v>0</v>
      </c>
      <c r="K222" s="45">
        <v>0</v>
      </c>
      <c r="L222" s="45">
        <v>0</v>
      </c>
      <c r="M222" s="45">
        <v>0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</row>
    <row r="223" spans="1:19" ht="15" thickBot="1" x14ac:dyDescent="0.35">
      <c r="A223" s="44" t="s">
        <v>398</v>
      </c>
      <c r="B223" s="45">
        <v>151</v>
      </c>
      <c r="C223" s="45">
        <v>0</v>
      </c>
      <c r="D223" s="45">
        <v>269.5</v>
      </c>
      <c r="E223" s="45">
        <v>614.5</v>
      </c>
      <c r="F223" s="45">
        <v>547.5</v>
      </c>
      <c r="G223" s="45">
        <v>0</v>
      </c>
      <c r="H223" s="45">
        <v>691.5</v>
      </c>
      <c r="I223" s="45">
        <v>0</v>
      </c>
      <c r="J223" s="45">
        <v>0</v>
      </c>
      <c r="K223" s="45">
        <v>0</v>
      </c>
      <c r="L223" s="45">
        <v>0</v>
      </c>
      <c r="M223" s="45">
        <v>0</v>
      </c>
      <c r="N223" s="45">
        <v>0</v>
      </c>
      <c r="O223" s="45">
        <v>0</v>
      </c>
      <c r="P223" s="45">
        <v>0</v>
      </c>
      <c r="Q223" s="45">
        <v>0</v>
      </c>
      <c r="R223" s="45">
        <v>0</v>
      </c>
      <c r="S223" s="45">
        <v>0</v>
      </c>
    </row>
    <row r="224" spans="1:19" ht="15" thickBot="1" x14ac:dyDescent="0.35">
      <c r="A224" s="44" t="s">
        <v>400</v>
      </c>
      <c r="B224" s="45">
        <v>151</v>
      </c>
      <c r="C224" s="45">
        <v>0</v>
      </c>
      <c r="D224" s="45">
        <v>269.5</v>
      </c>
      <c r="E224" s="45">
        <v>614.5</v>
      </c>
      <c r="F224" s="45">
        <v>547.5</v>
      </c>
      <c r="G224" s="45">
        <v>0</v>
      </c>
      <c r="H224" s="45">
        <v>679.5</v>
      </c>
      <c r="I224" s="45">
        <v>0</v>
      </c>
      <c r="J224" s="45">
        <v>0</v>
      </c>
      <c r="K224" s="45">
        <v>0</v>
      </c>
      <c r="L224" s="45">
        <v>0</v>
      </c>
      <c r="M224" s="45">
        <v>0</v>
      </c>
      <c r="N224" s="45">
        <v>0</v>
      </c>
      <c r="O224" s="45">
        <v>0</v>
      </c>
      <c r="P224" s="45">
        <v>0</v>
      </c>
      <c r="Q224" s="45">
        <v>0</v>
      </c>
      <c r="R224" s="45">
        <v>0</v>
      </c>
      <c r="S224" s="45">
        <v>0</v>
      </c>
    </row>
    <row r="225" spans="1:23" ht="15" thickBot="1" x14ac:dyDescent="0.35">
      <c r="A225" s="44" t="s">
        <v>403</v>
      </c>
      <c r="B225" s="45">
        <v>151</v>
      </c>
      <c r="C225" s="45">
        <v>0</v>
      </c>
      <c r="D225" s="45">
        <v>269.5</v>
      </c>
      <c r="E225" s="45">
        <v>614.5</v>
      </c>
      <c r="F225" s="45">
        <v>547.5</v>
      </c>
      <c r="G225" s="45">
        <v>0</v>
      </c>
      <c r="H225" s="45">
        <v>679.5</v>
      </c>
      <c r="I225" s="45">
        <v>0</v>
      </c>
      <c r="J225" s="45">
        <v>0</v>
      </c>
      <c r="K225" s="45">
        <v>0</v>
      </c>
      <c r="L225" s="45">
        <v>0</v>
      </c>
      <c r="M225" s="45">
        <v>0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</row>
    <row r="226" spans="1:23" ht="15" thickBot="1" x14ac:dyDescent="0.35">
      <c r="A226" s="44" t="s">
        <v>405</v>
      </c>
      <c r="B226" s="45">
        <v>151</v>
      </c>
      <c r="C226" s="45">
        <v>0</v>
      </c>
      <c r="D226" s="45">
        <v>269.5</v>
      </c>
      <c r="E226" s="45">
        <v>614.5</v>
      </c>
      <c r="F226" s="45">
        <v>547.5</v>
      </c>
      <c r="G226" s="45">
        <v>0</v>
      </c>
      <c r="H226" s="45">
        <v>679.5</v>
      </c>
      <c r="I226" s="45">
        <v>0</v>
      </c>
      <c r="J226" s="45">
        <v>0</v>
      </c>
      <c r="K226" s="45">
        <v>0</v>
      </c>
      <c r="L226" s="45">
        <v>0</v>
      </c>
      <c r="M226" s="45">
        <v>0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</row>
    <row r="227" spans="1:23" ht="15" thickBot="1" x14ac:dyDescent="0.35">
      <c r="A227" s="44" t="s">
        <v>408</v>
      </c>
      <c r="B227" s="45">
        <v>151</v>
      </c>
      <c r="C227" s="45">
        <v>0</v>
      </c>
      <c r="D227" s="45">
        <v>269.5</v>
      </c>
      <c r="E227" s="45">
        <v>614.5</v>
      </c>
      <c r="F227" s="45">
        <v>547.5</v>
      </c>
      <c r="G227" s="45">
        <v>0</v>
      </c>
      <c r="H227" s="45">
        <v>679.5</v>
      </c>
      <c r="I227" s="45">
        <v>0</v>
      </c>
      <c r="J227" s="45">
        <v>0</v>
      </c>
      <c r="K227" s="45">
        <v>0</v>
      </c>
      <c r="L227" s="45">
        <v>0</v>
      </c>
      <c r="M227" s="45">
        <v>0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</row>
    <row r="228" spans="1:23" ht="15" thickBot="1" x14ac:dyDescent="0.35">
      <c r="A228" s="44" t="s">
        <v>409</v>
      </c>
      <c r="B228" s="45">
        <v>45</v>
      </c>
      <c r="C228" s="45">
        <v>0</v>
      </c>
      <c r="D228" s="45">
        <v>269.5</v>
      </c>
      <c r="E228" s="45">
        <v>0</v>
      </c>
      <c r="F228" s="45">
        <v>547.5</v>
      </c>
      <c r="G228" s="45">
        <v>0</v>
      </c>
      <c r="H228" s="45">
        <v>679.5</v>
      </c>
      <c r="I228" s="45">
        <v>0</v>
      </c>
      <c r="J228" s="45">
        <v>0</v>
      </c>
      <c r="K228" s="45">
        <v>0</v>
      </c>
      <c r="L228" s="45">
        <v>0</v>
      </c>
      <c r="M228" s="45">
        <v>0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</row>
    <row r="229" spans="1:23" ht="15" thickBot="1" x14ac:dyDescent="0.35">
      <c r="A229" s="44" t="s">
        <v>410</v>
      </c>
      <c r="B229" s="45">
        <v>45</v>
      </c>
      <c r="C229" s="45">
        <v>0</v>
      </c>
      <c r="D229" s="45">
        <v>269.5</v>
      </c>
      <c r="E229" s="45">
        <v>0</v>
      </c>
      <c r="F229" s="45">
        <v>547.5</v>
      </c>
      <c r="G229" s="45">
        <v>0</v>
      </c>
      <c r="H229" s="45">
        <v>679.5</v>
      </c>
      <c r="I229" s="45">
        <v>0</v>
      </c>
      <c r="J229" s="45">
        <v>0</v>
      </c>
      <c r="K229" s="45">
        <v>0</v>
      </c>
      <c r="L229" s="45">
        <v>0</v>
      </c>
      <c r="M229" s="45">
        <v>0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</row>
    <row r="230" spans="1:23" ht="15" thickBot="1" x14ac:dyDescent="0.35">
      <c r="A230" s="44" t="s">
        <v>411</v>
      </c>
      <c r="B230" s="45">
        <v>45</v>
      </c>
      <c r="C230" s="45">
        <v>0</v>
      </c>
      <c r="D230" s="45">
        <v>269.5</v>
      </c>
      <c r="E230" s="45">
        <v>0</v>
      </c>
      <c r="F230" s="45">
        <v>547.5</v>
      </c>
      <c r="G230" s="45">
        <v>0</v>
      </c>
      <c r="H230" s="45">
        <v>554.5</v>
      </c>
      <c r="I230" s="45">
        <v>0</v>
      </c>
      <c r="J230" s="45">
        <v>0</v>
      </c>
      <c r="K230" s="45">
        <v>0</v>
      </c>
      <c r="L230" s="45">
        <v>0</v>
      </c>
      <c r="M230" s="45">
        <v>0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</row>
    <row r="231" spans="1:23" ht="15" thickBot="1" x14ac:dyDescent="0.35">
      <c r="A231" s="44" t="s">
        <v>413</v>
      </c>
      <c r="B231" s="45">
        <v>45</v>
      </c>
      <c r="C231" s="45">
        <v>0</v>
      </c>
      <c r="D231" s="45">
        <v>269.5</v>
      </c>
      <c r="E231" s="45">
        <v>0</v>
      </c>
      <c r="F231" s="45">
        <v>547.5</v>
      </c>
      <c r="G231" s="45">
        <v>0</v>
      </c>
      <c r="H231" s="45">
        <v>224</v>
      </c>
      <c r="I231" s="45">
        <v>0</v>
      </c>
      <c r="J231" s="45">
        <v>0</v>
      </c>
      <c r="K231" s="45">
        <v>0</v>
      </c>
      <c r="L231" s="45">
        <v>0</v>
      </c>
      <c r="M231" s="45">
        <v>0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</row>
    <row r="232" spans="1:23" ht="15" thickBot="1" x14ac:dyDescent="0.35">
      <c r="A232" s="44" t="s">
        <v>415</v>
      </c>
      <c r="B232" s="45">
        <v>0</v>
      </c>
      <c r="C232" s="45">
        <v>0</v>
      </c>
      <c r="D232" s="45">
        <v>269.5</v>
      </c>
      <c r="E232" s="45">
        <v>0</v>
      </c>
      <c r="F232" s="45">
        <v>547.5</v>
      </c>
      <c r="G232" s="45">
        <v>0</v>
      </c>
      <c r="H232" s="45">
        <v>224</v>
      </c>
      <c r="I232" s="45">
        <v>0</v>
      </c>
      <c r="J232" s="45">
        <v>0</v>
      </c>
      <c r="K232" s="45">
        <v>0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</row>
    <row r="233" spans="1:23" ht="15" thickBot="1" x14ac:dyDescent="0.35">
      <c r="A233" s="44" t="s">
        <v>416</v>
      </c>
      <c r="B233" s="45">
        <v>0</v>
      </c>
      <c r="C233" s="45">
        <v>0</v>
      </c>
      <c r="D233" s="45">
        <v>269.5</v>
      </c>
      <c r="E233" s="45">
        <v>0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0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0</v>
      </c>
      <c r="R233" s="45">
        <v>0</v>
      </c>
      <c r="S233" s="45">
        <v>0</v>
      </c>
    </row>
    <row r="234" spans="1:23" ht="15" thickBot="1" x14ac:dyDescent="0.35">
      <c r="A234" s="44" t="s">
        <v>417</v>
      </c>
      <c r="B234" s="45">
        <v>0</v>
      </c>
      <c r="C234" s="45">
        <v>0</v>
      </c>
      <c r="D234" s="45">
        <v>169.5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0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</row>
    <row r="235" spans="1:23" ht="15" thickBot="1" x14ac:dyDescent="0.35">
      <c r="A235" s="44" t="s">
        <v>418</v>
      </c>
      <c r="B235" s="45">
        <v>0</v>
      </c>
      <c r="C235" s="45">
        <v>0</v>
      </c>
      <c r="D235" s="45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</row>
    <row r="236" spans="1:23" ht="15" thickBot="1" x14ac:dyDescent="0.35">
      <c r="A236" s="44" t="s">
        <v>419</v>
      </c>
      <c r="B236" s="45">
        <v>0</v>
      </c>
      <c r="C236" s="45">
        <v>0</v>
      </c>
      <c r="D236" s="45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0</v>
      </c>
      <c r="S236" s="45">
        <v>0</v>
      </c>
    </row>
    <row r="237" spans="1:23" ht="18.600000000000001" thickBot="1" x14ac:dyDescent="0.35">
      <c r="A237" s="40"/>
    </row>
    <row r="238" spans="1:23" ht="15" thickBot="1" x14ac:dyDescent="0.35">
      <c r="A238" s="44" t="s">
        <v>421</v>
      </c>
      <c r="B238" s="44" t="s">
        <v>126</v>
      </c>
      <c r="C238" s="44" t="s">
        <v>127</v>
      </c>
      <c r="D238" s="44" t="s">
        <v>128</v>
      </c>
      <c r="E238" s="44" t="s">
        <v>129</v>
      </c>
      <c r="F238" s="44" t="s">
        <v>130</v>
      </c>
      <c r="G238" s="44" t="s">
        <v>131</v>
      </c>
      <c r="H238" s="44" t="s">
        <v>132</v>
      </c>
      <c r="I238" s="44" t="s">
        <v>133</v>
      </c>
      <c r="J238" s="44" t="s">
        <v>134</v>
      </c>
      <c r="K238" s="44" t="s">
        <v>135</v>
      </c>
      <c r="L238" s="44" t="s">
        <v>136</v>
      </c>
      <c r="M238" s="44" t="s">
        <v>137</v>
      </c>
      <c r="N238" s="44" t="s">
        <v>138</v>
      </c>
      <c r="O238" s="44" t="s">
        <v>139</v>
      </c>
      <c r="P238" s="44" t="s">
        <v>140</v>
      </c>
      <c r="Q238" s="44" t="s">
        <v>141</v>
      </c>
      <c r="R238" s="44" t="s">
        <v>142</v>
      </c>
      <c r="S238" s="44" t="s">
        <v>143</v>
      </c>
      <c r="T238" s="44" t="s">
        <v>422</v>
      </c>
      <c r="U238" s="44" t="s">
        <v>423</v>
      </c>
      <c r="V238" s="44" t="s">
        <v>424</v>
      </c>
      <c r="W238" s="44" t="s">
        <v>425</v>
      </c>
    </row>
    <row r="239" spans="1:23" ht="15" thickBot="1" x14ac:dyDescent="0.35">
      <c r="A239" s="44" t="s">
        <v>145</v>
      </c>
      <c r="B239" s="45">
        <v>1538</v>
      </c>
      <c r="C239" s="45">
        <v>0</v>
      </c>
      <c r="D239" s="45">
        <v>0</v>
      </c>
      <c r="E239" s="45">
        <v>0</v>
      </c>
      <c r="F239" s="45">
        <v>0</v>
      </c>
      <c r="G239" s="45">
        <v>525.5</v>
      </c>
      <c r="H239" s="45">
        <v>0</v>
      </c>
      <c r="I239" s="45">
        <v>0</v>
      </c>
      <c r="J239" s="45">
        <v>1021.5</v>
      </c>
      <c r="K239" s="45">
        <v>12</v>
      </c>
      <c r="L239" s="45">
        <v>0</v>
      </c>
      <c r="M239" s="45">
        <v>0</v>
      </c>
      <c r="N239" s="45">
        <v>0</v>
      </c>
      <c r="O239" s="45">
        <v>54599.3</v>
      </c>
      <c r="P239" s="45">
        <v>392.5</v>
      </c>
      <c r="Q239" s="45">
        <v>0</v>
      </c>
      <c r="R239" s="45">
        <v>0</v>
      </c>
      <c r="S239" s="45">
        <v>150</v>
      </c>
      <c r="T239" s="45">
        <v>58238.8</v>
      </c>
      <c r="U239" s="45">
        <v>58240</v>
      </c>
      <c r="V239" s="45">
        <v>1.2</v>
      </c>
      <c r="W239" s="45">
        <v>0</v>
      </c>
    </row>
    <row r="240" spans="1:23" ht="15" thickBot="1" x14ac:dyDescent="0.35">
      <c r="A240" s="44" t="s">
        <v>146</v>
      </c>
      <c r="B240" s="45">
        <v>2845</v>
      </c>
      <c r="C240" s="45">
        <v>2012</v>
      </c>
      <c r="D240" s="45">
        <v>0</v>
      </c>
      <c r="E240" s="45">
        <v>0</v>
      </c>
      <c r="F240" s="45">
        <v>0</v>
      </c>
      <c r="G240" s="45">
        <v>525.5</v>
      </c>
      <c r="H240" s="45">
        <v>224</v>
      </c>
      <c r="I240" s="45">
        <v>1200</v>
      </c>
      <c r="J240" s="45">
        <v>1021.5</v>
      </c>
      <c r="K240" s="45">
        <v>12</v>
      </c>
      <c r="L240" s="45">
        <v>0</v>
      </c>
      <c r="M240" s="45">
        <v>0</v>
      </c>
      <c r="N240" s="45">
        <v>0</v>
      </c>
      <c r="O240" s="45">
        <v>54599.3</v>
      </c>
      <c r="P240" s="45">
        <v>392.5</v>
      </c>
      <c r="Q240" s="45">
        <v>0</v>
      </c>
      <c r="R240" s="45">
        <v>417.5</v>
      </c>
      <c r="S240" s="45">
        <v>150</v>
      </c>
      <c r="T240" s="45">
        <v>63399.3</v>
      </c>
      <c r="U240" s="45">
        <v>63400</v>
      </c>
      <c r="V240" s="45">
        <v>0.7</v>
      </c>
      <c r="W240" s="45">
        <v>0</v>
      </c>
    </row>
    <row r="241" spans="1:23" ht="15" thickBot="1" x14ac:dyDescent="0.35">
      <c r="A241" s="44" t="s">
        <v>147</v>
      </c>
      <c r="B241" s="45">
        <v>2845</v>
      </c>
      <c r="C241" s="45">
        <v>2012</v>
      </c>
      <c r="D241" s="45">
        <v>169.5</v>
      </c>
      <c r="E241" s="45">
        <v>0</v>
      </c>
      <c r="F241" s="45">
        <v>0</v>
      </c>
      <c r="G241" s="45">
        <v>525.5</v>
      </c>
      <c r="H241" s="45">
        <v>554.5</v>
      </c>
      <c r="I241" s="45">
        <v>1200</v>
      </c>
      <c r="J241" s="45">
        <v>1021.5</v>
      </c>
      <c r="K241" s="45">
        <v>12</v>
      </c>
      <c r="L241" s="45">
        <v>310</v>
      </c>
      <c r="M241" s="45">
        <v>0</v>
      </c>
      <c r="N241" s="45">
        <v>0</v>
      </c>
      <c r="O241" s="45">
        <v>54599.3</v>
      </c>
      <c r="P241" s="45">
        <v>392.5</v>
      </c>
      <c r="Q241" s="45">
        <v>0</v>
      </c>
      <c r="R241" s="45">
        <v>417.5</v>
      </c>
      <c r="S241" s="45">
        <v>150</v>
      </c>
      <c r="T241" s="45">
        <v>64209.3</v>
      </c>
      <c r="U241" s="45">
        <v>64210</v>
      </c>
      <c r="V241" s="45">
        <v>0.7</v>
      </c>
      <c r="W241" s="45">
        <v>0</v>
      </c>
    </row>
    <row r="242" spans="1:23" ht="15" thickBot="1" x14ac:dyDescent="0.35">
      <c r="A242" s="44" t="s">
        <v>148</v>
      </c>
      <c r="B242" s="45">
        <v>2845</v>
      </c>
      <c r="C242" s="45">
        <v>2012</v>
      </c>
      <c r="D242" s="45">
        <v>269.5</v>
      </c>
      <c r="E242" s="45">
        <v>0</v>
      </c>
      <c r="F242" s="45">
        <v>547.5</v>
      </c>
      <c r="G242" s="45">
        <v>525.5</v>
      </c>
      <c r="H242" s="45">
        <v>679.5</v>
      </c>
      <c r="I242" s="45">
        <v>877.5</v>
      </c>
      <c r="J242" s="45">
        <v>1021.5</v>
      </c>
      <c r="K242" s="45">
        <v>12</v>
      </c>
      <c r="L242" s="45">
        <v>310</v>
      </c>
      <c r="M242" s="45">
        <v>0</v>
      </c>
      <c r="N242" s="45">
        <v>0</v>
      </c>
      <c r="O242" s="45">
        <v>54599.3</v>
      </c>
      <c r="P242" s="45">
        <v>392.5</v>
      </c>
      <c r="Q242" s="45">
        <v>0</v>
      </c>
      <c r="R242" s="45">
        <v>417.5</v>
      </c>
      <c r="S242" s="45">
        <v>150</v>
      </c>
      <c r="T242" s="45">
        <v>64659.3</v>
      </c>
      <c r="U242" s="45">
        <v>64660</v>
      </c>
      <c r="V242" s="45">
        <v>0.7</v>
      </c>
      <c r="W242" s="45">
        <v>0</v>
      </c>
    </row>
    <row r="243" spans="1:23" ht="15" thickBot="1" x14ac:dyDescent="0.35">
      <c r="A243" s="44" t="s">
        <v>149</v>
      </c>
      <c r="B243" s="45">
        <v>2845</v>
      </c>
      <c r="C243" s="45">
        <v>2066</v>
      </c>
      <c r="D243" s="45">
        <v>269.5</v>
      </c>
      <c r="E243" s="45">
        <v>0</v>
      </c>
      <c r="F243" s="45">
        <v>0</v>
      </c>
      <c r="G243" s="45">
        <v>525.5</v>
      </c>
      <c r="H243" s="45">
        <v>679.5</v>
      </c>
      <c r="I243" s="45">
        <v>3191</v>
      </c>
      <c r="J243" s="45">
        <v>1021.5</v>
      </c>
      <c r="K243" s="45">
        <v>12</v>
      </c>
      <c r="L243" s="45">
        <v>0</v>
      </c>
      <c r="M243" s="45">
        <v>0</v>
      </c>
      <c r="N243" s="45">
        <v>0</v>
      </c>
      <c r="O243" s="45">
        <v>54599.3</v>
      </c>
      <c r="P243" s="45">
        <v>392.5</v>
      </c>
      <c r="Q243" s="45">
        <v>0</v>
      </c>
      <c r="R243" s="45">
        <v>417.5</v>
      </c>
      <c r="S243" s="45">
        <v>150</v>
      </c>
      <c r="T243" s="45">
        <v>66169.3</v>
      </c>
      <c r="U243" s="45">
        <v>66170</v>
      </c>
      <c r="V243" s="45">
        <v>0.7</v>
      </c>
      <c r="W243" s="45">
        <v>0</v>
      </c>
    </row>
    <row r="244" spans="1:23" ht="15" thickBot="1" x14ac:dyDescent="0.35">
      <c r="A244" s="44" t="s">
        <v>150</v>
      </c>
      <c r="B244" s="45">
        <v>2845</v>
      </c>
      <c r="C244" s="45">
        <v>2012</v>
      </c>
      <c r="D244" s="45">
        <v>269.5</v>
      </c>
      <c r="E244" s="45">
        <v>0</v>
      </c>
      <c r="F244" s="45">
        <v>547.5</v>
      </c>
      <c r="G244" s="45">
        <v>354</v>
      </c>
      <c r="H244" s="45">
        <v>0</v>
      </c>
      <c r="I244" s="45">
        <v>3191</v>
      </c>
      <c r="J244" s="45">
        <v>1021.5</v>
      </c>
      <c r="K244" s="45">
        <v>12</v>
      </c>
      <c r="L244" s="45">
        <v>310</v>
      </c>
      <c r="M244" s="45">
        <v>0</v>
      </c>
      <c r="N244" s="45">
        <v>0</v>
      </c>
      <c r="O244" s="45">
        <v>54599.3</v>
      </c>
      <c r="P244" s="45">
        <v>210.5</v>
      </c>
      <c r="Q244" s="45">
        <v>0</v>
      </c>
      <c r="R244" s="45">
        <v>417.5</v>
      </c>
      <c r="S244" s="45">
        <v>150</v>
      </c>
      <c r="T244" s="45">
        <v>65939.8</v>
      </c>
      <c r="U244" s="45">
        <v>65940</v>
      </c>
      <c r="V244" s="45">
        <v>0.2</v>
      </c>
      <c r="W244" s="45">
        <v>0</v>
      </c>
    </row>
    <row r="245" spans="1:23" ht="15" thickBot="1" x14ac:dyDescent="0.35">
      <c r="A245" s="44" t="s">
        <v>151</v>
      </c>
      <c r="B245" s="45">
        <v>2845</v>
      </c>
      <c r="C245" s="45">
        <v>2066</v>
      </c>
      <c r="D245" s="45">
        <v>269.5</v>
      </c>
      <c r="E245" s="45">
        <v>0</v>
      </c>
      <c r="F245" s="45">
        <v>547.5</v>
      </c>
      <c r="G245" s="45">
        <v>354</v>
      </c>
      <c r="H245" s="45">
        <v>0</v>
      </c>
      <c r="I245" s="45">
        <v>4804.5</v>
      </c>
      <c r="J245" s="45">
        <v>1021.5</v>
      </c>
      <c r="K245" s="45">
        <v>12</v>
      </c>
      <c r="L245" s="45">
        <v>310</v>
      </c>
      <c r="M245" s="45">
        <v>0</v>
      </c>
      <c r="N245" s="45">
        <v>0</v>
      </c>
      <c r="O245" s="45">
        <v>54282.3</v>
      </c>
      <c r="P245" s="45">
        <v>210.5</v>
      </c>
      <c r="Q245" s="45">
        <v>0</v>
      </c>
      <c r="R245" s="45">
        <v>417.5</v>
      </c>
      <c r="S245" s="45">
        <v>150</v>
      </c>
      <c r="T245" s="45">
        <v>67290.3</v>
      </c>
      <c r="U245" s="45">
        <v>67290</v>
      </c>
      <c r="V245" s="45">
        <v>-0.3</v>
      </c>
      <c r="W245" s="45">
        <v>0</v>
      </c>
    </row>
    <row r="246" spans="1:23" ht="15" thickBot="1" x14ac:dyDescent="0.35">
      <c r="A246" s="44" t="s">
        <v>152</v>
      </c>
      <c r="B246" s="45">
        <v>3415</v>
      </c>
      <c r="C246" s="45">
        <v>3396.5</v>
      </c>
      <c r="D246" s="45">
        <v>269.5</v>
      </c>
      <c r="E246" s="45">
        <v>0</v>
      </c>
      <c r="F246" s="45">
        <v>547.5</v>
      </c>
      <c r="G246" s="45">
        <v>354</v>
      </c>
      <c r="H246" s="45">
        <v>679.5</v>
      </c>
      <c r="I246" s="45">
        <v>3422</v>
      </c>
      <c r="J246" s="45">
        <v>1021.5</v>
      </c>
      <c r="K246" s="45">
        <v>12</v>
      </c>
      <c r="L246" s="45">
        <v>310</v>
      </c>
      <c r="M246" s="45">
        <v>0</v>
      </c>
      <c r="N246" s="45">
        <v>0</v>
      </c>
      <c r="O246" s="45">
        <v>54282.3</v>
      </c>
      <c r="P246" s="45">
        <v>392.5</v>
      </c>
      <c r="Q246" s="45">
        <v>0</v>
      </c>
      <c r="R246" s="45">
        <v>417.5</v>
      </c>
      <c r="S246" s="45">
        <v>150</v>
      </c>
      <c r="T246" s="45">
        <v>68669.8</v>
      </c>
      <c r="U246" s="45">
        <v>68670</v>
      </c>
      <c r="V246" s="45">
        <v>0.2</v>
      </c>
      <c r="W246" s="45">
        <v>0</v>
      </c>
    </row>
    <row r="247" spans="1:23" ht="15" thickBot="1" x14ac:dyDescent="0.35">
      <c r="A247" s="44" t="s">
        <v>153</v>
      </c>
      <c r="B247" s="45">
        <v>3239.5</v>
      </c>
      <c r="C247" s="45">
        <v>3396.5</v>
      </c>
      <c r="D247" s="45">
        <v>269.5</v>
      </c>
      <c r="E247" s="45">
        <v>0</v>
      </c>
      <c r="F247" s="45">
        <v>547.5</v>
      </c>
      <c r="G247" s="45">
        <v>354</v>
      </c>
      <c r="H247" s="45">
        <v>679.5</v>
      </c>
      <c r="I247" s="45">
        <v>3422</v>
      </c>
      <c r="J247" s="45">
        <v>1021.5</v>
      </c>
      <c r="K247" s="45">
        <v>0</v>
      </c>
      <c r="L247" s="45">
        <v>310</v>
      </c>
      <c r="M247" s="45">
        <v>0</v>
      </c>
      <c r="N247" s="45">
        <v>0</v>
      </c>
      <c r="O247" s="45">
        <v>54282.3</v>
      </c>
      <c r="P247" s="45">
        <v>210.5</v>
      </c>
      <c r="Q247" s="45">
        <v>0</v>
      </c>
      <c r="R247" s="45">
        <v>417.5</v>
      </c>
      <c r="S247" s="45">
        <v>150</v>
      </c>
      <c r="T247" s="45">
        <v>68300.3</v>
      </c>
      <c r="U247" s="45">
        <v>68300</v>
      </c>
      <c r="V247" s="45">
        <v>-0.3</v>
      </c>
      <c r="W247" s="45">
        <v>0</v>
      </c>
    </row>
    <row r="248" spans="1:23" ht="15" thickBot="1" x14ac:dyDescent="0.35">
      <c r="A248" s="44" t="s">
        <v>154</v>
      </c>
      <c r="B248" s="45">
        <v>3412.5</v>
      </c>
      <c r="C248" s="45">
        <v>3396.5</v>
      </c>
      <c r="D248" s="45">
        <v>269.5</v>
      </c>
      <c r="E248" s="45">
        <v>614.5</v>
      </c>
      <c r="F248" s="45">
        <v>547.5</v>
      </c>
      <c r="G248" s="45">
        <v>354</v>
      </c>
      <c r="H248" s="45">
        <v>0</v>
      </c>
      <c r="I248" s="45">
        <v>3422</v>
      </c>
      <c r="J248" s="45">
        <v>1021.5</v>
      </c>
      <c r="K248" s="45">
        <v>12</v>
      </c>
      <c r="L248" s="45">
        <v>310</v>
      </c>
      <c r="M248" s="45">
        <v>0</v>
      </c>
      <c r="N248" s="45">
        <v>0</v>
      </c>
      <c r="O248" s="45">
        <v>54282.3</v>
      </c>
      <c r="P248" s="45">
        <v>210.5</v>
      </c>
      <c r="Q248" s="45">
        <v>0</v>
      </c>
      <c r="R248" s="45">
        <v>417.5</v>
      </c>
      <c r="S248" s="45">
        <v>150</v>
      </c>
      <c r="T248" s="45">
        <v>68420.3</v>
      </c>
      <c r="U248" s="45">
        <v>68420</v>
      </c>
      <c r="V248" s="45">
        <v>-0.3</v>
      </c>
      <c r="W248" s="45">
        <v>0</v>
      </c>
    </row>
    <row r="249" spans="1:23" ht="15" thickBot="1" x14ac:dyDescent="0.35">
      <c r="A249" s="44" t="s">
        <v>155</v>
      </c>
      <c r="B249" s="45">
        <v>3412.5</v>
      </c>
      <c r="C249" s="45">
        <v>3396.5</v>
      </c>
      <c r="D249" s="45">
        <v>269.5</v>
      </c>
      <c r="E249" s="45">
        <v>614.5</v>
      </c>
      <c r="F249" s="45">
        <v>547.5</v>
      </c>
      <c r="G249" s="45">
        <v>354</v>
      </c>
      <c r="H249" s="45">
        <v>679.5</v>
      </c>
      <c r="I249" s="45">
        <v>4012.5</v>
      </c>
      <c r="J249" s="45">
        <v>1021.5</v>
      </c>
      <c r="K249" s="45">
        <v>12</v>
      </c>
      <c r="L249" s="45">
        <v>0</v>
      </c>
      <c r="M249" s="45">
        <v>0</v>
      </c>
      <c r="N249" s="45">
        <v>0</v>
      </c>
      <c r="O249" s="45">
        <v>54282.3</v>
      </c>
      <c r="P249" s="45">
        <v>210.5</v>
      </c>
      <c r="Q249" s="45">
        <v>0</v>
      </c>
      <c r="R249" s="45">
        <v>417.5</v>
      </c>
      <c r="S249" s="45">
        <v>150</v>
      </c>
      <c r="T249" s="45">
        <v>69380.3</v>
      </c>
      <c r="U249" s="45">
        <v>69380</v>
      </c>
      <c r="V249" s="45">
        <v>-0.3</v>
      </c>
      <c r="W249" s="45">
        <v>0</v>
      </c>
    </row>
    <row r="250" spans="1:23" ht="15" thickBot="1" x14ac:dyDescent="0.35">
      <c r="A250" s="44" t="s">
        <v>156</v>
      </c>
      <c r="B250" s="45">
        <v>3239.5</v>
      </c>
      <c r="C250" s="45">
        <v>3396.5</v>
      </c>
      <c r="D250" s="45">
        <v>269.5</v>
      </c>
      <c r="E250" s="45">
        <v>614.5</v>
      </c>
      <c r="F250" s="45">
        <v>547.5</v>
      </c>
      <c r="G250" s="45">
        <v>354</v>
      </c>
      <c r="H250" s="45">
        <v>224</v>
      </c>
      <c r="I250" s="45">
        <v>4741</v>
      </c>
      <c r="J250" s="45">
        <v>1021.5</v>
      </c>
      <c r="K250" s="45">
        <v>12</v>
      </c>
      <c r="L250" s="45">
        <v>0</v>
      </c>
      <c r="M250" s="45">
        <v>0</v>
      </c>
      <c r="N250" s="45">
        <v>0</v>
      </c>
      <c r="O250" s="45">
        <v>54282.3</v>
      </c>
      <c r="P250" s="45">
        <v>210.5</v>
      </c>
      <c r="Q250" s="45">
        <v>0</v>
      </c>
      <c r="R250" s="45">
        <v>417.5</v>
      </c>
      <c r="S250" s="45">
        <v>150</v>
      </c>
      <c r="T250" s="45">
        <v>69480.3</v>
      </c>
      <c r="U250" s="45">
        <v>69480</v>
      </c>
      <c r="V250" s="45">
        <v>-0.3</v>
      </c>
      <c r="W250" s="45">
        <v>0</v>
      </c>
    </row>
    <row r="251" spans="1:23" ht="15" thickBot="1" x14ac:dyDescent="0.35">
      <c r="A251" s="44" t="s">
        <v>157</v>
      </c>
      <c r="B251" s="45">
        <v>3412.5</v>
      </c>
      <c r="C251" s="45">
        <v>3396.5</v>
      </c>
      <c r="D251" s="45">
        <v>269.5</v>
      </c>
      <c r="E251" s="45">
        <v>614.5</v>
      </c>
      <c r="F251" s="45">
        <v>547.5</v>
      </c>
      <c r="G251" s="45">
        <v>354</v>
      </c>
      <c r="H251" s="45">
        <v>691.5</v>
      </c>
      <c r="I251" s="45">
        <v>4804.5</v>
      </c>
      <c r="J251" s="45">
        <v>1021.5</v>
      </c>
      <c r="K251" s="45">
        <v>12</v>
      </c>
      <c r="L251" s="45">
        <v>0</v>
      </c>
      <c r="M251" s="45">
        <v>0</v>
      </c>
      <c r="N251" s="45">
        <v>0</v>
      </c>
      <c r="O251" s="45">
        <v>54282.3</v>
      </c>
      <c r="P251" s="45">
        <v>126.5</v>
      </c>
      <c r="Q251" s="45">
        <v>0</v>
      </c>
      <c r="R251" s="45">
        <v>417.5</v>
      </c>
      <c r="S251" s="45">
        <v>150</v>
      </c>
      <c r="T251" s="45">
        <v>70100.3</v>
      </c>
      <c r="U251" s="45">
        <v>70100</v>
      </c>
      <c r="V251" s="45">
        <v>-0.3</v>
      </c>
      <c r="W251" s="45">
        <v>0</v>
      </c>
    </row>
    <row r="252" spans="1:23" ht="15" thickBot="1" x14ac:dyDescent="0.35">
      <c r="A252" s="44" t="s">
        <v>158</v>
      </c>
      <c r="B252" s="45">
        <v>3415</v>
      </c>
      <c r="C252" s="45">
        <v>3396.5</v>
      </c>
      <c r="D252" s="45">
        <v>269.5</v>
      </c>
      <c r="E252" s="45">
        <v>614.5</v>
      </c>
      <c r="F252" s="45">
        <v>547.5</v>
      </c>
      <c r="G252" s="45">
        <v>354</v>
      </c>
      <c r="H252" s="45">
        <v>1319</v>
      </c>
      <c r="I252" s="45">
        <v>5080.5</v>
      </c>
      <c r="J252" s="45">
        <v>1021.5</v>
      </c>
      <c r="K252" s="45">
        <v>12</v>
      </c>
      <c r="L252" s="45">
        <v>0</v>
      </c>
      <c r="M252" s="45">
        <v>0</v>
      </c>
      <c r="N252" s="45">
        <v>0</v>
      </c>
      <c r="O252" s="45">
        <v>54282.3</v>
      </c>
      <c r="P252" s="45">
        <v>210.5</v>
      </c>
      <c r="Q252" s="45">
        <v>0</v>
      </c>
      <c r="R252" s="45">
        <v>417.5</v>
      </c>
      <c r="S252" s="45">
        <v>150</v>
      </c>
      <c r="T252" s="45">
        <v>71090.3</v>
      </c>
      <c r="U252" s="45">
        <v>71090</v>
      </c>
      <c r="V252" s="45">
        <v>-0.3</v>
      </c>
      <c r="W252" s="45">
        <v>0</v>
      </c>
    </row>
    <row r="253" spans="1:23" ht="15" thickBot="1" x14ac:dyDescent="0.35">
      <c r="A253" s="44" t="s">
        <v>159</v>
      </c>
      <c r="B253" s="45">
        <v>2845</v>
      </c>
      <c r="C253" s="45">
        <v>3396.5</v>
      </c>
      <c r="D253" s="45">
        <v>269.5</v>
      </c>
      <c r="E253" s="45">
        <v>614.5</v>
      </c>
      <c r="F253" s="45">
        <v>965</v>
      </c>
      <c r="G253" s="45">
        <v>354</v>
      </c>
      <c r="H253" s="45">
        <v>824.5</v>
      </c>
      <c r="I253" s="45">
        <v>4741</v>
      </c>
      <c r="J253" s="45">
        <v>1021.5</v>
      </c>
      <c r="K253" s="45">
        <v>12</v>
      </c>
      <c r="L253" s="45">
        <v>0</v>
      </c>
      <c r="M253" s="45">
        <v>0</v>
      </c>
      <c r="N253" s="45">
        <v>0</v>
      </c>
      <c r="O253" s="45">
        <v>54282.3</v>
      </c>
      <c r="P253" s="45">
        <v>126.5</v>
      </c>
      <c r="Q253" s="45">
        <v>0</v>
      </c>
      <c r="R253" s="45">
        <v>417.5</v>
      </c>
      <c r="S253" s="45">
        <v>150</v>
      </c>
      <c r="T253" s="45">
        <v>70019.8</v>
      </c>
      <c r="U253" s="45">
        <v>70020</v>
      </c>
      <c r="V253" s="45">
        <v>0.2</v>
      </c>
      <c r="W253" s="45">
        <v>0</v>
      </c>
    </row>
    <row r="254" spans="1:23" ht="15" thickBot="1" x14ac:dyDescent="0.35">
      <c r="A254" s="44" t="s">
        <v>160</v>
      </c>
      <c r="B254" s="45">
        <v>3412.5</v>
      </c>
      <c r="C254" s="45">
        <v>3396.5</v>
      </c>
      <c r="D254" s="45">
        <v>269.5</v>
      </c>
      <c r="E254" s="45">
        <v>614.5</v>
      </c>
      <c r="F254" s="45">
        <v>965</v>
      </c>
      <c r="G254" s="45">
        <v>354</v>
      </c>
      <c r="H254" s="45">
        <v>1386.5</v>
      </c>
      <c r="I254" s="45">
        <v>4804.5</v>
      </c>
      <c r="J254" s="45">
        <v>1021.5</v>
      </c>
      <c r="K254" s="45">
        <v>0</v>
      </c>
      <c r="L254" s="45">
        <v>0</v>
      </c>
      <c r="M254" s="45">
        <v>0</v>
      </c>
      <c r="N254" s="45">
        <v>0</v>
      </c>
      <c r="O254" s="45">
        <v>54282.3</v>
      </c>
      <c r="P254" s="45">
        <v>126.5</v>
      </c>
      <c r="Q254" s="45">
        <v>0</v>
      </c>
      <c r="R254" s="45">
        <v>417.5</v>
      </c>
      <c r="S254" s="45">
        <v>150</v>
      </c>
      <c r="T254" s="45">
        <v>71200.800000000003</v>
      </c>
      <c r="U254" s="45">
        <v>71200</v>
      </c>
      <c r="V254" s="45">
        <v>-0.8</v>
      </c>
      <c r="W254" s="45">
        <v>0</v>
      </c>
    </row>
    <row r="255" spans="1:23" ht="15" thickBot="1" x14ac:dyDescent="0.35">
      <c r="A255" s="44" t="s">
        <v>161</v>
      </c>
      <c r="B255" s="45">
        <v>3412.5</v>
      </c>
      <c r="C255" s="45">
        <v>3396.5</v>
      </c>
      <c r="D255" s="45">
        <v>559.5</v>
      </c>
      <c r="E255" s="45">
        <v>614.5</v>
      </c>
      <c r="F255" s="45">
        <v>965</v>
      </c>
      <c r="G255" s="45">
        <v>354</v>
      </c>
      <c r="H255" s="45">
        <v>1400.5</v>
      </c>
      <c r="I255" s="45">
        <v>5080.5</v>
      </c>
      <c r="J255" s="45">
        <v>1021.5</v>
      </c>
      <c r="K255" s="45">
        <v>0</v>
      </c>
      <c r="L255" s="45">
        <v>0</v>
      </c>
      <c r="M255" s="45">
        <v>0</v>
      </c>
      <c r="N255" s="45">
        <v>0</v>
      </c>
      <c r="O255" s="45">
        <v>54282.3</v>
      </c>
      <c r="P255" s="45">
        <v>126.5</v>
      </c>
      <c r="Q255" s="45">
        <v>0</v>
      </c>
      <c r="R255" s="45">
        <v>417.5</v>
      </c>
      <c r="S255" s="45">
        <v>150</v>
      </c>
      <c r="T255" s="45">
        <v>71780.800000000003</v>
      </c>
      <c r="U255" s="45">
        <v>71780</v>
      </c>
      <c r="V255" s="45">
        <v>-0.8</v>
      </c>
      <c r="W255" s="45">
        <v>0</v>
      </c>
    </row>
    <row r="256" spans="1:23" ht="15" thickBot="1" x14ac:dyDescent="0.35">
      <c r="A256" s="44" t="s">
        <v>162</v>
      </c>
      <c r="B256" s="45">
        <v>2845</v>
      </c>
      <c r="C256" s="45">
        <v>3396.5</v>
      </c>
      <c r="D256" s="45">
        <v>1203</v>
      </c>
      <c r="E256" s="45">
        <v>614.5</v>
      </c>
      <c r="F256" s="45">
        <v>965</v>
      </c>
      <c r="G256" s="45">
        <v>354</v>
      </c>
      <c r="H256" s="45">
        <v>1360.5</v>
      </c>
      <c r="I256" s="45">
        <v>4804.5</v>
      </c>
      <c r="J256" s="45">
        <v>1021.5</v>
      </c>
      <c r="K256" s="45">
        <v>0</v>
      </c>
      <c r="L256" s="45">
        <v>0</v>
      </c>
      <c r="M256" s="45">
        <v>0</v>
      </c>
      <c r="N256" s="45">
        <v>0</v>
      </c>
      <c r="O256" s="45">
        <v>54282.3</v>
      </c>
      <c r="P256" s="45">
        <v>126.5</v>
      </c>
      <c r="Q256" s="45">
        <v>0</v>
      </c>
      <c r="R256" s="45">
        <v>417.5</v>
      </c>
      <c r="S256" s="45">
        <v>150</v>
      </c>
      <c r="T256" s="45">
        <v>71540.800000000003</v>
      </c>
      <c r="U256" s="45">
        <v>71540</v>
      </c>
      <c r="V256" s="45">
        <v>-0.8</v>
      </c>
      <c r="W256" s="45">
        <v>0</v>
      </c>
    </row>
    <row r="257" spans="1:23" ht="15" thickBot="1" x14ac:dyDescent="0.35">
      <c r="A257" s="44" t="s">
        <v>163</v>
      </c>
      <c r="B257" s="45">
        <v>3412.5</v>
      </c>
      <c r="C257" s="45">
        <v>3396.5</v>
      </c>
      <c r="D257" s="45">
        <v>1349</v>
      </c>
      <c r="E257" s="45">
        <v>614.5</v>
      </c>
      <c r="F257" s="45">
        <v>965</v>
      </c>
      <c r="G257" s="45">
        <v>354</v>
      </c>
      <c r="H257" s="45">
        <v>1400.5</v>
      </c>
      <c r="I257" s="45">
        <v>4741</v>
      </c>
      <c r="J257" s="45">
        <v>1021.5</v>
      </c>
      <c r="K257" s="45">
        <v>0</v>
      </c>
      <c r="L257" s="45">
        <v>0</v>
      </c>
      <c r="M257" s="45">
        <v>0</v>
      </c>
      <c r="N257" s="45">
        <v>0</v>
      </c>
      <c r="O257" s="45">
        <v>54282.3</v>
      </c>
      <c r="P257" s="45">
        <v>126.5</v>
      </c>
      <c r="Q257" s="45">
        <v>0</v>
      </c>
      <c r="R257" s="45">
        <v>417.5</v>
      </c>
      <c r="S257" s="45">
        <v>150</v>
      </c>
      <c r="T257" s="45">
        <v>72230.8</v>
      </c>
      <c r="U257" s="45">
        <v>72230</v>
      </c>
      <c r="V257" s="45">
        <v>-0.8</v>
      </c>
      <c r="W257" s="45">
        <v>0</v>
      </c>
    </row>
    <row r="258" spans="1:23" ht="15" thickBot="1" x14ac:dyDescent="0.35">
      <c r="A258" s="44" t="s">
        <v>164</v>
      </c>
      <c r="B258" s="45">
        <v>2845</v>
      </c>
      <c r="C258" s="45">
        <v>3396.5</v>
      </c>
      <c r="D258" s="45">
        <v>1766</v>
      </c>
      <c r="E258" s="45">
        <v>614.5</v>
      </c>
      <c r="F258" s="45">
        <v>965</v>
      </c>
      <c r="G258" s="45">
        <v>354</v>
      </c>
      <c r="H258" s="45">
        <v>1360.5</v>
      </c>
      <c r="I258" s="45">
        <v>4741</v>
      </c>
      <c r="J258" s="45">
        <v>1021.5</v>
      </c>
      <c r="K258" s="45">
        <v>0</v>
      </c>
      <c r="L258" s="45">
        <v>0</v>
      </c>
      <c r="M258" s="45">
        <v>0</v>
      </c>
      <c r="N258" s="45">
        <v>0</v>
      </c>
      <c r="O258" s="45">
        <v>54282.3</v>
      </c>
      <c r="P258" s="45">
        <v>126.5</v>
      </c>
      <c r="Q258" s="45">
        <v>0</v>
      </c>
      <c r="R258" s="45">
        <v>417.5</v>
      </c>
      <c r="S258" s="45">
        <v>150</v>
      </c>
      <c r="T258" s="45">
        <v>72040.3</v>
      </c>
      <c r="U258" s="45">
        <v>72040</v>
      </c>
      <c r="V258" s="45">
        <v>-0.3</v>
      </c>
      <c r="W258" s="45">
        <v>0</v>
      </c>
    </row>
    <row r="259" spans="1:23" ht="15" thickBot="1" x14ac:dyDescent="0.35">
      <c r="A259" s="44" t="s">
        <v>165</v>
      </c>
      <c r="B259" s="45">
        <v>1789.5</v>
      </c>
      <c r="C259" s="45">
        <v>2066</v>
      </c>
      <c r="D259" s="45">
        <v>3837</v>
      </c>
      <c r="E259" s="45">
        <v>614.5</v>
      </c>
      <c r="F259" s="45">
        <v>965</v>
      </c>
      <c r="G259" s="45">
        <v>354</v>
      </c>
      <c r="H259" s="45">
        <v>1181.5</v>
      </c>
      <c r="I259" s="45">
        <v>5080.5</v>
      </c>
      <c r="J259" s="45">
        <v>1021.5</v>
      </c>
      <c r="K259" s="45">
        <v>0</v>
      </c>
      <c r="L259" s="45">
        <v>0</v>
      </c>
      <c r="M259" s="45">
        <v>55</v>
      </c>
      <c r="N259" s="45">
        <v>0</v>
      </c>
      <c r="O259" s="45">
        <v>54282.3</v>
      </c>
      <c r="P259" s="45">
        <v>126.5</v>
      </c>
      <c r="Q259" s="45">
        <v>0</v>
      </c>
      <c r="R259" s="45">
        <v>417.5</v>
      </c>
      <c r="S259" s="45">
        <v>150</v>
      </c>
      <c r="T259" s="45">
        <v>71940.800000000003</v>
      </c>
      <c r="U259" s="45">
        <v>71940</v>
      </c>
      <c r="V259" s="45">
        <v>-0.8</v>
      </c>
      <c r="W259" s="45">
        <v>0</v>
      </c>
    </row>
    <row r="260" spans="1:23" ht="15" thickBot="1" x14ac:dyDescent="0.35">
      <c r="A260" s="44" t="s">
        <v>166</v>
      </c>
      <c r="B260" s="45">
        <v>1789.5</v>
      </c>
      <c r="C260" s="45">
        <v>2012</v>
      </c>
      <c r="D260" s="45">
        <v>3837</v>
      </c>
      <c r="E260" s="45">
        <v>614.5</v>
      </c>
      <c r="F260" s="45">
        <v>965</v>
      </c>
      <c r="G260" s="45">
        <v>354</v>
      </c>
      <c r="H260" s="45">
        <v>1265.5</v>
      </c>
      <c r="I260" s="45">
        <v>5080.5</v>
      </c>
      <c r="J260" s="45">
        <v>1021.5</v>
      </c>
      <c r="K260" s="45">
        <v>0</v>
      </c>
      <c r="L260" s="45">
        <v>0</v>
      </c>
      <c r="M260" s="45">
        <v>85</v>
      </c>
      <c r="N260" s="45">
        <v>0</v>
      </c>
      <c r="O260" s="45">
        <v>54282.3</v>
      </c>
      <c r="P260" s="45">
        <v>126.5</v>
      </c>
      <c r="Q260" s="45">
        <v>0</v>
      </c>
      <c r="R260" s="45">
        <v>417.5</v>
      </c>
      <c r="S260" s="45">
        <v>150</v>
      </c>
      <c r="T260" s="45">
        <v>72000.800000000003</v>
      </c>
      <c r="U260" s="45">
        <v>72000</v>
      </c>
      <c r="V260" s="45">
        <v>-0.8</v>
      </c>
      <c r="W260" s="45">
        <v>0</v>
      </c>
    </row>
    <row r="261" spans="1:23" ht="15" thickBot="1" x14ac:dyDescent="0.35">
      <c r="A261" s="44" t="s">
        <v>167</v>
      </c>
      <c r="B261" s="45">
        <v>1789.5</v>
      </c>
      <c r="C261" s="45">
        <v>2012</v>
      </c>
      <c r="D261" s="45">
        <v>3225.5</v>
      </c>
      <c r="E261" s="45">
        <v>614.5</v>
      </c>
      <c r="F261" s="45">
        <v>2112</v>
      </c>
      <c r="G261" s="45">
        <v>340</v>
      </c>
      <c r="H261" s="45">
        <v>1319</v>
      </c>
      <c r="I261" s="45">
        <v>4741</v>
      </c>
      <c r="J261" s="45">
        <v>1021.5</v>
      </c>
      <c r="K261" s="45">
        <v>0</v>
      </c>
      <c r="L261" s="45">
        <v>0</v>
      </c>
      <c r="M261" s="45">
        <v>55</v>
      </c>
      <c r="N261" s="45">
        <v>0</v>
      </c>
      <c r="O261" s="45">
        <v>54282.3</v>
      </c>
      <c r="P261" s="45">
        <v>0</v>
      </c>
      <c r="Q261" s="45">
        <v>0</v>
      </c>
      <c r="R261" s="45">
        <v>417.5</v>
      </c>
      <c r="S261" s="45">
        <v>150</v>
      </c>
      <c r="T261" s="45">
        <v>72079.8</v>
      </c>
      <c r="U261" s="45">
        <v>72080</v>
      </c>
      <c r="V261" s="45">
        <v>0.2</v>
      </c>
      <c r="W261" s="45">
        <v>0</v>
      </c>
    </row>
    <row r="262" spans="1:23" ht="15" thickBot="1" x14ac:dyDescent="0.35">
      <c r="A262" s="44" t="s">
        <v>168</v>
      </c>
      <c r="B262" s="45">
        <v>1538</v>
      </c>
      <c r="C262" s="45">
        <v>1957</v>
      </c>
      <c r="D262" s="45">
        <v>4864</v>
      </c>
      <c r="E262" s="45">
        <v>614.5</v>
      </c>
      <c r="F262" s="45">
        <v>2112</v>
      </c>
      <c r="G262" s="45">
        <v>340</v>
      </c>
      <c r="H262" s="45">
        <v>1265.5</v>
      </c>
      <c r="I262" s="45">
        <v>3422</v>
      </c>
      <c r="J262" s="45">
        <v>1021.5</v>
      </c>
      <c r="K262" s="45">
        <v>0</v>
      </c>
      <c r="L262" s="45">
        <v>0</v>
      </c>
      <c r="M262" s="45">
        <v>55</v>
      </c>
      <c r="N262" s="45">
        <v>0</v>
      </c>
      <c r="O262" s="45">
        <v>54282.3</v>
      </c>
      <c r="P262" s="45">
        <v>0</v>
      </c>
      <c r="Q262" s="45">
        <v>0</v>
      </c>
      <c r="R262" s="45">
        <v>417.5</v>
      </c>
      <c r="S262" s="45">
        <v>150</v>
      </c>
      <c r="T262" s="45">
        <v>72039.3</v>
      </c>
      <c r="U262" s="45">
        <v>72040</v>
      </c>
      <c r="V262" s="45">
        <v>0.7</v>
      </c>
      <c r="W262" s="45">
        <v>0</v>
      </c>
    </row>
    <row r="263" spans="1:23" ht="15" thickBot="1" x14ac:dyDescent="0.35">
      <c r="A263" s="44" t="s">
        <v>169</v>
      </c>
      <c r="B263" s="45">
        <v>1789.5</v>
      </c>
      <c r="C263" s="45">
        <v>2012</v>
      </c>
      <c r="D263" s="45">
        <v>4939</v>
      </c>
      <c r="E263" s="45">
        <v>614.5</v>
      </c>
      <c r="F263" s="45">
        <v>2112</v>
      </c>
      <c r="G263" s="45">
        <v>354</v>
      </c>
      <c r="H263" s="45">
        <v>1400.5</v>
      </c>
      <c r="I263" s="45">
        <v>3422</v>
      </c>
      <c r="J263" s="45">
        <v>1021.5</v>
      </c>
      <c r="K263" s="45">
        <v>0</v>
      </c>
      <c r="L263" s="45">
        <v>0</v>
      </c>
      <c r="M263" s="45">
        <v>55</v>
      </c>
      <c r="N263" s="45">
        <v>0</v>
      </c>
      <c r="O263" s="45">
        <v>54282.3</v>
      </c>
      <c r="P263" s="45">
        <v>0</v>
      </c>
      <c r="Q263" s="45">
        <v>0</v>
      </c>
      <c r="R263" s="45">
        <v>417.5</v>
      </c>
      <c r="S263" s="45">
        <v>150</v>
      </c>
      <c r="T263" s="45">
        <v>72569.8</v>
      </c>
      <c r="U263" s="45">
        <v>72570</v>
      </c>
      <c r="V263" s="45">
        <v>0.2</v>
      </c>
      <c r="W263" s="45">
        <v>0</v>
      </c>
    </row>
    <row r="264" spans="1:23" ht="15" thickBot="1" x14ac:dyDescent="0.35">
      <c r="A264" s="44" t="s">
        <v>170</v>
      </c>
      <c r="B264" s="45">
        <v>1538</v>
      </c>
      <c r="C264" s="45">
        <v>2012</v>
      </c>
      <c r="D264" s="45">
        <v>4939</v>
      </c>
      <c r="E264" s="45">
        <v>614.5</v>
      </c>
      <c r="F264" s="45">
        <v>2568.5</v>
      </c>
      <c r="G264" s="45">
        <v>340</v>
      </c>
      <c r="H264" s="45">
        <v>1360.5</v>
      </c>
      <c r="I264" s="45">
        <v>3191</v>
      </c>
      <c r="J264" s="45">
        <v>1021.5</v>
      </c>
      <c r="K264" s="45">
        <v>0</v>
      </c>
      <c r="L264" s="45">
        <v>0</v>
      </c>
      <c r="M264" s="45">
        <v>55</v>
      </c>
      <c r="N264" s="45">
        <v>0</v>
      </c>
      <c r="O264" s="45">
        <v>54282.3</v>
      </c>
      <c r="P264" s="45">
        <v>0</v>
      </c>
      <c r="Q264" s="45">
        <v>0</v>
      </c>
      <c r="R264" s="45">
        <v>417.5</v>
      </c>
      <c r="S264" s="45">
        <v>150</v>
      </c>
      <c r="T264" s="45">
        <v>72489.8</v>
      </c>
      <c r="U264" s="45">
        <v>72490</v>
      </c>
      <c r="V264" s="45">
        <v>0.2</v>
      </c>
      <c r="W264" s="45">
        <v>0</v>
      </c>
    </row>
    <row r="265" spans="1:23" ht="15" thickBot="1" x14ac:dyDescent="0.35">
      <c r="A265" s="44" t="s">
        <v>171</v>
      </c>
      <c r="B265" s="45">
        <v>1538</v>
      </c>
      <c r="C265" s="45">
        <v>1957</v>
      </c>
      <c r="D265" s="45">
        <v>4939</v>
      </c>
      <c r="E265" s="45">
        <v>614.5</v>
      </c>
      <c r="F265" s="45">
        <v>2568.5</v>
      </c>
      <c r="G265" s="45">
        <v>340</v>
      </c>
      <c r="H265" s="45">
        <v>1360.5</v>
      </c>
      <c r="I265" s="45">
        <v>3191</v>
      </c>
      <c r="J265" s="45">
        <v>1021.5</v>
      </c>
      <c r="K265" s="45">
        <v>0</v>
      </c>
      <c r="L265" s="45">
        <v>0</v>
      </c>
      <c r="M265" s="45">
        <v>0</v>
      </c>
      <c r="N265" s="45">
        <v>0</v>
      </c>
      <c r="O265" s="45">
        <v>54282.3</v>
      </c>
      <c r="P265" s="45">
        <v>0</v>
      </c>
      <c r="Q265" s="45">
        <v>0</v>
      </c>
      <c r="R265" s="45">
        <v>417.5</v>
      </c>
      <c r="S265" s="45">
        <v>150</v>
      </c>
      <c r="T265" s="45">
        <v>72379.8</v>
      </c>
      <c r="U265" s="45">
        <v>72380</v>
      </c>
      <c r="V265" s="45">
        <v>0.2</v>
      </c>
      <c r="W265" s="45">
        <v>0</v>
      </c>
    </row>
    <row r="266" spans="1:23" ht="15" thickBot="1" x14ac:dyDescent="0.35">
      <c r="A266" s="44" t="s">
        <v>172</v>
      </c>
      <c r="B266" s="45">
        <v>1393</v>
      </c>
      <c r="C266" s="45">
        <v>166</v>
      </c>
      <c r="D266" s="45">
        <v>8593.5</v>
      </c>
      <c r="E266" s="45">
        <v>614.5</v>
      </c>
      <c r="F266" s="45">
        <v>2568.5</v>
      </c>
      <c r="G266" s="45">
        <v>0</v>
      </c>
      <c r="H266" s="45">
        <v>1077</v>
      </c>
      <c r="I266" s="45">
        <v>2136.5</v>
      </c>
      <c r="J266" s="45">
        <v>1021.5</v>
      </c>
      <c r="K266" s="45">
        <v>0</v>
      </c>
      <c r="L266" s="45">
        <v>0</v>
      </c>
      <c r="M266" s="45">
        <v>0</v>
      </c>
      <c r="N266" s="45">
        <v>0</v>
      </c>
      <c r="O266" s="45">
        <v>54282.3</v>
      </c>
      <c r="P266" s="45">
        <v>0</v>
      </c>
      <c r="Q266" s="45">
        <v>0</v>
      </c>
      <c r="R266" s="45">
        <v>417.5</v>
      </c>
      <c r="S266" s="45">
        <v>150</v>
      </c>
      <c r="T266" s="45">
        <v>72420.3</v>
      </c>
      <c r="U266" s="45">
        <v>72420</v>
      </c>
      <c r="V266" s="45">
        <v>-0.3</v>
      </c>
      <c r="W266" s="45">
        <v>0</v>
      </c>
    </row>
    <row r="267" spans="1:23" ht="15" thickBot="1" x14ac:dyDescent="0.35">
      <c r="A267" s="44" t="s">
        <v>173</v>
      </c>
      <c r="B267" s="45">
        <v>1304</v>
      </c>
      <c r="C267" s="45">
        <v>166</v>
      </c>
      <c r="D267" s="45">
        <v>8593.5</v>
      </c>
      <c r="E267" s="45">
        <v>614.5</v>
      </c>
      <c r="F267" s="45">
        <v>2568.5</v>
      </c>
      <c r="G267" s="45">
        <v>0</v>
      </c>
      <c r="H267" s="45">
        <v>1245.5</v>
      </c>
      <c r="I267" s="45">
        <v>2136.5</v>
      </c>
      <c r="J267" s="45">
        <v>1021.5</v>
      </c>
      <c r="K267" s="45">
        <v>0</v>
      </c>
      <c r="L267" s="45">
        <v>0</v>
      </c>
      <c r="M267" s="45">
        <v>0</v>
      </c>
      <c r="N267" s="45">
        <v>0</v>
      </c>
      <c r="O267" s="45">
        <v>54282.3</v>
      </c>
      <c r="P267" s="45">
        <v>0</v>
      </c>
      <c r="Q267" s="45">
        <v>0</v>
      </c>
      <c r="R267" s="45">
        <v>417.5</v>
      </c>
      <c r="S267" s="45">
        <v>150</v>
      </c>
      <c r="T267" s="45">
        <v>72499.8</v>
      </c>
      <c r="U267" s="45">
        <v>72500</v>
      </c>
      <c r="V267" s="45">
        <v>0.2</v>
      </c>
      <c r="W267" s="45">
        <v>0</v>
      </c>
    </row>
    <row r="268" spans="1:23" ht="15" thickBot="1" x14ac:dyDescent="0.35">
      <c r="A268" s="44" t="s">
        <v>174</v>
      </c>
      <c r="B268" s="45">
        <v>1369</v>
      </c>
      <c r="C268" s="45">
        <v>166</v>
      </c>
      <c r="D268" s="45">
        <v>9440</v>
      </c>
      <c r="E268" s="45">
        <v>614.5</v>
      </c>
      <c r="F268" s="45">
        <v>2568.5</v>
      </c>
      <c r="G268" s="45">
        <v>0</v>
      </c>
      <c r="H268" s="45">
        <v>824.5</v>
      </c>
      <c r="I268" s="45">
        <v>2136.5</v>
      </c>
      <c r="J268" s="45">
        <v>1021.5</v>
      </c>
      <c r="K268" s="45">
        <v>0</v>
      </c>
      <c r="L268" s="45">
        <v>0</v>
      </c>
      <c r="M268" s="45">
        <v>0</v>
      </c>
      <c r="N268" s="45">
        <v>0</v>
      </c>
      <c r="O268" s="45">
        <v>54282.3</v>
      </c>
      <c r="P268" s="45">
        <v>0</v>
      </c>
      <c r="Q268" s="45">
        <v>0</v>
      </c>
      <c r="R268" s="45">
        <v>417.5</v>
      </c>
      <c r="S268" s="45">
        <v>150</v>
      </c>
      <c r="T268" s="45">
        <v>72990.3</v>
      </c>
      <c r="U268" s="45">
        <v>72990</v>
      </c>
      <c r="V268" s="45">
        <v>-0.3</v>
      </c>
      <c r="W268" s="45">
        <v>0</v>
      </c>
    </row>
    <row r="269" spans="1:23" ht="15" thickBot="1" x14ac:dyDescent="0.35">
      <c r="A269" s="44" t="s">
        <v>175</v>
      </c>
      <c r="B269" s="45">
        <v>446.5</v>
      </c>
      <c r="C269" s="45">
        <v>0</v>
      </c>
      <c r="D269" s="45">
        <v>12544</v>
      </c>
      <c r="E269" s="45">
        <v>614.5</v>
      </c>
      <c r="F269" s="45">
        <v>2568.5</v>
      </c>
      <c r="G269" s="45">
        <v>0</v>
      </c>
      <c r="H269" s="45">
        <v>728.5</v>
      </c>
      <c r="I269" s="45">
        <v>117</v>
      </c>
      <c r="J269" s="45">
        <v>1021.5</v>
      </c>
      <c r="K269" s="45">
        <v>0</v>
      </c>
      <c r="L269" s="45">
        <v>0</v>
      </c>
      <c r="M269" s="45">
        <v>0</v>
      </c>
      <c r="N269" s="45">
        <v>0</v>
      </c>
      <c r="O269" s="45">
        <v>54282.3</v>
      </c>
      <c r="P269" s="45">
        <v>0</v>
      </c>
      <c r="Q269" s="45">
        <v>0</v>
      </c>
      <c r="R269" s="45">
        <v>417.5</v>
      </c>
      <c r="S269" s="45">
        <v>0</v>
      </c>
      <c r="T269" s="45">
        <v>72740.3</v>
      </c>
      <c r="U269" s="45">
        <v>72740</v>
      </c>
      <c r="V269" s="45">
        <v>-0.3</v>
      </c>
      <c r="W269" s="45">
        <v>0</v>
      </c>
    </row>
    <row r="270" spans="1:23" ht="15" thickBot="1" x14ac:dyDescent="0.35">
      <c r="A270" s="44" t="s">
        <v>176</v>
      </c>
      <c r="B270" s="45">
        <v>478.5</v>
      </c>
      <c r="C270" s="45">
        <v>166</v>
      </c>
      <c r="D270" s="45">
        <v>12544</v>
      </c>
      <c r="E270" s="45">
        <v>614.5</v>
      </c>
      <c r="F270" s="45">
        <v>2568.5</v>
      </c>
      <c r="G270" s="45">
        <v>0</v>
      </c>
      <c r="H270" s="45">
        <v>852.5</v>
      </c>
      <c r="I270" s="45">
        <v>0</v>
      </c>
      <c r="J270" s="45">
        <v>1021.5</v>
      </c>
      <c r="K270" s="45">
        <v>0</v>
      </c>
      <c r="L270" s="45">
        <v>0</v>
      </c>
      <c r="M270" s="45">
        <v>85</v>
      </c>
      <c r="N270" s="45">
        <v>0</v>
      </c>
      <c r="O270" s="45">
        <v>54282.3</v>
      </c>
      <c r="P270" s="45">
        <v>0</v>
      </c>
      <c r="Q270" s="45">
        <v>0</v>
      </c>
      <c r="R270" s="45">
        <v>417.5</v>
      </c>
      <c r="S270" s="45">
        <v>0</v>
      </c>
      <c r="T270" s="45">
        <v>73030.3</v>
      </c>
      <c r="U270" s="45">
        <v>73030</v>
      </c>
      <c r="V270" s="45">
        <v>-0.3</v>
      </c>
      <c r="W270" s="45">
        <v>0</v>
      </c>
    </row>
    <row r="271" spans="1:23" ht="15" thickBot="1" x14ac:dyDescent="0.35">
      <c r="A271" s="44" t="s">
        <v>177</v>
      </c>
      <c r="B271" s="45">
        <v>151</v>
      </c>
      <c r="C271" s="45">
        <v>0</v>
      </c>
      <c r="D271" s="45">
        <v>12835</v>
      </c>
      <c r="E271" s="45">
        <v>614.5</v>
      </c>
      <c r="F271" s="45">
        <v>2568.5</v>
      </c>
      <c r="G271" s="45">
        <v>0</v>
      </c>
      <c r="H271" s="45">
        <v>679.5</v>
      </c>
      <c r="I271" s="45">
        <v>0</v>
      </c>
      <c r="J271" s="45">
        <v>1021.5</v>
      </c>
      <c r="K271" s="45">
        <v>0</v>
      </c>
      <c r="L271" s="45">
        <v>0</v>
      </c>
      <c r="M271" s="45">
        <v>28306.400000000001</v>
      </c>
      <c r="N271" s="45">
        <v>0</v>
      </c>
      <c r="O271" s="45">
        <v>26443.4</v>
      </c>
      <c r="P271" s="45">
        <v>0</v>
      </c>
      <c r="Q271" s="45">
        <v>0</v>
      </c>
      <c r="R271" s="45">
        <v>80</v>
      </c>
      <c r="S271" s="45">
        <v>0</v>
      </c>
      <c r="T271" s="45">
        <v>72699.8</v>
      </c>
      <c r="U271" s="45">
        <v>72700</v>
      </c>
      <c r="V271" s="45">
        <v>0.2</v>
      </c>
      <c r="W271" s="45">
        <v>0</v>
      </c>
    </row>
    <row r="272" spans="1:23" ht="15" thickBot="1" x14ac:dyDescent="0.35">
      <c r="A272" s="44" t="s">
        <v>178</v>
      </c>
      <c r="B272" s="45">
        <v>151</v>
      </c>
      <c r="C272" s="45">
        <v>0</v>
      </c>
      <c r="D272" s="45">
        <v>12866</v>
      </c>
      <c r="E272" s="45">
        <v>614.5</v>
      </c>
      <c r="F272" s="45">
        <v>2568.5</v>
      </c>
      <c r="G272" s="45">
        <v>0</v>
      </c>
      <c r="H272" s="45">
        <v>728.5</v>
      </c>
      <c r="I272" s="45">
        <v>0</v>
      </c>
      <c r="J272" s="45">
        <v>1021.5</v>
      </c>
      <c r="K272" s="45">
        <v>0</v>
      </c>
      <c r="L272" s="45">
        <v>0</v>
      </c>
      <c r="M272" s="45">
        <v>28386.400000000001</v>
      </c>
      <c r="N272" s="45">
        <v>0</v>
      </c>
      <c r="O272" s="45">
        <v>26443.4</v>
      </c>
      <c r="P272" s="45">
        <v>0</v>
      </c>
      <c r="Q272" s="45">
        <v>0</v>
      </c>
      <c r="R272" s="45">
        <v>80</v>
      </c>
      <c r="S272" s="45">
        <v>0</v>
      </c>
      <c r="T272" s="45">
        <v>72859.8</v>
      </c>
      <c r="U272" s="45">
        <v>72860</v>
      </c>
      <c r="V272" s="45">
        <v>0.2</v>
      </c>
      <c r="W272" s="45">
        <v>0</v>
      </c>
    </row>
    <row r="273" spans="1:23" ht="15" thickBot="1" x14ac:dyDescent="0.35">
      <c r="A273" s="44" t="s">
        <v>179</v>
      </c>
      <c r="B273" s="45">
        <v>151</v>
      </c>
      <c r="C273" s="45">
        <v>0</v>
      </c>
      <c r="D273" s="45">
        <v>13026</v>
      </c>
      <c r="E273" s="45">
        <v>614.5</v>
      </c>
      <c r="F273" s="45">
        <v>2568.5</v>
      </c>
      <c r="G273" s="45">
        <v>0</v>
      </c>
      <c r="H273" s="45">
        <v>728.5</v>
      </c>
      <c r="I273" s="45">
        <v>0</v>
      </c>
      <c r="J273" s="45">
        <v>1021.5</v>
      </c>
      <c r="K273" s="45">
        <v>0</v>
      </c>
      <c r="L273" s="45">
        <v>0</v>
      </c>
      <c r="M273" s="45">
        <v>28546.400000000001</v>
      </c>
      <c r="N273" s="45">
        <v>0</v>
      </c>
      <c r="O273" s="45">
        <v>26443.4</v>
      </c>
      <c r="P273" s="45">
        <v>0</v>
      </c>
      <c r="Q273" s="45">
        <v>0</v>
      </c>
      <c r="R273" s="45">
        <v>80</v>
      </c>
      <c r="S273" s="45">
        <v>0</v>
      </c>
      <c r="T273" s="45">
        <v>73179.8</v>
      </c>
      <c r="U273" s="45">
        <v>73180</v>
      </c>
      <c r="V273" s="45">
        <v>0.2</v>
      </c>
      <c r="W273" s="45">
        <v>0</v>
      </c>
    </row>
    <row r="274" spans="1:23" ht="15" thickBot="1" x14ac:dyDescent="0.35">
      <c r="A274" s="44" t="s">
        <v>180</v>
      </c>
      <c r="B274" s="45">
        <v>0</v>
      </c>
      <c r="C274" s="45">
        <v>0</v>
      </c>
      <c r="D274" s="45">
        <v>13119</v>
      </c>
      <c r="E274" s="45">
        <v>614.5</v>
      </c>
      <c r="F274" s="45">
        <v>2568.5</v>
      </c>
      <c r="G274" s="45">
        <v>0</v>
      </c>
      <c r="H274" s="45">
        <v>691.5</v>
      </c>
      <c r="I274" s="45">
        <v>0</v>
      </c>
      <c r="J274" s="45">
        <v>1021.5</v>
      </c>
      <c r="K274" s="45">
        <v>0</v>
      </c>
      <c r="L274" s="45">
        <v>0</v>
      </c>
      <c r="M274" s="45">
        <v>28531.4</v>
      </c>
      <c r="N274" s="45">
        <v>0</v>
      </c>
      <c r="O274" s="45">
        <v>26443.4</v>
      </c>
      <c r="P274" s="45">
        <v>0</v>
      </c>
      <c r="Q274" s="45">
        <v>0</v>
      </c>
      <c r="R274" s="45">
        <v>0</v>
      </c>
      <c r="S274" s="45">
        <v>0</v>
      </c>
      <c r="T274" s="45">
        <v>72989.8</v>
      </c>
      <c r="U274" s="45">
        <v>72990</v>
      </c>
      <c r="V274" s="45">
        <v>0.2</v>
      </c>
      <c r="W274" s="45">
        <v>0</v>
      </c>
    </row>
    <row r="275" spans="1:23" ht="15" thickBot="1" x14ac:dyDescent="0.35">
      <c r="A275" s="44" t="s">
        <v>181</v>
      </c>
      <c r="B275" s="45">
        <v>45</v>
      </c>
      <c r="C275" s="45">
        <v>0</v>
      </c>
      <c r="D275" s="45">
        <v>13026</v>
      </c>
      <c r="E275" s="45">
        <v>614.5</v>
      </c>
      <c r="F275" s="45">
        <v>2638.5</v>
      </c>
      <c r="G275" s="45">
        <v>0</v>
      </c>
      <c r="H275" s="45">
        <v>824.5</v>
      </c>
      <c r="I275" s="45">
        <v>0</v>
      </c>
      <c r="J275" s="45">
        <v>1021.5</v>
      </c>
      <c r="K275" s="45">
        <v>0</v>
      </c>
      <c r="L275" s="45">
        <v>0</v>
      </c>
      <c r="M275" s="45">
        <v>28546.400000000001</v>
      </c>
      <c r="N275" s="45">
        <v>0</v>
      </c>
      <c r="O275" s="45">
        <v>26443.4</v>
      </c>
      <c r="P275" s="45">
        <v>0</v>
      </c>
      <c r="Q275" s="45">
        <v>0</v>
      </c>
      <c r="R275" s="45">
        <v>0</v>
      </c>
      <c r="S275" s="45">
        <v>0</v>
      </c>
      <c r="T275" s="45">
        <v>73159.8</v>
      </c>
      <c r="U275" s="45">
        <v>73160</v>
      </c>
      <c r="V275" s="45">
        <v>0.2</v>
      </c>
      <c r="W275" s="45">
        <v>0</v>
      </c>
    </row>
    <row r="276" spans="1:23" ht="15" thickBot="1" x14ac:dyDescent="0.35">
      <c r="A276" s="44" t="s">
        <v>182</v>
      </c>
      <c r="B276" s="45">
        <v>0</v>
      </c>
      <c r="C276" s="45">
        <v>0</v>
      </c>
      <c r="D276" s="45">
        <v>13026</v>
      </c>
      <c r="E276" s="45">
        <v>639.5</v>
      </c>
      <c r="F276" s="45">
        <v>2568.5</v>
      </c>
      <c r="G276" s="45">
        <v>0</v>
      </c>
      <c r="H276" s="45">
        <v>824.5</v>
      </c>
      <c r="I276" s="45">
        <v>0</v>
      </c>
      <c r="J276" s="45">
        <v>1021.5</v>
      </c>
      <c r="K276" s="45">
        <v>0</v>
      </c>
      <c r="L276" s="45">
        <v>0</v>
      </c>
      <c r="M276" s="45">
        <v>28546.400000000001</v>
      </c>
      <c r="N276" s="45">
        <v>0</v>
      </c>
      <c r="O276" s="45">
        <v>26443.4</v>
      </c>
      <c r="P276" s="45">
        <v>0</v>
      </c>
      <c r="Q276" s="45">
        <v>0</v>
      </c>
      <c r="R276" s="45">
        <v>0</v>
      </c>
      <c r="S276" s="45">
        <v>0</v>
      </c>
      <c r="T276" s="45">
        <v>73069.8</v>
      </c>
      <c r="U276" s="45">
        <v>73070</v>
      </c>
      <c r="V276" s="45">
        <v>0.2</v>
      </c>
      <c r="W276" s="45">
        <v>0</v>
      </c>
    </row>
    <row r="277" spans="1:23" ht="15" thickBot="1" x14ac:dyDescent="0.35">
      <c r="A277" s="44" t="s">
        <v>183</v>
      </c>
      <c r="B277" s="45">
        <v>45</v>
      </c>
      <c r="C277" s="45">
        <v>0</v>
      </c>
      <c r="D277" s="45">
        <v>13119</v>
      </c>
      <c r="E277" s="45">
        <v>639.5</v>
      </c>
      <c r="F277" s="45">
        <v>2638.5</v>
      </c>
      <c r="G277" s="45">
        <v>0</v>
      </c>
      <c r="H277" s="45">
        <v>824.5</v>
      </c>
      <c r="I277" s="45">
        <v>0</v>
      </c>
      <c r="J277" s="45">
        <v>1021.5</v>
      </c>
      <c r="K277" s="45">
        <v>0</v>
      </c>
      <c r="L277" s="45">
        <v>0</v>
      </c>
      <c r="M277" s="45">
        <v>28546.400000000001</v>
      </c>
      <c r="N277" s="45">
        <v>0</v>
      </c>
      <c r="O277" s="45">
        <v>26375.4</v>
      </c>
      <c r="P277" s="45">
        <v>0</v>
      </c>
      <c r="Q277" s="45">
        <v>0</v>
      </c>
      <c r="R277" s="45">
        <v>0</v>
      </c>
      <c r="S277" s="45">
        <v>0</v>
      </c>
      <c r="T277" s="45">
        <v>73209.8</v>
      </c>
      <c r="U277" s="45">
        <v>73210</v>
      </c>
      <c r="V277" s="45">
        <v>0.2</v>
      </c>
      <c r="W277" s="45">
        <v>0</v>
      </c>
    </row>
    <row r="278" spans="1:23" ht="15" thickBot="1" x14ac:dyDescent="0.35">
      <c r="A278" s="44" t="s">
        <v>184</v>
      </c>
      <c r="B278" s="45">
        <v>283.5</v>
      </c>
      <c r="C278" s="45">
        <v>0</v>
      </c>
      <c r="D278" s="45">
        <v>38764.9</v>
      </c>
      <c r="E278" s="45">
        <v>639.5</v>
      </c>
      <c r="F278" s="45">
        <v>2638.5</v>
      </c>
      <c r="G278" s="45">
        <v>0</v>
      </c>
      <c r="H278" s="45">
        <v>1265.5</v>
      </c>
      <c r="I278" s="45">
        <v>0</v>
      </c>
      <c r="J278" s="45">
        <v>1021.5</v>
      </c>
      <c r="K278" s="45">
        <v>0</v>
      </c>
      <c r="L278" s="45">
        <v>0</v>
      </c>
      <c r="M278" s="45">
        <v>28546.400000000001</v>
      </c>
      <c r="N278" s="45">
        <v>0</v>
      </c>
      <c r="O278" s="45">
        <v>580</v>
      </c>
      <c r="P278" s="45">
        <v>0</v>
      </c>
      <c r="Q278" s="45">
        <v>0</v>
      </c>
      <c r="R278" s="45">
        <v>0</v>
      </c>
      <c r="S278" s="45">
        <v>0</v>
      </c>
      <c r="T278" s="45">
        <v>73739.8</v>
      </c>
      <c r="U278" s="45">
        <v>73740</v>
      </c>
      <c r="V278" s="45">
        <v>0.2</v>
      </c>
      <c r="W278" s="45">
        <v>0</v>
      </c>
    </row>
    <row r="279" spans="1:23" ht="15" thickBot="1" x14ac:dyDescent="0.35">
      <c r="A279" s="44" t="s">
        <v>185</v>
      </c>
      <c r="B279" s="45">
        <v>446.5</v>
      </c>
      <c r="C279" s="45">
        <v>0</v>
      </c>
      <c r="D279" s="45">
        <v>38764.9</v>
      </c>
      <c r="E279" s="45">
        <v>639.5</v>
      </c>
      <c r="F279" s="45">
        <v>2638.5</v>
      </c>
      <c r="G279" s="45">
        <v>0</v>
      </c>
      <c r="H279" s="45">
        <v>1265.5</v>
      </c>
      <c r="I279" s="45">
        <v>0</v>
      </c>
      <c r="J279" s="45">
        <v>1021.5</v>
      </c>
      <c r="K279" s="45">
        <v>0</v>
      </c>
      <c r="L279" s="45">
        <v>0</v>
      </c>
      <c r="M279" s="45">
        <v>28673.9</v>
      </c>
      <c r="N279" s="45">
        <v>0</v>
      </c>
      <c r="O279" s="45">
        <v>580</v>
      </c>
      <c r="P279" s="45">
        <v>0</v>
      </c>
      <c r="Q279" s="45">
        <v>0</v>
      </c>
      <c r="R279" s="45">
        <v>0</v>
      </c>
      <c r="S279" s="45">
        <v>0</v>
      </c>
      <c r="T279" s="45">
        <v>74030.3</v>
      </c>
      <c r="U279" s="45">
        <v>74030</v>
      </c>
      <c r="V279" s="45">
        <v>-0.3</v>
      </c>
      <c r="W279" s="45">
        <v>0</v>
      </c>
    </row>
    <row r="280" spans="1:23" ht="15" thickBot="1" x14ac:dyDescent="0.35">
      <c r="A280" s="44" t="s">
        <v>186</v>
      </c>
      <c r="B280" s="45">
        <v>151</v>
      </c>
      <c r="C280" s="45">
        <v>0</v>
      </c>
      <c r="D280" s="45">
        <v>38967.4</v>
      </c>
      <c r="E280" s="45">
        <v>639.5</v>
      </c>
      <c r="F280" s="45">
        <v>2638.5</v>
      </c>
      <c r="G280" s="45">
        <v>0</v>
      </c>
      <c r="H280" s="45">
        <v>1245.5</v>
      </c>
      <c r="I280" s="45">
        <v>0</v>
      </c>
      <c r="J280" s="45">
        <v>1021.5</v>
      </c>
      <c r="K280" s="45">
        <v>0</v>
      </c>
      <c r="L280" s="45">
        <v>0</v>
      </c>
      <c r="M280" s="45">
        <v>28546.400000000001</v>
      </c>
      <c r="N280" s="45">
        <v>0</v>
      </c>
      <c r="O280" s="45">
        <v>580</v>
      </c>
      <c r="P280" s="45">
        <v>0</v>
      </c>
      <c r="Q280" s="45">
        <v>0</v>
      </c>
      <c r="R280" s="45">
        <v>0</v>
      </c>
      <c r="S280" s="45">
        <v>0</v>
      </c>
      <c r="T280" s="45">
        <v>73789.8</v>
      </c>
      <c r="U280" s="45">
        <v>73790</v>
      </c>
      <c r="V280" s="45">
        <v>0.2</v>
      </c>
      <c r="W280" s="45">
        <v>0</v>
      </c>
    </row>
    <row r="281" spans="1:23" ht="15" thickBot="1" x14ac:dyDescent="0.35">
      <c r="A281" s="44" t="s">
        <v>187</v>
      </c>
      <c r="B281" s="45">
        <v>45</v>
      </c>
      <c r="C281" s="45">
        <v>0</v>
      </c>
      <c r="D281" s="45">
        <v>39033.4</v>
      </c>
      <c r="E281" s="45">
        <v>639.5</v>
      </c>
      <c r="F281" s="45">
        <v>2638.5</v>
      </c>
      <c r="G281" s="45">
        <v>0</v>
      </c>
      <c r="H281" s="45">
        <v>1245.5</v>
      </c>
      <c r="I281" s="45">
        <v>0</v>
      </c>
      <c r="J281" s="45">
        <v>1021.5</v>
      </c>
      <c r="K281" s="45">
        <v>0</v>
      </c>
      <c r="L281" s="45">
        <v>0</v>
      </c>
      <c r="M281" s="45">
        <v>28546.400000000001</v>
      </c>
      <c r="N281" s="45">
        <v>0</v>
      </c>
      <c r="O281" s="45">
        <v>540</v>
      </c>
      <c r="P281" s="45">
        <v>0</v>
      </c>
      <c r="Q281" s="45">
        <v>0</v>
      </c>
      <c r="R281" s="45">
        <v>0</v>
      </c>
      <c r="S281" s="45">
        <v>0</v>
      </c>
      <c r="T281" s="45">
        <v>73709.8</v>
      </c>
      <c r="U281" s="45">
        <v>73710</v>
      </c>
      <c r="V281" s="45">
        <v>0.2</v>
      </c>
      <c r="W281" s="45">
        <v>0</v>
      </c>
    </row>
    <row r="282" spans="1:23" ht="15" thickBot="1" x14ac:dyDescent="0.35">
      <c r="A282" s="44" t="s">
        <v>188</v>
      </c>
      <c r="B282" s="45">
        <v>151</v>
      </c>
      <c r="C282" s="45">
        <v>0</v>
      </c>
      <c r="D282" s="45">
        <v>38967.4</v>
      </c>
      <c r="E282" s="45">
        <v>639.5</v>
      </c>
      <c r="F282" s="45">
        <v>2696.5</v>
      </c>
      <c r="G282" s="45">
        <v>0</v>
      </c>
      <c r="H282" s="45">
        <v>1265.5</v>
      </c>
      <c r="I282" s="45">
        <v>0</v>
      </c>
      <c r="J282" s="45">
        <v>1021.5</v>
      </c>
      <c r="K282" s="45">
        <v>0</v>
      </c>
      <c r="L282" s="45">
        <v>0</v>
      </c>
      <c r="M282" s="45">
        <v>28673.9</v>
      </c>
      <c r="N282" s="45">
        <v>0</v>
      </c>
      <c r="O282" s="45">
        <v>415</v>
      </c>
      <c r="P282" s="45">
        <v>0</v>
      </c>
      <c r="Q282" s="45">
        <v>0</v>
      </c>
      <c r="R282" s="45">
        <v>0</v>
      </c>
      <c r="S282" s="45">
        <v>0</v>
      </c>
      <c r="T282" s="45">
        <v>73830.3</v>
      </c>
      <c r="U282" s="45">
        <v>73830</v>
      </c>
      <c r="V282" s="45">
        <v>-0.3</v>
      </c>
      <c r="W282" s="45">
        <v>0</v>
      </c>
    </row>
    <row r="283" spans="1:23" ht="15" thickBot="1" x14ac:dyDescent="0.35">
      <c r="A283" s="44" t="s">
        <v>189</v>
      </c>
      <c r="B283" s="45">
        <v>0</v>
      </c>
      <c r="C283" s="45">
        <v>0</v>
      </c>
      <c r="D283" s="45">
        <v>39477.4</v>
      </c>
      <c r="E283" s="45">
        <v>639.5</v>
      </c>
      <c r="F283" s="45">
        <v>2773.5</v>
      </c>
      <c r="G283" s="45">
        <v>0</v>
      </c>
      <c r="H283" s="45">
        <v>1181.5</v>
      </c>
      <c r="I283" s="45">
        <v>0</v>
      </c>
      <c r="J283" s="45">
        <v>1021.5</v>
      </c>
      <c r="K283" s="45">
        <v>0</v>
      </c>
      <c r="L283" s="45">
        <v>0</v>
      </c>
      <c r="M283" s="45">
        <v>28546.400000000001</v>
      </c>
      <c r="N283" s="45">
        <v>0</v>
      </c>
      <c r="O283" s="45">
        <v>90</v>
      </c>
      <c r="P283" s="45">
        <v>0</v>
      </c>
      <c r="Q283" s="45">
        <v>0</v>
      </c>
      <c r="R283" s="45">
        <v>0</v>
      </c>
      <c r="S283" s="45">
        <v>0</v>
      </c>
      <c r="T283" s="45">
        <v>73729.8</v>
      </c>
      <c r="U283" s="45">
        <v>73730</v>
      </c>
      <c r="V283" s="45">
        <v>0.2</v>
      </c>
      <c r="W283" s="45">
        <v>0</v>
      </c>
    </row>
    <row r="284" spans="1:23" ht="15" thickBot="1" x14ac:dyDescent="0.35">
      <c r="A284" s="44" t="s">
        <v>190</v>
      </c>
      <c r="B284" s="45">
        <v>0</v>
      </c>
      <c r="C284" s="45">
        <v>0</v>
      </c>
      <c r="D284" s="45">
        <v>39557.4</v>
      </c>
      <c r="E284" s="45">
        <v>639.5</v>
      </c>
      <c r="F284" s="45">
        <v>2773.5</v>
      </c>
      <c r="G284" s="45">
        <v>0</v>
      </c>
      <c r="H284" s="45">
        <v>1181.5</v>
      </c>
      <c r="I284" s="45">
        <v>0</v>
      </c>
      <c r="J284" s="45">
        <v>1021.5</v>
      </c>
      <c r="K284" s="45">
        <v>0</v>
      </c>
      <c r="L284" s="45">
        <v>0</v>
      </c>
      <c r="M284" s="45">
        <v>28546.400000000001</v>
      </c>
      <c r="N284" s="45">
        <v>0</v>
      </c>
      <c r="O284" s="45">
        <v>90</v>
      </c>
      <c r="P284" s="45">
        <v>0</v>
      </c>
      <c r="Q284" s="45">
        <v>0</v>
      </c>
      <c r="R284" s="45">
        <v>0</v>
      </c>
      <c r="S284" s="45">
        <v>0</v>
      </c>
      <c r="T284" s="45">
        <v>73809.8</v>
      </c>
      <c r="U284" s="45">
        <v>73810</v>
      </c>
      <c r="V284" s="45">
        <v>0.2</v>
      </c>
      <c r="W284" s="45">
        <v>0</v>
      </c>
    </row>
    <row r="285" spans="1:23" ht="15" thickBot="1" x14ac:dyDescent="0.35">
      <c r="A285" s="44" t="s">
        <v>191</v>
      </c>
      <c r="B285" s="45">
        <v>45</v>
      </c>
      <c r="C285" s="45">
        <v>0</v>
      </c>
      <c r="D285" s="45">
        <v>39658.400000000001</v>
      </c>
      <c r="E285" s="45">
        <v>639.5</v>
      </c>
      <c r="F285" s="45">
        <v>2856.5</v>
      </c>
      <c r="G285" s="45">
        <v>0</v>
      </c>
      <c r="H285" s="45">
        <v>1245.5</v>
      </c>
      <c r="I285" s="45">
        <v>0</v>
      </c>
      <c r="J285" s="45">
        <v>1021.5</v>
      </c>
      <c r="K285" s="45">
        <v>0</v>
      </c>
      <c r="L285" s="45">
        <v>0</v>
      </c>
      <c r="M285" s="45">
        <v>28673.9</v>
      </c>
      <c r="N285" s="45">
        <v>0</v>
      </c>
      <c r="O285" s="45">
        <v>90</v>
      </c>
      <c r="P285" s="45">
        <v>0</v>
      </c>
      <c r="Q285" s="45">
        <v>0</v>
      </c>
      <c r="R285" s="45">
        <v>0</v>
      </c>
      <c r="S285" s="45">
        <v>0</v>
      </c>
      <c r="T285" s="45">
        <v>74230.3</v>
      </c>
      <c r="U285" s="45">
        <v>74230</v>
      </c>
      <c r="V285" s="45">
        <v>-0.3</v>
      </c>
      <c r="W285" s="45">
        <v>0</v>
      </c>
    </row>
    <row r="286" spans="1:23" ht="15" thickBot="1" x14ac:dyDescent="0.35">
      <c r="A286" s="44" t="s">
        <v>192</v>
      </c>
      <c r="B286" s="45">
        <v>151</v>
      </c>
      <c r="C286" s="45">
        <v>0</v>
      </c>
      <c r="D286" s="45">
        <v>39892.400000000001</v>
      </c>
      <c r="E286" s="45">
        <v>639.5</v>
      </c>
      <c r="F286" s="45">
        <v>2856.5</v>
      </c>
      <c r="G286" s="45">
        <v>0</v>
      </c>
      <c r="H286" s="45">
        <v>1265.5</v>
      </c>
      <c r="I286" s="45">
        <v>0</v>
      </c>
      <c r="J286" s="45">
        <v>1021.5</v>
      </c>
      <c r="K286" s="45">
        <v>0</v>
      </c>
      <c r="L286" s="45">
        <v>0</v>
      </c>
      <c r="M286" s="45">
        <v>28673.9</v>
      </c>
      <c r="N286" s="45">
        <v>0</v>
      </c>
      <c r="O286" s="45">
        <v>0</v>
      </c>
      <c r="P286" s="45">
        <v>0</v>
      </c>
      <c r="Q286" s="45">
        <v>0</v>
      </c>
      <c r="R286" s="45">
        <v>0</v>
      </c>
      <c r="S286" s="45">
        <v>0</v>
      </c>
      <c r="T286" s="45">
        <v>74500.3</v>
      </c>
      <c r="U286" s="45">
        <v>74500</v>
      </c>
      <c r="V286" s="45">
        <v>-0.3</v>
      </c>
      <c r="W286" s="45">
        <v>0</v>
      </c>
    </row>
    <row r="287" spans="1:23" ht="15" thickBot="1" x14ac:dyDescent="0.35">
      <c r="A287" s="44" t="s">
        <v>193</v>
      </c>
      <c r="B287" s="45">
        <v>151</v>
      </c>
      <c r="C287" s="45">
        <v>0</v>
      </c>
      <c r="D287" s="45">
        <v>39757.4</v>
      </c>
      <c r="E287" s="45">
        <v>639.5</v>
      </c>
      <c r="F287" s="45">
        <v>3032.5</v>
      </c>
      <c r="G287" s="45">
        <v>0</v>
      </c>
      <c r="H287" s="45">
        <v>1265.5</v>
      </c>
      <c r="I287" s="45">
        <v>0</v>
      </c>
      <c r="J287" s="45">
        <v>1021.5</v>
      </c>
      <c r="K287" s="45">
        <v>0</v>
      </c>
      <c r="L287" s="45">
        <v>0</v>
      </c>
      <c r="M287" s="45">
        <v>28832.9</v>
      </c>
      <c r="N287" s="45">
        <v>0</v>
      </c>
      <c r="O287" s="45">
        <v>0</v>
      </c>
      <c r="P287" s="45">
        <v>0</v>
      </c>
      <c r="Q287" s="45">
        <v>0</v>
      </c>
      <c r="R287" s="45">
        <v>0</v>
      </c>
      <c r="S287" s="45">
        <v>0</v>
      </c>
      <c r="T287" s="45">
        <v>74700.3</v>
      </c>
      <c r="U287" s="45">
        <v>74700</v>
      </c>
      <c r="V287" s="45">
        <v>-0.3</v>
      </c>
      <c r="W287" s="45">
        <v>0</v>
      </c>
    </row>
    <row r="288" spans="1:23" ht="15" thickBot="1" x14ac:dyDescent="0.35">
      <c r="A288" s="44" t="s">
        <v>194</v>
      </c>
      <c r="B288" s="45">
        <v>478.5</v>
      </c>
      <c r="C288" s="45">
        <v>0</v>
      </c>
      <c r="D288" s="45">
        <v>39892.400000000001</v>
      </c>
      <c r="E288" s="45">
        <v>671</v>
      </c>
      <c r="F288" s="45">
        <v>3032.5</v>
      </c>
      <c r="G288" s="45">
        <v>0</v>
      </c>
      <c r="H288" s="45">
        <v>1310.5</v>
      </c>
      <c r="I288" s="45">
        <v>0</v>
      </c>
      <c r="J288" s="45">
        <v>1021.5</v>
      </c>
      <c r="K288" s="45">
        <v>0</v>
      </c>
      <c r="L288" s="45">
        <v>0</v>
      </c>
      <c r="M288" s="45">
        <v>28673.9</v>
      </c>
      <c r="N288" s="45">
        <v>0</v>
      </c>
      <c r="O288" s="45">
        <v>0</v>
      </c>
      <c r="P288" s="45">
        <v>0</v>
      </c>
      <c r="Q288" s="45">
        <v>0</v>
      </c>
      <c r="R288" s="45">
        <v>0</v>
      </c>
      <c r="S288" s="45">
        <v>0</v>
      </c>
      <c r="T288" s="45">
        <v>75080.3</v>
      </c>
      <c r="U288" s="45">
        <v>75080</v>
      </c>
      <c r="V288" s="45">
        <v>-0.3</v>
      </c>
      <c r="W288" s="45">
        <v>0</v>
      </c>
    </row>
    <row r="289" spans="1:23" ht="15" thickBot="1" x14ac:dyDescent="0.35">
      <c r="A289" s="44" t="s">
        <v>195</v>
      </c>
      <c r="B289" s="45">
        <v>446.5</v>
      </c>
      <c r="C289" s="45">
        <v>0</v>
      </c>
      <c r="D289" s="45">
        <v>39892.400000000001</v>
      </c>
      <c r="E289" s="45">
        <v>671</v>
      </c>
      <c r="F289" s="45">
        <v>3114.5</v>
      </c>
      <c r="G289" s="45">
        <v>0</v>
      </c>
      <c r="H289" s="45">
        <v>1360.5</v>
      </c>
      <c r="I289" s="45">
        <v>0</v>
      </c>
      <c r="J289" s="45">
        <v>1021.5</v>
      </c>
      <c r="K289" s="45">
        <v>0</v>
      </c>
      <c r="L289" s="45">
        <v>0</v>
      </c>
      <c r="M289" s="45">
        <v>28673.9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75180.3</v>
      </c>
      <c r="U289" s="45">
        <v>75180</v>
      </c>
      <c r="V289" s="45">
        <v>-0.3</v>
      </c>
      <c r="W289" s="45">
        <v>0</v>
      </c>
    </row>
    <row r="290" spans="1:23" ht="15" thickBot="1" x14ac:dyDescent="0.35">
      <c r="A290" s="44" t="s">
        <v>196</v>
      </c>
      <c r="B290" s="45">
        <v>151</v>
      </c>
      <c r="C290" s="45">
        <v>0</v>
      </c>
      <c r="D290" s="45">
        <v>39892.400000000001</v>
      </c>
      <c r="E290" s="45">
        <v>671</v>
      </c>
      <c r="F290" s="45">
        <v>3582</v>
      </c>
      <c r="G290" s="45">
        <v>0</v>
      </c>
      <c r="H290" s="45">
        <v>1265.5</v>
      </c>
      <c r="I290" s="45">
        <v>0</v>
      </c>
      <c r="J290" s="45">
        <v>1021.5</v>
      </c>
      <c r="K290" s="45">
        <v>0</v>
      </c>
      <c r="L290" s="45">
        <v>0</v>
      </c>
      <c r="M290" s="45">
        <v>28546.400000000001</v>
      </c>
      <c r="N290" s="45">
        <v>0</v>
      </c>
      <c r="O290" s="45">
        <v>0</v>
      </c>
      <c r="P290" s="45">
        <v>0</v>
      </c>
      <c r="Q290" s="45">
        <v>0</v>
      </c>
      <c r="R290" s="45">
        <v>0</v>
      </c>
      <c r="S290" s="45">
        <v>0</v>
      </c>
      <c r="T290" s="45">
        <v>75129.8</v>
      </c>
      <c r="U290" s="45">
        <v>75130</v>
      </c>
      <c r="V290" s="45">
        <v>0.2</v>
      </c>
      <c r="W290" s="45">
        <v>0</v>
      </c>
    </row>
    <row r="291" spans="1:23" ht="15" thickBot="1" x14ac:dyDescent="0.35">
      <c r="A291" s="44" t="s">
        <v>197</v>
      </c>
      <c r="B291" s="45">
        <v>1114</v>
      </c>
      <c r="C291" s="45">
        <v>0</v>
      </c>
      <c r="D291" s="45">
        <v>39892.400000000001</v>
      </c>
      <c r="E291" s="45">
        <v>671</v>
      </c>
      <c r="F291" s="45">
        <v>2856.5</v>
      </c>
      <c r="G291" s="45">
        <v>0</v>
      </c>
      <c r="H291" s="45">
        <v>1360.5</v>
      </c>
      <c r="I291" s="45">
        <v>0</v>
      </c>
      <c r="J291" s="45">
        <v>1021.5</v>
      </c>
      <c r="K291" s="45">
        <v>0</v>
      </c>
      <c r="L291" s="45">
        <v>0</v>
      </c>
      <c r="M291" s="45">
        <v>28673.9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5">
        <v>75589.8</v>
      </c>
      <c r="U291" s="45">
        <v>75590</v>
      </c>
      <c r="V291" s="45">
        <v>0.2</v>
      </c>
      <c r="W291" s="45">
        <v>0</v>
      </c>
    </row>
    <row r="292" spans="1:23" ht="15" thickBot="1" x14ac:dyDescent="0.35">
      <c r="A292" s="44" t="s">
        <v>198</v>
      </c>
      <c r="B292" s="45">
        <v>1369</v>
      </c>
      <c r="C292" s="45">
        <v>166</v>
      </c>
      <c r="D292" s="45">
        <v>39892.400000000001</v>
      </c>
      <c r="E292" s="45">
        <v>891</v>
      </c>
      <c r="F292" s="45">
        <v>2856.5</v>
      </c>
      <c r="G292" s="45">
        <v>0</v>
      </c>
      <c r="H292" s="45">
        <v>1400.5</v>
      </c>
      <c r="I292" s="45">
        <v>0</v>
      </c>
      <c r="J292" s="45">
        <v>1021.5</v>
      </c>
      <c r="K292" s="45">
        <v>0</v>
      </c>
      <c r="L292" s="45">
        <v>0</v>
      </c>
      <c r="M292" s="45">
        <v>28863.9</v>
      </c>
      <c r="N292" s="45">
        <v>0</v>
      </c>
      <c r="O292" s="45">
        <v>0</v>
      </c>
      <c r="P292" s="45">
        <v>0</v>
      </c>
      <c r="Q292" s="45">
        <v>0</v>
      </c>
      <c r="R292" s="45">
        <v>0</v>
      </c>
      <c r="S292" s="45">
        <v>0</v>
      </c>
      <c r="T292" s="45">
        <v>76460.800000000003</v>
      </c>
      <c r="U292" s="45">
        <v>76460</v>
      </c>
      <c r="V292" s="45">
        <v>-0.8</v>
      </c>
      <c r="W292" s="45">
        <v>0</v>
      </c>
    </row>
    <row r="293" spans="1:23" ht="15" thickBot="1" x14ac:dyDescent="0.35">
      <c r="A293" s="44" t="s">
        <v>199</v>
      </c>
      <c r="B293" s="45">
        <v>1304</v>
      </c>
      <c r="C293" s="45">
        <v>0</v>
      </c>
      <c r="D293" s="45">
        <v>39892.400000000001</v>
      </c>
      <c r="E293" s="45">
        <v>1252.5</v>
      </c>
      <c r="F293" s="45">
        <v>2856.5</v>
      </c>
      <c r="G293" s="45">
        <v>0</v>
      </c>
      <c r="H293" s="45">
        <v>1400.5</v>
      </c>
      <c r="I293" s="45">
        <v>0</v>
      </c>
      <c r="J293" s="45">
        <v>1021.5</v>
      </c>
      <c r="K293" s="45">
        <v>0</v>
      </c>
      <c r="L293" s="45">
        <v>0</v>
      </c>
      <c r="M293" s="45">
        <v>28832.9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76560.3</v>
      </c>
      <c r="U293" s="45">
        <v>76560</v>
      </c>
      <c r="V293" s="45">
        <v>-0.3</v>
      </c>
      <c r="W293" s="45">
        <v>0</v>
      </c>
    </row>
    <row r="294" spans="1:23" ht="15" thickBot="1" x14ac:dyDescent="0.35">
      <c r="A294" s="44" t="s">
        <v>200</v>
      </c>
      <c r="B294" s="45">
        <v>1114</v>
      </c>
      <c r="C294" s="45">
        <v>0</v>
      </c>
      <c r="D294" s="45">
        <v>39892.400000000001</v>
      </c>
      <c r="E294" s="45">
        <v>1353.5</v>
      </c>
      <c r="F294" s="45">
        <v>3114.5</v>
      </c>
      <c r="G294" s="45">
        <v>0</v>
      </c>
      <c r="H294" s="45">
        <v>1360.5</v>
      </c>
      <c r="I294" s="45">
        <v>0</v>
      </c>
      <c r="J294" s="45">
        <v>1021.5</v>
      </c>
      <c r="K294" s="45">
        <v>0</v>
      </c>
      <c r="L294" s="45">
        <v>0</v>
      </c>
      <c r="M294" s="45">
        <v>28673.9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76530.3</v>
      </c>
      <c r="U294" s="45">
        <v>76530</v>
      </c>
      <c r="V294" s="45">
        <v>-0.3</v>
      </c>
      <c r="W294" s="45">
        <v>0</v>
      </c>
    </row>
    <row r="295" spans="1:23" ht="15" thickBot="1" x14ac:dyDescent="0.35">
      <c r="A295" s="44" t="s">
        <v>201</v>
      </c>
      <c r="B295" s="45">
        <v>1304</v>
      </c>
      <c r="C295" s="45">
        <v>0</v>
      </c>
      <c r="D295" s="45">
        <v>39892.400000000001</v>
      </c>
      <c r="E295" s="45">
        <v>1353.5</v>
      </c>
      <c r="F295" s="45">
        <v>3114.5</v>
      </c>
      <c r="G295" s="45">
        <v>0</v>
      </c>
      <c r="H295" s="45">
        <v>1360.5</v>
      </c>
      <c r="I295" s="45">
        <v>0</v>
      </c>
      <c r="J295" s="45">
        <v>1021.5</v>
      </c>
      <c r="K295" s="45">
        <v>0</v>
      </c>
      <c r="L295" s="45">
        <v>0</v>
      </c>
      <c r="M295" s="45">
        <v>28863.9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76910.3</v>
      </c>
      <c r="U295" s="45">
        <v>76910</v>
      </c>
      <c r="V295" s="45">
        <v>-0.3</v>
      </c>
      <c r="W295" s="45">
        <v>0</v>
      </c>
    </row>
    <row r="296" spans="1:23" ht="15" thickBot="1" x14ac:dyDescent="0.35">
      <c r="A296" s="44" t="s">
        <v>202</v>
      </c>
      <c r="B296" s="45">
        <v>1114</v>
      </c>
      <c r="C296" s="45">
        <v>0</v>
      </c>
      <c r="D296" s="45">
        <v>40552.400000000001</v>
      </c>
      <c r="E296" s="45">
        <v>1353.5</v>
      </c>
      <c r="F296" s="45">
        <v>2696.5</v>
      </c>
      <c r="G296" s="45">
        <v>0</v>
      </c>
      <c r="H296" s="45">
        <v>1245.5</v>
      </c>
      <c r="I296" s="45">
        <v>0</v>
      </c>
      <c r="J296" s="45">
        <v>1021.5</v>
      </c>
      <c r="K296" s="45">
        <v>0</v>
      </c>
      <c r="L296" s="45">
        <v>0</v>
      </c>
      <c r="M296" s="45">
        <v>28531.4</v>
      </c>
      <c r="N296" s="45">
        <v>0</v>
      </c>
      <c r="O296" s="45">
        <v>415</v>
      </c>
      <c r="P296" s="45">
        <v>0</v>
      </c>
      <c r="Q296" s="45">
        <v>0</v>
      </c>
      <c r="R296" s="45">
        <v>0</v>
      </c>
      <c r="S296" s="45">
        <v>0</v>
      </c>
      <c r="T296" s="45">
        <v>76929.8</v>
      </c>
      <c r="U296" s="45">
        <v>76930</v>
      </c>
      <c r="V296" s="45">
        <v>0.2</v>
      </c>
      <c r="W296" s="45">
        <v>0</v>
      </c>
    </row>
    <row r="297" spans="1:23" ht="15" thickBot="1" x14ac:dyDescent="0.35">
      <c r="A297" s="44" t="s">
        <v>203</v>
      </c>
      <c r="B297" s="45">
        <v>1369</v>
      </c>
      <c r="C297" s="45">
        <v>0</v>
      </c>
      <c r="D297" s="45">
        <v>40552.400000000001</v>
      </c>
      <c r="E297" s="45">
        <v>29945.4</v>
      </c>
      <c r="F297" s="45">
        <v>2696.5</v>
      </c>
      <c r="G297" s="45">
        <v>0</v>
      </c>
      <c r="H297" s="45">
        <v>1265.5</v>
      </c>
      <c r="I297" s="45">
        <v>0</v>
      </c>
      <c r="J297" s="45">
        <v>1021.5</v>
      </c>
      <c r="K297" s="45">
        <v>0</v>
      </c>
      <c r="L297" s="45">
        <v>0</v>
      </c>
      <c r="M297" s="45">
        <v>85</v>
      </c>
      <c r="N297" s="45">
        <v>0</v>
      </c>
      <c r="O297" s="45">
        <v>415</v>
      </c>
      <c r="P297" s="45">
        <v>0</v>
      </c>
      <c r="Q297" s="45">
        <v>0</v>
      </c>
      <c r="R297" s="45">
        <v>0</v>
      </c>
      <c r="S297" s="45">
        <v>0</v>
      </c>
      <c r="T297" s="45">
        <v>77350.3</v>
      </c>
      <c r="U297" s="45">
        <v>77350</v>
      </c>
      <c r="V297" s="45">
        <v>-0.3</v>
      </c>
      <c r="W297" s="45">
        <v>0</v>
      </c>
    </row>
    <row r="298" spans="1:23" ht="15" thickBot="1" x14ac:dyDescent="0.35">
      <c r="A298" s="44" t="s">
        <v>204</v>
      </c>
      <c r="B298" s="45">
        <v>1304</v>
      </c>
      <c r="C298" s="45">
        <v>0</v>
      </c>
      <c r="D298" s="45">
        <v>40552.400000000001</v>
      </c>
      <c r="E298" s="45">
        <v>29945.4</v>
      </c>
      <c r="F298" s="45">
        <v>2786</v>
      </c>
      <c r="G298" s="45">
        <v>340</v>
      </c>
      <c r="H298" s="45">
        <v>1245.5</v>
      </c>
      <c r="I298" s="45">
        <v>0</v>
      </c>
      <c r="J298" s="45">
        <v>1021.5</v>
      </c>
      <c r="K298" s="45">
        <v>0</v>
      </c>
      <c r="L298" s="45">
        <v>0</v>
      </c>
      <c r="M298" s="45">
        <v>55</v>
      </c>
      <c r="N298" s="45">
        <v>0</v>
      </c>
      <c r="O298" s="45">
        <v>90</v>
      </c>
      <c r="P298" s="45">
        <v>0</v>
      </c>
      <c r="Q298" s="45">
        <v>0</v>
      </c>
      <c r="R298" s="45">
        <v>0</v>
      </c>
      <c r="S298" s="45">
        <v>0</v>
      </c>
      <c r="T298" s="45">
        <v>77339.8</v>
      </c>
      <c r="U298" s="45">
        <v>77340</v>
      </c>
      <c r="V298" s="45">
        <v>0.2</v>
      </c>
      <c r="W298" s="45">
        <v>0</v>
      </c>
    </row>
    <row r="299" spans="1:23" ht="15" thickBot="1" x14ac:dyDescent="0.35">
      <c r="A299" s="44" t="s">
        <v>205</v>
      </c>
      <c r="B299" s="45">
        <v>1538</v>
      </c>
      <c r="C299" s="45">
        <v>166</v>
      </c>
      <c r="D299" s="45">
        <v>40552.400000000001</v>
      </c>
      <c r="E299" s="45">
        <v>29945.4</v>
      </c>
      <c r="F299" s="45">
        <v>2786</v>
      </c>
      <c r="G299" s="45">
        <v>340</v>
      </c>
      <c r="H299" s="45">
        <v>1265.5</v>
      </c>
      <c r="I299" s="45">
        <v>0</v>
      </c>
      <c r="J299" s="45">
        <v>1021.5</v>
      </c>
      <c r="K299" s="45">
        <v>0</v>
      </c>
      <c r="L299" s="45">
        <v>0</v>
      </c>
      <c r="M299" s="45">
        <v>55</v>
      </c>
      <c r="N299" s="45">
        <v>0</v>
      </c>
      <c r="O299" s="45">
        <v>90</v>
      </c>
      <c r="P299" s="45">
        <v>0</v>
      </c>
      <c r="Q299" s="45">
        <v>0</v>
      </c>
      <c r="R299" s="45">
        <v>0</v>
      </c>
      <c r="S299" s="45">
        <v>0</v>
      </c>
      <c r="T299" s="45">
        <v>77759.8</v>
      </c>
      <c r="U299" s="45">
        <v>77760</v>
      </c>
      <c r="V299" s="45">
        <v>0.2</v>
      </c>
      <c r="W299" s="45">
        <v>0</v>
      </c>
    </row>
    <row r="300" spans="1:23" ht="15" thickBot="1" x14ac:dyDescent="0.35">
      <c r="A300" s="44" t="s">
        <v>206</v>
      </c>
      <c r="B300" s="45">
        <v>1393</v>
      </c>
      <c r="C300" s="45">
        <v>166</v>
      </c>
      <c r="D300" s="45">
        <v>69459.3</v>
      </c>
      <c r="E300" s="45">
        <v>1353.5</v>
      </c>
      <c r="F300" s="45">
        <v>2856.5</v>
      </c>
      <c r="G300" s="45">
        <v>340</v>
      </c>
      <c r="H300" s="45">
        <v>1245.5</v>
      </c>
      <c r="I300" s="45">
        <v>0</v>
      </c>
      <c r="J300" s="45">
        <v>1021.5</v>
      </c>
      <c r="K300" s="45">
        <v>0</v>
      </c>
      <c r="L300" s="45">
        <v>0</v>
      </c>
      <c r="M300" s="45">
        <v>55</v>
      </c>
      <c r="N300" s="45">
        <v>0</v>
      </c>
      <c r="O300" s="45">
        <v>0</v>
      </c>
      <c r="P300" s="45">
        <v>0</v>
      </c>
      <c r="Q300" s="45">
        <v>0</v>
      </c>
      <c r="R300" s="45">
        <v>0</v>
      </c>
      <c r="S300" s="45">
        <v>0</v>
      </c>
      <c r="T300" s="45">
        <v>77890.3</v>
      </c>
      <c r="U300" s="45">
        <v>77890</v>
      </c>
      <c r="V300" s="45">
        <v>-0.3</v>
      </c>
      <c r="W300" s="45">
        <v>0</v>
      </c>
    </row>
    <row r="301" spans="1:23" ht="15" thickBot="1" x14ac:dyDescent="0.35">
      <c r="A301" s="44" t="s">
        <v>207</v>
      </c>
      <c r="B301" s="45">
        <v>1393</v>
      </c>
      <c r="C301" s="45">
        <v>166</v>
      </c>
      <c r="D301" s="45">
        <v>69459.3</v>
      </c>
      <c r="E301" s="45">
        <v>1353.5</v>
      </c>
      <c r="F301" s="45">
        <v>2856.5</v>
      </c>
      <c r="G301" s="45">
        <v>340</v>
      </c>
      <c r="H301" s="45">
        <v>1265.5</v>
      </c>
      <c r="I301" s="45">
        <v>0</v>
      </c>
      <c r="J301" s="45">
        <v>1021.5</v>
      </c>
      <c r="K301" s="45">
        <v>0</v>
      </c>
      <c r="L301" s="45">
        <v>0</v>
      </c>
      <c r="M301" s="45">
        <v>85</v>
      </c>
      <c r="N301" s="45">
        <v>0</v>
      </c>
      <c r="O301" s="45">
        <v>90</v>
      </c>
      <c r="P301" s="45">
        <v>0</v>
      </c>
      <c r="Q301" s="45">
        <v>0</v>
      </c>
      <c r="R301" s="45">
        <v>80</v>
      </c>
      <c r="S301" s="45">
        <v>0</v>
      </c>
      <c r="T301" s="45">
        <v>78110.3</v>
      </c>
      <c r="U301" s="45">
        <v>78110</v>
      </c>
      <c r="V301" s="45">
        <v>-0.3</v>
      </c>
      <c r="W301" s="45">
        <v>0</v>
      </c>
    </row>
    <row r="302" spans="1:23" ht="15" thickBot="1" x14ac:dyDescent="0.35">
      <c r="A302" s="44" t="s">
        <v>208</v>
      </c>
      <c r="B302" s="45">
        <v>1538</v>
      </c>
      <c r="C302" s="45">
        <v>166</v>
      </c>
      <c r="D302" s="45">
        <v>70036.3</v>
      </c>
      <c r="E302" s="45">
        <v>891</v>
      </c>
      <c r="F302" s="45">
        <v>2856.5</v>
      </c>
      <c r="G302" s="45">
        <v>340</v>
      </c>
      <c r="H302" s="45">
        <v>1245.5</v>
      </c>
      <c r="I302" s="45">
        <v>0</v>
      </c>
      <c r="J302" s="45">
        <v>1021.5</v>
      </c>
      <c r="K302" s="45">
        <v>0</v>
      </c>
      <c r="L302" s="45">
        <v>0</v>
      </c>
      <c r="M302" s="45">
        <v>55</v>
      </c>
      <c r="N302" s="45">
        <v>0</v>
      </c>
      <c r="O302" s="45">
        <v>0</v>
      </c>
      <c r="P302" s="45">
        <v>0</v>
      </c>
      <c r="Q302" s="45">
        <v>0</v>
      </c>
      <c r="R302" s="45">
        <v>80</v>
      </c>
      <c r="S302" s="45">
        <v>0</v>
      </c>
      <c r="T302" s="45">
        <v>78229.8</v>
      </c>
      <c r="U302" s="45">
        <v>78230</v>
      </c>
      <c r="V302" s="45">
        <v>0.2</v>
      </c>
      <c r="W302" s="45">
        <v>0</v>
      </c>
    </row>
    <row r="303" spans="1:23" ht="15" thickBot="1" x14ac:dyDescent="0.35">
      <c r="A303" s="44" t="s">
        <v>209</v>
      </c>
      <c r="B303" s="45">
        <v>1538</v>
      </c>
      <c r="C303" s="45">
        <v>166</v>
      </c>
      <c r="D303" s="45">
        <v>70050.3</v>
      </c>
      <c r="E303" s="45">
        <v>639.5</v>
      </c>
      <c r="F303" s="45">
        <v>3032.5</v>
      </c>
      <c r="G303" s="45">
        <v>354</v>
      </c>
      <c r="H303" s="45">
        <v>1245.5</v>
      </c>
      <c r="I303" s="45">
        <v>0</v>
      </c>
      <c r="J303" s="45">
        <v>1021.5</v>
      </c>
      <c r="K303" s="45">
        <v>0</v>
      </c>
      <c r="L303" s="45">
        <v>0</v>
      </c>
      <c r="M303" s="45">
        <v>55</v>
      </c>
      <c r="N303" s="45">
        <v>0</v>
      </c>
      <c r="O303" s="45">
        <v>0</v>
      </c>
      <c r="P303" s="45">
        <v>0</v>
      </c>
      <c r="Q303" s="45">
        <v>0</v>
      </c>
      <c r="R303" s="45">
        <v>277.5</v>
      </c>
      <c r="S303" s="45">
        <v>0</v>
      </c>
      <c r="T303" s="45">
        <v>78379.8</v>
      </c>
      <c r="U303" s="45">
        <v>78380</v>
      </c>
      <c r="V303" s="45">
        <v>0.2</v>
      </c>
      <c r="W303" s="45">
        <v>0</v>
      </c>
    </row>
    <row r="304" spans="1:23" ht="15" thickBot="1" x14ac:dyDescent="0.35">
      <c r="A304" s="44" t="s">
        <v>210</v>
      </c>
      <c r="B304" s="45">
        <v>1538</v>
      </c>
      <c r="C304" s="45">
        <v>166</v>
      </c>
      <c r="D304" s="45">
        <v>69946.3</v>
      </c>
      <c r="E304" s="45">
        <v>639.5</v>
      </c>
      <c r="F304" s="45">
        <v>2856.5</v>
      </c>
      <c r="G304" s="45">
        <v>354</v>
      </c>
      <c r="H304" s="45">
        <v>1181.5</v>
      </c>
      <c r="I304" s="45">
        <v>117</v>
      </c>
      <c r="J304" s="45">
        <v>1021.5</v>
      </c>
      <c r="K304" s="45">
        <v>0</v>
      </c>
      <c r="L304" s="45">
        <v>310</v>
      </c>
      <c r="M304" s="45">
        <v>55</v>
      </c>
      <c r="N304" s="45">
        <v>0</v>
      </c>
      <c r="O304" s="45">
        <v>0</v>
      </c>
      <c r="P304" s="45">
        <v>126.5</v>
      </c>
      <c r="Q304" s="45">
        <v>0</v>
      </c>
      <c r="R304" s="45">
        <v>417.5</v>
      </c>
      <c r="S304" s="45">
        <v>0</v>
      </c>
      <c r="T304" s="45">
        <v>78729.3</v>
      </c>
      <c r="U304" s="45">
        <v>78730</v>
      </c>
      <c r="V304" s="45">
        <v>0.7</v>
      </c>
      <c r="W304" s="45">
        <v>0</v>
      </c>
    </row>
    <row r="305" spans="1:23" ht="15" thickBot="1" x14ac:dyDescent="0.35">
      <c r="A305" s="44" t="s">
        <v>211</v>
      </c>
      <c r="B305" s="45">
        <v>1538</v>
      </c>
      <c r="C305" s="45">
        <v>166</v>
      </c>
      <c r="D305" s="45">
        <v>70050.3</v>
      </c>
      <c r="E305" s="45">
        <v>639.5</v>
      </c>
      <c r="F305" s="45">
        <v>2856.5</v>
      </c>
      <c r="G305" s="45">
        <v>354</v>
      </c>
      <c r="H305" s="45">
        <v>1245.5</v>
      </c>
      <c r="I305" s="45">
        <v>117</v>
      </c>
      <c r="J305" s="45">
        <v>1021.5</v>
      </c>
      <c r="K305" s="45">
        <v>12</v>
      </c>
      <c r="L305" s="45">
        <v>310</v>
      </c>
      <c r="M305" s="45">
        <v>55</v>
      </c>
      <c r="N305" s="45">
        <v>0</v>
      </c>
      <c r="O305" s="45">
        <v>0</v>
      </c>
      <c r="P305" s="45">
        <v>126.5</v>
      </c>
      <c r="Q305" s="45">
        <v>0</v>
      </c>
      <c r="R305" s="45">
        <v>417.5</v>
      </c>
      <c r="S305" s="45">
        <v>0</v>
      </c>
      <c r="T305" s="45">
        <v>78909.3</v>
      </c>
      <c r="U305" s="45">
        <v>78910</v>
      </c>
      <c r="V305" s="45">
        <v>0.7</v>
      </c>
      <c r="W305" s="45">
        <v>0</v>
      </c>
    </row>
    <row r="306" spans="1:23" ht="15" thickBot="1" x14ac:dyDescent="0.35">
      <c r="A306" s="44" t="s">
        <v>212</v>
      </c>
      <c r="B306" s="45">
        <v>1369</v>
      </c>
      <c r="C306" s="45">
        <v>0</v>
      </c>
      <c r="D306" s="45">
        <v>70050.3</v>
      </c>
      <c r="E306" s="45">
        <v>639.5</v>
      </c>
      <c r="F306" s="45">
        <v>2856.5</v>
      </c>
      <c r="G306" s="45">
        <v>340</v>
      </c>
      <c r="H306" s="45">
        <v>728.5</v>
      </c>
      <c r="I306" s="45">
        <v>877.5</v>
      </c>
      <c r="J306" s="45">
        <v>1021.5</v>
      </c>
      <c r="K306" s="45">
        <v>0</v>
      </c>
      <c r="L306" s="45">
        <v>310</v>
      </c>
      <c r="M306" s="45">
        <v>0</v>
      </c>
      <c r="N306" s="45">
        <v>0</v>
      </c>
      <c r="O306" s="45">
        <v>0</v>
      </c>
      <c r="P306" s="45">
        <v>0</v>
      </c>
      <c r="Q306" s="45">
        <v>0</v>
      </c>
      <c r="R306" s="45">
        <v>417.5</v>
      </c>
      <c r="S306" s="45">
        <v>0</v>
      </c>
      <c r="T306" s="45">
        <v>78610.3</v>
      </c>
      <c r="U306" s="45">
        <v>78610</v>
      </c>
      <c r="V306" s="45">
        <v>-0.3</v>
      </c>
      <c r="W306" s="45">
        <v>0</v>
      </c>
    </row>
    <row r="307" spans="1:23" ht="15" thickBot="1" x14ac:dyDescent="0.35">
      <c r="A307" s="44" t="s">
        <v>213</v>
      </c>
      <c r="B307" s="45">
        <v>1538</v>
      </c>
      <c r="C307" s="45">
        <v>166</v>
      </c>
      <c r="D307" s="45">
        <v>70050.3</v>
      </c>
      <c r="E307" s="45">
        <v>639.5</v>
      </c>
      <c r="F307" s="45">
        <v>2856.5</v>
      </c>
      <c r="G307" s="45">
        <v>354</v>
      </c>
      <c r="H307" s="45">
        <v>852.5</v>
      </c>
      <c r="I307" s="45">
        <v>877.5</v>
      </c>
      <c r="J307" s="45">
        <v>1021.5</v>
      </c>
      <c r="K307" s="45">
        <v>0</v>
      </c>
      <c r="L307" s="45">
        <v>310</v>
      </c>
      <c r="M307" s="45">
        <v>0</v>
      </c>
      <c r="N307" s="45">
        <v>0</v>
      </c>
      <c r="O307" s="45">
        <v>0</v>
      </c>
      <c r="P307" s="45">
        <v>126.5</v>
      </c>
      <c r="Q307" s="45">
        <v>0</v>
      </c>
      <c r="R307" s="45">
        <v>417.5</v>
      </c>
      <c r="S307" s="45">
        <v>0</v>
      </c>
      <c r="T307" s="45">
        <v>79209.8</v>
      </c>
      <c r="U307" s="45">
        <v>79210</v>
      </c>
      <c r="V307" s="45">
        <v>0.2</v>
      </c>
      <c r="W307" s="45">
        <v>0</v>
      </c>
    </row>
    <row r="308" spans="1:23" ht="15" thickBot="1" x14ac:dyDescent="0.35">
      <c r="A308" s="44" t="s">
        <v>214</v>
      </c>
      <c r="B308" s="45">
        <v>1369</v>
      </c>
      <c r="C308" s="45">
        <v>0</v>
      </c>
      <c r="D308" s="45">
        <v>70069.8</v>
      </c>
      <c r="E308" s="45">
        <v>671</v>
      </c>
      <c r="F308" s="45">
        <v>2856.5</v>
      </c>
      <c r="G308" s="45">
        <v>340</v>
      </c>
      <c r="H308" s="45">
        <v>728.5</v>
      </c>
      <c r="I308" s="45">
        <v>877.5</v>
      </c>
      <c r="J308" s="45">
        <v>1021.5</v>
      </c>
      <c r="K308" s="45">
        <v>0</v>
      </c>
      <c r="L308" s="45">
        <v>639</v>
      </c>
      <c r="M308" s="45">
        <v>0</v>
      </c>
      <c r="N308" s="45">
        <v>0</v>
      </c>
      <c r="O308" s="45">
        <v>0</v>
      </c>
      <c r="P308" s="45">
        <v>0</v>
      </c>
      <c r="Q308" s="45">
        <v>0</v>
      </c>
      <c r="R308" s="45">
        <v>417.5</v>
      </c>
      <c r="S308" s="45">
        <v>0</v>
      </c>
      <c r="T308" s="45">
        <v>78990.3</v>
      </c>
      <c r="U308" s="45">
        <v>78990</v>
      </c>
      <c r="V308" s="45">
        <v>-0.3</v>
      </c>
      <c r="W308" s="45">
        <v>0</v>
      </c>
    </row>
    <row r="309" spans="1:23" ht="15" thickBot="1" x14ac:dyDescent="0.35">
      <c r="A309" s="44" t="s">
        <v>215</v>
      </c>
      <c r="B309" s="45">
        <v>1393</v>
      </c>
      <c r="C309" s="45">
        <v>0</v>
      </c>
      <c r="D309" s="45">
        <v>71313.3</v>
      </c>
      <c r="E309" s="45">
        <v>671</v>
      </c>
      <c r="F309" s="45">
        <v>2856.5</v>
      </c>
      <c r="G309" s="45">
        <v>340</v>
      </c>
      <c r="H309" s="45">
        <v>728.5</v>
      </c>
      <c r="I309" s="45">
        <v>0</v>
      </c>
      <c r="J309" s="45">
        <v>1021.5</v>
      </c>
      <c r="K309" s="45">
        <v>0</v>
      </c>
      <c r="L309" s="45">
        <v>449</v>
      </c>
      <c r="M309" s="45">
        <v>0</v>
      </c>
      <c r="N309" s="45">
        <v>0</v>
      </c>
      <c r="O309" s="45">
        <v>0</v>
      </c>
      <c r="P309" s="45">
        <v>0</v>
      </c>
      <c r="Q309" s="45">
        <v>0</v>
      </c>
      <c r="R309" s="45">
        <v>417.5</v>
      </c>
      <c r="S309" s="45">
        <v>0</v>
      </c>
      <c r="T309" s="45">
        <v>79190.3</v>
      </c>
      <c r="U309" s="45">
        <v>79190</v>
      </c>
      <c r="V309" s="45">
        <v>-0.3</v>
      </c>
      <c r="W309" s="45">
        <v>0</v>
      </c>
    </row>
    <row r="310" spans="1:23" ht="15" thickBot="1" x14ac:dyDescent="0.35">
      <c r="A310" s="44" t="s">
        <v>216</v>
      </c>
      <c r="B310" s="45">
        <v>1538</v>
      </c>
      <c r="C310" s="45">
        <v>0</v>
      </c>
      <c r="D310" s="45">
        <v>70050.3</v>
      </c>
      <c r="E310" s="45">
        <v>671</v>
      </c>
      <c r="F310" s="45">
        <v>2773.5</v>
      </c>
      <c r="G310" s="45">
        <v>354</v>
      </c>
      <c r="H310" s="45">
        <v>728.5</v>
      </c>
      <c r="I310" s="45">
        <v>877.5</v>
      </c>
      <c r="J310" s="45">
        <v>1021.5</v>
      </c>
      <c r="K310" s="45">
        <v>12</v>
      </c>
      <c r="L310" s="45">
        <v>669</v>
      </c>
      <c r="M310" s="45">
        <v>0</v>
      </c>
      <c r="N310" s="45">
        <v>0</v>
      </c>
      <c r="O310" s="45">
        <v>90</v>
      </c>
      <c r="P310" s="45">
        <v>126.5</v>
      </c>
      <c r="Q310" s="45">
        <v>0</v>
      </c>
      <c r="R310" s="45">
        <v>417.5</v>
      </c>
      <c r="S310" s="45">
        <v>0</v>
      </c>
      <c r="T310" s="45">
        <v>79329.3</v>
      </c>
      <c r="U310" s="45">
        <v>79330</v>
      </c>
      <c r="V310" s="45">
        <v>0.7</v>
      </c>
      <c r="W310" s="45">
        <v>0</v>
      </c>
    </row>
    <row r="311" spans="1:23" ht="15" thickBot="1" x14ac:dyDescent="0.35">
      <c r="A311" s="44" t="s">
        <v>217</v>
      </c>
      <c r="B311" s="45">
        <v>428.5</v>
      </c>
      <c r="C311" s="45">
        <v>0</v>
      </c>
      <c r="D311" s="45">
        <v>71313.3</v>
      </c>
      <c r="E311" s="45">
        <v>671</v>
      </c>
      <c r="F311" s="45">
        <v>2773.5</v>
      </c>
      <c r="G311" s="45">
        <v>340</v>
      </c>
      <c r="H311" s="45">
        <v>1181.5</v>
      </c>
      <c r="I311" s="45">
        <v>877.5</v>
      </c>
      <c r="J311" s="45">
        <v>0</v>
      </c>
      <c r="K311" s="45">
        <v>12</v>
      </c>
      <c r="L311" s="45">
        <v>310</v>
      </c>
      <c r="M311" s="45">
        <v>0</v>
      </c>
      <c r="N311" s="45">
        <v>0</v>
      </c>
      <c r="O311" s="45">
        <v>415</v>
      </c>
      <c r="P311" s="45">
        <v>0</v>
      </c>
      <c r="Q311" s="45">
        <v>0</v>
      </c>
      <c r="R311" s="45">
        <v>417.5</v>
      </c>
      <c r="S311" s="45">
        <v>0</v>
      </c>
      <c r="T311" s="45">
        <v>78739.8</v>
      </c>
      <c r="U311" s="45">
        <v>78740</v>
      </c>
      <c r="V311" s="45">
        <v>0.2</v>
      </c>
      <c r="W311" s="45">
        <v>0</v>
      </c>
    </row>
    <row r="312" spans="1:23" ht="15" thickBot="1" x14ac:dyDescent="0.35">
      <c r="A312" s="44" t="s">
        <v>218</v>
      </c>
      <c r="B312" s="45">
        <v>0</v>
      </c>
      <c r="C312" s="45">
        <v>0</v>
      </c>
      <c r="D312" s="45">
        <v>71313.3</v>
      </c>
      <c r="E312" s="45">
        <v>639.5</v>
      </c>
      <c r="F312" s="45">
        <v>2638.5</v>
      </c>
      <c r="G312" s="45">
        <v>340</v>
      </c>
      <c r="H312" s="45">
        <v>1245.5</v>
      </c>
      <c r="I312" s="45">
        <v>0</v>
      </c>
      <c r="J312" s="45">
        <v>0</v>
      </c>
      <c r="K312" s="45">
        <v>12</v>
      </c>
      <c r="L312" s="45">
        <v>639</v>
      </c>
      <c r="M312" s="45">
        <v>0</v>
      </c>
      <c r="N312" s="45">
        <v>0</v>
      </c>
      <c r="O312" s="45">
        <v>415</v>
      </c>
      <c r="P312" s="45">
        <v>0</v>
      </c>
      <c r="Q312" s="45">
        <v>0</v>
      </c>
      <c r="R312" s="45">
        <v>277.5</v>
      </c>
      <c r="S312" s="45">
        <v>0</v>
      </c>
      <c r="T312" s="45">
        <v>77520.3</v>
      </c>
      <c r="U312" s="45">
        <v>77520</v>
      </c>
      <c r="V312" s="45">
        <v>-0.3</v>
      </c>
      <c r="W312" s="45">
        <v>0</v>
      </c>
    </row>
    <row r="313" spans="1:23" ht="15" thickBot="1" x14ac:dyDescent="0.35">
      <c r="A313" s="44" t="s">
        <v>219</v>
      </c>
      <c r="B313" s="45">
        <v>1114</v>
      </c>
      <c r="C313" s="45">
        <v>0</v>
      </c>
      <c r="D313" s="45">
        <v>71313.3</v>
      </c>
      <c r="E313" s="45">
        <v>639.5</v>
      </c>
      <c r="F313" s="45">
        <v>2638.5</v>
      </c>
      <c r="G313" s="45">
        <v>354</v>
      </c>
      <c r="H313" s="45">
        <v>1245.5</v>
      </c>
      <c r="I313" s="45">
        <v>0</v>
      </c>
      <c r="J313" s="45">
        <v>0</v>
      </c>
      <c r="K313" s="45">
        <v>12</v>
      </c>
      <c r="L313" s="45">
        <v>639</v>
      </c>
      <c r="M313" s="45">
        <v>0</v>
      </c>
      <c r="N313" s="45">
        <v>0</v>
      </c>
      <c r="O313" s="45">
        <v>540</v>
      </c>
      <c r="P313" s="45">
        <v>126.5</v>
      </c>
      <c r="Q313" s="45">
        <v>0</v>
      </c>
      <c r="R313" s="45">
        <v>277.5</v>
      </c>
      <c r="S313" s="45">
        <v>150</v>
      </c>
      <c r="T313" s="45">
        <v>79049.8</v>
      </c>
      <c r="U313" s="45">
        <v>79050</v>
      </c>
      <c r="V313" s="45">
        <v>0.2</v>
      </c>
      <c r="W313" s="45">
        <v>0</v>
      </c>
    </row>
    <row r="314" spans="1:23" x14ac:dyDescent="0.3">
      <c r="A314" s="37" t="s">
        <v>438</v>
      </c>
      <c r="B314" s="51">
        <f>SUM(B239:B313)/$B$319</f>
        <v>1.9982679938716424E-2</v>
      </c>
      <c r="C314" s="51">
        <f t="shared" ref="C314:U314" si="0">SUM(C239:C313)/$B$319</f>
        <v>1.3180057757769946E-2</v>
      </c>
      <c r="D314" s="51">
        <f t="shared" si="0"/>
        <v>0.37085077304177005</v>
      </c>
      <c r="E314" s="51">
        <f t="shared" si="0"/>
        <v>2.441941446197856E-2</v>
      </c>
      <c r="F314" s="51">
        <f t="shared" si="0"/>
        <v>2.875720836233641E-2</v>
      </c>
      <c r="G314" s="51">
        <f t="shared" si="0"/>
        <v>2.8867071710142506E-3</v>
      </c>
      <c r="H314" s="51">
        <f t="shared" si="0"/>
        <v>1.3896395864267424E-2</v>
      </c>
      <c r="I314" s="51">
        <f t="shared" si="0"/>
        <v>2.0274649282389697E-2</v>
      </c>
      <c r="J314" s="51">
        <f t="shared" si="0"/>
        <v>1.3366798187663682E-2</v>
      </c>
      <c r="K314" s="51">
        <f t="shared" si="0"/>
        <v>4.1437292472770425E-5</v>
      </c>
      <c r="L314" s="51">
        <f t="shared" si="0"/>
        <v>1.2276706607612466E-3</v>
      </c>
      <c r="M314" s="51">
        <f t="shared" si="0"/>
        <v>0.13539897024693362</v>
      </c>
      <c r="N314" s="51">
        <f t="shared" si="0"/>
        <v>0</v>
      </c>
      <c r="O314" s="51">
        <f t="shared" si="0"/>
        <v>0.35067152040332306</v>
      </c>
      <c r="P314" s="51">
        <f t="shared" si="0"/>
        <v>1.0176671894792896E-3</v>
      </c>
      <c r="Q314" s="51">
        <f t="shared" si="0"/>
        <v>0</v>
      </c>
      <c r="R314" s="51">
        <f t="shared" si="0"/>
        <v>3.183220077458658E-3</v>
      </c>
      <c r="S314" s="51">
        <f t="shared" si="0"/>
        <v>8.4510267543150221E-4</v>
      </c>
      <c r="T314" s="51">
        <f t="shared" si="0"/>
        <v>1.0000002726137649</v>
      </c>
      <c r="U314" s="51">
        <f t="shared" si="0"/>
        <v>1</v>
      </c>
    </row>
    <row r="315" spans="1:23" ht="87" thickBot="1" x14ac:dyDescent="0.35">
      <c r="A315" s="37"/>
      <c r="B315" s="52" t="str">
        <f>no!X6</f>
        <v>Halálozás összesen</v>
      </c>
      <c r="C315" s="52" t="str">
        <f>no!Y6</f>
        <v>Halálozás ezer lakosra</v>
      </c>
      <c r="D315" s="52" t="str">
        <f>no!Z6</f>
        <v>Csecsemőhalandóság, ezer élveszülöttre</v>
      </c>
      <c r="E315" s="52" t="str">
        <f>no!AA6</f>
        <v>Fertőző és parazitás betegségek</v>
      </c>
      <c r="F315" s="52" t="str">
        <f>no!AB6</f>
        <v>daganatok</v>
      </c>
      <c r="G315" s="52" t="str">
        <f>no!AC6</f>
        <v>A keringési rendszer betegségei</v>
      </c>
      <c r="H315" s="52" t="str">
        <f>no!AD6</f>
        <v>A légzőrendszer betegségei</v>
      </c>
      <c r="I315" s="52" t="str">
        <f>no!AE6</f>
        <v>Az emésztőrendszer betegségei</v>
      </c>
      <c r="J315" s="52" t="str">
        <f>no!AF6</f>
        <v>Covid19</v>
      </c>
      <c r="K315" s="52" t="str">
        <f>no!AG6</f>
        <v>balesetek</v>
      </c>
      <c r="L315" s="52" t="str">
        <f>no!AH6</f>
        <v>öngyilkosság</v>
      </c>
      <c r="M315" s="52" t="str">
        <f>no!AI6</f>
        <v>egyéb</v>
      </c>
      <c r="N315" s="52" t="str">
        <f>no!AJ6</f>
        <v>Fertőző és parazitás betegségek</v>
      </c>
      <c r="O315" s="52" t="str">
        <f>no!AK6</f>
        <v>daganatok</v>
      </c>
      <c r="P315" s="52" t="str">
        <f>no!AL6</f>
        <v>A keringési rendszer betegségei</v>
      </c>
      <c r="Q315" s="52" t="str">
        <f>no!AM6</f>
        <v>A légzőrendszer betegségei</v>
      </c>
      <c r="R315" s="52" t="str">
        <f>no!AN6</f>
        <v>Az emésztőrendszer betegségei</v>
      </c>
      <c r="S315" s="52" t="str">
        <f>no!AO6</f>
        <v>ell/reszosszeg</v>
      </c>
      <c r="T315" s="52" t="str">
        <f>no!AP6</f>
        <v>Születéskor várható átlagos élettartam, nő</v>
      </c>
      <c r="U315" s="51"/>
    </row>
    <row r="316" spans="1:23" ht="15" thickBot="1" x14ac:dyDescent="0.35">
      <c r="A316" s="46" t="s">
        <v>426</v>
      </c>
      <c r="B316" s="47">
        <v>204784.4</v>
      </c>
    </row>
    <row r="317" spans="1:23" ht="15" thickBot="1" x14ac:dyDescent="0.35">
      <c r="A317" s="46" t="s">
        <v>427</v>
      </c>
      <c r="B317" s="47">
        <v>0</v>
      </c>
    </row>
    <row r="318" spans="1:23" ht="15" thickBot="1" x14ac:dyDescent="0.35">
      <c r="A318" s="46" t="s">
        <v>428</v>
      </c>
      <c r="B318" s="47">
        <v>5502291.5</v>
      </c>
    </row>
    <row r="319" spans="1:23" ht="15" thickBot="1" x14ac:dyDescent="0.35">
      <c r="A319" s="46" t="s">
        <v>429</v>
      </c>
      <c r="B319" s="47">
        <v>5502290</v>
      </c>
    </row>
    <row r="320" spans="1:23" ht="15" thickBot="1" x14ac:dyDescent="0.35">
      <c r="A320" s="46" t="s">
        <v>430</v>
      </c>
      <c r="B320" s="47">
        <v>1.5</v>
      </c>
    </row>
    <row r="321" spans="1:2" ht="15" thickBot="1" x14ac:dyDescent="0.35">
      <c r="A321" s="46" t="s">
        <v>431</v>
      </c>
      <c r="B321" s="47"/>
    </row>
    <row r="322" spans="1:2" ht="15" thickBot="1" x14ac:dyDescent="0.35">
      <c r="A322" s="46" t="s">
        <v>432</v>
      </c>
      <c r="B322" s="47"/>
    </row>
    <row r="323" spans="1:2" ht="15" thickBot="1" x14ac:dyDescent="0.35">
      <c r="A323" s="46" t="s">
        <v>433</v>
      </c>
      <c r="B323" s="47">
        <v>0</v>
      </c>
    </row>
    <row r="325" spans="1:2" x14ac:dyDescent="0.3">
      <c r="A325" s="48" t="s">
        <v>434</v>
      </c>
    </row>
    <row r="327" spans="1:2" x14ac:dyDescent="0.3">
      <c r="A327" s="49" t="s">
        <v>435</v>
      </c>
    </row>
    <row r="328" spans="1:2" x14ac:dyDescent="0.3">
      <c r="A328" s="49" t="s">
        <v>571</v>
      </c>
    </row>
  </sheetData>
  <hyperlinks>
    <hyperlink ref="A325" r:id="rId1" display="https://miau.my-x.hu/myx-free/coco/test/136639420231014160851.html" xr:uid="{992B853C-01DA-42B9-A01D-8DBC8619757A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122F4-1D8C-4F04-9DA6-EA67D140B52D}">
  <dimension ref="A1:W328"/>
  <sheetViews>
    <sheetView topLeftCell="A302" workbookViewId="0">
      <selection activeCell="W328" sqref="W328"/>
    </sheetView>
  </sheetViews>
  <sheetFormatPr defaultRowHeight="14.4" x14ac:dyDescent="0.3"/>
  <sheetData>
    <row r="1" spans="1:20" ht="18" x14ac:dyDescent="0.3">
      <c r="A1" s="40"/>
    </row>
    <row r="2" spans="1:20" x14ac:dyDescent="0.3">
      <c r="A2" s="41"/>
    </row>
    <row r="5" spans="1:20" ht="18" x14ac:dyDescent="0.3">
      <c r="A5" s="42" t="s">
        <v>118</v>
      </c>
      <c r="B5" s="43">
        <v>6906300</v>
      </c>
      <c r="C5" s="42" t="s">
        <v>119</v>
      </c>
      <c r="D5" s="43">
        <v>75</v>
      </c>
      <c r="E5" s="42" t="s">
        <v>120</v>
      </c>
      <c r="F5" s="43">
        <v>18</v>
      </c>
      <c r="G5" s="42" t="s">
        <v>121</v>
      </c>
      <c r="H5" s="43">
        <v>75</v>
      </c>
      <c r="I5" s="42" t="s">
        <v>122</v>
      </c>
      <c r="J5" s="43">
        <v>0</v>
      </c>
      <c r="K5" s="42" t="s">
        <v>123</v>
      </c>
      <c r="L5" s="43" t="s">
        <v>572</v>
      </c>
    </row>
    <row r="6" spans="1:20" ht="18.600000000000001" thickBot="1" x14ac:dyDescent="0.35">
      <c r="A6" s="40"/>
    </row>
    <row r="7" spans="1:20" ht="15" thickBot="1" x14ac:dyDescent="0.35">
      <c r="A7" s="44" t="s">
        <v>125</v>
      </c>
      <c r="B7" s="44" t="s">
        <v>126</v>
      </c>
      <c r="C7" s="44" t="s">
        <v>127</v>
      </c>
      <c r="D7" s="44" t="s">
        <v>128</v>
      </c>
      <c r="E7" s="44" t="s">
        <v>129</v>
      </c>
      <c r="F7" s="44" t="s">
        <v>130</v>
      </c>
      <c r="G7" s="44" t="s">
        <v>131</v>
      </c>
      <c r="H7" s="44" t="s">
        <v>132</v>
      </c>
      <c r="I7" s="44" t="s">
        <v>133</v>
      </c>
      <c r="J7" s="44" t="s">
        <v>134</v>
      </c>
      <c r="K7" s="44" t="s">
        <v>135</v>
      </c>
      <c r="L7" s="44" t="s">
        <v>136</v>
      </c>
      <c r="M7" s="44" t="s">
        <v>137</v>
      </c>
      <c r="N7" s="44" t="s">
        <v>138</v>
      </c>
      <c r="O7" s="44" t="s">
        <v>139</v>
      </c>
      <c r="P7" s="44" t="s">
        <v>140</v>
      </c>
      <c r="Q7" s="44" t="s">
        <v>141</v>
      </c>
      <c r="R7" s="44" t="s">
        <v>142</v>
      </c>
      <c r="S7" s="44" t="s">
        <v>143</v>
      </c>
      <c r="T7" s="44" t="s">
        <v>144</v>
      </c>
    </row>
    <row r="8" spans="1:20" ht="15" thickBot="1" x14ac:dyDescent="0.35">
      <c r="A8" s="44" t="s">
        <v>145</v>
      </c>
      <c r="B8" s="45">
        <v>25</v>
      </c>
      <c r="C8" s="45">
        <v>44</v>
      </c>
      <c r="D8" s="45">
        <v>75</v>
      </c>
      <c r="E8" s="45">
        <v>75</v>
      </c>
      <c r="F8" s="45">
        <v>75</v>
      </c>
      <c r="G8" s="45">
        <v>2</v>
      </c>
      <c r="H8" s="45">
        <v>75</v>
      </c>
      <c r="I8" s="45">
        <v>50</v>
      </c>
      <c r="J8" s="45">
        <v>1</v>
      </c>
      <c r="K8" s="45">
        <v>2</v>
      </c>
      <c r="L8" s="45">
        <v>30</v>
      </c>
      <c r="M8" s="45">
        <v>75</v>
      </c>
      <c r="N8" s="45">
        <v>75</v>
      </c>
      <c r="O8" s="45">
        <v>75</v>
      </c>
      <c r="P8" s="45">
        <v>2</v>
      </c>
      <c r="Q8" s="45">
        <v>75</v>
      </c>
      <c r="R8" s="45">
        <v>50</v>
      </c>
      <c r="S8" s="45">
        <v>13</v>
      </c>
      <c r="T8" s="45">
        <v>58240</v>
      </c>
    </row>
    <row r="9" spans="1:20" ht="15" thickBot="1" x14ac:dyDescent="0.35">
      <c r="A9" s="44" t="s">
        <v>146</v>
      </c>
      <c r="B9" s="45">
        <v>11</v>
      </c>
      <c r="C9" s="45">
        <v>17</v>
      </c>
      <c r="D9" s="45">
        <v>74</v>
      </c>
      <c r="E9" s="45">
        <v>74</v>
      </c>
      <c r="F9" s="45">
        <v>74</v>
      </c>
      <c r="G9" s="45">
        <v>1</v>
      </c>
      <c r="H9" s="45">
        <v>70</v>
      </c>
      <c r="I9" s="45">
        <v>27</v>
      </c>
      <c r="J9" s="45">
        <v>1</v>
      </c>
      <c r="K9" s="45">
        <v>1</v>
      </c>
      <c r="L9" s="45">
        <v>18</v>
      </c>
      <c r="M9" s="45">
        <v>72</v>
      </c>
      <c r="N9" s="45">
        <v>74</v>
      </c>
      <c r="O9" s="45">
        <v>74</v>
      </c>
      <c r="P9" s="45">
        <v>1</v>
      </c>
      <c r="Q9" s="45">
        <v>70</v>
      </c>
      <c r="R9" s="45">
        <v>27</v>
      </c>
      <c r="S9" s="45">
        <v>2</v>
      </c>
      <c r="T9" s="45">
        <v>63400</v>
      </c>
    </row>
    <row r="10" spans="1:20" ht="15" thickBot="1" x14ac:dyDescent="0.35">
      <c r="A10" s="44" t="s">
        <v>147</v>
      </c>
      <c r="B10" s="45">
        <v>13</v>
      </c>
      <c r="C10" s="45">
        <v>17</v>
      </c>
      <c r="D10" s="45">
        <v>73</v>
      </c>
      <c r="E10" s="45">
        <v>72</v>
      </c>
      <c r="F10" s="45">
        <v>73</v>
      </c>
      <c r="G10" s="45">
        <v>3</v>
      </c>
      <c r="H10" s="45">
        <v>69</v>
      </c>
      <c r="I10" s="45">
        <v>28</v>
      </c>
      <c r="J10" s="45">
        <v>1</v>
      </c>
      <c r="K10" s="45">
        <v>7</v>
      </c>
      <c r="L10" s="45">
        <v>14</v>
      </c>
      <c r="M10" s="45">
        <v>70</v>
      </c>
      <c r="N10" s="45">
        <v>72</v>
      </c>
      <c r="O10" s="45">
        <v>73</v>
      </c>
      <c r="P10" s="45">
        <v>3</v>
      </c>
      <c r="Q10" s="45">
        <v>69</v>
      </c>
      <c r="R10" s="45">
        <v>28</v>
      </c>
      <c r="S10" s="45">
        <v>4</v>
      </c>
      <c r="T10" s="45">
        <v>64210</v>
      </c>
    </row>
    <row r="11" spans="1:20" ht="15" thickBot="1" x14ac:dyDescent="0.35">
      <c r="A11" s="44" t="s">
        <v>148</v>
      </c>
      <c r="B11" s="45">
        <v>18</v>
      </c>
      <c r="C11" s="45">
        <v>22</v>
      </c>
      <c r="D11" s="45">
        <v>72</v>
      </c>
      <c r="E11" s="45">
        <v>73</v>
      </c>
      <c r="F11" s="45">
        <v>70</v>
      </c>
      <c r="G11" s="45">
        <v>4</v>
      </c>
      <c r="H11" s="45">
        <v>68</v>
      </c>
      <c r="I11" s="45">
        <v>30</v>
      </c>
      <c r="J11" s="45">
        <v>1</v>
      </c>
      <c r="K11" s="45">
        <v>14</v>
      </c>
      <c r="L11" s="45">
        <v>17</v>
      </c>
      <c r="M11" s="45">
        <v>73</v>
      </c>
      <c r="N11" s="45">
        <v>73</v>
      </c>
      <c r="O11" s="45">
        <v>70</v>
      </c>
      <c r="P11" s="45">
        <v>4</v>
      </c>
      <c r="Q11" s="45">
        <v>68</v>
      </c>
      <c r="R11" s="45">
        <v>30</v>
      </c>
      <c r="S11" s="45">
        <v>6</v>
      </c>
      <c r="T11" s="45">
        <v>64660</v>
      </c>
    </row>
    <row r="12" spans="1:20" ht="15" thickBot="1" x14ac:dyDescent="0.35">
      <c r="A12" s="44" t="s">
        <v>149</v>
      </c>
      <c r="B12" s="45">
        <v>14</v>
      </c>
      <c r="C12" s="45">
        <v>16</v>
      </c>
      <c r="D12" s="45">
        <v>70</v>
      </c>
      <c r="E12" s="45">
        <v>71</v>
      </c>
      <c r="F12" s="45">
        <v>72</v>
      </c>
      <c r="G12" s="45">
        <v>5</v>
      </c>
      <c r="H12" s="45">
        <v>67</v>
      </c>
      <c r="I12" s="45">
        <v>20</v>
      </c>
      <c r="J12" s="45">
        <v>1</v>
      </c>
      <c r="K12" s="45">
        <v>3</v>
      </c>
      <c r="L12" s="45">
        <v>21</v>
      </c>
      <c r="M12" s="45">
        <v>69</v>
      </c>
      <c r="N12" s="45">
        <v>71</v>
      </c>
      <c r="O12" s="45">
        <v>72</v>
      </c>
      <c r="P12" s="45">
        <v>5</v>
      </c>
      <c r="Q12" s="45">
        <v>67</v>
      </c>
      <c r="R12" s="45">
        <v>20</v>
      </c>
      <c r="S12" s="45">
        <v>5</v>
      </c>
      <c r="T12" s="45">
        <v>66170</v>
      </c>
    </row>
    <row r="13" spans="1:20" ht="15" thickBot="1" x14ac:dyDescent="0.35">
      <c r="A13" s="44" t="s">
        <v>150</v>
      </c>
      <c r="B13" s="45">
        <v>19</v>
      </c>
      <c r="C13" s="45">
        <v>22</v>
      </c>
      <c r="D13" s="45">
        <v>71</v>
      </c>
      <c r="E13" s="45">
        <v>70</v>
      </c>
      <c r="F13" s="45">
        <v>71</v>
      </c>
      <c r="G13" s="45">
        <v>8</v>
      </c>
      <c r="H13" s="45">
        <v>73</v>
      </c>
      <c r="I13" s="45">
        <v>23</v>
      </c>
      <c r="J13" s="45">
        <v>1</v>
      </c>
      <c r="K13" s="45">
        <v>6</v>
      </c>
      <c r="L13" s="45">
        <v>12</v>
      </c>
      <c r="M13" s="45">
        <v>74</v>
      </c>
      <c r="N13" s="45">
        <v>70</v>
      </c>
      <c r="O13" s="45">
        <v>71</v>
      </c>
      <c r="P13" s="45">
        <v>8</v>
      </c>
      <c r="Q13" s="45">
        <v>73</v>
      </c>
      <c r="R13" s="45">
        <v>23</v>
      </c>
      <c r="S13" s="45">
        <v>8</v>
      </c>
      <c r="T13" s="45">
        <v>65940</v>
      </c>
    </row>
    <row r="14" spans="1:20" ht="15" thickBot="1" x14ac:dyDescent="0.35">
      <c r="A14" s="44" t="s">
        <v>151</v>
      </c>
      <c r="B14" s="45">
        <v>12</v>
      </c>
      <c r="C14" s="45">
        <v>14</v>
      </c>
      <c r="D14" s="45">
        <v>68</v>
      </c>
      <c r="E14" s="45">
        <v>68</v>
      </c>
      <c r="F14" s="45">
        <v>69</v>
      </c>
      <c r="G14" s="45">
        <v>7</v>
      </c>
      <c r="H14" s="45">
        <v>72</v>
      </c>
      <c r="I14" s="45">
        <v>8</v>
      </c>
      <c r="J14" s="45">
        <v>1</v>
      </c>
      <c r="K14" s="45">
        <v>9</v>
      </c>
      <c r="L14" s="45">
        <v>7</v>
      </c>
      <c r="M14" s="45">
        <v>71</v>
      </c>
      <c r="N14" s="45">
        <v>68</v>
      </c>
      <c r="O14" s="45">
        <v>69</v>
      </c>
      <c r="P14" s="45">
        <v>7</v>
      </c>
      <c r="Q14" s="45">
        <v>72</v>
      </c>
      <c r="R14" s="45">
        <v>8</v>
      </c>
      <c r="S14" s="45">
        <v>3</v>
      </c>
      <c r="T14" s="45">
        <v>67290</v>
      </c>
    </row>
    <row r="15" spans="1:20" ht="15" thickBot="1" x14ac:dyDescent="0.35">
      <c r="A15" s="44" t="s">
        <v>152</v>
      </c>
      <c r="B15" s="45">
        <v>2</v>
      </c>
      <c r="C15" s="45">
        <v>4</v>
      </c>
      <c r="D15" s="45">
        <v>67</v>
      </c>
      <c r="E15" s="45">
        <v>67</v>
      </c>
      <c r="F15" s="45">
        <v>68</v>
      </c>
      <c r="G15" s="45">
        <v>6</v>
      </c>
      <c r="H15" s="45">
        <v>63</v>
      </c>
      <c r="I15" s="45">
        <v>18</v>
      </c>
      <c r="J15" s="45">
        <v>1</v>
      </c>
      <c r="K15" s="45">
        <v>11</v>
      </c>
      <c r="L15" s="45">
        <v>13</v>
      </c>
      <c r="M15" s="45">
        <v>67</v>
      </c>
      <c r="N15" s="45">
        <v>67</v>
      </c>
      <c r="O15" s="45">
        <v>68</v>
      </c>
      <c r="P15" s="45">
        <v>6</v>
      </c>
      <c r="Q15" s="45">
        <v>63</v>
      </c>
      <c r="R15" s="45">
        <v>18</v>
      </c>
      <c r="S15" s="45">
        <v>1</v>
      </c>
      <c r="T15" s="45">
        <v>68670</v>
      </c>
    </row>
    <row r="16" spans="1:20" ht="15" thickBot="1" x14ac:dyDescent="0.35">
      <c r="A16" s="44" t="s">
        <v>153</v>
      </c>
      <c r="B16" s="45">
        <v>10</v>
      </c>
      <c r="C16" s="45">
        <v>8</v>
      </c>
      <c r="D16" s="45">
        <v>66</v>
      </c>
      <c r="E16" s="45">
        <v>69</v>
      </c>
      <c r="F16" s="45">
        <v>67</v>
      </c>
      <c r="G16" s="45">
        <v>10</v>
      </c>
      <c r="H16" s="45">
        <v>65</v>
      </c>
      <c r="I16" s="45">
        <v>17</v>
      </c>
      <c r="J16" s="45">
        <v>1</v>
      </c>
      <c r="K16" s="45">
        <v>20</v>
      </c>
      <c r="L16" s="45">
        <v>10</v>
      </c>
      <c r="M16" s="45">
        <v>68</v>
      </c>
      <c r="N16" s="45">
        <v>69</v>
      </c>
      <c r="O16" s="45">
        <v>67</v>
      </c>
      <c r="P16" s="45">
        <v>10</v>
      </c>
      <c r="Q16" s="45">
        <v>65</v>
      </c>
      <c r="R16" s="45">
        <v>17</v>
      </c>
      <c r="S16" s="45">
        <v>9</v>
      </c>
      <c r="T16" s="45">
        <v>68300</v>
      </c>
    </row>
    <row r="17" spans="1:20" ht="15" thickBot="1" x14ac:dyDescent="0.35">
      <c r="A17" s="44" t="s">
        <v>154</v>
      </c>
      <c r="B17" s="45">
        <v>8</v>
      </c>
      <c r="C17" s="45">
        <v>8</v>
      </c>
      <c r="D17" s="45">
        <v>69</v>
      </c>
      <c r="E17" s="45">
        <v>66</v>
      </c>
      <c r="F17" s="45">
        <v>66</v>
      </c>
      <c r="G17" s="45">
        <v>11</v>
      </c>
      <c r="H17" s="45">
        <v>74</v>
      </c>
      <c r="I17" s="45">
        <v>19</v>
      </c>
      <c r="J17" s="45">
        <v>1</v>
      </c>
      <c r="K17" s="45">
        <v>18</v>
      </c>
      <c r="L17" s="45">
        <v>16</v>
      </c>
      <c r="M17" s="45">
        <v>66</v>
      </c>
      <c r="N17" s="45">
        <v>66</v>
      </c>
      <c r="O17" s="45">
        <v>66</v>
      </c>
      <c r="P17" s="45">
        <v>11</v>
      </c>
      <c r="Q17" s="45">
        <v>74</v>
      </c>
      <c r="R17" s="45">
        <v>19</v>
      </c>
      <c r="S17" s="45">
        <v>11</v>
      </c>
      <c r="T17" s="45">
        <v>68420</v>
      </c>
    </row>
    <row r="18" spans="1:20" ht="15" thickBot="1" x14ac:dyDescent="0.35">
      <c r="A18" s="44" t="s">
        <v>155</v>
      </c>
      <c r="B18" s="45">
        <v>3</v>
      </c>
      <c r="C18" s="45">
        <v>2</v>
      </c>
      <c r="D18" s="45">
        <v>65</v>
      </c>
      <c r="E18" s="45">
        <v>65</v>
      </c>
      <c r="F18" s="45">
        <v>65</v>
      </c>
      <c r="G18" s="45">
        <v>9</v>
      </c>
      <c r="H18" s="45">
        <v>64</v>
      </c>
      <c r="I18" s="45">
        <v>14</v>
      </c>
      <c r="J18" s="45">
        <v>1</v>
      </c>
      <c r="K18" s="45">
        <v>5</v>
      </c>
      <c r="L18" s="45">
        <v>19</v>
      </c>
      <c r="M18" s="45">
        <v>65</v>
      </c>
      <c r="N18" s="45">
        <v>65</v>
      </c>
      <c r="O18" s="45">
        <v>65</v>
      </c>
      <c r="P18" s="45">
        <v>9</v>
      </c>
      <c r="Q18" s="45">
        <v>64</v>
      </c>
      <c r="R18" s="45">
        <v>14</v>
      </c>
      <c r="S18" s="45">
        <v>7</v>
      </c>
      <c r="T18" s="45">
        <v>69380</v>
      </c>
    </row>
    <row r="19" spans="1:20" ht="15" thickBot="1" x14ac:dyDescent="0.35">
      <c r="A19" s="44" t="s">
        <v>156</v>
      </c>
      <c r="B19" s="45">
        <v>9</v>
      </c>
      <c r="C19" s="45">
        <v>8</v>
      </c>
      <c r="D19" s="45">
        <v>64</v>
      </c>
      <c r="E19" s="45">
        <v>64</v>
      </c>
      <c r="F19" s="45">
        <v>64</v>
      </c>
      <c r="G19" s="45">
        <v>12</v>
      </c>
      <c r="H19" s="45">
        <v>71</v>
      </c>
      <c r="I19" s="45">
        <v>11</v>
      </c>
      <c r="J19" s="45">
        <v>1</v>
      </c>
      <c r="K19" s="45">
        <v>13</v>
      </c>
      <c r="L19" s="45">
        <v>32</v>
      </c>
      <c r="M19" s="45">
        <v>64</v>
      </c>
      <c r="N19" s="45">
        <v>64</v>
      </c>
      <c r="O19" s="45">
        <v>64</v>
      </c>
      <c r="P19" s="45">
        <v>12</v>
      </c>
      <c r="Q19" s="45">
        <v>71</v>
      </c>
      <c r="R19" s="45">
        <v>11</v>
      </c>
      <c r="S19" s="45">
        <v>15</v>
      </c>
      <c r="T19" s="45">
        <v>69480</v>
      </c>
    </row>
    <row r="20" spans="1:20" ht="15" thickBot="1" x14ac:dyDescent="0.35">
      <c r="A20" s="44" t="s">
        <v>157</v>
      </c>
      <c r="B20" s="45">
        <v>6</v>
      </c>
      <c r="C20" s="45">
        <v>7</v>
      </c>
      <c r="D20" s="45">
        <v>62</v>
      </c>
      <c r="E20" s="45">
        <v>63</v>
      </c>
      <c r="F20" s="45">
        <v>63</v>
      </c>
      <c r="G20" s="45">
        <v>14</v>
      </c>
      <c r="H20" s="45">
        <v>62</v>
      </c>
      <c r="I20" s="45">
        <v>6</v>
      </c>
      <c r="J20" s="45">
        <v>1</v>
      </c>
      <c r="K20" s="45">
        <v>8</v>
      </c>
      <c r="L20" s="45">
        <v>28</v>
      </c>
      <c r="M20" s="45">
        <v>63</v>
      </c>
      <c r="N20" s="45">
        <v>63</v>
      </c>
      <c r="O20" s="45">
        <v>63</v>
      </c>
      <c r="P20" s="45">
        <v>14</v>
      </c>
      <c r="Q20" s="45">
        <v>62</v>
      </c>
      <c r="R20" s="45">
        <v>6</v>
      </c>
      <c r="S20" s="45">
        <v>12</v>
      </c>
      <c r="T20" s="45">
        <v>70100</v>
      </c>
    </row>
    <row r="21" spans="1:20" ht="15" thickBot="1" x14ac:dyDescent="0.35">
      <c r="A21" s="44" t="s">
        <v>158</v>
      </c>
      <c r="B21" s="45">
        <v>1</v>
      </c>
      <c r="C21" s="45">
        <v>1</v>
      </c>
      <c r="D21" s="45">
        <v>61</v>
      </c>
      <c r="E21" s="45">
        <v>61</v>
      </c>
      <c r="F21" s="45">
        <v>62</v>
      </c>
      <c r="G21" s="45">
        <v>13</v>
      </c>
      <c r="H21" s="45">
        <v>15</v>
      </c>
      <c r="I21" s="45">
        <v>4</v>
      </c>
      <c r="J21" s="45">
        <v>1</v>
      </c>
      <c r="K21" s="45">
        <v>15</v>
      </c>
      <c r="L21" s="45">
        <v>31</v>
      </c>
      <c r="M21" s="45">
        <v>60</v>
      </c>
      <c r="N21" s="45">
        <v>61</v>
      </c>
      <c r="O21" s="45">
        <v>62</v>
      </c>
      <c r="P21" s="45">
        <v>13</v>
      </c>
      <c r="Q21" s="45">
        <v>15</v>
      </c>
      <c r="R21" s="45">
        <v>4</v>
      </c>
      <c r="S21" s="45">
        <v>10</v>
      </c>
      <c r="T21" s="45">
        <v>71090</v>
      </c>
    </row>
    <row r="22" spans="1:20" ht="15" thickBot="1" x14ac:dyDescent="0.35">
      <c r="A22" s="44" t="s">
        <v>159</v>
      </c>
      <c r="B22" s="45">
        <v>16</v>
      </c>
      <c r="C22" s="45">
        <v>13</v>
      </c>
      <c r="D22" s="45">
        <v>63</v>
      </c>
      <c r="E22" s="45">
        <v>62</v>
      </c>
      <c r="F22" s="45">
        <v>61</v>
      </c>
      <c r="G22" s="45">
        <v>18</v>
      </c>
      <c r="H22" s="45">
        <v>51</v>
      </c>
      <c r="I22" s="45">
        <v>10</v>
      </c>
      <c r="J22" s="45">
        <v>1</v>
      </c>
      <c r="K22" s="45">
        <v>19</v>
      </c>
      <c r="L22" s="45">
        <v>29</v>
      </c>
      <c r="M22" s="45">
        <v>62</v>
      </c>
      <c r="N22" s="45">
        <v>62</v>
      </c>
      <c r="O22" s="45">
        <v>61</v>
      </c>
      <c r="P22" s="45">
        <v>18</v>
      </c>
      <c r="Q22" s="45">
        <v>51</v>
      </c>
      <c r="R22" s="45">
        <v>10</v>
      </c>
      <c r="S22" s="45">
        <v>18</v>
      </c>
      <c r="T22" s="45">
        <v>70020</v>
      </c>
    </row>
    <row r="23" spans="1:20" ht="15" thickBot="1" x14ac:dyDescent="0.35">
      <c r="A23" s="44" t="s">
        <v>160</v>
      </c>
      <c r="B23" s="45">
        <v>4</v>
      </c>
      <c r="C23" s="45">
        <v>2</v>
      </c>
      <c r="D23" s="45">
        <v>60</v>
      </c>
      <c r="E23" s="45">
        <v>59</v>
      </c>
      <c r="F23" s="45">
        <v>60</v>
      </c>
      <c r="G23" s="45">
        <v>15</v>
      </c>
      <c r="H23" s="45">
        <v>6</v>
      </c>
      <c r="I23" s="45">
        <v>5</v>
      </c>
      <c r="J23" s="45">
        <v>1</v>
      </c>
      <c r="K23" s="45">
        <v>32</v>
      </c>
      <c r="L23" s="45">
        <v>34</v>
      </c>
      <c r="M23" s="45">
        <v>57</v>
      </c>
      <c r="N23" s="45">
        <v>59</v>
      </c>
      <c r="O23" s="45">
        <v>60</v>
      </c>
      <c r="P23" s="45">
        <v>15</v>
      </c>
      <c r="Q23" s="45">
        <v>6</v>
      </c>
      <c r="R23" s="45">
        <v>5</v>
      </c>
      <c r="S23" s="45">
        <v>14</v>
      </c>
      <c r="T23" s="45">
        <v>71200</v>
      </c>
    </row>
    <row r="24" spans="1:20" ht="15" thickBot="1" x14ac:dyDescent="0.35">
      <c r="A24" s="44" t="s">
        <v>161</v>
      </c>
      <c r="B24" s="45">
        <v>5</v>
      </c>
      <c r="C24" s="45">
        <v>4</v>
      </c>
      <c r="D24" s="45">
        <v>59</v>
      </c>
      <c r="E24" s="45">
        <v>60</v>
      </c>
      <c r="F24" s="45">
        <v>59</v>
      </c>
      <c r="G24" s="45">
        <v>16</v>
      </c>
      <c r="H24" s="45">
        <v>2</v>
      </c>
      <c r="I24" s="45">
        <v>2</v>
      </c>
      <c r="J24" s="45">
        <v>1</v>
      </c>
      <c r="K24" s="45">
        <v>27</v>
      </c>
      <c r="L24" s="45">
        <v>38</v>
      </c>
      <c r="M24" s="45">
        <v>50</v>
      </c>
      <c r="N24" s="45">
        <v>60</v>
      </c>
      <c r="O24" s="45">
        <v>59</v>
      </c>
      <c r="P24" s="45">
        <v>16</v>
      </c>
      <c r="Q24" s="45">
        <v>2</v>
      </c>
      <c r="R24" s="45">
        <v>2</v>
      </c>
      <c r="S24" s="45">
        <v>16</v>
      </c>
      <c r="T24" s="45">
        <v>71780</v>
      </c>
    </row>
    <row r="25" spans="1:20" ht="15" thickBot="1" x14ac:dyDescent="0.35">
      <c r="A25" s="44" t="s">
        <v>162</v>
      </c>
      <c r="B25" s="45">
        <v>15</v>
      </c>
      <c r="C25" s="45">
        <v>11</v>
      </c>
      <c r="D25" s="45">
        <v>58</v>
      </c>
      <c r="E25" s="45">
        <v>58</v>
      </c>
      <c r="F25" s="45">
        <v>58</v>
      </c>
      <c r="G25" s="45">
        <v>19</v>
      </c>
      <c r="H25" s="45">
        <v>14</v>
      </c>
      <c r="I25" s="45">
        <v>7</v>
      </c>
      <c r="J25" s="45">
        <v>1</v>
      </c>
      <c r="K25" s="45">
        <v>30</v>
      </c>
      <c r="L25" s="45">
        <v>41</v>
      </c>
      <c r="M25" s="45">
        <v>51</v>
      </c>
      <c r="N25" s="45">
        <v>58</v>
      </c>
      <c r="O25" s="45">
        <v>58</v>
      </c>
      <c r="P25" s="45">
        <v>19</v>
      </c>
      <c r="Q25" s="45">
        <v>14</v>
      </c>
      <c r="R25" s="45">
        <v>7</v>
      </c>
      <c r="S25" s="45">
        <v>19</v>
      </c>
      <c r="T25" s="45">
        <v>71540</v>
      </c>
    </row>
    <row r="26" spans="1:20" ht="15" thickBot="1" x14ac:dyDescent="0.35">
      <c r="A26" s="44" t="s">
        <v>163</v>
      </c>
      <c r="B26" s="45">
        <v>7</v>
      </c>
      <c r="C26" s="45">
        <v>4</v>
      </c>
      <c r="D26" s="45">
        <v>57</v>
      </c>
      <c r="E26" s="45">
        <v>53</v>
      </c>
      <c r="F26" s="45">
        <v>57</v>
      </c>
      <c r="G26" s="45">
        <v>17</v>
      </c>
      <c r="H26" s="45">
        <v>4</v>
      </c>
      <c r="I26" s="45">
        <v>9</v>
      </c>
      <c r="J26" s="45">
        <v>1</v>
      </c>
      <c r="K26" s="45">
        <v>29</v>
      </c>
      <c r="L26" s="45">
        <v>40</v>
      </c>
      <c r="M26" s="45">
        <v>47</v>
      </c>
      <c r="N26" s="45">
        <v>53</v>
      </c>
      <c r="O26" s="45">
        <v>57</v>
      </c>
      <c r="P26" s="45">
        <v>17</v>
      </c>
      <c r="Q26" s="45">
        <v>4</v>
      </c>
      <c r="R26" s="45">
        <v>9</v>
      </c>
      <c r="S26" s="45">
        <v>17</v>
      </c>
      <c r="T26" s="45">
        <v>72230</v>
      </c>
    </row>
    <row r="27" spans="1:20" ht="15" thickBot="1" x14ac:dyDescent="0.35">
      <c r="A27" s="44" t="s">
        <v>164</v>
      </c>
      <c r="B27" s="45">
        <v>17</v>
      </c>
      <c r="C27" s="45">
        <v>11</v>
      </c>
      <c r="D27" s="45">
        <v>56</v>
      </c>
      <c r="E27" s="45">
        <v>55</v>
      </c>
      <c r="F27" s="45">
        <v>56</v>
      </c>
      <c r="G27" s="45">
        <v>20</v>
      </c>
      <c r="H27" s="45">
        <v>8</v>
      </c>
      <c r="I27" s="45">
        <v>12</v>
      </c>
      <c r="J27" s="45">
        <v>1</v>
      </c>
      <c r="K27" s="45">
        <v>31</v>
      </c>
      <c r="L27" s="45">
        <v>42</v>
      </c>
      <c r="M27" s="45">
        <v>53</v>
      </c>
      <c r="N27" s="45">
        <v>55</v>
      </c>
      <c r="O27" s="45">
        <v>56</v>
      </c>
      <c r="P27" s="45">
        <v>20</v>
      </c>
      <c r="Q27" s="45">
        <v>8</v>
      </c>
      <c r="R27" s="45">
        <v>12</v>
      </c>
      <c r="S27" s="45">
        <v>20</v>
      </c>
      <c r="T27" s="45">
        <v>72040</v>
      </c>
    </row>
    <row r="28" spans="1:20" ht="15" thickBot="1" x14ac:dyDescent="0.35">
      <c r="A28" s="44" t="s">
        <v>165</v>
      </c>
      <c r="B28" s="45">
        <v>20</v>
      </c>
      <c r="C28" s="45">
        <v>15</v>
      </c>
      <c r="D28" s="45">
        <v>54</v>
      </c>
      <c r="E28" s="45">
        <v>57</v>
      </c>
      <c r="F28" s="45">
        <v>55</v>
      </c>
      <c r="G28" s="45">
        <v>21</v>
      </c>
      <c r="H28" s="45">
        <v>44</v>
      </c>
      <c r="I28" s="45">
        <v>1</v>
      </c>
      <c r="J28" s="45">
        <v>1</v>
      </c>
      <c r="K28" s="45">
        <v>37</v>
      </c>
      <c r="L28" s="45">
        <v>50</v>
      </c>
      <c r="M28" s="45">
        <v>40</v>
      </c>
      <c r="N28" s="45">
        <v>57</v>
      </c>
      <c r="O28" s="45">
        <v>55</v>
      </c>
      <c r="P28" s="45">
        <v>21</v>
      </c>
      <c r="Q28" s="45">
        <v>44</v>
      </c>
      <c r="R28" s="45">
        <v>1</v>
      </c>
      <c r="S28" s="45">
        <v>21</v>
      </c>
      <c r="T28" s="45">
        <v>71940</v>
      </c>
    </row>
    <row r="29" spans="1:20" ht="15" thickBot="1" x14ac:dyDescent="0.35">
      <c r="A29" s="44" t="s">
        <v>166</v>
      </c>
      <c r="B29" s="45">
        <v>21</v>
      </c>
      <c r="C29" s="45">
        <v>17</v>
      </c>
      <c r="D29" s="45">
        <v>53</v>
      </c>
      <c r="E29" s="45">
        <v>56</v>
      </c>
      <c r="F29" s="45">
        <v>54</v>
      </c>
      <c r="G29" s="45">
        <v>25</v>
      </c>
      <c r="H29" s="45">
        <v>18</v>
      </c>
      <c r="I29" s="45">
        <v>3</v>
      </c>
      <c r="J29" s="45">
        <v>1</v>
      </c>
      <c r="K29" s="45">
        <v>39</v>
      </c>
      <c r="L29" s="45">
        <v>48</v>
      </c>
      <c r="M29" s="45">
        <v>28</v>
      </c>
      <c r="N29" s="45">
        <v>56</v>
      </c>
      <c r="O29" s="45">
        <v>54</v>
      </c>
      <c r="P29" s="45">
        <v>25</v>
      </c>
      <c r="Q29" s="45">
        <v>18</v>
      </c>
      <c r="R29" s="45">
        <v>3</v>
      </c>
      <c r="S29" s="45">
        <v>22</v>
      </c>
      <c r="T29" s="45">
        <v>72000</v>
      </c>
    </row>
    <row r="30" spans="1:20" ht="15" thickBot="1" x14ac:dyDescent="0.35">
      <c r="A30" s="44" t="s">
        <v>167</v>
      </c>
      <c r="B30" s="45">
        <v>23</v>
      </c>
      <c r="C30" s="45">
        <v>21</v>
      </c>
      <c r="D30" s="45">
        <v>55</v>
      </c>
      <c r="E30" s="45">
        <v>54</v>
      </c>
      <c r="F30" s="45">
        <v>53</v>
      </c>
      <c r="G30" s="45">
        <v>31</v>
      </c>
      <c r="H30" s="45">
        <v>16</v>
      </c>
      <c r="I30" s="45">
        <v>13</v>
      </c>
      <c r="J30" s="45">
        <v>1</v>
      </c>
      <c r="K30" s="45">
        <v>41</v>
      </c>
      <c r="L30" s="45">
        <v>51</v>
      </c>
      <c r="M30" s="45">
        <v>42</v>
      </c>
      <c r="N30" s="45">
        <v>54</v>
      </c>
      <c r="O30" s="45">
        <v>53</v>
      </c>
      <c r="P30" s="45">
        <v>31</v>
      </c>
      <c r="Q30" s="45">
        <v>16</v>
      </c>
      <c r="R30" s="45">
        <v>13</v>
      </c>
      <c r="S30" s="45">
        <v>24</v>
      </c>
      <c r="T30" s="45">
        <v>72080</v>
      </c>
    </row>
    <row r="31" spans="1:20" ht="15" thickBot="1" x14ac:dyDescent="0.35">
      <c r="A31" s="44" t="s">
        <v>168</v>
      </c>
      <c r="B31" s="45">
        <v>24</v>
      </c>
      <c r="C31" s="45">
        <v>25</v>
      </c>
      <c r="D31" s="45">
        <v>52</v>
      </c>
      <c r="E31" s="45">
        <v>52</v>
      </c>
      <c r="F31" s="45">
        <v>52</v>
      </c>
      <c r="G31" s="45">
        <v>36</v>
      </c>
      <c r="H31" s="45">
        <v>22</v>
      </c>
      <c r="I31" s="45">
        <v>16</v>
      </c>
      <c r="J31" s="45">
        <v>1</v>
      </c>
      <c r="K31" s="45">
        <v>45</v>
      </c>
      <c r="L31" s="45">
        <v>54</v>
      </c>
      <c r="M31" s="45">
        <v>39</v>
      </c>
      <c r="N31" s="45">
        <v>52</v>
      </c>
      <c r="O31" s="45">
        <v>52</v>
      </c>
      <c r="P31" s="45">
        <v>36</v>
      </c>
      <c r="Q31" s="45">
        <v>22</v>
      </c>
      <c r="R31" s="45">
        <v>16</v>
      </c>
      <c r="S31" s="45">
        <v>25</v>
      </c>
      <c r="T31" s="45">
        <v>72040</v>
      </c>
    </row>
    <row r="32" spans="1:20" ht="15" thickBot="1" x14ac:dyDescent="0.35">
      <c r="A32" s="44" t="s">
        <v>169</v>
      </c>
      <c r="B32" s="45">
        <v>22</v>
      </c>
      <c r="C32" s="45">
        <v>17</v>
      </c>
      <c r="D32" s="45">
        <v>49</v>
      </c>
      <c r="E32" s="45">
        <v>50</v>
      </c>
      <c r="F32" s="45">
        <v>51</v>
      </c>
      <c r="G32" s="45">
        <v>28</v>
      </c>
      <c r="H32" s="45">
        <v>1</v>
      </c>
      <c r="I32" s="45">
        <v>15</v>
      </c>
      <c r="J32" s="45">
        <v>1</v>
      </c>
      <c r="K32" s="45">
        <v>43</v>
      </c>
      <c r="L32" s="45">
        <v>55</v>
      </c>
      <c r="M32" s="45">
        <v>32</v>
      </c>
      <c r="N32" s="45">
        <v>50</v>
      </c>
      <c r="O32" s="45">
        <v>51</v>
      </c>
      <c r="P32" s="45">
        <v>28</v>
      </c>
      <c r="Q32" s="45">
        <v>1</v>
      </c>
      <c r="R32" s="45">
        <v>15</v>
      </c>
      <c r="S32" s="45">
        <v>23</v>
      </c>
      <c r="T32" s="45">
        <v>72570</v>
      </c>
    </row>
    <row r="33" spans="1:20" ht="15" thickBot="1" x14ac:dyDescent="0.35">
      <c r="A33" s="44" t="s">
        <v>170</v>
      </c>
      <c r="B33" s="45">
        <v>26</v>
      </c>
      <c r="C33" s="45">
        <v>24</v>
      </c>
      <c r="D33" s="45">
        <v>50</v>
      </c>
      <c r="E33" s="45">
        <v>51</v>
      </c>
      <c r="F33" s="45">
        <v>50</v>
      </c>
      <c r="G33" s="45">
        <v>42</v>
      </c>
      <c r="H33" s="45">
        <v>9</v>
      </c>
      <c r="I33" s="45">
        <v>21</v>
      </c>
      <c r="J33" s="45">
        <v>1</v>
      </c>
      <c r="K33" s="45">
        <v>42</v>
      </c>
      <c r="L33" s="45">
        <v>56</v>
      </c>
      <c r="M33" s="45">
        <v>37</v>
      </c>
      <c r="N33" s="45">
        <v>51</v>
      </c>
      <c r="O33" s="45">
        <v>50</v>
      </c>
      <c r="P33" s="45">
        <v>42</v>
      </c>
      <c r="Q33" s="45">
        <v>9</v>
      </c>
      <c r="R33" s="45">
        <v>21</v>
      </c>
      <c r="S33" s="45">
        <v>26</v>
      </c>
      <c r="T33" s="45">
        <v>72490</v>
      </c>
    </row>
    <row r="34" spans="1:20" ht="15" thickBot="1" x14ac:dyDescent="0.35">
      <c r="A34" s="44" t="s">
        <v>171</v>
      </c>
      <c r="B34" s="45">
        <v>27</v>
      </c>
      <c r="C34" s="45">
        <v>26</v>
      </c>
      <c r="D34" s="45">
        <v>51</v>
      </c>
      <c r="E34" s="45">
        <v>49</v>
      </c>
      <c r="F34" s="45">
        <v>49</v>
      </c>
      <c r="G34" s="45">
        <v>40</v>
      </c>
      <c r="H34" s="45">
        <v>7</v>
      </c>
      <c r="I34" s="45">
        <v>22</v>
      </c>
      <c r="J34" s="45">
        <v>1</v>
      </c>
      <c r="K34" s="45">
        <v>48</v>
      </c>
      <c r="L34" s="45">
        <v>61</v>
      </c>
      <c r="M34" s="45">
        <v>46</v>
      </c>
      <c r="N34" s="45">
        <v>49</v>
      </c>
      <c r="O34" s="45">
        <v>49</v>
      </c>
      <c r="P34" s="45">
        <v>40</v>
      </c>
      <c r="Q34" s="45">
        <v>7</v>
      </c>
      <c r="R34" s="45">
        <v>22</v>
      </c>
      <c r="S34" s="45">
        <v>27</v>
      </c>
      <c r="T34" s="45">
        <v>72380</v>
      </c>
    </row>
    <row r="35" spans="1:20" ht="15" thickBot="1" x14ac:dyDescent="0.35">
      <c r="A35" s="44" t="s">
        <v>172</v>
      </c>
      <c r="B35" s="45">
        <v>38</v>
      </c>
      <c r="C35" s="45">
        <v>27</v>
      </c>
      <c r="D35" s="45">
        <v>48</v>
      </c>
      <c r="E35" s="45">
        <v>47</v>
      </c>
      <c r="F35" s="45">
        <v>48</v>
      </c>
      <c r="G35" s="45">
        <v>49</v>
      </c>
      <c r="H35" s="45">
        <v>46</v>
      </c>
      <c r="I35" s="45">
        <v>24</v>
      </c>
      <c r="J35" s="45">
        <v>1</v>
      </c>
      <c r="K35" s="45">
        <v>52</v>
      </c>
      <c r="L35" s="45">
        <v>59</v>
      </c>
      <c r="M35" s="45">
        <v>52</v>
      </c>
      <c r="N35" s="45">
        <v>47</v>
      </c>
      <c r="O35" s="45">
        <v>48</v>
      </c>
      <c r="P35" s="45">
        <v>49</v>
      </c>
      <c r="Q35" s="45">
        <v>46</v>
      </c>
      <c r="R35" s="45">
        <v>24</v>
      </c>
      <c r="S35" s="45">
        <v>28</v>
      </c>
      <c r="T35" s="45">
        <v>72420</v>
      </c>
    </row>
    <row r="36" spans="1:20" ht="15" thickBot="1" x14ac:dyDescent="0.35">
      <c r="A36" s="44" t="s">
        <v>173</v>
      </c>
      <c r="B36" s="45">
        <v>44</v>
      </c>
      <c r="C36" s="45">
        <v>29</v>
      </c>
      <c r="D36" s="45">
        <v>47</v>
      </c>
      <c r="E36" s="45">
        <v>48</v>
      </c>
      <c r="F36" s="45">
        <v>47</v>
      </c>
      <c r="G36" s="45">
        <v>50</v>
      </c>
      <c r="H36" s="45">
        <v>30</v>
      </c>
      <c r="I36" s="45">
        <v>25</v>
      </c>
      <c r="J36" s="45">
        <v>1</v>
      </c>
      <c r="K36" s="45">
        <v>49</v>
      </c>
      <c r="L36" s="45">
        <v>63</v>
      </c>
      <c r="M36" s="45">
        <v>54</v>
      </c>
      <c r="N36" s="45">
        <v>48</v>
      </c>
      <c r="O36" s="45">
        <v>47</v>
      </c>
      <c r="P36" s="45">
        <v>50</v>
      </c>
      <c r="Q36" s="45">
        <v>30</v>
      </c>
      <c r="R36" s="45">
        <v>25</v>
      </c>
      <c r="S36" s="45">
        <v>30</v>
      </c>
      <c r="T36" s="45">
        <v>72500</v>
      </c>
    </row>
    <row r="37" spans="1:20" ht="15" thickBot="1" x14ac:dyDescent="0.35">
      <c r="A37" s="44" t="s">
        <v>174</v>
      </c>
      <c r="B37" s="45">
        <v>42</v>
      </c>
      <c r="C37" s="45">
        <v>27</v>
      </c>
      <c r="D37" s="45">
        <v>46</v>
      </c>
      <c r="E37" s="45">
        <v>46</v>
      </c>
      <c r="F37" s="45">
        <v>46</v>
      </c>
      <c r="G37" s="45">
        <v>48</v>
      </c>
      <c r="H37" s="45">
        <v>49</v>
      </c>
      <c r="I37" s="45">
        <v>26</v>
      </c>
      <c r="J37" s="45">
        <v>1</v>
      </c>
      <c r="K37" s="45">
        <v>56</v>
      </c>
      <c r="L37" s="45">
        <v>62</v>
      </c>
      <c r="M37" s="45">
        <v>48</v>
      </c>
      <c r="N37" s="45">
        <v>46</v>
      </c>
      <c r="O37" s="45">
        <v>46</v>
      </c>
      <c r="P37" s="45">
        <v>48</v>
      </c>
      <c r="Q37" s="45">
        <v>49</v>
      </c>
      <c r="R37" s="45">
        <v>26</v>
      </c>
      <c r="S37" s="45">
        <v>29</v>
      </c>
      <c r="T37" s="45">
        <v>72990</v>
      </c>
    </row>
    <row r="38" spans="1:20" ht="15" thickBot="1" x14ac:dyDescent="0.35">
      <c r="A38" s="44" t="s">
        <v>175</v>
      </c>
      <c r="B38" s="45">
        <v>55</v>
      </c>
      <c r="C38" s="45">
        <v>40</v>
      </c>
      <c r="D38" s="45">
        <v>45</v>
      </c>
      <c r="E38" s="45">
        <v>45</v>
      </c>
      <c r="F38" s="45">
        <v>44</v>
      </c>
      <c r="G38" s="45">
        <v>57</v>
      </c>
      <c r="H38" s="45">
        <v>55</v>
      </c>
      <c r="I38" s="45">
        <v>37</v>
      </c>
      <c r="J38" s="45">
        <v>1</v>
      </c>
      <c r="K38" s="45">
        <v>61</v>
      </c>
      <c r="L38" s="45">
        <v>66</v>
      </c>
      <c r="M38" s="45">
        <v>44</v>
      </c>
      <c r="N38" s="45">
        <v>45</v>
      </c>
      <c r="O38" s="45">
        <v>44</v>
      </c>
      <c r="P38" s="45">
        <v>57</v>
      </c>
      <c r="Q38" s="45">
        <v>55</v>
      </c>
      <c r="R38" s="45">
        <v>37</v>
      </c>
      <c r="S38" s="45">
        <v>52</v>
      </c>
      <c r="T38" s="45">
        <v>72740</v>
      </c>
    </row>
    <row r="39" spans="1:20" ht="15" thickBot="1" x14ac:dyDescent="0.35">
      <c r="A39" s="44" t="s">
        <v>176</v>
      </c>
      <c r="B39" s="45">
        <v>52</v>
      </c>
      <c r="C39" s="45">
        <v>30</v>
      </c>
      <c r="D39" s="45">
        <v>44</v>
      </c>
      <c r="E39" s="45">
        <v>43</v>
      </c>
      <c r="F39" s="45">
        <v>45</v>
      </c>
      <c r="G39" s="45">
        <v>55</v>
      </c>
      <c r="H39" s="45">
        <v>48</v>
      </c>
      <c r="I39" s="45">
        <v>39</v>
      </c>
      <c r="J39" s="45">
        <v>1</v>
      </c>
      <c r="K39" s="45">
        <v>59</v>
      </c>
      <c r="L39" s="45">
        <v>69</v>
      </c>
      <c r="M39" s="45">
        <v>30</v>
      </c>
      <c r="N39" s="45">
        <v>43</v>
      </c>
      <c r="O39" s="45">
        <v>45</v>
      </c>
      <c r="P39" s="45">
        <v>55</v>
      </c>
      <c r="Q39" s="45">
        <v>48</v>
      </c>
      <c r="R39" s="45">
        <v>39</v>
      </c>
      <c r="S39" s="45">
        <v>47</v>
      </c>
      <c r="T39" s="45">
        <v>73030</v>
      </c>
    </row>
    <row r="40" spans="1:20" ht="15" thickBot="1" x14ac:dyDescent="0.35">
      <c r="A40" s="44" t="s">
        <v>177</v>
      </c>
      <c r="B40" s="45">
        <v>65</v>
      </c>
      <c r="C40" s="45">
        <v>57</v>
      </c>
      <c r="D40" s="45">
        <v>43</v>
      </c>
      <c r="E40" s="45">
        <v>44</v>
      </c>
      <c r="F40" s="45">
        <v>43</v>
      </c>
      <c r="G40" s="45">
        <v>68</v>
      </c>
      <c r="H40" s="45">
        <v>66</v>
      </c>
      <c r="I40" s="45">
        <v>43</v>
      </c>
      <c r="J40" s="45">
        <v>1</v>
      </c>
      <c r="K40" s="45">
        <v>58</v>
      </c>
      <c r="L40" s="45">
        <v>71</v>
      </c>
      <c r="M40" s="45">
        <v>26</v>
      </c>
      <c r="N40" s="45">
        <v>44</v>
      </c>
      <c r="O40" s="45">
        <v>43</v>
      </c>
      <c r="P40" s="45">
        <v>68</v>
      </c>
      <c r="Q40" s="45">
        <v>66</v>
      </c>
      <c r="R40" s="45">
        <v>43</v>
      </c>
      <c r="S40" s="45">
        <v>63</v>
      </c>
      <c r="T40" s="45">
        <v>72700</v>
      </c>
    </row>
    <row r="41" spans="1:20" ht="15" thickBot="1" x14ac:dyDescent="0.35">
      <c r="A41" s="44" t="s">
        <v>178</v>
      </c>
      <c r="B41" s="45">
        <v>63</v>
      </c>
      <c r="C41" s="45">
        <v>53</v>
      </c>
      <c r="D41" s="45">
        <v>42</v>
      </c>
      <c r="E41" s="45">
        <v>42</v>
      </c>
      <c r="F41" s="45">
        <v>42</v>
      </c>
      <c r="G41" s="45">
        <v>69</v>
      </c>
      <c r="H41" s="45">
        <v>59</v>
      </c>
      <c r="I41" s="45">
        <v>46</v>
      </c>
      <c r="J41" s="45">
        <v>1</v>
      </c>
      <c r="K41" s="45">
        <v>62</v>
      </c>
      <c r="L41" s="45">
        <v>73</v>
      </c>
      <c r="M41" s="45">
        <v>25</v>
      </c>
      <c r="N41" s="45">
        <v>42</v>
      </c>
      <c r="O41" s="45">
        <v>42</v>
      </c>
      <c r="P41" s="45">
        <v>69</v>
      </c>
      <c r="Q41" s="45">
        <v>59</v>
      </c>
      <c r="R41" s="45">
        <v>46</v>
      </c>
      <c r="S41" s="45">
        <v>59</v>
      </c>
      <c r="T41" s="45">
        <v>72860</v>
      </c>
    </row>
    <row r="42" spans="1:20" ht="15" thickBot="1" x14ac:dyDescent="0.35">
      <c r="A42" s="44" t="s">
        <v>179</v>
      </c>
      <c r="B42" s="45">
        <v>61</v>
      </c>
      <c r="C42" s="45">
        <v>53</v>
      </c>
      <c r="D42" s="45">
        <v>39</v>
      </c>
      <c r="E42" s="45">
        <v>40</v>
      </c>
      <c r="F42" s="45">
        <v>41</v>
      </c>
      <c r="G42" s="45">
        <v>71</v>
      </c>
      <c r="H42" s="45">
        <v>54</v>
      </c>
      <c r="I42" s="45">
        <v>45</v>
      </c>
      <c r="J42" s="45">
        <v>1</v>
      </c>
      <c r="K42" s="45">
        <v>60</v>
      </c>
      <c r="L42" s="45">
        <v>67</v>
      </c>
      <c r="M42" s="45">
        <v>20</v>
      </c>
      <c r="N42" s="45">
        <v>40</v>
      </c>
      <c r="O42" s="45">
        <v>41</v>
      </c>
      <c r="P42" s="45">
        <v>71</v>
      </c>
      <c r="Q42" s="45">
        <v>54</v>
      </c>
      <c r="R42" s="45">
        <v>45</v>
      </c>
      <c r="S42" s="45">
        <v>61</v>
      </c>
      <c r="T42" s="45">
        <v>73180</v>
      </c>
    </row>
    <row r="43" spans="1:20" ht="15" thickBot="1" x14ac:dyDescent="0.35">
      <c r="A43" s="44" t="s">
        <v>180</v>
      </c>
      <c r="B43" s="45">
        <v>72</v>
      </c>
      <c r="C43" s="45">
        <v>61</v>
      </c>
      <c r="D43" s="45">
        <v>37</v>
      </c>
      <c r="E43" s="45">
        <v>41</v>
      </c>
      <c r="F43" s="45">
        <v>40</v>
      </c>
      <c r="G43" s="45">
        <v>74</v>
      </c>
      <c r="H43" s="45">
        <v>61</v>
      </c>
      <c r="I43" s="45">
        <v>53</v>
      </c>
      <c r="J43" s="45">
        <v>1</v>
      </c>
      <c r="K43" s="45">
        <v>65</v>
      </c>
      <c r="L43" s="45">
        <v>75</v>
      </c>
      <c r="M43" s="45">
        <v>24</v>
      </c>
      <c r="N43" s="45">
        <v>41</v>
      </c>
      <c r="O43" s="45">
        <v>40</v>
      </c>
      <c r="P43" s="45">
        <v>74</v>
      </c>
      <c r="Q43" s="45">
        <v>61</v>
      </c>
      <c r="R43" s="45">
        <v>53</v>
      </c>
      <c r="S43" s="45">
        <v>72</v>
      </c>
      <c r="T43" s="45">
        <v>72990</v>
      </c>
    </row>
    <row r="44" spans="1:20" ht="15" thickBot="1" x14ac:dyDescent="0.35">
      <c r="A44" s="44" t="s">
        <v>181</v>
      </c>
      <c r="B44" s="45">
        <v>68</v>
      </c>
      <c r="C44" s="45">
        <v>60</v>
      </c>
      <c r="D44" s="45">
        <v>40</v>
      </c>
      <c r="E44" s="45">
        <v>39</v>
      </c>
      <c r="F44" s="45">
        <v>38</v>
      </c>
      <c r="G44" s="45">
        <v>73</v>
      </c>
      <c r="H44" s="45">
        <v>52</v>
      </c>
      <c r="I44" s="45">
        <v>55</v>
      </c>
      <c r="J44" s="45">
        <v>1</v>
      </c>
      <c r="K44" s="45">
        <v>64</v>
      </c>
      <c r="L44" s="45">
        <v>74</v>
      </c>
      <c r="M44" s="45">
        <v>22</v>
      </c>
      <c r="N44" s="45">
        <v>39</v>
      </c>
      <c r="O44" s="45">
        <v>38</v>
      </c>
      <c r="P44" s="45">
        <v>73</v>
      </c>
      <c r="Q44" s="45">
        <v>52</v>
      </c>
      <c r="R44" s="45">
        <v>55</v>
      </c>
      <c r="S44" s="45">
        <v>66</v>
      </c>
      <c r="T44" s="45">
        <v>73160</v>
      </c>
    </row>
    <row r="45" spans="1:20" ht="15" thickBot="1" x14ac:dyDescent="0.35">
      <c r="A45" s="44" t="s">
        <v>182</v>
      </c>
      <c r="B45" s="45">
        <v>71</v>
      </c>
      <c r="C45" s="45">
        <v>64</v>
      </c>
      <c r="D45" s="45">
        <v>40</v>
      </c>
      <c r="E45" s="45">
        <v>38</v>
      </c>
      <c r="F45" s="45">
        <v>39</v>
      </c>
      <c r="G45" s="45">
        <v>75</v>
      </c>
      <c r="H45" s="45">
        <v>50</v>
      </c>
      <c r="I45" s="45">
        <v>51</v>
      </c>
      <c r="J45" s="45">
        <v>1</v>
      </c>
      <c r="K45" s="45">
        <v>71</v>
      </c>
      <c r="L45" s="45">
        <v>68</v>
      </c>
      <c r="M45" s="45">
        <v>21</v>
      </c>
      <c r="N45" s="45">
        <v>38</v>
      </c>
      <c r="O45" s="45">
        <v>39</v>
      </c>
      <c r="P45" s="45">
        <v>75</v>
      </c>
      <c r="Q45" s="45">
        <v>50</v>
      </c>
      <c r="R45" s="45">
        <v>51</v>
      </c>
      <c r="S45" s="45">
        <v>70</v>
      </c>
      <c r="T45" s="45">
        <v>73070</v>
      </c>
    </row>
    <row r="46" spans="1:20" ht="15" thickBot="1" x14ac:dyDescent="0.35">
      <c r="A46" s="44" t="s">
        <v>183</v>
      </c>
      <c r="B46" s="45">
        <v>70</v>
      </c>
      <c r="C46" s="45">
        <v>64</v>
      </c>
      <c r="D46" s="45">
        <v>37</v>
      </c>
      <c r="E46" s="45">
        <v>37</v>
      </c>
      <c r="F46" s="45">
        <v>37</v>
      </c>
      <c r="G46" s="45">
        <v>72</v>
      </c>
      <c r="H46" s="45">
        <v>53</v>
      </c>
      <c r="I46" s="45">
        <v>52</v>
      </c>
      <c r="J46" s="45">
        <v>1</v>
      </c>
      <c r="K46" s="45">
        <v>68</v>
      </c>
      <c r="L46" s="45">
        <v>72</v>
      </c>
      <c r="M46" s="45">
        <v>19</v>
      </c>
      <c r="N46" s="45">
        <v>37</v>
      </c>
      <c r="O46" s="45">
        <v>37</v>
      </c>
      <c r="P46" s="45">
        <v>72</v>
      </c>
      <c r="Q46" s="45">
        <v>53</v>
      </c>
      <c r="R46" s="45">
        <v>52</v>
      </c>
      <c r="S46" s="45">
        <v>69</v>
      </c>
      <c r="T46" s="45">
        <v>73210</v>
      </c>
    </row>
    <row r="47" spans="1:20" ht="15" thickBot="1" x14ac:dyDescent="0.35">
      <c r="A47" s="44" t="s">
        <v>184</v>
      </c>
      <c r="B47" s="45">
        <v>58</v>
      </c>
      <c r="C47" s="45">
        <v>57</v>
      </c>
      <c r="D47" s="45">
        <v>36</v>
      </c>
      <c r="E47" s="45">
        <v>35</v>
      </c>
      <c r="F47" s="45">
        <v>36</v>
      </c>
      <c r="G47" s="45">
        <v>63</v>
      </c>
      <c r="H47" s="45">
        <v>27</v>
      </c>
      <c r="I47" s="45">
        <v>49</v>
      </c>
      <c r="J47" s="45">
        <v>1</v>
      </c>
      <c r="K47" s="45">
        <v>69</v>
      </c>
      <c r="L47" s="45">
        <v>70</v>
      </c>
      <c r="M47" s="45">
        <v>18</v>
      </c>
      <c r="N47" s="45">
        <v>35</v>
      </c>
      <c r="O47" s="45">
        <v>36</v>
      </c>
      <c r="P47" s="45">
        <v>63</v>
      </c>
      <c r="Q47" s="45">
        <v>27</v>
      </c>
      <c r="R47" s="45">
        <v>49</v>
      </c>
      <c r="S47" s="45">
        <v>57</v>
      </c>
      <c r="T47" s="45">
        <v>73740</v>
      </c>
    </row>
    <row r="48" spans="1:20" ht="15" thickBot="1" x14ac:dyDescent="0.35">
      <c r="A48" s="44" t="s">
        <v>185</v>
      </c>
      <c r="B48" s="45">
        <v>54</v>
      </c>
      <c r="C48" s="45">
        <v>49</v>
      </c>
      <c r="D48" s="45">
        <v>35</v>
      </c>
      <c r="E48" s="45">
        <v>27</v>
      </c>
      <c r="F48" s="45">
        <v>35</v>
      </c>
      <c r="G48" s="45">
        <v>62</v>
      </c>
      <c r="H48" s="45">
        <v>19</v>
      </c>
      <c r="I48" s="45">
        <v>48</v>
      </c>
      <c r="J48" s="45">
        <v>1</v>
      </c>
      <c r="K48" s="45">
        <v>66</v>
      </c>
      <c r="L48" s="45">
        <v>64</v>
      </c>
      <c r="M48" s="45">
        <v>11</v>
      </c>
      <c r="N48" s="45">
        <v>27</v>
      </c>
      <c r="O48" s="45">
        <v>35</v>
      </c>
      <c r="P48" s="45">
        <v>62</v>
      </c>
      <c r="Q48" s="45">
        <v>19</v>
      </c>
      <c r="R48" s="45">
        <v>48</v>
      </c>
      <c r="S48" s="45">
        <v>56</v>
      </c>
      <c r="T48" s="45">
        <v>74030</v>
      </c>
    </row>
    <row r="49" spans="1:20" ht="15" thickBot="1" x14ac:dyDescent="0.35">
      <c r="A49" s="44" t="s">
        <v>186</v>
      </c>
      <c r="B49" s="45">
        <v>62</v>
      </c>
      <c r="C49" s="45">
        <v>61</v>
      </c>
      <c r="D49" s="45">
        <v>34</v>
      </c>
      <c r="E49" s="45">
        <v>36</v>
      </c>
      <c r="F49" s="45">
        <v>34</v>
      </c>
      <c r="G49" s="45">
        <v>64</v>
      </c>
      <c r="H49" s="45">
        <v>40</v>
      </c>
      <c r="I49" s="45">
        <v>60</v>
      </c>
      <c r="J49" s="45">
        <v>1</v>
      </c>
      <c r="K49" s="45">
        <v>72</v>
      </c>
      <c r="L49" s="45">
        <v>65</v>
      </c>
      <c r="M49" s="45">
        <v>17</v>
      </c>
      <c r="N49" s="45">
        <v>36</v>
      </c>
      <c r="O49" s="45">
        <v>34</v>
      </c>
      <c r="P49" s="45">
        <v>64</v>
      </c>
      <c r="Q49" s="45">
        <v>40</v>
      </c>
      <c r="R49" s="45">
        <v>60</v>
      </c>
      <c r="S49" s="45">
        <v>62</v>
      </c>
      <c r="T49" s="45">
        <v>73790</v>
      </c>
    </row>
    <row r="50" spans="1:20" ht="15" thickBot="1" x14ac:dyDescent="0.35">
      <c r="A50" s="44" t="s">
        <v>187</v>
      </c>
      <c r="B50" s="45">
        <v>67</v>
      </c>
      <c r="C50" s="45">
        <v>64</v>
      </c>
      <c r="D50" s="45">
        <v>32</v>
      </c>
      <c r="E50" s="45">
        <v>33</v>
      </c>
      <c r="F50" s="45">
        <v>33</v>
      </c>
      <c r="G50" s="45">
        <v>67</v>
      </c>
      <c r="H50" s="45">
        <v>33</v>
      </c>
      <c r="I50" s="45">
        <v>61</v>
      </c>
      <c r="J50" s="45">
        <v>1</v>
      </c>
      <c r="K50" s="45">
        <v>75</v>
      </c>
      <c r="L50" s="45">
        <v>60</v>
      </c>
      <c r="M50" s="45">
        <v>16</v>
      </c>
      <c r="N50" s="45">
        <v>33</v>
      </c>
      <c r="O50" s="45">
        <v>33</v>
      </c>
      <c r="P50" s="45">
        <v>67</v>
      </c>
      <c r="Q50" s="45">
        <v>33</v>
      </c>
      <c r="R50" s="45">
        <v>61</v>
      </c>
      <c r="S50" s="45">
        <v>65</v>
      </c>
      <c r="T50" s="45">
        <v>73710</v>
      </c>
    </row>
    <row r="51" spans="1:20" ht="15" thickBot="1" x14ac:dyDescent="0.35">
      <c r="A51" s="44" t="s">
        <v>188</v>
      </c>
      <c r="B51" s="45">
        <v>64</v>
      </c>
      <c r="C51" s="45">
        <v>64</v>
      </c>
      <c r="D51" s="45">
        <v>33</v>
      </c>
      <c r="E51" s="45">
        <v>31</v>
      </c>
      <c r="F51" s="45">
        <v>30</v>
      </c>
      <c r="G51" s="45">
        <v>65</v>
      </c>
      <c r="H51" s="45">
        <v>24</v>
      </c>
      <c r="I51" s="45">
        <v>63</v>
      </c>
      <c r="J51" s="45">
        <v>1</v>
      </c>
      <c r="K51" s="45">
        <v>73</v>
      </c>
      <c r="L51" s="45">
        <v>57</v>
      </c>
      <c r="M51" s="45">
        <v>10</v>
      </c>
      <c r="N51" s="45">
        <v>31</v>
      </c>
      <c r="O51" s="45">
        <v>30</v>
      </c>
      <c r="P51" s="45">
        <v>65</v>
      </c>
      <c r="Q51" s="45">
        <v>24</v>
      </c>
      <c r="R51" s="45">
        <v>63</v>
      </c>
      <c r="S51" s="45">
        <v>64</v>
      </c>
      <c r="T51" s="45">
        <v>73830</v>
      </c>
    </row>
    <row r="52" spans="1:20" ht="15" thickBot="1" x14ac:dyDescent="0.35">
      <c r="A52" s="44" t="s">
        <v>189</v>
      </c>
      <c r="B52" s="45">
        <v>73</v>
      </c>
      <c r="C52" s="45">
        <v>72</v>
      </c>
      <c r="D52" s="45">
        <v>31</v>
      </c>
      <c r="E52" s="45">
        <v>32</v>
      </c>
      <c r="F52" s="45">
        <v>24</v>
      </c>
      <c r="G52" s="45">
        <v>66</v>
      </c>
      <c r="H52" s="45">
        <v>41</v>
      </c>
      <c r="I52" s="45">
        <v>72</v>
      </c>
      <c r="J52" s="45">
        <v>1</v>
      </c>
      <c r="K52" s="45">
        <v>74</v>
      </c>
      <c r="L52" s="45">
        <v>58</v>
      </c>
      <c r="M52" s="45">
        <v>13</v>
      </c>
      <c r="N52" s="45">
        <v>32</v>
      </c>
      <c r="O52" s="45">
        <v>24</v>
      </c>
      <c r="P52" s="45">
        <v>66</v>
      </c>
      <c r="Q52" s="45">
        <v>41</v>
      </c>
      <c r="R52" s="45">
        <v>72</v>
      </c>
      <c r="S52" s="45">
        <v>74</v>
      </c>
      <c r="T52" s="45">
        <v>73730</v>
      </c>
    </row>
    <row r="53" spans="1:20" ht="15" thickBot="1" x14ac:dyDescent="0.35">
      <c r="A53" s="44" t="s">
        <v>190</v>
      </c>
      <c r="B53" s="45">
        <v>74</v>
      </c>
      <c r="C53" s="45">
        <v>74</v>
      </c>
      <c r="D53" s="45">
        <v>30</v>
      </c>
      <c r="E53" s="45">
        <v>34</v>
      </c>
      <c r="F53" s="45">
        <v>26</v>
      </c>
      <c r="G53" s="45">
        <v>70</v>
      </c>
      <c r="H53" s="45">
        <v>43</v>
      </c>
      <c r="I53" s="45">
        <v>74</v>
      </c>
      <c r="J53" s="45">
        <v>1</v>
      </c>
      <c r="K53" s="45">
        <v>70</v>
      </c>
      <c r="L53" s="45">
        <v>53</v>
      </c>
      <c r="M53" s="45">
        <v>15</v>
      </c>
      <c r="N53" s="45">
        <v>34</v>
      </c>
      <c r="O53" s="45">
        <v>26</v>
      </c>
      <c r="P53" s="45">
        <v>70</v>
      </c>
      <c r="Q53" s="45">
        <v>43</v>
      </c>
      <c r="R53" s="45">
        <v>74</v>
      </c>
      <c r="S53" s="45">
        <v>75</v>
      </c>
      <c r="T53" s="45">
        <v>73810</v>
      </c>
    </row>
    <row r="54" spans="1:20" ht="15" thickBot="1" x14ac:dyDescent="0.35">
      <c r="A54" s="44" t="s">
        <v>191</v>
      </c>
      <c r="B54" s="45">
        <v>69</v>
      </c>
      <c r="C54" s="45">
        <v>71</v>
      </c>
      <c r="D54" s="45">
        <v>29</v>
      </c>
      <c r="E54" s="45">
        <v>25</v>
      </c>
      <c r="F54" s="45">
        <v>21</v>
      </c>
      <c r="G54" s="45">
        <v>61</v>
      </c>
      <c r="H54" s="45">
        <v>38</v>
      </c>
      <c r="I54" s="45">
        <v>75</v>
      </c>
      <c r="J54" s="45">
        <v>1</v>
      </c>
      <c r="K54" s="45">
        <v>67</v>
      </c>
      <c r="L54" s="45">
        <v>52</v>
      </c>
      <c r="M54" s="45">
        <v>12</v>
      </c>
      <c r="N54" s="45">
        <v>25</v>
      </c>
      <c r="O54" s="45">
        <v>21</v>
      </c>
      <c r="P54" s="45">
        <v>61</v>
      </c>
      <c r="Q54" s="45">
        <v>38</v>
      </c>
      <c r="R54" s="45">
        <v>75</v>
      </c>
      <c r="S54" s="45">
        <v>73</v>
      </c>
      <c r="T54" s="45">
        <v>74230</v>
      </c>
    </row>
    <row r="55" spans="1:20" ht="15" thickBot="1" x14ac:dyDescent="0.35">
      <c r="A55" s="44" t="s">
        <v>192</v>
      </c>
      <c r="B55" s="45">
        <v>66</v>
      </c>
      <c r="C55" s="45">
        <v>70</v>
      </c>
      <c r="D55" s="45">
        <v>27</v>
      </c>
      <c r="E55" s="45">
        <v>23</v>
      </c>
      <c r="F55" s="45">
        <v>17</v>
      </c>
      <c r="G55" s="45">
        <v>59</v>
      </c>
      <c r="H55" s="45">
        <v>28</v>
      </c>
      <c r="I55" s="45">
        <v>73</v>
      </c>
      <c r="J55" s="45">
        <v>1</v>
      </c>
      <c r="K55" s="45">
        <v>63</v>
      </c>
      <c r="L55" s="45">
        <v>47</v>
      </c>
      <c r="M55" s="45">
        <v>9</v>
      </c>
      <c r="N55" s="45">
        <v>23</v>
      </c>
      <c r="O55" s="45">
        <v>17</v>
      </c>
      <c r="P55" s="45">
        <v>59</v>
      </c>
      <c r="Q55" s="45">
        <v>28</v>
      </c>
      <c r="R55" s="45">
        <v>73</v>
      </c>
      <c r="S55" s="45">
        <v>71</v>
      </c>
      <c r="T55" s="45">
        <v>74500</v>
      </c>
    </row>
    <row r="56" spans="1:20" ht="15" thickBot="1" x14ac:dyDescent="0.35">
      <c r="A56" s="44" t="s">
        <v>193</v>
      </c>
      <c r="B56" s="45">
        <v>59</v>
      </c>
      <c r="C56" s="45">
        <v>61</v>
      </c>
      <c r="D56" s="45">
        <v>28</v>
      </c>
      <c r="E56" s="45">
        <v>21</v>
      </c>
      <c r="F56" s="45">
        <v>5</v>
      </c>
      <c r="G56" s="45">
        <v>60</v>
      </c>
      <c r="H56" s="45">
        <v>20</v>
      </c>
      <c r="I56" s="45">
        <v>68</v>
      </c>
      <c r="J56" s="45">
        <v>1</v>
      </c>
      <c r="K56" s="45">
        <v>57</v>
      </c>
      <c r="L56" s="45">
        <v>49</v>
      </c>
      <c r="M56" s="45">
        <v>3</v>
      </c>
      <c r="N56" s="45">
        <v>21</v>
      </c>
      <c r="O56" s="45">
        <v>5</v>
      </c>
      <c r="P56" s="45">
        <v>60</v>
      </c>
      <c r="Q56" s="45">
        <v>20</v>
      </c>
      <c r="R56" s="45">
        <v>68</v>
      </c>
      <c r="S56" s="45">
        <v>68</v>
      </c>
      <c r="T56" s="45">
        <v>74700</v>
      </c>
    </row>
    <row r="57" spans="1:20" ht="15" thickBot="1" x14ac:dyDescent="0.35">
      <c r="A57" s="44" t="s">
        <v>194</v>
      </c>
      <c r="B57" s="45">
        <v>53</v>
      </c>
      <c r="C57" s="45">
        <v>53</v>
      </c>
      <c r="D57" s="45">
        <v>26</v>
      </c>
      <c r="E57" s="45">
        <v>17</v>
      </c>
      <c r="F57" s="45">
        <v>6</v>
      </c>
      <c r="G57" s="45">
        <v>54</v>
      </c>
      <c r="H57" s="45">
        <v>17</v>
      </c>
      <c r="I57" s="45">
        <v>67</v>
      </c>
      <c r="J57" s="45">
        <v>1</v>
      </c>
      <c r="K57" s="45">
        <v>55</v>
      </c>
      <c r="L57" s="45">
        <v>43</v>
      </c>
      <c r="M57" s="45">
        <v>5</v>
      </c>
      <c r="N57" s="45">
        <v>17</v>
      </c>
      <c r="O57" s="45">
        <v>6</v>
      </c>
      <c r="P57" s="45">
        <v>54</v>
      </c>
      <c r="Q57" s="45">
        <v>17</v>
      </c>
      <c r="R57" s="45">
        <v>67</v>
      </c>
      <c r="S57" s="45">
        <v>58</v>
      </c>
      <c r="T57" s="45">
        <v>75080</v>
      </c>
    </row>
    <row r="58" spans="1:20" ht="15" thickBot="1" x14ac:dyDescent="0.35">
      <c r="A58" s="44" t="s">
        <v>195</v>
      </c>
      <c r="B58" s="45">
        <v>56</v>
      </c>
      <c r="C58" s="45">
        <v>59</v>
      </c>
      <c r="D58" s="45">
        <v>25</v>
      </c>
      <c r="E58" s="45">
        <v>14</v>
      </c>
      <c r="F58" s="45">
        <v>4</v>
      </c>
      <c r="G58" s="45">
        <v>56</v>
      </c>
      <c r="H58" s="45">
        <v>12</v>
      </c>
      <c r="I58" s="45">
        <v>71</v>
      </c>
      <c r="J58" s="45">
        <v>1</v>
      </c>
      <c r="K58" s="45">
        <v>54</v>
      </c>
      <c r="L58" s="45">
        <v>44</v>
      </c>
      <c r="M58" s="45">
        <v>7</v>
      </c>
      <c r="N58" s="45">
        <v>14</v>
      </c>
      <c r="O58" s="45">
        <v>4</v>
      </c>
      <c r="P58" s="45">
        <v>56</v>
      </c>
      <c r="Q58" s="45">
        <v>12</v>
      </c>
      <c r="R58" s="45">
        <v>71</v>
      </c>
      <c r="S58" s="45">
        <v>60</v>
      </c>
      <c r="T58" s="45">
        <v>75180</v>
      </c>
    </row>
    <row r="59" spans="1:20" ht="15" thickBot="1" x14ac:dyDescent="0.35">
      <c r="A59" s="44" t="s">
        <v>196</v>
      </c>
      <c r="B59" s="45">
        <v>60</v>
      </c>
      <c r="C59" s="45">
        <v>64</v>
      </c>
      <c r="D59" s="45">
        <v>23</v>
      </c>
      <c r="E59" s="45">
        <v>18</v>
      </c>
      <c r="F59" s="45">
        <v>1</v>
      </c>
      <c r="G59" s="45">
        <v>58</v>
      </c>
      <c r="H59" s="45">
        <v>21</v>
      </c>
      <c r="I59" s="45">
        <v>70</v>
      </c>
      <c r="J59" s="45">
        <v>1</v>
      </c>
      <c r="K59" s="45">
        <v>53</v>
      </c>
      <c r="L59" s="45">
        <v>46</v>
      </c>
      <c r="M59" s="45">
        <v>14</v>
      </c>
      <c r="N59" s="45">
        <v>18</v>
      </c>
      <c r="O59" s="45">
        <v>1</v>
      </c>
      <c r="P59" s="45">
        <v>58</v>
      </c>
      <c r="Q59" s="45">
        <v>21</v>
      </c>
      <c r="R59" s="45">
        <v>70</v>
      </c>
      <c r="S59" s="45">
        <v>67</v>
      </c>
      <c r="T59" s="45">
        <v>75130</v>
      </c>
    </row>
    <row r="60" spans="1:20" ht="15" thickBot="1" x14ac:dyDescent="0.35">
      <c r="A60" s="44" t="s">
        <v>197</v>
      </c>
      <c r="B60" s="45">
        <v>48</v>
      </c>
      <c r="C60" s="45">
        <v>47</v>
      </c>
      <c r="D60" s="45">
        <v>24</v>
      </c>
      <c r="E60" s="45">
        <v>12</v>
      </c>
      <c r="F60" s="45">
        <v>9</v>
      </c>
      <c r="G60" s="45">
        <v>51</v>
      </c>
      <c r="H60" s="45">
        <v>10</v>
      </c>
      <c r="I60" s="45">
        <v>69</v>
      </c>
      <c r="J60" s="45">
        <v>1</v>
      </c>
      <c r="K60" s="45">
        <v>44</v>
      </c>
      <c r="L60" s="45">
        <v>45</v>
      </c>
      <c r="M60" s="45">
        <v>6</v>
      </c>
      <c r="N60" s="45">
        <v>12</v>
      </c>
      <c r="O60" s="45">
        <v>9</v>
      </c>
      <c r="P60" s="45">
        <v>51</v>
      </c>
      <c r="Q60" s="45">
        <v>10</v>
      </c>
      <c r="R60" s="45">
        <v>69</v>
      </c>
      <c r="S60" s="45">
        <v>53</v>
      </c>
      <c r="T60" s="45">
        <v>75590</v>
      </c>
    </row>
    <row r="61" spans="1:20" ht="15" thickBot="1" x14ac:dyDescent="0.35">
      <c r="A61" s="44" t="s">
        <v>198</v>
      </c>
      <c r="B61" s="45">
        <v>43</v>
      </c>
      <c r="C61" s="45">
        <v>36</v>
      </c>
      <c r="D61" s="45">
        <v>22</v>
      </c>
      <c r="E61" s="45">
        <v>10</v>
      </c>
      <c r="F61" s="45">
        <v>8</v>
      </c>
      <c r="G61" s="45">
        <v>46</v>
      </c>
      <c r="H61" s="45">
        <v>3</v>
      </c>
      <c r="I61" s="45">
        <v>66</v>
      </c>
      <c r="J61" s="45">
        <v>1</v>
      </c>
      <c r="K61" s="45">
        <v>47</v>
      </c>
      <c r="L61" s="45">
        <v>39</v>
      </c>
      <c r="M61" s="45">
        <v>1</v>
      </c>
      <c r="N61" s="45">
        <v>10</v>
      </c>
      <c r="O61" s="45">
        <v>8</v>
      </c>
      <c r="P61" s="45">
        <v>46</v>
      </c>
      <c r="Q61" s="45">
        <v>3</v>
      </c>
      <c r="R61" s="45">
        <v>66</v>
      </c>
      <c r="S61" s="45">
        <v>49</v>
      </c>
      <c r="T61" s="45">
        <v>76460</v>
      </c>
    </row>
    <row r="62" spans="1:20" ht="15" thickBot="1" x14ac:dyDescent="0.35">
      <c r="A62" s="44" t="s">
        <v>199</v>
      </c>
      <c r="B62" s="45">
        <v>46</v>
      </c>
      <c r="C62" s="45">
        <v>40</v>
      </c>
      <c r="D62" s="45">
        <v>20</v>
      </c>
      <c r="E62" s="45">
        <v>9</v>
      </c>
      <c r="F62" s="45">
        <v>12</v>
      </c>
      <c r="G62" s="45">
        <v>47</v>
      </c>
      <c r="H62" s="45">
        <v>5</v>
      </c>
      <c r="I62" s="45">
        <v>64</v>
      </c>
      <c r="J62" s="45">
        <v>1</v>
      </c>
      <c r="K62" s="45">
        <v>50</v>
      </c>
      <c r="L62" s="45">
        <v>37</v>
      </c>
      <c r="M62" s="45">
        <v>4</v>
      </c>
      <c r="N62" s="45">
        <v>9</v>
      </c>
      <c r="O62" s="45">
        <v>12</v>
      </c>
      <c r="P62" s="45">
        <v>47</v>
      </c>
      <c r="Q62" s="45">
        <v>5</v>
      </c>
      <c r="R62" s="45">
        <v>64</v>
      </c>
      <c r="S62" s="45">
        <v>50</v>
      </c>
      <c r="T62" s="45">
        <v>76560</v>
      </c>
    </row>
    <row r="63" spans="1:20" ht="15" thickBot="1" x14ac:dyDescent="0.35">
      <c r="A63" s="44" t="s">
        <v>200</v>
      </c>
      <c r="B63" s="45">
        <v>50</v>
      </c>
      <c r="C63" s="45">
        <v>49</v>
      </c>
      <c r="D63" s="45">
        <v>21</v>
      </c>
      <c r="E63" s="45">
        <v>6</v>
      </c>
      <c r="F63" s="45">
        <v>2</v>
      </c>
      <c r="G63" s="45">
        <v>52</v>
      </c>
      <c r="H63" s="45">
        <v>13</v>
      </c>
      <c r="I63" s="45">
        <v>65</v>
      </c>
      <c r="J63" s="45">
        <v>1</v>
      </c>
      <c r="K63" s="45">
        <v>51</v>
      </c>
      <c r="L63" s="45">
        <v>36</v>
      </c>
      <c r="M63" s="45">
        <v>8</v>
      </c>
      <c r="N63" s="45">
        <v>6</v>
      </c>
      <c r="O63" s="45">
        <v>2</v>
      </c>
      <c r="P63" s="45">
        <v>52</v>
      </c>
      <c r="Q63" s="45">
        <v>13</v>
      </c>
      <c r="R63" s="45">
        <v>65</v>
      </c>
      <c r="S63" s="45">
        <v>54</v>
      </c>
      <c r="T63" s="45">
        <v>76530</v>
      </c>
    </row>
    <row r="64" spans="1:20" ht="15" thickBot="1" x14ac:dyDescent="0.35">
      <c r="A64" s="44" t="s">
        <v>201</v>
      </c>
      <c r="B64" s="45">
        <v>45</v>
      </c>
      <c r="C64" s="45">
        <v>40</v>
      </c>
      <c r="D64" s="45">
        <v>19</v>
      </c>
      <c r="E64" s="45">
        <v>4</v>
      </c>
      <c r="F64" s="45">
        <v>3</v>
      </c>
      <c r="G64" s="45">
        <v>45</v>
      </c>
      <c r="H64" s="45">
        <v>11</v>
      </c>
      <c r="I64" s="45">
        <v>62</v>
      </c>
      <c r="J64" s="45">
        <v>1</v>
      </c>
      <c r="K64" s="45">
        <v>46</v>
      </c>
      <c r="L64" s="45">
        <v>35</v>
      </c>
      <c r="M64" s="45">
        <v>2</v>
      </c>
      <c r="N64" s="45">
        <v>4</v>
      </c>
      <c r="O64" s="45">
        <v>3</v>
      </c>
      <c r="P64" s="45">
        <v>45</v>
      </c>
      <c r="Q64" s="45">
        <v>11</v>
      </c>
      <c r="R64" s="45">
        <v>62</v>
      </c>
      <c r="S64" s="45">
        <v>51</v>
      </c>
      <c r="T64" s="45">
        <v>76910</v>
      </c>
    </row>
    <row r="65" spans="1:20" ht="15" thickBot="1" x14ac:dyDescent="0.35">
      <c r="A65" s="44" t="s">
        <v>202</v>
      </c>
      <c r="B65" s="45">
        <v>49</v>
      </c>
      <c r="C65" s="45">
        <v>53</v>
      </c>
      <c r="D65" s="45">
        <v>18</v>
      </c>
      <c r="E65" s="45">
        <v>7</v>
      </c>
      <c r="F65" s="45">
        <v>29</v>
      </c>
      <c r="G65" s="45">
        <v>53</v>
      </c>
      <c r="H65" s="45">
        <v>31</v>
      </c>
      <c r="I65" s="45">
        <v>57</v>
      </c>
      <c r="J65" s="45">
        <v>1</v>
      </c>
      <c r="K65" s="45">
        <v>40</v>
      </c>
      <c r="L65" s="45">
        <v>33</v>
      </c>
      <c r="M65" s="45">
        <v>23</v>
      </c>
      <c r="N65" s="45">
        <v>7</v>
      </c>
      <c r="O65" s="45">
        <v>29</v>
      </c>
      <c r="P65" s="45">
        <v>53</v>
      </c>
      <c r="Q65" s="45">
        <v>31</v>
      </c>
      <c r="R65" s="45">
        <v>57</v>
      </c>
      <c r="S65" s="45">
        <v>55</v>
      </c>
      <c r="T65" s="45">
        <v>76930</v>
      </c>
    </row>
    <row r="66" spans="1:20" ht="15" thickBot="1" x14ac:dyDescent="0.35">
      <c r="A66" s="44" t="s">
        <v>203</v>
      </c>
      <c r="B66" s="45">
        <v>39</v>
      </c>
      <c r="C66" s="45">
        <v>40</v>
      </c>
      <c r="D66" s="45">
        <v>16</v>
      </c>
      <c r="E66" s="45">
        <v>2</v>
      </c>
      <c r="F66" s="45">
        <v>28</v>
      </c>
      <c r="G66" s="45">
        <v>44</v>
      </c>
      <c r="H66" s="45">
        <v>26</v>
      </c>
      <c r="I66" s="45">
        <v>58</v>
      </c>
      <c r="J66" s="45">
        <v>1</v>
      </c>
      <c r="K66" s="45">
        <v>38</v>
      </c>
      <c r="L66" s="45">
        <v>24</v>
      </c>
      <c r="M66" s="45">
        <v>27</v>
      </c>
      <c r="N66" s="45">
        <v>2</v>
      </c>
      <c r="O66" s="45">
        <v>28</v>
      </c>
      <c r="P66" s="45">
        <v>44</v>
      </c>
      <c r="Q66" s="45">
        <v>26</v>
      </c>
      <c r="R66" s="45">
        <v>58</v>
      </c>
      <c r="S66" s="45">
        <v>45</v>
      </c>
      <c r="T66" s="45">
        <v>77350</v>
      </c>
    </row>
    <row r="67" spans="1:20" ht="15" thickBot="1" x14ac:dyDescent="0.35">
      <c r="A67" s="44" t="s">
        <v>204</v>
      </c>
      <c r="B67" s="45">
        <v>47</v>
      </c>
      <c r="C67" s="45">
        <v>44</v>
      </c>
      <c r="D67" s="45">
        <v>17</v>
      </c>
      <c r="E67" s="45">
        <v>3</v>
      </c>
      <c r="F67" s="45">
        <v>23</v>
      </c>
      <c r="G67" s="45">
        <v>43</v>
      </c>
      <c r="H67" s="45">
        <v>35</v>
      </c>
      <c r="I67" s="45">
        <v>59</v>
      </c>
      <c r="J67" s="45">
        <v>1</v>
      </c>
      <c r="K67" s="45">
        <v>36</v>
      </c>
      <c r="L67" s="45">
        <v>23</v>
      </c>
      <c r="M67" s="45">
        <v>35</v>
      </c>
      <c r="N67" s="45">
        <v>3</v>
      </c>
      <c r="O67" s="45">
        <v>23</v>
      </c>
      <c r="P67" s="45">
        <v>43</v>
      </c>
      <c r="Q67" s="45">
        <v>35</v>
      </c>
      <c r="R67" s="45">
        <v>59</v>
      </c>
      <c r="S67" s="45">
        <v>48</v>
      </c>
      <c r="T67" s="45">
        <v>77340</v>
      </c>
    </row>
    <row r="68" spans="1:20" ht="15" thickBot="1" x14ac:dyDescent="0.35">
      <c r="A68" s="44" t="s">
        <v>205</v>
      </c>
      <c r="B68" s="45">
        <v>34</v>
      </c>
      <c r="C68" s="45">
        <v>35</v>
      </c>
      <c r="D68" s="45">
        <v>15</v>
      </c>
      <c r="E68" s="45">
        <v>1</v>
      </c>
      <c r="F68" s="45">
        <v>22</v>
      </c>
      <c r="G68" s="45">
        <v>33</v>
      </c>
      <c r="H68" s="45">
        <v>23</v>
      </c>
      <c r="I68" s="45">
        <v>56</v>
      </c>
      <c r="J68" s="45">
        <v>1</v>
      </c>
      <c r="K68" s="45">
        <v>35</v>
      </c>
      <c r="L68" s="45">
        <v>26</v>
      </c>
      <c r="M68" s="45">
        <v>33</v>
      </c>
      <c r="N68" s="45">
        <v>1</v>
      </c>
      <c r="O68" s="45">
        <v>22</v>
      </c>
      <c r="P68" s="45">
        <v>33</v>
      </c>
      <c r="Q68" s="45">
        <v>23</v>
      </c>
      <c r="R68" s="45">
        <v>56</v>
      </c>
      <c r="S68" s="45">
        <v>39</v>
      </c>
      <c r="T68" s="45">
        <v>77760</v>
      </c>
    </row>
    <row r="69" spans="1:20" ht="15" thickBot="1" x14ac:dyDescent="0.35">
      <c r="A69" s="44" t="s">
        <v>206</v>
      </c>
      <c r="B69" s="45">
        <v>35</v>
      </c>
      <c r="C69" s="45">
        <v>37</v>
      </c>
      <c r="D69" s="45">
        <v>13</v>
      </c>
      <c r="E69" s="45">
        <v>5</v>
      </c>
      <c r="F69" s="45">
        <v>19</v>
      </c>
      <c r="G69" s="45">
        <v>34</v>
      </c>
      <c r="H69" s="45">
        <v>29</v>
      </c>
      <c r="I69" s="45">
        <v>54</v>
      </c>
      <c r="J69" s="45">
        <v>1</v>
      </c>
      <c r="K69" s="45">
        <v>34</v>
      </c>
      <c r="L69" s="45">
        <v>24</v>
      </c>
      <c r="M69" s="45">
        <v>31</v>
      </c>
      <c r="N69" s="45">
        <v>5</v>
      </c>
      <c r="O69" s="45">
        <v>19</v>
      </c>
      <c r="P69" s="45">
        <v>34</v>
      </c>
      <c r="Q69" s="45">
        <v>29</v>
      </c>
      <c r="R69" s="45">
        <v>54</v>
      </c>
      <c r="S69" s="45">
        <v>41</v>
      </c>
      <c r="T69" s="45">
        <v>77890</v>
      </c>
    </row>
    <row r="70" spans="1:20" ht="15" thickBot="1" x14ac:dyDescent="0.35">
      <c r="A70" s="44" t="s">
        <v>207</v>
      </c>
      <c r="B70" s="45">
        <v>36</v>
      </c>
      <c r="C70" s="45">
        <v>38</v>
      </c>
      <c r="D70" s="45">
        <v>14</v>
      </c>
      <c r="E70" s="45">
        <v>8</v>
      </c>
      <c r="F70" s="45">
        <v>20</v>
      </c>
      <c r="G70" s="45">
        <v>38</v>
      </c>
      <c r="H70" s="45">
        <v>25</v>
      </c>
      <c r="I70" s="45">
        <v>47</v>
      </c>
      <c r="J70" s="45">
        <v>1</v>
      </c>
      <c r="K70" s="45">
        <v>33</v>
      </c>
      <c r="L70" s="45">
        <v>27</v>
      </c>
      <c r="M70" s="45">
        <v>29</v>
      </c>
      <c r="N70" s="45">
        <v>8</v>
      </c>
      <c r="O70" s="45">
        <v>20</v>
      </c>
      <c r="P70" s="45">
        <v>38</v>
      </c>
      <c r="Q70" s="45">
        <v>25</v>
      </c>
      <c r="R70" s="45">
        <v>47</v>
      </c>
      <c r="S70" s="45">
        <v>43</v>
      </c>
      <c r="T70" s="45">
        <v>78110</v>
      </c>
    </row>
    <row r="71" spans="1:20" ht="15" thickBot="1" x14ac:dyDescent="0.35">
      <c r="A71" s="44" t="s">
        <v>208</v>
      </c>
      <c r="B71" s="45">
        <v>31</v>
      </c>
      <c r="C71" s="45">
        <v>33</v>
      </c>
      <c r="D71" s="45">
        <v>11</v>
      </c>
      <c r="E71" s="45">
        <v>11</v>
      </c>
      <c r="F71" s="45">
        <v>16</v>
      </c>
      <c r="G71" s="45">
        <v>30</v>
      </c>
      <c r="H71" s="45">
        <v>32</v>
      </c>
      <c r="I71" s="45">
        <v>44</v>
      </c>
      <c r="J71" s="45">
        <v>1</v>
      </c>
      <c r="K71" s="45">
        <v>28</v>
      </c>
      <c r="L71" s="45">
        <v>22</v>
      </c>
      <c r="M71" s="45">
        <v>34</v>
      </c>
      <c r="N71" s="45">
        <v>11</v>
      </c>
      <c r="O71" s="45">
        <v>16</v>
      </c>
      <c r="P71" s="45">
        <v>30</v>
      </c>
      <c r="Q71" s="45">
        <v>32</v>
      </c>
      <c r="R71" s="45">
        <v>44</v>
      </c>
      <c r="S71" s="45">
        <v>37</v>
      </c>
      <c r="T71" s="45">
        <v>78230</v>
      </c>
    </row>
    <row r="72" spans="1:20" ht="15" thickBot="1" x14ac:dyDescent="0.35">
      <c r="A72" s="44" t="s">
        <v>209</v>
      </c>
      <c r="B72" s="45">
        <v>32</v>
      </c>
      <c r="C72" s="45">
        <v>39</v>
      </c>
      <c r="D72" s="45">
        <v>10</v>
      </c>
      <c r="E72" s="45">
        <v>30</v>
      </c>
      <c r="F72" s="45">
        <v>7</v>
      </c>
      <c r="G72" s="45">
        <v>29</v>
      </c>
      <c r="H72" s="45">
        <v>36</v>
      </c>
      <c r="I72" s="45">
        <v>42</v>
      </c>
      <c r="J72" s="45">
        <v>1</v>
      </c>
      <c r="K72" s="45">
        <v>25</v>
      </c>
      <c r="L72" s="45">
        <v>20</v>
      </c>
      <c r="M72" s="45">
        <v>41</v>
      </c>
      <c r="N72" s="45">
        <v>30</v>
      </c>
      <c r="O72" s="45">
        <v>7</v>
      </c>
      <c r="P72" s="45">
        <v>29</v>
      </c>
      <c r="Q72" s="45">
        <v>36</v>
      </c>
      <c r="R72" s="45">
        <v>42</v>
      </c>
      <c r="S72" s="45">
        <v>38</v>
      </c>
      <c r="T72" s="45">
        <v>78380</v>
      </c>
    </row>
    <row r="73" spans="1:20" ht="15" thickBot="1" x14ac:dyDescent="0.35">
      <c r="A73" s="44" t="s">
        <v>210</v>
      </c>
      <c r="B73" s="45">
        <v>29</v>
      </c>
      <c r="C73" s="45">
        <v>32</v>
      </c>
      <c r="D73" s="45">
        <v>12</v>
      </c>
      <c r="E73" s="45">
        <v>29</v>
      </c>
      <c r="F73" s="45">
        <v>16</v>
      </c>
      <c r="G73" s="45">
        <v>24</v>
      </c>
      <c r="H73" s="45">
        <v>42</v>
      </c>
      <c r="I73" s="45">
        <v>35</v>
      </c>
      <c r="J73" s="45">
        <v>1</v>
      </c>
      <c r="K73" s="45">
        <v>22</v>
      </c>
      <c r="L73" s="45">
        <v>15</v>
      </c>
      <c r="M73" s="45">
        <v>36</v>
      </c>
      <c r="N73" s="45">
        <v>29</v>
      </c>
      <c r="O73" s="45">
        <v>16</v>
      </c>
      <c r="P73" s="45">
        <v>24</v>
      </c>
      <c r="Q73" s="45">
        <v>42</v>
      </c>
      <c r="R73" s="45">
        <v>35</v>
      </c>
      <c r="S73" s="45">
        <v>33</v>
      </c>
      <c r="T73" s="45">
        <v>78730</v>
      </c>
    </row>
    <row r="74" spans="1:20" ht="15" thickBot="1" x14ac:dyDescent="0.35">
      <c r="A74" s="44" t="s">
        <v>211</v>
      </c>
      <c r="B74" s="45">
        <v>28</v>
      </c>
      <c r="C74" s="45">
        <v>31</v>
      </c>
      <c r="D74" s="45">
        <v>9</v>
      </c>
      <c r="E74" s="45">
        <v>22</v>
      </c>
      <c r="F74" s="45">
        <v>14</v>
      </c>
      <c r="G74" s="45">
        <v>22</v>
      </c>
      <c r="H74" s="45">
        <v>39</v>
      </c>
      <c r="I74" s="45">
        <v>35</v>
      </c>
      <c r="J74" s="45">
        <v>1</v>
      </c>
      <c r="K74" s="45">
        <v>17</v>
      </c>
      <c r="L74" s="45">
        <v>10</v>
      </c>
      <c r="M74" s="45">
        <v>38</v>
      </c>
      <c r="N74" s="45">
        <v>22</v>
      </c>
      <c r="O74" s="45">
        <v>14</v>
      </c>
      <c r="P74" s="45">
        <v>22</v>
      </c>
      <c r="Q74" s="45">
        <v>39</v>
      </c>
      <c r="R74" s="45">
        <v>35</v>
      </c>
      <c r="S74" s="45">
        <v>32</v>
      </c>
      <c r="T74" s="45">
        <v>78910</v>
      </c>
    </row>
    <row r="75" spans="1:20" ht="15" thickBot="1" x14ac:dyDescent="0.35">
      <c r="A75" s="44" t="s">
        <v>212</v>
      </c>
      <c r="B75" s="45">
        <v>41</v>
      </c>
      <c r="C75" s="45">
        <v>48</v>
      </c>
      <c r="D75" s="45">
        <v>8</v>
      </c>
      <c r="E75" s="45">
        <v>26</v>
      </c>
      <c r="F75" s="45">
        <v>13</v>
      </c>
      <c r="G75" s="45">
        <v>35</v>
      </c>
      <c r="H75" s="45">
        <v>60</v>
      </c>
      <c r="I75" s="45">
        <v>33</v>
      </c>
      <c r="J75" s="45">
        <v>1</v>
      </c>
      <c r="K75" s="45">
        <v>24</v>
      </c>
      <c r="L75" s="45">
        <v>9</v>
      </c>
      <c r="M75" s="45">
        <v>45</v>
      </c>
      <c r="N75" s="45">
        <v>26</v>
      </c>
      <c r="O75" s="45">
        <v>13</v>
      </c>
      <c r="P75" s="45">
        <v>35</v>
      </c>
      <c r="Q75" s="45">
        <v>60</v>
      </c>
      <c r="R75" s="45">
        <v>33</v>
      </c>
      <c r="S75" s="45">
        <v>46</v>
      </c>
      <c r="T75" s="45">
        <v>78610</v>
      </c>
    </row>
    <row r="76" spans="1:20" ht="15" thickBot="1" x14ac:dyDescent="0.35">
      <c r="A76" s="44" t="s">
        <v>213</v>
      </c>
      <c r="B76" s="45">
        <v>30</v>
      </c>
      <c r="C76" s="45">
        <v>34</v>
      </c>
      <c r="D76" s="45">
        <v>7</v>
      </c>
      <c r="E76" s="45">
        <v>20</v>
      </c>
      <c r="F76" s="45">
        <v>10</v>
      </c>
      <c r="G76" s="45">
        <v>23</v>
      </c>
      <c r="H76" s="45">
        <v>47</v>
      </c>
      <c r="I76" s="45">
        <v>29</v>
      </c>
      <c r="J76" s="45">
        <v>1</v>
      </c>
      <c r="K76" s="45">
        <v>21</v>
      </c>
      <c r="L76" s="45">
        <v>8</v>
      </c>
      <c r="M76" s="45">
        <v>43</v>
      </c>
      <c r="N76" s="45">
        <v>20</v>
      </c>
      <c r="O76" s="45">
        <v>10</v>
      </c>
      <c r="P76" s="45">
        <v>23</v>
      </c>
      <c r="Q76" s="45">
        <v>47</v>
      </c>
      <c r="R76" s="45">
        <v>29</v>
      </c>
      <c r="S76" s="45">
        <v>34</v>
      </c>
      <c r="T76" s="45">
        <v>79210</v>
      </c>
    </row>
    <row r="77" spans="1:20" ht="15" thickBot="1" x14ac:dyDescent="0.35">
      <c r="A77" s="44" t="s">
        <v>214</v>
      </c>
      <c r="B77" s="45">
        <v>40</v>
      </c>
      <c r="C77" s="45">
        <v>52</v>
      </c>
      <c r="D77" s="45">
        <v>5</v>
      </c>
      <c r="E77" s="45">
        <v>15</v>
      </c>
      <c r="F77" s="45">
        <v>11</v>
      </c>
      <c r="G77" s="45">
        <v>37</v>
      </c>
      <c r="H77" s="45">
        <v>57</v>
      </c>
      <c r="I77" s="45">
        <v>31</v>
      </c>
      <c r="J77" s="45">
        <v>1</v>
      </c>
      <c r="K77" s="45">
        <v>26</v>
      </c>
      <c r="L77" s="45">
        <v>3</v>
      </c>
      <c r="M77" s="45">
        <v>49</v>
      </c>
      <c r="N77" s="45">
        <v>15</v>
      </c>
      <c r="O77" s="45">
        <v>11</v>
      </c>
      <c r="P77" s="45">
        <v>37</v>
      </c>
      <c r="Q77" s="45">
        <v>57</v>
      </c>
      <c r="R77" s="45">
        <v>31</v>
      </c>
      <c r="S77" s="45">
        <v>44</v>
      </c>
      <c r="T77" s="45">
        <v>78990</v>
      </c>
    </row>
    <row r="78" spans="1:20" ht="15" thickBot="1" x14ac:dyDescent="0.35">
      <c r="A78" s="44" t="s">
        <v>215</v>
      </c>
      <c r="B78" s="45">
        <v>37</v>
      </c>
      <c r="C78" s="45">
        <v>51</v>
      </c>
      <c r="D78" s="45">
        <v>2</v>
      </c>
      <c r="E78" s="45">
        <v>16</v>
      </c>
      <c r="F78" s="45">
        <v>18</v>
      </c>
      <c r="G78" s="45">
        <v>32</v>
      </c>
      <c r="H78" s="45">
        <v>56</v>
      </c>
      <c r="I78" s="45">
        <v>38</v>
      </c>
      <c r="J78" s="45">
        <v>1</v>
      </c>
      <c r="K78" s="45">
        <v>23</v>
      </c>
      <c r="L78" s="45">
        <v>5</v>
      </c>
      <c r="M78" s="45">
        <v>55</v>
      </c>
      <c r="N78" s="45">
        <v>16</v>
      </c>
      <c r="O78" s="45">
        <v>18</v>
      </c>
      <c r="P78" s="45">
        <v>32</v>
      </c>
      <c r="Q78" s="45">
        <v>56</v>
      </c>
      <c r="R78" s="45">
        <v>38</v>
      </c>
      <c r="S78" s="45">
        <v>42</v>
      </c>
      <c r="T78" s="45">
        <v>79190</v>
      </c>
    </row>
    <row r="79" spans="1:20" ht="15" thickBot="1" x14ac:dyDescent="0.35">
      <c r="A79" s="44" t="s">
        <v>216</v>
      </c>
      <c r="B79" s="45">
        <v>33</v>
      </c>
      <c r="C79" s="45">
        <v>46</v>
      </c>
      <c r="D79" s="45">
        <v>6</v>
      </c>
      <c r="E79" s="45">
        <v>13</v>
      </c>
      <c r="F79" s="45">
        <v>25</v>
      </c>
      <c r="G79" s="45">
        <v>26</v>
      </c>
      <c r="H79" s="45">
        <v>58</v>
      </c>
      <c r="I79" s="45">
        <v>32</v>
      </c>
      <c r="J79" s="45">
        <v>1</v>
      </c>
      <c r="K79" s="45">
        <v>16</v>
      </c>
      <c r="L79" s="45">
        <v>1</v>
      </c>
      <c r="M79" s="45">
        <v>56</v>
      </c>
      <c r="N79" s="45">
        <v>13</v>
      </c>
      <c r="O79" s="45">
        <v>25</v>
      </c>
      <c r="P79" s="45">
        <v>26</v>
      </c>
      <c r="Q79" s="45">
        <v>58</v>
      </c>
      <c r="R79" s="45">
        <v>32</v>
      </c>
      <c r="S79" s="45">
        <v>36</v>
      </c>
      <c r="T79" s="45">
        <v>79330</v>
      </c>
    </row>
    <row r="80" spans="1:20" ht="15" thickBot="1" x14ac:dyDescent="0.35">
      <c r="A80" s="44" t="s">
        <v>217</v>
      </c>
      <c r="B80" s="45">
        <v>57</v>
      </c>
      <c r="C80" s="45">
        <v>73</v>
      </c>
      <c r="D80" s="45">
        <v>3</v>
      </c>
      <c r="E80" s="45">
        <v>19</v>
      </c>
      <c r="F80" s="45">
        <v>27</v>
      </c>
      <c r="G80" s="45">
        <v>41</v>
      </c>
      <c r="H80" s="45">
        <v>45</v>
      </c>
      <c r="I80" s="45">
        <v>34</v>
      </c>
      <c r="J80" s="45">
        <v>74</v>
      </c>
      <c r="K80" s="45">
        <v>4</v>
      </c>
      <c r="L80" s="45">
        <v>6</v>
      </c>
      <c r="M80" s="45">
        <v>61</v>
      </c>
      <c r="N80" s="45">
        <v>19</v>
      </c>
      <c r="O80" s="45">
        <v>27</v>
      </c>
      <c r="P80" s="45">
        <v>41</v>
      </c>
      <c r="Q80" s="45">
        <v>45</v>
      </c>
      <c r="R80" s="45">
        <v>34</v>
      </c>
      <c r="S80" s="45">
        <v>40</v>
      </c>
      <c r="T80" s="45">
        <v>78740</v>
      </c>
    </row>
    <row r="81" spans="1:20" ht="15" thickBot="1" x14ac:dyDescent="0.35">
      <c r="A81" s="44" t="s">
        <v>218</v>
      </c>
      <c r="B81" s="45">
        <v>75</v>
      </c>
      <c r="C81" s="45">
        <v>75</v>
      </c>
      <c r="D81" s="45">
        <v>1</v>
      </c>
      <c r="E81" s="45">
        <v>28</v>
      </c>
      <c r="F81" s="45">
        <v>31</v>
      </c>
      <c r="G81" s="45">
        <v>39</v>
      </c>
      <c r="H81" s="45">
        <v>34</v>
      </c>
      <c r="I81" s="45">
        <v>40</v>
      </c>
      <c r="J81" s="45">
        <v>75</v>
      </c>
      <c r="K81" s="45">
        <v>10</v>
      </c>
      <c r="L81" s="45">
        <v>2</v>
      </c>
      <c r="M81" s="45">
        <v>59</v>
      </c>
      <c r="N81" s="45">
        <v>28</v>
      </c>
      <c r="O81" s="45">
        <v>31</v>
      </c>
      <c r="P81" s="45">
        <v>39</v>
      </c>
      <c r="Q81" s="45">
        <v>34</v>
      </c>
      <c r="R81" s="45">
        <v>40</v>
      </c>
      <c r="S81" s="45">
        <v>35</v>
      </c>
      <c r="T81" s="45">
        <v>77520</v>
      </c>
    </row>
    <row r="82" spans="1:20" ht="15" thickBot="1" x14ac:dyDescent="0.35">
      <c r="A82" s="44" t="s">
        <v>219</v>
      </c>
      <c r="B82" s="45">
        <v>51</v>
      </c>
      <c r="C82" s="45">
        <v>69</v>
      </c>
      <c r="D82" s="45">
        <v>4</v>
      </c>
      <c r="E82" s="45">
        <v>24</v>
      </c>
      <c r="F82" s="45">
        <v>32</v>
      </c>
      <c r="G82" s="45">
        <v>27</v>
      </c>
      <c r="H82" s="45">
        <v>37</v>
      </c>
      <c r="I82" s="45">
        <v>41</v>
      </c>
      <c r="J82" s="45">
        <v>73</v>
      </c>
      <c r="K82" s="45">
        <v>12</v>
      </c>
      <c r="L82" s="45">
        <v>4</v>
      </c>
      <c r="M82" s="45">
        <v>58</v>
      </c>
      <c r="N82" s="45">
        <v>24</v>
      </c>
      <c r="O82" s="45">
        <v>32</v>
      </c>
      <c r="P82" s="45">
        <v>27</v>
      </c>
      <c r="Q82" s="45">
        <v>37</v>
      </c>
      <c r="R82" s="45">
        <v>41</v>
      </c>
      <c r="S82" s="45">
        <v>31</v>
      </c>
      <c r="T82" s="45">
        <v>79050</v>
      </c>
    </row>
    <row r="83" spans="1:20" ht="18.600000000000001" thickBot="1" x14ac:dyDescent="0.35">
      <c r="A83" s="40"/>
    </row>
    <row r="84" spans="1:20" ht="15" thickBot="1" x14ac:dyDescent="0.35">
      <c r="A84" s="44" t="s">
        <v>220</v>
      </c>
      <c r="B84" s="44" t="s">
        <v>126</v>
      </c>
      <c r="C84" s="44" t="s">
        <v>127</v>
      </c>
      <c r="D84" s="44" t="s">
        <v>128</v>
      </c>
      <c r="E84" s="44" t="s">
        <v>129</v>
      </c>
      <c r="F84" s="44" t="s">
        <v>130</v>
      </c>
      <c r="G84" s="44" t="s">
        <v>131</v>
      </c>
      <c r="H84" s="44" t="s">
        <v>132</v>
      </c>
      <c r="I84" s="44" t="s">
        <v>133</v>
      </c>
      <c r="J84" s="44" t="s">
        <v>134</v>
      </c>
      <c r="K84" s="44" t="s">
        <v>135</v>
      </c>
      <c r="L84" s="44" t="s">
        <v>136</v>
      </c>
      <c r="M84" s="44" t="s">
        <v>137</v>
      </c>
      <c r="N84" s="44" t="s">
        <v>138</v>
      </c>
      <c r="O84" s="44" t="s">
        <v>139</v>
      </c>
      <c r="P84" s="44" t="s">
        <v>140</v>
      </c>
      <c r="Q84" s="44" t="s">
        <v>141</v>
      </c>
      <c r="R84" s="44" t="s">
        <v>142</v>
      </c>
      <c r="S84" s="44" t="s">
        <v>143</v>
      </c>
    </row>
    <row r="85" spans="1:20" ht="15" thickBot="1" x14ac:dyDescent="0.35">
      <c r="A85" s="44" t="s">
        <v>221</v>
      </c>
      <c r="B85" s="45" t="s">
        <v>573</v>
      </c>
      <c r="C85" s="45" t="s">
        <v>574</v>
      </c>
      <c r="D85" s="45" t="s">
        <v>575</v>
      </c>
      <c r="E85" s="45" t="s">
        <v>576</v>
      </c>
      <c r="F85" s="45" t="s">
        <v>577</v>
      </c>
      <c r="G85" s="45" t="s">
        <v>578</v>
      </c>
      <c r="H85" s="45" t="s">
        <v>579</v>
      </c>
      <c r="I85" s="45" t="s">
        <v>580</v>
      </c>
      <c r="J85" s="45" t="s">
        <v>581</v>
      </c>
      <c r="K85" s="45" t="s">
        <v>582</v>
      </c>
      <c r="L85" s="45" t="s">
        <v>583</v>
      </c>
      <c r="M85" s="45" t="s">
        <v>584</v>
      </c>
      <c r="N85" s="45" t="s">
        <v>234</v>
      </c>
      <c r="O85" s="45" t="s">
        <v>234</v>
      </c>
      <c r="P85" s="45" t="s">
        <v>234</v>
      </c>
      <c r="Q85" s="45" t="s">
        <v>234</v>
      </c>
      <c r="R85" s="45" t="s">
        <v>234</v>
      </c>
      <c r="S85" s="45" t="s">
        <v>585</v>
      </c>
    </row>
    <row r="86" spans="1:20" ht="15" thickBot="1" x14ac:dyDescent="0.35">
      <c r="A86" s="44" t="s">
        <v>237</v>
      </c>
      <c r="B86" s="45" t="s">
        <v>573</v>
      </c>
      <c r="C86" s="45" t="s">
        <v>574</v>
      </c>
      <c r="D86" s="45" t="s">
        <v>575</v>
      </c>
      <c r="E86" s="45" t="s">
        <v>576</v>
      </c>
      <c r="F86" s="45" t="s">
        <v>586</v>
      </c>
      <c r="G86" s="45" t="s">
        <v>578</v>
      </c>
      <c r="H86" s="45" t="s">
        <v>579</v>
      </c>
      <c r="I86" s="45" t="s">
        <v>580</v>
      </c>
      <c r="J86" s="45" t="s">
        <v>234</v>
      </c>
      <c r="K86" s="45" t="s">
        <v>582</v>
      </c>
      <c r="L86" s="45" t="s">
        <v>583</v>
      </c>
      <c r="M86" s="45" t="s">
        <v>584</v>
      </c>
      <c r="N86" s="45" t="s">
        <v>234</v>
      </c>
      <c r="O86" s="45" t="s">
        <v>234</v>
      </c>
      <c r="P86" s="45" t="s">
        <v>234</v>
      </c>
      <c r="Q86" s="45" t="s">
        <v>234</v>
      </c>
      <c r="R86" s="45" t="s">
        <v>234</v>
      </c>
      <c r="S86" s="45" t="s">
        <v>585</v>
      </c>
    </row>
    <row r="87" spans="1:20" ht="15" thickBot="1" x14ac:dyDescent="0.35">
      <c r="A87" s="44" t="s">
        <v>241</v>
      </c>
      <c r="B87" s="45" t="s">
        <v>573</v>
      </c>
      <c r="C87" s="45" t="s">
        <v>574</v>
      </c>
      <c r="D87" s="45" t="s">
        <v>575</v>
      </c>
      <c r="E87" s="45" t="s">
        <v>587</v>
      </c>
      <c r="F87" s="45" t="s">
        <v>586</v>
      </c>
      <c r="G87" s="45" t="s">
        <v>578</v>
      </c>
      <c r="H87" s="45" t="s">
        <v>588</v>
      </c>
      <c r="I87" s="45" t="s">
        <v>589</v>
      </c>
      <c r="J87" s="45" t="s">
        <v>234</v>
      </c>
      <c r="K87" s="45" t="s">
        <v>582</v>
      </c>
      <c r="L87" s="45" t="s">
        <v>590</v>
      </c>
      <c r="M87" s="45" t="s">
        <v>584</v>
      </c>
      <c r="N87" s="45" t="s">
        <v>234</v>
      </c>
      <c r="O87" s="45" t="s">
        <v>234</v>
      </c>
      <c r="P87" s="45" t="s">
        <v>234</v>
      </c>
      <c r="Q87" s="45" t="s">
        <v>234</v>
      </c>
      <c r="R87" s="45" t="s">
        <v>234</v>
      </c>
      <c r="S87" s="45" t="s">
        <v>585</v>
      </c>
    </row>
    <row r="88" spans="1:20" ht="15" thickBot="1" x14ac:dyDescent="0.35">
      <c r="A88" s="44" t="s">
        <v>243</v>
      </c>
      <c r="B88" s="45" t="s">
        <v>573</v>
      </c>
      <c r="C88" s="45" t="s">
        <v>574</v>
      </c>
      <c r="D88" s="45" t="s">
        <v>591</v>
      </c>
      <c r="E88" s="45" t="s">
        <v>592</v>
      </c>
      <c r="F88" s="45" t="s">
        <v>586</v>
      </c>
      <c r="G88" s="45" t="s">
        <v>578</v>
      </c>
      <c r="H88" s="45" t="s">
        <v>588</v>
      </c>
      <c r="I88" s="45" t="s">
        <v>589</v>
      </c>
      <c r="J88" s="45" t="s">
        <v>234</v>
      </c>
      <c r="K88" s="45" t="s">
        <v>582</v>
      </c>
      <c r="L88" s="45" t="s">
        <v>590</v>
      </c>
      <c r="M88" s="45" t="s">
        <v>584</v>
      </c>
      <c r="N88" s="45" t="s">
        <v>234</v>
      </c>
      <c r="O88" s="45" t="s">
        <v>234</v>
      </c>
      <c r="P88" s="45" t="s">
        <v>234</v>
      </c>
      <c r="Q88" s="45" t="s">
        <v>234</v>
      </c>
      <c r="R88" s="45" t="s">
        <v>234</v>
      </c>
      <c r="S88" s="45" t="s">
        <v>585</v>
      </c>
    </row>
    <row r="89" spans="1:20" ht="15" thickBot="1" x14ac:dyDescent="0.35">
      <c r="A89" s="44" t="s">
        <v>246</v>
      </c>
      <c r="B89" s="45" t="s">
        <v>573</v>
      </c>
      <c r="C89" s="45" t="s">
        <v>574</v>
      </c>
      <c r="D89" s="45" t="s">
        <v>593</v>
      </c>
      <c r="E89" s="45" t="s">
        <v>592</v>
      </c>
      <c r="F89" s="45" t="s">
        <v>586</v>
      </c>
      <c r="G89" s="45" t="s">
        <v>594</v>
      </c>
      <c r="H89" s="45" t="s">
        <v>588</v>
      </c>
      <c r="I89" s="45" t="s">
        <v>595</v>
      </c>
      <c r="J89" s="45" t="s">
        <v>234</v>
      </c>
      <c r="K89" s="45" t="s">
        <v>582</v>
      </c>
      <c r="L89" s="45" t="s">
        <v>590</v>
      </c>
      <c r="M89" s="45" t="s">
        <v>584</v>
      </c>
      <c r="N89" s="45" t="s">
        <v>234</v>
      </c>
      <c r="O89" s="45" t="s">
        <v>234</v>
      </c>
      <c r="P89" s="45" t="s">
        <v>234</v>
      </c>
      <c r="Q89" s="45" t="s">
        <v>234</v>
      </c>
      <c r="R89" s="45" t="s">
        <v>234</v>
      </c>
      <c r="S89" s="45" t="s">
        <v>585</v>
      </c>
    </row>
    <row r="90" spans="1:20" ht="15" thickBot="1" x14ac:dyDescent="0.35">
      <c r="A90" s="44" t="s">
        <v>251</v>
      </c>
      <c r="B90" s="45" t="s">
        <v>596</v>
      </c>
      <c r="C90" s="45" t="s">
        <v>574</v>
      </c>
      <c r="D90" s="45" t="s">
        <v>593</v>
      </c>
      <c r="E90" s="45" t="s">
        <v>592</v>
      </c>
      <c r="F90" s="45" t="s">
        <v>586</v>
      </c>
      <c r="G90" s="45" t="s">
        <v>594</v>
      </c>
      <c r="H90" s="45" t="s">
        <v>588</v>
      </c>
      <c r="I90" s="45" t="s">
        <v>595</v>
      </c>
      <c r="J90" s="45" t="s">
        <v>234</v>
      </c>
      <c r="K90" s="45" t="s">
        <v>582</v>
      </c>
      <c r="L90" s="45" t="s">
        <v>597</v>
      </c>
      <c r="M90" s="45" t="s">
        <v>598</v>
      </c>
      <c r="N90" s="45" t="s">
        <v>234</v>
      </c>
      <c r="O90" s="45" t="s">
        <v>234</v>
      </c>
      <c r="P90" s="45" t="s">
        <v>234</v>
      </c>
      <c r="Q90" s="45" t="s">
        <v>234</v>
      </c>
      <c r="R90" s="45" t="s">
        <v>234</v>
      </c>
      <c r="S90" s="45" t="s">
        <v>585</v>
      </c>
    </row>
    <row r="91" spans="1:20" ht="15" thickBot="1" x14ac:dyDescent="0.35">
      <c r="A91" s="44" t="s">
        <v>252</v>
      </c>
      <c r="B91" s="45" t="s">
        <v>596</v>
      </c>
      <c r="C91" s="45" t="s">
        <v>574</v>
      </c>
      <c r="D91" s="45" t="s">
        <v>593</v>
      </c>
      <c r="E91" s="45" t="s">
        <v>592</v>
      </c>
      <c r="F91" s="45" t="s">
        <v>586</v>
      </c>
      <c r="G91" s="45" t="s">
        <v>594</v>
      </c>
      <c r="H91" s="45" t="s">
        <v>588</v>
      </c>
      <c r="I91" s="45" t="s">
        <v>595</v>
      </c>
      <c r="J91" s="45" t="s">
        <v>234</v>
      </c>
      <c r="K91" s="45" t="s">
        <v>599</v>
      </c>
      <c r="L91" s="45" t="s">
        <v>600</v>
      </c>
      <c r="M91" s="45" t="s">
        <v>598</v>
      </c>
      <c r="N91" s="45" t="s">
        <v>234</v>
      </c>
      <c r="O91" s="45" t="s">
        <v>234</v>
      </c>
      <c r="P91" s="45" t="s">
        <v>234</v>
      </c>
      <c r="Q91" s="45" t="s">
        <v>234</v>
      </c>
      <c r="R91" s="45" t="s">
        <v>234</v>
      </c>
      <c r="S91" s="45" t="s">
        <v>585</v>
      </c>
    </row>
    <row r="92" spans="1:20" ht="15" thickBot="1" x14ac:dyDescent="0.35">
      <c r="A92" s="44" t="s">
        <v>257</v>
      </c>
      <c r="B92" s="45" t="s">
        <v>596</v>
      </c>
      <c r="C92" s="45" t="s">
        <v>574</v>
      </c>
      <c r="D92" s="45" t="s">
        <v>593</v>
      </c>
      <c r="E92" s="45" t="s">
        <v>592</v>
      </c>
      <c r="F92" s="45" t="s">
        <v>601</v>
      </c>
      <c r="G92" s="45" t="s">
        <v>594</v>
      </c>
      <c r="H92" s="45" t="s">
        <v>588</v>
      </c>
      <c r="I92" s="45" t="s">
        <v>595</v>
      </c>
      <c r="J92" s="45" t="s">
        <v>234</v>
      </c>
      <c r="K92" s="45" t="s">
        <v>599</v>
      </c>
      <c r="L92" s="45" t="s">
        <v>600</v>
      </c>
      <c r="M92" s="45" t="s">
        <v>598</v>
      </c>
      <c r="N92" s="45" t="s">
        <v>234</v>
      </c>
      <c r="O92" s="45" t="s">
        <v>234</v>
      </c>
      <c r="P92" s="45" t="s">
        <v>234</v>
      </c>
      <c r="Q92" s="45" t="s">
        <v>234</v>
      </c>
      <c r="R92" s="45" t="s">
        <v>234</v>
      </c>
      <c r="S92" s="45" t="s">
        <v>585</v>
      </c>
    </row>
    <row r="93" spans="1:20" ht="15" thickBot="1" x14ac:dyDescent="0.35">
      <c r="A93" s="44" t="s">
        <v>258</v>
      </c>
      <c r="B93" s="45" t="s">
        <v>596</v>
      </c>
      <c r="C93" s="45" t="s">
        <v>574</v>
      </c>
      <c r="D93" s="45" t="s">
        <v>593</v>
      </c>
      <c r="E93" s="45" t="s">
        <v>602</v>
      </c>
      <c r="F93" s="45" t="s">
        <v>603</v>
      </c>
      <c r="G93" s="45" t="s">
        <v>594</v>
      </c>
      <c r="H93" s="45" t="s">
        <v>588</v>
      </c>
      <c r="I93" s="45" t="s">
        <v>595</v>
      </c>
      <c r="J93" s="45" t="s">
        <v>234</v>
      </c>
      <c r="K93" s="45" t="s">
        <v>599</v>
      </c>
      <c r="L93" s="45" t="s">
        <v>600</v>
      </c>
      <c r="M93" s="45" t="s">
        <v>598</v>
      </c>
      <c r="N93" s="45" t="s">
        <v>234</v>
      </c>
      <c r="O93" s="45" t="s">
        <v>234</v>
      </c>
      <c r="P93" s="45" t="s">
        <v>234</v>
      </c>
      <c r="Q93" s="45" t="s">
        <v>234</v>
      </c>
      <c r="R93" s="45" t="s">
        <v>234</v>
      </c>
      <c r="S93" s="45" t="s">
        <v>585</v>
      </c>
    </row>
    <row r="94" spans="1:20" ht="15" thickBot="1" x14ac:dyDescent="0.35">
      <c r="A94" s="44" t="s">
        <v>260</v>
      </c>
      <c r="B94" s="45" t="s">
        <v>604</v>
      </c>
      <c r="C94" s="45" t="s">
        <v>574</v>
      </c>
      <c r="D94" s="45" t="s">
        <v>593</v>
      </c>
      <c r="E94" s="45" t="s">
        <v>605</v>
      </c>
      <c r="F94" s="45" t="s">
        <v>603</v>
      </c>
      <c r="G94" s="45" t="s">
        <v>594</v>
      </c>
      <c r="H94" s="45" t="s">
        <v>588</v>
      </c>
      <c r="I94" s="45" t="s">
        <v>595</v>
      </c>
      <c r="J94" s="45" t="s">
        <v>234</v>
      </c>
      <c r="K94" s="45" t="s">
        <v>599</v>
      </c>
      <c r="L94" s="45" t="s">
        <v>600</v>
      </c>
      <c r="M94" s="45" t="s">
        <v>598</v>
      </c>
      <c r="N94" s="45" t="s">
        <v>234</v>
      </c>
      <c r="O94" s="45" t="s">
        <v>234</v>
      </c>
      <c r="P94" s="45" t="s">
        <v>234</v>
      </c>
      <c r="Q94" s="45" t="s">
        <v>234</v>
      </c>
      <c r="R94" s="45" t="s">
        <v>234</v>
      </c>
      <c r="S94" s="45" t="s">
        <v>585</v>
      </c>
    </row>
    <row r="95" spans="1:20" ht="15" thickBot="1" x14ac:dyDescent="0.35">
      <c r="A95" s="44" t="s">
        <v>263</v>
      </c>
      <c r="B95" s="45" t="s">
        <v>604</v>
      </c>
      <c r="C95" s="45" t="s">
        <v>574</v>
      </c>
      <c r="D95" s="45" t="s">
        <v>606</v>
      </c>
      <c r="E95" s="45" t="s">
        <v>605</v>
      </c>
      <c r="F95" s="45" t="s">
        <v>603</v>
      </c>
      <c r="G95" s="45" t="s">
        <v>594</v>
      </c>
      <c r="H95" s="45" t="s">
        <v>607</v>
      </c>
      <c r="I95" s="45" t="s">
        <v>595</v>
      </c>
      <c r="J95" s="45" t="s">
        <v>234</v>
      </c>
      <c r="K95" s="45" t="s">
        <v>599</v>
      </c>
      <c r="L95" s="45" t="s">
        <v>600</v>
      </c>
      <c r="M95" s="45" t="s">
        <v>598</v>
      </c>
      <c r="N95" s="45" t="s">
        <v>234</v>
      </c>
      <c r="O95" s="45" t="s">
        <v>234</v>
      </c>
      <c r="P95" s="45" t="s">
        <v>234</v>
      </c>
      <c r="Q95" s="45" t="s">
        <v>234</v>
      </c>
      <c r="R95" s="45" t="s">
        <v>234</v>
      </c>
      <c r="S95" s="45" t="s">
        <v>585</v>
      </c>
    </row>
    <row r="96" spans="1:20" ht="15" thickBot="1" x14ac:dyDescent="0.35">
      <c r="A96" s="44" t="s">
        <v>267</v>
      </c>
      <c r="B96" s="45" t="s">
        <v>608</v>
      </c>
      <c r="C96" s="45" t="s">
        <v>574</v>
      </c>
      <c r="D96" s="45" t="s">
        <v>606</v>
      </c>
      <c r="E96" s="45" t="s">
        <v>609</v>
      </c>
      <c r="F96" s="45" t="s">
        <v>603</v>
      </c>
      <c r="G96" s="45" t="s">
        <v>594</v>
      </c>
      <c r="H96" s="45" t="s">
        <v>607</v>
      </c>
      <c r="I96" s="45" t="s">
        <v>595</v>
      </c>
      <c r="J96" s="45" t="s">
        <v>234</v>
      </c>
      <c r="K96" s="45" t="s">
        <v>599</v>
      </c>
      <c r="L96" s="45" t="s">
        <v>600</v>
      </c>
      <c r="M96" s="45" t="s">
        <v>598</v>
      </c>
      <c r="N96" s="45" t="s">
        <v>234</v>
      </c>
      <c r="O96" s="45" t="s">
        <v>234</v>
      </c>
      <c r="P96" s="45" t="s">
        <v>234</v>
      </c>
      <c r="Q96" s="45" t="s">
        <v>234</v>
      </c>
      <c r="R96" s="45" t="s">
        <v>234</v>
      </c>
      <c r="S96" s="45" t="s">
        <v>585</v>
      </c>
    </row>
    <row r="97" spans="1:19" ht="15" thickBot="1" x14ac:dyDescent="0.35">
      <c r="A97" s="44" t="s">
        <v>269</v>
      </c>
      <c r="B97" s="45" t="s">
        <v>608</v>
      </c>
      <c r="C97" s="45" t="s">
        <v>610</v>
      </c>
      <c r="D97" s="45" t="s">
        <v>606</v>
      </c>
      <c r="E97" s="45" t="s">
        <v>611</v>
      </c>
      <c r="F97" s="45" t="s">
        <v>603</v>
      </c>
      <c r="G97" s="45" t="s">
        <v>612</v>
      </c>
      <c r="H97" s="45" t="s">
        <v>607</v>
      </c>
      <c r="I97" s="45" t="s">
        <v>595</v>
      </c>
      <c r="J97" s="45" t="s">
        <v>234</v>
      </c>
      <c r="K97" s="45" t="s">
        <v>599</v>
      </c>
      <c r="L97" s="45" t="s">
        <v>600</v>
      </c>
      <c r="M97" s="45" t="s">
        <v>613</v>
      </c>
      <c r="N97" s="45" t="s">
        <v>234</v>
      </c>
      <c r="O97" s="45" t="s">
        <v>234</v>
      </c>
      <c r="P97" s="45" t="s">
        <v>234</v>
      </c>
      <c r="Q97" s="45" t="s">
        <v>234</v>
      </c>
      <c r="R97" s="45" t="s">
        <v>234</v>
      </c>
      <c r="S97" s="45" t="s">
        <v>585</v>
      </c>
    </row>
    <row r="98" spans="1:19" ht="15" thickBot="1" x14ac:dyDescent="0.35">
      <c r="A98" s="44" t="s">
        <v>274</v>
      </c>
      <c r="B98" s="45" t="s">
        <v>608</v>
      </c>
      <c r="C98" s="45" t="s">
        <v>614</v>
      </c>
      <c r="D98" s="45" t="s">
        <v>606</v>
      </c>
      <c r="E98" s="45" t="s">
        <v>615</v>
      </c>
      <c r="F98" s="45" t="s">
        <v>603</v>
      </c>
      <c r="G98" s="45" t="s">
        <v>612</v>
      </c>
      <c r="H98" s="45" t="s">
        <v>607</v>
      </c>
      <c r="I98" s="45" t="s">
        <v>616</v>
      </c>
      <c r="J98" s="45" t="s">
        <v>234</v>
      </c>
      <c r="K98" s="45" t="s">
        <v>599</v>
      </c>
      <c r="L98" s="45" t="s">
        <v>600</v>
      </c>
      <c r="M98" s="45" t="s">
        <v>613</v>
      </c>
      <c r="N98" s="45" t="s">
        <v>234</v>
      </c>
      <c r="O98" s="45" t="s">
        <v>234</v>
      </c>
      <c r="P98" s="45" t="s">
        <v>234</v>
      </c>
      <c r="Q98" s="45" t="s">
        <v>234</v>
      </c>
      <c r="R98" s="45" t="s">
        <v>234</v>
      </c>
      <c r="S98" s="45" t="s">
        <v>585</v>
      </c>
    </row>
    <row r="99" spans="1:19" ht="15" thickBot="1" x14ac:dyDescent="0.35">
      <c r="A99" s="44" t="s">
        <v>278</v>
      </c>
      <c r="B99" s="45" t="s">
        <v>608</v>
      </c>
      <c r="C99" s="45" t="s">
        <v>614</v>
      </c>
      <c r="D99" s="45" t="s">
        <v>617</v>
      </c>
      <c r="E99" s="45" t="s">
        <v>618</v>
      </c>
      <c r="F99" s="45" t="s">
        <v>603</v>
      </c>
      <c r="G99" s="45" t="s">
        <v>612</v>
      </c>
      <c r="H99" s="45" t="s">
        <v>607</v>
      </c>
      <c r="I99" s="45" t="s">
        <v>619</v>
      </c>
      <c r="J99" s="45" t="s">
        <v>234</v>
      </c>
      <c r="K99" s="45" t="s">
        <v>599</v>
      </c>
      <c r="L99" s="45" t="s">
        <v>620</v>
      </c>
      <c r="M99" s="45" t="s">
        <v>613</v>
      </c>
      <c r="N99" s="45" t="s">
        <v>234</v>
      </c>
      <c r="O99" s="45" t="s">
        <v>234</v>
      </c>
      <c r="P99" s="45" t="s">
        <v>234</v>
      </c>
      <c r="Q99" s="45" t="s">
        <v>234</v>
      </c>
      <c r="R99" s="45" t="s">
        <v>234</v>
      </c>
      <c r="S99" s="45" t="s">
        <v>585</v>
      </c>
    </row>
    <row r="100" spans="1:19" ht="15" thickBot="1" x14ac:dyDescent="0.35">
      <c r="A100" s="44" t="s">
        <v>281</v>
      </c>
      <c r="B100" s="45" t="s">
        <v>608</v>
      </c>
      <c r="C100" s="45" t="s">
        <v>614</v>
      </c>
      <c r="D100" s="45" t="s">
        <v>617</v>
      </c>
      <c r="E100" s="45" t="s">
        <v>618</v>
      </c>
      <c r="F100" s="45" t="s">
        <v>603</v>
      </c>
      <c r="G100" s="45" t="s">
        <v>612</v>
      </c>
      <c r="H100" s="45" t="s">
        <v>607</v>
      </c>
      <c r="I100" s="45" t="s">
        <v>619</v>
      </c>
      <c r="J100" s="45" t="s">
        <v>234</v>
      </c>
      <c r="K100" s="45" t="s">
        <v>621</v>
      </c>
      <c r="L100" s="45" t="s">
        <v>620</v>
      </c>
      <c r="M100" s="45" t="s">
        <v>613</v>
      </c>
      <c r="N100" s="45" t="s">
        <v>234</v>
      </c>
      <c r="O100" s="45" t="s">
        <v>234</v>
      </c>
      <c r="P100" s="45" t="s">
        <v>234</v>
      </c>
      <c r="Q100" s="45" t="s">
        <v>234</v>
      </c>
      <c r="R100" s="45" t="s">
        <v>234</v>
      </c>
      <c r="S100" s="45" t="s">
        <v>585</v>
      </c>
    </row>
    <row r="101" spans="1:19" ht="15" thickBot="1" x14ac:dyDescent="0.35">
      <c r="A101" s="44" t="s">
        <v>284</v>
      </c>
      <c r="B101" s="45" t="s">
        <v>608</v>
      </c>
      <c r="C101" s="45" t="s">
        <v>614</v>
      </c>
      <c r="D101" s="45" t="s">
        <v>617</v>
      </c>
      <c r="E101" s="45" t="s">
        <v>618</v>
      </c>
      <c r="F101" s="45" t="s">
        <v>603</v>
      </c>
      <c r="G101" s="45" t="s">
        <v>612</v>
      </c>
      <c r="H101" s="45" t="s">
        <v>607</v>
      </c>
      <c r="I101" s="45" t="s">
        <v>619</v>
      </c>
      <c r="J101" s="45" t="s">
        <v>234</v>
      </c>
      <c r="K101" s="45" t="s">
        <v>622</v>
      </c>
      <c r="L101" s="45" t="s">
        <v>620</v>
      </c>
      <c r="M101" s="45" t="s">
        <v>613</v>
      </c>
      <c r="N101" s="45" t="s">
        <v>234</v>
      </c>
      <c r="O101" s="45" t="s">
        <v>234</v>
      </c>
      <c r="P101" s="45" t="s">
        <v>234</v>
      </c>
      <c r="Q101" s="45" t="s">
        <v>234</v>
      </c>
      <c r="R101" s="45" t="s">
        <v>234</v>
      </c>
      <c r="S101" s="45" t="s">
        <v>585</v>
      </c>
    </row>
    <row r="102" spans="1:19" ht="15" thickBot="1" x14ac:dyDescent="0.35">
      <c r="A102" s="44" t="s">
        <v>285</v>
      </c>
      <c r="B102" s="45" t="s">
        <v>608</v>
      </c>
      <c r="C102" s="45" t="s">
        <v>614</v>
      </c>
      <c r="D102" s="45" t="s">
        <v>617</v>
      </c>
      <c r="E102" s="45" t="s">
        <v>618</v>
      </c>
      <c r="F102" s="45" t="s">
        <v>603</v>
      </c>
      <c r="G102" s="45" t="s">
        <v>612</v>
      </c>
      <c r="H102" s="45" t="s">
        <v>607</v>
      </c>
      <c r="I102" s="45" t="s">
        <v>623</v>
      </c>
      <c r="J102" s="45" t="s">
        <v>234</v>
      </c>
      <c r="K102" s="45" t="s">
        <v>622</v>
      </c>
      <c r="L102" s="45" t="s">
        <v>624</v>
      </c>
      <c r="M102" s="45" t="s">
        <v>613</v>
      </c>
      <c r="N102" s="45" t="s">
        <v>234</v>
      </c>
      <c r="O102" s="45" t="s">
        <v>234</v>
      </c>
      <c r="P102" s="45" t="s">
        <v>234</v>
      </c>
      <c r="Q102" s="45" t="s">
        <v>234</v>
      </c>
      <c r="R102" s="45" t="s">
        <v>234</v>
      </c>
      <c r="S102" s="45" t="s">
        <v>585</v>
      </c>
    </row>
    <row r="103" spans="1:19" ht="15" thickBot="1" x14ac:dyDescent="0.35">
      <c r="A103" s="44" t="s">
        <v>288</v>
      </c>
      <c r="B103" s="45" t="s">
        <v>608</v>
      </c>
      <c r="C103" s="45" t="s">
        <v>614</v>
      </c>
      <c r="D103" s="45" t="s">
        <v>625</v>
      </c>
      <c r="E103" s="45" t="s">
        <v>618</v>
      </c>
      <c r="F103" s="45" t="s">
        <v>603</v>
      </c>
      <c r="G103" s="45" t="s">
        <v>612</v>
      </c>
      <c r="H103" s="45" t="s">
        <v>607</v>
      </c>
      <c r="I103" s="45" t="s">
        <v>623</v>
      </c>
      <c r="J103" s="45" t="s">
        <v>234</v>
      </c>
      <c r="K103" s="45" t="s">
        <v>622</v>
      </c>
      <c r="L103" s="45" t="s">
        <v>624</v>
      </c>
      <c r="M103" s="45" t="s">
        <v>613</v>
      </c>
      <c r="N103" s="45" t="s">
        <v>234</v>
      </c>
      <c r="O103" s="45" t="s">
        <v>234</v>
      </c>
      <c r="P103" s="45" t="s">
        <v>234</v>
      </c>
      <c r="Q103" s="45" t="s">
        <v>234</v>
      </c>
      <c r="R103" s="45" t="s">
        <v>234</v>
      </c>
      <c r="S103" s="45" t="s">
        <v>585</v>
      </c>
    </row>
    <row r="104" spans="1:19" ht="15" thickBot="1" x14ac:dyDescent="0.35">
      <c r="A104" s="44" t="s">
        <v>291</v>
      </c>
      <c r="B104" s="45" t="s">
        <v>608</v>
      </c>
      <c r="C104" s="45" t="s">
        <v>614</v>
      </c>
      <c r="D104" s="45" t="s">
        <v>625</v>
      </c>
      <c r="E104" s="45" t="s">
        <v>626</v>
      </c>
      <c r="F104" s="45" t="s">
        <v>627</v>
      </c>
      <c r="G104" s="45" t="s">
        <v>612</v>
      </c>
      <c r="H104" s="45" t="s">
        <v>607</v>
      </c>
      <c r="I104" s="45" t="s">
        <v>628</v>
      </c>
      <c r="J104" s="45" t="s">
        <v>234</v>
      </c>
      <c r="K104" s="45" t="s">
        <v>622</v>
      </c>
      <c r="L104" s="45" t="s">
        <v>624</v>
      </c>
      <c r="M104" s="45" t="s">
        <v>613</v>
      </c>
      <c r="N104" s="45" t="s">
        <v>234</v>
      </c>
      <c r="O104" s="45" t="s">
        <v>234</v>
      </c>
      <c r="P104" s="45" t="s">
        <v>234</v>
      </c>
      <c r="Q104" s="45" t="s">
        <v>234</v>
      </c>
      <c r="R104" s="45" t="s">
        <v>234</v>
      </c>
      <c r="S104" s="45" t="s">
        <v>585</v>
      </c>
    </row>
    <row r="105" spans="1:19" ht="15" thickBot="1" x14ac:dyDescent="0.35">
      <c r="A105" s="44" t="s">
        <v>297</v>
      </c>
      <c r="B105" s="45" t="s">
        <v>629</v>
      </c>
      <c r="C105" s="45" t="s">
        <v>614</v>
      </c>
      <c r="D105" s="45" t="s">
        <v>625</v>
      </c>
      <c r="E105" s="45" t="s">
        <v>626</v>
      </c>
      <c r="F105" s="45" t="s">
        <v>627</v>
      </c>
      <c r="G105" s="45" t="s">
        <v>612</v>
      </c>
      <c r="H105" s="45" t="s">
        <v>607</v>
      </c>
      <c r="I105" s="45" t="s">
        <v>628</v>
      </c>
      <c r="J105" s="45" t="s">
        <v>234</v>
      </c>
      <c r="K105" s="45" t="s">
        <v>622</v>
      </c>
      <c r="L105" s="45" t="s">
        <v>624</v>
      </c>
      <c r="M105" s="45" t="s">
        <v>630</v>
      </c>
      <c r="N105" s="45" t="s">
        <v>234</v>
      </c>
      <c r="O105" s="45" t="s">
        <v>234</v>
      </c>
      <c r="P105" s="45" t="s">
        <v>234</v>
      </c>
      <c r="Q105" s="45" t="s">
        <v>234</v>
      </c>
      <c r="R105" s="45" t="s">
        <v>234</v>
      </c>
      <c r="S105" s="45" t="s">
        <v>585</v>
      </c>
    </row>
    <row r="106" spans="1:19" ht="15" thickBot="1" x14ac:dyDescent="0.35">
      <c r="A106" s="44" t="s">
        <v>299</v>
      </c>
      <c r="B106" s="45" t="s">
        <v>629</v>
      </c>
      <c r="C106" s="45" t="s">
        <v>614</v>
      </c>
      <c r="D106" s="45" t="s">
        <v>625</v>
      </c>
      <c r="E106" s="45" t="s">
        <v>626</v>
      </c>
      <c r="F106" s="45" t="s">
        <v>627</v>
      </c>
      <c r="G106" s="45" t="s">
        <v>612</v>
      </c>
      <c r="H106" s="45" t="s">
        <v>607</v>
      </c>
      <c r="I106" s="45" t="s">
        <v>628</v>
      </c>
      <c r="J106" s="45" t="s">
        <v>234</v>
      </c>
      <c r="K106" s="45" t="s">
        <v>622</v>
      </c>
      <c r="L106" s="45" t="s">
        <v>624</v>
      </c>
      <c r="M106" s="45" t="s">
        <v>630</v>
      </c>
      <c r="N106" s="45" t="s">
        <v>234</v>
      </c>
      <c r="O106" s="45" t="s">
        <v>234</v>
      </c>
      <c r="P106" s="45" t="s">
        <v>234</v>
      </c>
      <c r="Q106" s="45" t="s">
        <v>234</v>
      </c>
      <c r="R106" s="45" t="s">
        <v>234</v>
      </c>
      <c r="S106" s="45" t="s">
        <v>585</v>
      </c>
    </row>
    <row r="107" spans="1:19" ht="15" thickBot="1" x14ac:dyDescent="0.35">
      <c r="A107" s="44" t="s">
        <v>302</v>
      </c>
      <c r="B107" s="45" t="s">
        <v>629</v>
      </c>
      <c r="C107" s="45" t="s">
        <v>614</v>
      </c>
      <c r="D107" s="45" t="s">
        <v>625</v>
      </c>
      <c r="E107" s="45" t="s">
        <v>626</v>
      </c>
      <c r="F107" s="45" t="s">
        <v>631</v>
      </c>
      <c r="G107" s="45" t="s">
        <v>612</v>
      </c>
      <c r="H107" s="45" t="s">
        <v>632</v>
      </c>
      <c r="I107" s="45" t="s">
        <v>628</v>
      </c>
      <c r="J107" s="45" t="s">
        <v>234</v>
      </c>
      <c r="K107" s="45" t="s">
        <v>622</v>
      </c>
      <c r="L107" s="45" t="s">
        <v>624</v>
      </c>
      <c r="M107" s="45" t="s">
        <v>630</v>
      </c>
      <c r="N107" s="45" t="s">
        <v>234</v>
      </c>
      <c r="O107" s="45" t="s">
        <v>234</v>
      </c>
      <c r="P107" s="45" t="s">
        <v>234</v>
      </c>
      <c r="Q107" s="45" t="s">
        <v>234</v>
      </c>
      <c r="R107" s="45" t="s">
        <v>234</v>
      </c>
      <c r="S107" s="45" t="s">
        <v>585</v>
      </c>
    </row>
    <row r="108" spans="1:19" ht="15" thickBot="1" x14ac:dyDescent="0.35">
      <c r="A108" s="44" t="s">
        <v>305</v>
      </c>
      <c r="B108" s="45" t="s">
        <v>633</v>
      </c>
      <c r="C108" s="45" t="s">
        <v>614</v>
      </c>
      <c r="D108" s="45" t="s">
        <v>625</v>
      </c>
      <c r="E108" s="45" t="s">
        <v>634</v>
      </c>
      <c r="F108" s="45" t="s">
        <v>631</v>
      </c>
      <c r="G108" s="45" t="s">
        <v>612</v>
      </c>
      <c r="H108" s="45" t="s">
        <v>632</v>
      </c>
      <c r="I108" s="45" t="s">
        <v>628</v>
      </c>
      <c r="J108" s="45" t="s">
        <v>234</v>
      </c>
      <c r="K108" s="45" t="s">
        <v>622</v>
      </c>
      <c r="L108" s="45" t="s">
        <v>635</v>
      </c>
      <c r="M108" s="45" t="s">
        <v>630</v>
      </c>
      <c r="N108" s="45" t="s">
        <v>234</v>
      </c>
      <c r="O108" s="45" t="s">
        <v>234</v>
      </c>
      <c r="P108" s="45" t="s">
        <v>234</v>
      </c>
      <c r="Q108" s="45" t="s">
        <v>234</v>
      </c>
      <c r="R108" s="45" t="s">
        <v>234</v>
      </c>
      <c r="S108" s="45" t="s">
        <v>585</v>
      </c>
    </row>
    <row r="109" spans="1:19" ht="15" thickBot="1" x14ac:dyDescent="0.35">
      <c r="A109" s="44" t="s">
        <v>308</v>
      </c>
      <c r="B109" s="45" t="s">
        <v>633</v>
      </c>
      <c r="C109" s="45" t="s">
        <v>614</v>
      </c>
      <c r="D109" s="45" t="s">
        <v>636</v>
      </c>
      <c r="E109" s="45" t="s">
        <v>634</v>
      </c>
      <c r="F109" s="45" t="s">
        <v>631</v>
      </c>
      <c r="G109" s="45" t="s">
        <v>612</v>
      </c>
      <c r="H109" s="45" t="s">
        <v>632</v>
      </c>
      <c r="I109" s="45" t="s">
        <v>637</v>
      </c>
      <c r="J109" s="45" t="s">
        <v>234</v>
      </c>
      <c r="K109" s="45" t="s">
        <v>622</v>
      </c>
      <c r="L109" s="45" t="s">
        <v>635</v>
      </c>
      <c r="M109" s="45" t="s">
        <v>630</v>
      </c>
      <c r="N109" s="45" t="s">
        <v>234</v>
      </c>
      <c r="O109" s="45" t="s">
        <v>234</v>
      </c>
      <c r="P109" s="45" t="s">
        <v>234</v>
      </c>
      <c r="Q109" s="45" t="s">
        <v>234</v>
      </c>
      <c r="R109" s="45" t="s">
        <v>234</v>
      </c>
      <c r="S109" s="45" t="s">
        <v>585</v>
      </c>
    </row>
    <row r="110" spans="1:19" ht="15" thickBot="1" x14ac:dyDescent="0.35">
      <c r="A110" s="44" t="s">
        <v>313</v>
      </c>
      <c r="B110" s="45" t="s">
        <v>633</v>
      </c>
      <c r="C110" s="45" t="s">
        <v>614</v>
      </c>
      <c r="D110" s="45" t="s">
        <v>636</v>
      </c>
      <c r="E110" s="45" t="s">
        <v>634</v>
      </c>
      <c r="F110" s="45" t="s">
        <v>631</v>
      </c>
      <c r="G110" s="45" t="s">
        <v>612</v>
      </c>
      <c r="H110" s="45" t="s">
        <v>638</v>
      </c>
      <c r="I110" s="45" t="s">
        <v>637</v>
      </c>
      <c r="J110" s="45" t="s">
        <v>234</v>
      </c>
      <c r="K110" s="45" t="s">
        <v>622</v>
      </c>
      <c r="L110" s="45" t="s">
        <v>234</v>
      </c>
      <c r="M110" s="45" t="s">
        <v>630</v>
      </c>
      <c r="N110" s="45" t="s">
        <v>234</v>
      </c>
      <c r="O110" s="45" t="s">
        <v>234</v>
      </c>
      <c r="P110" s="45" t="s">
        <v>234</v>
      </c>
      <c r="Q110" s="45" t="s">
        <v>234</v>
      </c>
      <c r="R110" s="45" t="s">
        <v>234</v>
      </c>
      <c r="S110" s="45" t="s">
        <v>585</v>
      </c>
    </row>
    <row r="111" spans="1:19" ht="15" thickBot="1" x14ac:dyDescent="0.35">
      <c r="A111" s="44" t="s">
        <v>316</v>
      </c>
      <c r="B111" s="45" t="s">
        <v>633</v>
      </c>
      <c r="C111" s="45" t="s">
        <v>639</v>
      </c>
      <c r="D111" s="45" t="s">
        <v>636</v>
      </c>
      <c r="E111" s="45" t="s">
        <v>634</v>
      </c>
      <c r="F111" s="45" t="s">
        <v>631</v>
      </c>
      <c r="G111" s="45" t="s">
        <v>612</v>
      </c>
      <c r="H111" s="45" t="s">
        <v>638</v>
      </c>
      <c r="I111" s="45" t="s">
        <v>640</v>
      </c>
      <c r="J111" s="45" t="s">
        <v>234</v>
      </c>
      <c r="K111" s="45" t="s">
        <v>622</v>
      </c>
      <c r="L111" s="45" t="s">
        <v>234</v>
      </c>
      <c r="M111" s="45" t="s">
        <v>630</v>
      </c>
      <c r="N111" s="45" t="s">
        <v>234</v>
      </c>
      <c r="O111" s="45" t="s">
        <v>234</v>
      </c>
      <c r="P111" s="45" t="s">
        <v>234</v>
      </c>
      <c r="Q111" s="45" t="s">
        <v>234</v>
      </c>
      <c r="R111" s="45" t="s">
        <v>234</v>
      </c>
      <c r="S111" s="45" t="s">
        <v>585</v>
      </c>
    </row>
    <row r="112" spans="1:19" ht="15" thickBot="1" x14ac:dyDescent="0.35">
      <c r="A112" s="44" t="s">
        <v>320</v>
      </c>
      <c r="B112" s="45" t="s">
        <v>633</v>
      </c>
      <c r="C112" s="45" t="s">
        <v>639</v>
      </c>
      <c r="D112" s="45" t="s">
        <v>641</v>
      </c>
      <c r="E112" s="45" t="s">
        <v>634</v>
      </c>
      <c r="F112" s="45" t="s">
        <v>642</v>
      </c>
      <c r="G112" s="45" t="s">
        <v>612</v>
      </c>
      <c r="H112" s="45" t="s">
        <v>638</v>
      </c>
      <c r="I112" s="45" t="s">
        <v>640</v>
      </c>
      <c r="J112" s="45" t="s">
        <v>234</v>
      </c>
      <c r="K112" s="45" t="s">
        <v>622</v>
      </c>
      <c r="L112" s="45" t="s">
        <v>234</v>
      </c>
      <c r="M112" s="45" t="s">
        <v>630</v>
      </c>
      <c r="N112" s="45" t="s">
        <v>234</v>
      </c>
      <c r="O112" s="45" t="s">
        <v>234</v>
      </c>
      <c r="P112" s="45" t="s">
        <v>234</v>
      </c>
      <c r="Q112" s="45" t="s">
        <v>234</v>
      </c>
      <c r="R112" s="45" t="s">
        <v>234</v>
      </c>
      <c r="S112" s="45" t="s">
        <v>585</v>
      </c>
    </row>
    <row r="113" spans="1:19" ht="15" thickBot="1" x14ac:dyDescent="0.35">
      <c r="A113" s="44" t="s">
        <v>322</v>
      </c>
      <c r="B113" s="45" t="s">
        <v>633</v>
      </c>
      <c r="C113" s="45" t="s">
        <v>639</v>
      </c>
      <c r="D113" s="45" t="s">
        <v>641</v>
      </c>
      <c r="E113" s="45" t="s">
        <v>634</v>
      </c>
      <c r="F113" s="45" t="s">
        <v>642</v>
      </c>
      <c r="G113" s="45" t="s">
        <v>612</v>
      </c>
      <c r="H113" s="45" t="s">
        <v>638</v>
      </c>
      <c r="I113" s="45" t="s">
        <v>640</v>
      </c>
      <c r="J113" s="45" t="s">
        <v>234</v>
      </c>
      <c r="K113" s="45" t="s">
        <v>622</v>
      </c>
      <c r="L113" s="45" t="s">
        <v>234</v>
      </c>
      <c r="M113" s="45" t="s">
        <v>630</v>
      </c>
      <c r="N113" s="45" t="s">
        <v>234</v>
      </c>
      <c r="O113" s="45" t="s">
        <v>234</v>
      </c>
      <c r="P113" s="45" t="s">
        <v>234</v>
      </c>
      <c r="Q113" s="45" t="s">
        <v>234</v>
      </c>
      <c r="R113" s="45" t="s">
        <v>234</v>
      </c>
      <c r="S113" s="45" t="s">
        <v>585</v>
      </c>
    </row>
    <row r="114" spans="1:19" ht="15" thickBot="1" x14ac:dyDescent="0.35">
      <c r="A114" s="44" t="s">
        <v>324</v>
      </c>
      <c r="B114" s="45" t="s">
        <v>633</v>
      </c>
      <c r="C114" s="45" t="s">
        <v>639</v>
      </c>
      <c r="D114" s="45" t="s">
        <v>641</v>
      </c>
      <c r="E114" s="45" t="s">
        <v>634</v>
      </c>
      <c r="F114" s="45" t="s">
        <v>642</v>
      </c>
      <c r="G114" s="45" t="s">
        <v>612</v>
      </c>
      <c r="H114" s="45" t="s">
        <v>638</v>
      </c>
      <c r="I114" s="45" t="s">
        <v>640</v>
      </c>
      <c r="J114" s="45" t="s">
        <v>234</v>
      </c>
      <c r="K114" s="45" t="s">
        <v>622</v>
      </c>
      <c r="L114" s="45" t="s">
        <v>234</v>
      </c>
      <c r="M114" s="45" t="s">
        <v>643</v>
      </c>
      <c r="N114" s="45" t="s">
        <v>234</v>
      </c>
      <c r="O114" s="45" t="s">
        <v>234</v>
      </c>
      <c r="P114" s="45" t="s">
        <v>234</v>
      </c>
      <c r="Q114" s="45" t="s">
        <v>234</v>
      </c>
      <c r="R114" s="45" t="s">
        <v>234</v>
      </c>
      <c r="S114" s="45" t="s">
        <v>585</v>
      </c>
    </row>
    <row r="115" spans="1:19" ht="15" thickBot="1" x14ac:dyDescent="0.35">
      <c r="A115" s="44" t="s">
        <v>327</v>
      </c>
      <c r="B115" s="45" t="s">
        <v>633</v>
      </c>
      <c r="C115" s="45" t="s">
        <v>639</v>
      </c>
      <c r="D115" s="45" t="s">
        <v>644</v>
      </c>
      <c r="E115" s="45" t="s">
        <v>634</v>
      </c>
      <c r="F115" s="45" t="s">
        <v>645</v>
      </c>
      <c r="G115" s="45" t="s">
        <v>612</v>
      </c>
      <c r="H115" s="45" t="s">
        <v>638</v>
      </c>
      <c r="I115" s="45" t="s">
        <v>640</v>
      </c>
      <c r="J115" s="45" t="s">
        <v>234</v>
      </c>
      <c r="K115" s="45" t="s">
        <v>622</v>
      </c>
      <c r="L115" s="45" t="s">
        <v>234</v>
      </c>
      <c r="M115" s="45" t="s">
        <v>643</v>
      </c>
      <c r="N115" s="45" t="s">
        <v>234</v>
      </c>
      <c r="O115" s="45" t="s">
        <v>234</v>
      </c>
      <c r="P115" s="45" t="s">
        <v>234</v>
      </c>
      <c r="Q115" s="45" t="s">
        <v>234</v>
      </c>
      <c r="R115" s="45" t="s">
        <v>234</v>
      </c>
      <c r="S115" s="45" t="s">
        <v>646</v>
      </c>
    </row>
    <row r="116" spans="1:19" ht="15" thickBot="1" x14ac:dyDescent="0.35">
      <c r="A116" s="44" t="s">
        <v>331</v>
      </c>
      <c r="B116" s="45" t="s">
        <v>633</v>
      </c>
      <c r="C116" s="45" t="s">
        <v>639</v>
      </c>
      <c r="D116" s="45" t="s">
        <v>647</v>
      </c>
      <c r="E116" s="45" t="s">
        <v>634</v>
      </c>
      <c r="F116" s="45" t="s">
        <v>645</v>
      </c>
      <c r="G116" s="45" t="s">
        <v>612</v>
      </c>
      <c r="H116" s="45" t="s">
        <v>638</v>
      </c>
      <c r="I116" s="45" t="s">
        <v>640</v>
      </c>
      <c r="J116" s="45" t="s">
        <v>234</v>
      </c>
      <c r="K116" s="45" t="s">
        <v>648</v>
      </c>
      <c r="L116" s="45" t="s">
        <v>234</v>
      </c>
      <c r="M116" s="45" t="s">
        <v>643</v>
      </c>
      <c r="N116" s="45" t="s">
        <v>234</v>
      </c>
      <c r="O116" s="45" t="s">
        <v>234</v>
      </c>
      <c r="P116" s="45" t="s">
        <v>234</v>
      </c>
      <c r="Q116" s="45" t="s">
        <v>234</v>
      </c>
      <c r="R116" s="45" t="s">
        <v>234</v>
      </c>
      <c r="S116" s="45" t="s">
        <v>234</v>
      </c>
    </row>
    <row r="117" spans="1:19" ht="15" thickBot="1" x14ac:dyDescent="0.35">
      <c r="A117" s="44" t="s">
        <v>333</v>
      </c>
      <c r="B117" s="45" t="s">
        <v>633</v>
      </c>
      <c r="C117" s="45" t="s">
        <v>639</v>
      </c>
      <c r="D117" s="45" t="s">
        <v>649</v>
      </c>
      <c r="E117" s="45" t="s">
        <v>634</v>
      </c>
      <c r="F117" s="45" t="s">
        <v>645</v>
      </c>
      <c r="G117" s="45" t="s">
        <v>612</v>
      </c>
      <c r="H117" s="45" t="s">
        <v>638</v>
      </c>
      <c r="I117" s="45" t="s">
        <v>640</v>
      </c>
      <c r="J117" s="45" t="s">
        <v>234</v>
      </c>
      <c r="K117" s="45" t="s">
        <v>648</v>
      </c>
      <c r="L117" s="45" t="s">
        <v>234</v>
      </c>
      <c r="M117" s="45" t="s">
        <v>643</v>
      </c>
      <c r="N117" s="45" t="s">
        <v>234</v>
      </c>
      <c r="O117" s="45" t="s">
        <v>234</v>
      </c>
      <c r="P117" s="45" t="s">
        <v>234</v>
      </c>
      <c r="Q117" s="45" t="s">
        <v>234</v>
      </c>
      <c r="R117" s="45" t="s">
        <v>234</v>
      </c>
      <c r="S117" s="45" t="s">
        <v>234</v>
      </c>
    </row>
    <row r="118" spans="1:19" ht="15" thickBot="1" x14ac:dyDescent="0.35">
      <c r="A118" s="44" t="s">
        <v>336</v>
      </c>
      <c r="B118" s="45" t="s">
        <v>633</v>
      </c>
      <c r="C118" s="45" t="s">
        <v>639</v>
      </c>
      <c r="D118" s="45" t="s">
        <v>649</v>
      </c>
      <c r="E118" s="45" t="s">
        <v>634</v>
      </c>
      <c r="F118" s="45" t="s">
        <v>645</v>
      </c>
      <c r="G118" s="45" t="s">
        <v>612</v>
      </c>
      <c r="H118" s="45" t="s">
        <v>638</v>
      </c>
      <c r="I118" s="45" t="s">
        <v>640</v>
      </c>
      <c r="J118" s="45" t="s">
        <v>234</v>
      </c>
      <c r="K118" s="45" t="s">
        <v>648</v>
      </c>
      <c r="L118" s="45" t="s">
        <v>234</v>
      </c>
      <c r="M118" s="45" t="s">
        <v>643</v>
      </c>
      <c r="N118" s="45" t="s">
        <v>234</v>
      </c>
      <c r="O118" s="45" t="s">
        <v>234</v>
      </c>
      <c r="P118" s="45" t="s">
        <v>234</v>
      </c>
      <c r="Q118" s="45" t="s">
        <v>234</v>
      </c>
      <c r="R118" s="45" t="s">
        <v>234</v>
      </c>
      <c r="S118" s="45" t="s">
        <v>234</v>
      </c>
    </row>
    <row r="119" spans="1:19" ht="15" thickBot="1" x14ac:dyDescent="0.35">
      <c r="A119" s="44" t="s">
        <v>339</v>
      </c>
      <c r="B119" s="45" t="s">
        <v>633</v>
      </c>
      <c r="C119" s="45" t="s">
        <v>639</v>
      </c>
      <c r="D119" s="45" t="s">
        <v>649</v>
      </c>
      <c r="E119" s="45" t="s">
        <v>634</v>
      </c>
      <c r="F119" s="45" t="s">
        <v>650</v>
      </c>
      <c r="G119" s="45" t="s">
        <v>612</v>
      </c>
      <c r="H119" s="45" t="s">
        <v>638</v>
      </c>
      <c r="I119" s="45" t="s">
        <v>651</v>
      </c>
      <c r="J119" s="45" t="s">
        <v>234</v>
      </c>
      <c r="K119" s="45" t="s">
        <v>648</v>
      </c>
      <c r="L119" s="45" t="s">
        <v>234</v>
      </c>
      <c r="M119" s="45" t="s">
        <v>652</v>
      </c>
      <c r="N119" s="45" t="s">
        <v>234</v>
      </c>
      <c r="O119" s="45" t="s">
        <v>234</v>
      </c>
      <c r="P119" s="45" t="s">
        <v>234</v>
      </c>
      <c r="Q119" s="45" t="s">
        <v>234</v>
      </c>
      <c r="R119" s="45" t="s">
        <v>234</v>
      </c>
      <c r="S119" s="45" t="s">
        <v>234</v>
      </c>
    </row>
    <row r="120" spans="1:19" ht="15" thickBot="1" x14ac:dyDescent="0.35">
      <c r="A120" s="44" t="s">
        <v>342</v>
      </c>
      <c r="B120" s="45" t="s">
        <v>633</v>
      </c>
      <c r="C120" s="45" t="s">
        <v>639</v>
      </c>
      <c r="D120" s="45" t="s">
        <v>653</v>
      </c>
      <c r="E120" s="45" t="s">
        <v>634</v>
      </c>
      <c r="F120" s="45" t="s">
        <v>650</v>
      </c>
      <c r="G120" s="45" t="s">
        <v>612</v>
      </c>
      <c r="H120" s="45" t="s">
        <v>638</v>
      </c>
      <c r="I120" s="45" t="s">
        <v>651</v>
      </c>
      <c r="J120" s="45" t="s">
        <v>234</v>
      </c>
      <c r="K120" s="45" t="s">
        <v>648</v>
      </c>
      <c r="L120" s="45" t="s">
        <v>234</v>
      </c>
      <c r="M120" s="45" t="s">
        <v>652</v>
      </c>
      <c r="N120" s="45" t="s">
        <v>234</v>
      </c>
      <c r="O120" s="45" t="s">
        <v>234</v>
      </c>
      <c r="P120" s="45" t="s">
        <v>234</v>
      </c>
      <c r="Q120" s="45" t="s">
        <v>234</v>
      </c>
      <c r="R120" s="45" t="s">
        <v>234</v>
      </c>
      <c r="S120" s="45" t="s">
        <v>234</v>
      </c>
    </row>
    <row r="121" spans="1:19" ht="15" thickBot="1" x14ac:dyDescent="0.35">
      <c r="A121" s="44" t="s">
        <v>343</v>
      </c>
      <c r="B121" s="45" t="s">
        <v>633</v>
      </c>
      <c r="C121" s="45" t="s">
        <v>639</v>
      </c>
      <c r="D121" s="45" t="s">
        <v>653</v>
      </c>
      <c r="E121" s="45" t="s">
        <v>634</v>
      </c>
      <c r="F121" s="45" t="s">
        <v>650</v>
      </c>
      <c r="G121" s="45" t="s">
        <v>612</v>
      </c>
      <c r="H121" s="45" t="s">
        <v>654</v>
      </c>
      <c r="I121" s="45" t="s">
        <v>651</v>
      </c>
      <c r="J121" s="45" t="s">
        <v>234</v>
      </c>
      <c r="K121" s="45" t="s">
        <v>648</v>
      </c>
      <c r="L121" s="45" t="s">
        <v>234</v>
      </c>
      <c r="M121" s="45" t="s">
        <v>652</v>
      </c>
      <c r="N121" s="45" t="s">
        <v>234</v>
      </c>
      <c r="O121" s="45" t="s">
        <v>234</v>
      </c>
      <c r="P121" s="45" t="s">
        <v>234</v>
      </c>
      <c r="Q121" s="45" t="s">
        <v>234</v>
      </c>
      <c r="R121" s="45" t="s">
        <v>234</v>
      </c>
      <c r="S121" s="45" t="s">
        <v>234</v>
      </c>
    </row>
    <row r="122" spans="1:19" ht="15" thickBot="1" x14ac:dyDescent="0.35">
      <c r="A122" s="44" t="s">
        <v>345</v>
      </c>
      <c r="B122" s="45" t="s">
        <v>633</v>
      </c>
      <c r="C122" s="45" t="s">
        <v>639</v>
      </c>
      <c r="D122" s="45" t="s">
        <v>653</v>
      </c>
      <c r="E122" s="45" t="s">
        <v>634</v>
      </c>
      <c r="F122" s="45" t="s">
        <v>650</v>
      </c>
      <c r="G122" s="45" t="s">
        <v>612</v>
      </c>
      <c r="H122" s="45" t="s">
        <v>654</v>
      </c>
      <c r="I122" s="45" t="s">
        <v>651</v>
      </c>
      <c r="J122" s="45" t="s">
        <v>234</v>
      </c>
      <c r="K122" s="45" t="s">
        <v>648</v>
      </c>
      <c r="L122" s="45" t="s">
        <v>234</v>
      </c>
      <c r="M122" s="45" t="s">
        <v>652</v>
      </c>
      <c r="N122" s="45" t="s">
        <v>234</v>
      </c>
      <c r="O122" s="45" t="s">
        <v>234</v>
      </c>
      <c r="P122" s="45" t="s">
        <v>234</v>
      </c>
      <c r="Q122" s="45" t="s">
        <v>234</v>
      </c>
      <c r="R122" s="45" t="s">
        <v>234</v>
      </c>
      <c r="S122" s="45" t="s">
        <v>234</v>
      </c>
    </row>
    <row r="123" spans="1:19" ht="15" thickBot="1" x14ac:dyDescent="0.35">
      <c r="A123" s="44" t="s">
        <v>348</v>
      </c>
      <c r="B123" s="45" t="s">
        <v>655</v>
      </c>
      <c r="C123" s="45" t="s">
        <v>639</v>
      </c>
      <c r="D123" s="45" t="s">
        <v>656</v>
      </c>
      <c r="E123" s="45" t="s">
        <v>634</v>
      </c>
      <c r="F123" s="45" t="s">
        <v>657</v>
      </c>
      <c r="G123" s="45" t="s">
        <v>612</v>
      </c>
      <c r="H123" s="45" t="s">
        <v>654</v>
      </c>
      <c r="I123" s="45" t="s">
        <v>651</v>
      </c>
      <c r="J123" s="45" t="s">
        <v>234</v>
      </c>
      <c r="K123" s="45" t="s">
        <v>648</v>
      </c>
      <c r="L123" s="45" t="s">
        <v>234</v>
      </c>
      <c r="M123" s="45" t="s">
        <v>652</v>
      </c>
      <c r="N123" s="45" t="s">
        <v>234</v>
      </c>
      <c r="O123" s="45" t="s">
        <v>234</v>
      </c>
      <c r="P123" s="45" t="s">
        <v>234</v>
      </c>
      <c r="Q123" s="45" t="s">
        <v>234</v>
      </c>
      <c r="R123" s="45" t="s">
        <v>234</v>
      </c>
      <c r="S123" s="45" t="s">
        <v>234</v>
      </c>
    </row>
    <row r="124" spans="1:19" ht="15" thickBot="1" x14ac:dyDescent="0.35">
      <c r="A124" s="44" t="s">
        <v>351</v>
      </c>
      <c r="B124" s="45" t="s">
        <v>655</v>
      </c>
      <c r="C124" s="45" t="s">
        <v>639</v>
      </c>
      <c r="D124" s="45" t="s">
        <v>656</v>
      </c>
      <c r="E124" s="45" t="s">
        <v>634</v>
      </c>
      <c r="F124" s="45" t="s">
        <v>657</v>
      </c>
      <c r="G124" s="45" t="s">
        <v>612</v>
      </c>
      <c r="H124" s="45" t="s">
        <v>654</v>
      </c>
      <c r="I124" s="45" t="s">
        <v>651</v>
      </c>
      <c r="J124" s="45" t="s">
        <v>234</v>
      </c>
      <c r="K124" s="45" t="s">
        <v>648</v>
      </c>
      <c r="L124" s="45" t="s">
        <v>234</v>
      </c>
      <c r="M124" s="45" t="s">
        <v>652</v>
      </c>
      <c r="N124" s="45" t="s">
        <v>234</v>
      </c>
      <c r="O124" s="45" t="s">
        <v>234</v>
      </c>
      <c r="P124" s="45" t="s">
        <v>234</v>
      </c>
      <c r="Q124" s="45" t="s">
        <v>234</v>
      </c>
      <c r="R124" s="45" t="s">
        <v>234</v>
      </c>
      <c r="S124" s="45" t="s">
        <v>234</v>
      </c>
    </row>
    <row r="125" spans="1:19" ht="15" thickBot="1" x14ac:dyDescent="0.35">
      <c r="A125" s="44" t="s">
        <v>353</v>
      </c>
      <c r="B125" s="45" t="s">
        <v>655</v>
      </c>
      <c r="C125" s="45" t="s">
        <v>658</v>
      </c>
      <c r="D125" s="45" t="s">
        <v>656</v>
      </c>
      <c r="E125" s="45" t="s">
        <v>634</v>
      </c>
      <c r="F125" s="45" t="s">
        <v>657</v>
      </c>
      <c r="G125" s="45" t="s">
        <v>612</v>
      </c>
      <c r="H125" s="45" t="s">
        <v>654</v>
      </c>
      <c r="I125" s="45" t="s">
        <v>651</v>
      </c>
      <c r="J125" s="45" t="s">
        <v>234</v>
      </c>
      <c r="K125" s="45" t="s">
        <v>648</v>
      </c>
      <c r="L125" s="45" t="s">
        <v>234</v>
      </c>
      <c r="M125" s="45" t="s">
        <v>652</v>
      </c>
      <c r="N125" s="45" t="s">
        <v>234</v>
      </c>
      <c r="O125" s="45" t="s">
        <v>234</v>
      </c>
      <c r="P125" s="45" t="s">
        <v>234</v>
      </c>
      <c r="Q125" s="45" t="s">
        <v>234</v>
      </c>
      <c r="R125" s="45" t="s">
        <v>234</v>
      </c>
      <c r="S125" s="45" t="s">
        <v>234</v>
      </c>
    </row>
    <row r="126" spans="1:19" ht="15" thickBot="1" x14ac:dyDescent="0.35">
      <c r="A126" s="44" t="s">
        <v>354</v>
      </c>
      <c r="B126" s="45" t="s">
        <v>655</v>
      </c>
      <c r="C126" s="45" t="s">
        <v>658</v>
      </c>
      <c r="D126" s="45" t="s">
        <v>659</v>
      </c>
      <c r="E126" s="45" t="s">
        <v>634</v>
      </c>
      <c r="F126" s="45" t="s">
        <v>660</v>
      </c>
      <c r="G126" s="45" t="s">
        <v>612</v>
      </c>
      <c r="H126" s="45" t="s">
        <v>654</v>
      </c>
      <c r="I126" s="45" t="s">
        <v>651</v>
      </c>
      <c r="J126" s="45" t="s">
        <v>234</v>
      </c>
      <c r="K126" s="45" t="s">
        <v>648</v>
      </c>
      <c r="L126" s="45" t="s">
        <v>234</v>
      </c>
      <c r="M126" s="45" t="s">
        <v>652</v>
      </c>
      <c r="N126" s="45" t="s">
        <v>234</v>
      </c>
      <c r="O126" s="45" t="s">
        <v>234</v>
      </c>
      <c r="P126" s="45" t="s">
        <v>234</v>
      </c>
      <c r="Q126" s="45" t="s">
        <v>234</v>
      </c>
      <c r="R126" s="45" t="s">
        <v>234</v>
      </c>
      <c r="S126" s="45" t="s">
        <v>234</v>
      </c>
    </row>
    <row r="127" spans="1:19" ht="15" thickBot="1" x14ac:dyDescent="0.35">
      <c r="A127" s="44" t="s">
        <v>356</v>
      </c>
      <c r="B127" s="45" t="s">
        <v>655</v>
      </c>
      <c r="C127" s="45" t="s">
        <v>658</v>
      </c>
      <c r="D127" s="45" t="s">
        <v>661</v>
      </c>
      <c r="E127" s="45" t="s">
        <v>662</v>
      </c>
      <c r="F127" s="45" t="s">
        <v>660</v>
      </c>
      <c r="G127" s="45" t="s">
        <v>612</v>
      </c>
      <c r="H127" s="45" t="s">
        <v>663</v>
      </c>
      <c r="I127" s="45" t="s">
        <v>664</v>
      </c>
      <c r="J127" s="45" t="s">
        <v>234</v>
      </c>
      <c r="K127" s="45" t="s">
        <v>648</v>
      </c>
      <c r="L127" s="45" t="s">
        <v>234</v>
      </c>
      <c r="M127" s="45" t="s">
        <v>665</v>
      </c>
      <c r="N127" s="45" t="s">
        <v>234</v>
      </c>
      <c r="O127" s="45" t="s">
        <v>234</v>
      </c>
      <c r="P127" s="45" t="s">
        <v>234</v>
      </c>
      <c r="Q127" s="45" t="s">
        <v>234</v>
      </c>
      <c r="R127" s="45" t="s">
        <v>234</v>
      </c>
      <c r="S127" s="45" t="s">
        <v>234</v>
      </c>
    </row>
    <row r="128" spans="1:19" ht="15" thickBot="1" x14ac:dyDescent="0.35">
      <c r="A128" s="44" t="s">
        <v>360</v>
      </c>
      <c r="B128" s="45" t="s">
        <v>655</v>
      </c>
      <c r="C128" s="45" t="s">
        <v>658</v>
      </c>
      <c r="D128" s="45" t="s">
        <v>666</v>
      </c>
      <c r="E128" s="45" t="s">
        <v>662</v>
      </c>
      <c r="F128" s="45" t="s">
        <v>660</v>
      </c>
      <c r="G128" s="45" t="s">
        <v>667</v>
      </c>
      <c r="H128" s="45" t="s">
        <v>663</v>
      </c>
      <c r="I128" s="45" t="s">
        <v>668</v>
      </c>
      <c r="J128" s="45" t="s">
        <v>234</v>
      </c>
      <c r="K128" s="45" t="s">
        <v>648</v>
      </c>
      <c r="L128" s="45" t="s">
        <v>234</v>
      </c>
      <c r="M128" s="45" t="s">
        <v>665</v>
      </c>
      <c r="N128" s="45" t="s">
        <v>234</v>
      </c>
      <c r="O128" s="45" t="s">
        <v>234</v>
      </c>
      <c r="P128" s="45" t="s">
        <v>234</v>
      </c>
      <c r="Q128" s="45" t="s">
        <v>234</v>
      </c>
      <c r="R128" s="45" t="s">
        <v>234</v>
      </c>
      <c r="S128" s="45" t="s">
        <v>234</v>
      </c>
    </row>
    <row r="129" spans="1:19" ht="15" thickBot="1" x14ac:dyDescent="0.35">
      <c r="A129" s="44" t="s">
        <v>361</v>
      </c>
      <c r="B129" s="45" t="s">
        <v>655</v>
      </c>
      <c r="C129" s="45" t="s">
        <v>658</v>
      </c>
      <c r="D129" s="45" t="s">
        <v>666</v>
      </c>
      <c r="E129" s="45" t="s">
        <v>662</v>
      </c>
      <c r="F129" s="45" t="s">
        <v>669</v>
      </c>
      <c r="G129" s="45" t="s">
        <v>667</v>
      </c>
      <c r="H129" s="45" t="s">
        <v>670</v>
      </c>
      <c r="I129" s="45" t="s">
        <v>671</v>
      </c>
      <c r="J129" s="45" t="s">
        <v>234</v>
      </c>
      <c r="K129" s="45" t="s">
        <v>648</v>
      </c>
      <c r="L129" s="45" t="s">
        <v>234</v>
      </c>
      <c r="M129" s="45" t="s">
        <v>665</v>
      </c>
      <c r="N129" s="45" t="s">
        <v>234</v>
      </c>
      <c r="O129" s="45" t="s">
        <v>234</v>
      </c>
      <c r="P129" s="45" t="s">
        <v>234</v>
      </c>
      <c r="Q129" s="45" t="s">
        <v>234</v>
      </c>
      <c r="R129" s="45" t="s">
        <v>234</v>
      </c>
      <c r="S129" s="45" t="s">
        <v>234</v>
      </c>
    </row>
    <row r="130" spans="1:19" ht="15" thickBot="1" x14ac:dyDescent="0.35">
      <c r="A130" s="44" t="s">
        <v>362</v>
      </c>
      <c r="B130" s="45" t="s">
        <v>234</v>
      </c>
      <c r="C130" s="45" t="s">
        <v>658</v>
      </c>
      <c r="D130" s="45" t="s">
        <v>672</v>
      </c>
      <c r="E130" s="45" t="s">
        <v>662</v>
      </c>
      <c r="F130" s="45" t="s">
        <v>673</v>
      </c>
      <c r="G130" s="45" t="s">
        <v>667</v>
      </c>
      <c r="H130" s="45" t="s">
        <v>670</v>
      </c>
      <c r="I130" s="45" t="s">
        <v>671</v>
      </c>
      <c r="J130" s="45" t="s">
        <v>234</v>
      </c>
      <c r="K130" s="45" t="s">
        <v>648</v>
      </c>
      <c r="L130" s="45" t="s">
        <v>234</v>
      </c>
      <c r="M130" s="45" t="s">
        <v>674</v>
      </c>
      <c r="N130" s="45" t="s">
        <v>234</v>
      </c>
      <c r="O130" s="45" t="s">
        <v>234</v>
      </c>
      <c r="P130" s="45" t="s">
        <v>234</v>
      </c>
      <c r="Q130" s="45" t="s">
        <v>234</v>
      </c>
      <c r="R130" s="45" t="s">
        <v>234</v>
      </c>
      <c r="S130" s="45" t="s">
        <v>234</v>
      </c>
    </row>
    <row r="131" spans="1:19" ht="15" thickBot="1" x14ac:dyDescent="0.35">
      <c r="A131" s="44" t="s">
        <v>364</v>
      </c>
      <c r="B131" s="45" t="s">
        <v>234</v>
      </c>
      <c r="C131" s="45" t="s">
        <v>658</v>
      </c>
      <c r="D131" s="45" t="s">
        <v>675</v>
      </c>
      <c r="E131" s="45" t="s">
        <v>662</v>
      </c>
      <c r="F131" s="45" t="s">
        <v>673</v>
      </c>
      <c r="G131" s="45" t="s">
        <v>667</v>
      </c>
      <c r="H131" s="45" t="s">
        <v>676</v>
      </c>
      <c r="I131" s="45" t="s">
        <v>671</v>
      </c>
      <c r="J131" s="45" t="s">
        <v>234</v>
      </c>
      <c r="K131" s="45" t="s">
        <v>648</v>
      </c>
      <c r="L131" s="45" t="s">
        <v>234</v>
      </c>
      <c r="M131" s="45" t="s">
        <v>674</v>
      </c>
      <c r="N131" s="45" t="s">
        <v>234</v>
      </c>
      <c r="O131" s="45" t="s">
        <v>234</v>
      </c>
      <c r="P131" s="45" t="s">
        <v>234</v>
      </c>
      <c r="Q131" s="45" t="s">
        <v>234</v>
      </c>
      <c r="R131" s="45" t="s">
        <v>234</v>
      </c>
      <c r="S131" s="45" t="s">
        <v>234</v>
      </c>
    </row>
    <row r="132" spans="1:19" ht="15" thickBot="1" x14ac:dyDescent="0.35">
      <c r="A132" s="44" t="s">
        <v>369</v>
      </c>
      <c r="B132" s="45" t="s">
        <v>234</v>
      </c>
      <c r="C132" s="45" t="s">
        <v>658</v>
      </c>
      <c r="D132" s="45" t="s">
        <v>675</v>
      </c>
      <c r="E132" s="45" t="s">
        <v>677</v>
      </c>
      <c r="F132" s="45" t="s">
        <v>678</v>
      </c>
      <c r="G132" s="45" t="s">
        <v>667</v>
      </c>
      <c r="H132" s="45" t="s">
        <v>679</v>
      </c>
      <c r="I132" s="45" t="s">
        <v>680</v>
      </c>
      <c r="J132" s="45" t="s">
        <v>234</v>
      </c>
      <c r="K132" s="45" t="s">
        <v>648</v>
      </c>
      <c r="L132" s="45" t="s">
        <v>234</v>
      </c>
      <c r="M132" s="45" t="s">
        <v>674</v>
      </c>
      <c r="N132" s="45" t="s">
        <v>234</v>
      </c>
      <c r="O132" s="45" t="s">
        <v>234</v>
      </c>
      <c r="P132" s="45" t="s">
        <v>234</v>
      </c>
      <c r="Q132" s="45" t="s">
        <v>234</v>
      </c>
      <c r="R132" s="45" t="s">
        <v>234</v>
      </c>
      <c r="S132" s="45" t="s">
        <v>234</v>
      </c>
    </row>
    <row r="133" spans="1:19" ht="15" thickBot="1" x14ac:dyDescent="0.35">
      <c r="A133" s="44" t="s">
        <v>372</v>
      </c>
      <c r="B133" s="45" t="s">
        <v>234</v>
      </c>
      <c r="C133" s="45" t="s">
        <v>681</v>
      </c>
      <c r="D133" s="45" t="s">
        <v>682</v>
      </c>
      <c r="E133" s="45" t="s">
        <v>677</v>
      </c>
      <c r="F133" s="45" t="s">
        <v>678</v>
      </c>
      <c r="G133" s="45" t="s">
        <v>667</v>
      </c>
      <c r="H133" s="45" t="s">
        <v>679</v>
      </c>
      <c r="I133" s="45" t="s">
        <v>680</v>
      </c>
      <c r="J133" s="45" t="s">
        <v>234</v>
      </c>
      <c r="K133" s="45" t="s">
        <v>648</v>
      </c>
      <c r="L133" s="45" t="s">
        <v>234</v>
      </c>
      <c r="M133" s="45" t="s">
        <v>674</v>
      </c>
      <c r="N133" s="45" t="s">
        <v>234</v>
      </c>
      <c r="O133" s="45" t="s">
        <v>234</v>
      </c>
      <c r="P133" s="45" t="s">
        <v>234</v>
      </c>
      <c r="Q133" s="45" t="s">
        <v>234</v>
      </c>
      <c r="R133" s="45" t="s">
        <v>234</v>
      </c>
      <c r="S133" s="45" t="s">
        <v>234</v>
      </c>
    </row>
    <row r="134" spans="1:19" ht="15" thickBot="1" x14ac:dyDescent="0.35">
      <c r="A134" s="44" t="s">
        <v>375</v>
      </c>
      <c r="B134" s="45" t="s">
        <v>234</v>
      </c>
      <c r="C134" s="45" t="s">
        <v>681</v>
      </c>
      <c r="D134" s="45" t="s">
        <v>682</v>
      </c>
      <c r="E134" s="45" t="s">
        <v>677</v>
      </c>
      <c r="F134" s="45" t="s">
        <v>678</v>
      </c>
      <c r="G134" s="45" t="s">
        <v>667</v>
      </c>
      <c r="H134" s="45" t="s">
        <v>679</v>
      </c>
      <c r="I134" s="45" t="s">
        <v>680</v>
      </c>
      <c r="J134" s="45" t="s">
        <v>234</v>
      </c>
      <c r="K134" s="45" t="s">
        <v>648</v>
      </c>
      <c r="L134" s="45" t="s">
        <v>234</v>
      </c>
      <c r="M134" s="45" t="s">
        <v>674</v>
      </c>
      <c r="N134" s="45" t="s">
        <v>234</v>
      </c>
      <c r="O134" s="45" t="s">
        <v>234</v>
      </c>
      <c r="P134" s="45" t="s">
        <v>234</v>
      </c>
      <c r="Q134" s="45" t="s">
        <v>234</v>
      </c>
      <c r="R134" s="45" t="s">
        <v>234</v>
      </c>
      <c r="S134" s="45" t="s">
        <v>234</v>
      </c>
    </row>
    <row r="135" spans="1:19" ht="15" thickBot="1" x14ac:dyDescent="0.35">
      <c r="A135" s="44" t="s">
        <v>378</v>
      </c>
      <c r="B135" s="45" t="s">
        <v>234</v>
      </c>
      <c r="C135" s="45" t="s">
        <v>681</v>
      </c>
      <c r="D135" s="45" t="s">
        <v>682</v>
      </c>
      <c r="E135" s="45" t="s">
        <v>683</v>
      </c>
      <c r="F135" s="45" t="s">
        <v>684</v>
      </c>
      <c r="G135" s="45" t="s">
        <v>667</v>
      </c>
      <c r="H135" s="45" t="s">
        <v>679</v>
      </c>
      <c r="I135" s="45" t="s">
        <v>680</v>
      </c>
      <c r="J135" s="45" t="s">
        <v>234</v>
      </c>
      <c r="K135" s="45" t="s">
        <v>648</v>
      </c>
      <c r="L135" s="45" t="s">
        <v>234</v>
      </c>
      <c r="M135" s="45" t="s">
        <v>674</v>
      </c>
      <c r="N135" s="45" t="s">
        <v>234</v>
      </c>
      <c r="O135" s="45" t="s">
        <v>234</v>
      </c>
      <c r="P135" s="45" t="s">
        <v>234</v>
      </c>
      <c r="Q135" s="45" t="s">
        <v>234</v>
      </c>
      <c r="R135" s="45" t="s">
        <v>234</v>
      </c>
      <c r="S135" s="45" t="s">
        <v>234</v>
      </c>
    </row>
    <row r="136" spans="1:19" ht="15" thickBot="1" x14ac:dyDescent="0.35">
      <c r="A136" s="44" t="s">
        <v>380</v>
      </c>
      <c r="B136" s="45" t="s">
        <v>234</v>
      </c>
      <c r="C136" s="45" t="s">
        <v>681</v>
      </c>
      <c r="D136" s="45" t="s">
        <v>685</v>
      </c>
      <c r="E136" s="45" t="s">
        <v>683</v>
      </c>
      <c r="F136" s="45" t="s">
        <v>684</v>
      </c>
      <c r="G136" s="45" t="s">
        <v>667</v>
      </c>
      <c r="H136" s="45" t="s">
        <v>679</v>
      </c>
      <c r="I136" s="45" t="s">
        <v>680</v>
      </c>
      <c r="J136" s="45" t="s">
        <v>234</v>
      </c>
      <c r="K136" s="45" t="s">
        <v>648</v>
      </c>
      <c r="L136" s="45" t="s">
        <v>234</v>
      </c>
      <c r="M136" s="45" t="s">
        <v>674</v>
      </c>
      <c r="N136" s="45" t="s">
        <v>234</v>
      </c>
      <c r="O136" s="45" t="s">
        <v>234</v>
      </c>
      <c r="P136" s="45" t="s">
        <v>234</v>
      </c>
      <c r="Q136" s="45" t="s">
        <v>234</v>
      </c>
      <c r="R136" s="45" t="s">
        <v>234</v>
      </c>
      <c r="S136" s="45" t="s">
        <v>234</v>
      </c>
    </row>
    <row r="137" spans="1:19" ht="15" thickBot="1" x14ac:dyDescent="0.35">
      <c r="A137" s="44" t="s">
        <v>381</v>
      </c>
      <c r="B137" s="45" t="s">
        <v>234</v>
      </c>
      <c r="C137" s="45" t="s">
        <v>681</v>
      </c>
      <c r="D137" s="45" t="s">
        <v>686</v>
      </c>
      <c r="E137" s="45" t="s">
        <v>683</v>
      </c>
      <c r="F137" s="45" t="s">
        <v>684</v>
      </c>
      <c r="G137" s="45" t="s">
        <v>667</v>
      </c>
      <c r="H137" s="45" t="s">
        <v>679</v>
      </c>
      <c r="I137" s="45" t="s">
        <v>680</v>
      </c>
      <c r="J137" s="45" t="s">
        <v>234</v>
      </c>
      <c r="K137" s="45" t="s">
        <v>648</v>
      </c>
      <c r="L137" s="45" t="s">
        <v>234</v>
      </c>
      <c r="M137" s="45" t="s">
        <v>687</v>
      </c>
      <c r="N137" s="45" t="s">
        <v>234</v>
      </c>
      <c r="O137" s="45" t="s">
        <v>234</v>
      </c>
      <c r="P137" s="45" t="s">
        <v>234</v>
      </c>
      <c r="Q137" s="45" t="s">
        <v>234</v>
      </c>
      <c r="R137" s="45" t="s">
        <v>234</v>
      </c>
      <c r="S137" s="45" t="s">
        <v>234</v>
      </c>
    </row>
    <row r="138" spans="1:19" ht="15" thickBot="1" x14ac:dyDescent="0.35">
      <c r="A138" s="44" t="s">
        <v>383</v>
      </c>
      <c r="B138" s="45" t="s">
        <v>234</v>
      </c>
      <c r="C138" s="45" t="s">
        <v>681</v>
      </c>
      <c r="D138" s="45" t="s">
        <v>686</v>
      </c>
      <c r="E138" s="45" t="s">
        <v>683</v>
      </c>
      <c r="F138" s="45" t="s">
        <v>688</v>
      </c>
      <c r="G138" s="45" t="s">
        <v>667</v>
      </c>
      <c r="H138" s="45" t="s">
        <v>689</v>
      </c>
      <c r="I138" s="45" t="s">
        <v>680</v>
      </c>
      <c r="J138" s="45" t="s">
        <v>234</v>
      </c>
      <c r="K138" s="45" t="s">
        <v>648</v>
      </c>
      <c r="L138" s="45" t="s">
        <v>234</v>
      </c>
      <c r="M138" s="45" t="s">
        <v>687</v>
      </c>
      <c r="N138" s="45" t="s">
        <v>234</v>
      </c>
      <c r="O138" s="45" t="s">
        <v>234</v>
      </c>
      <c r="P138" s="45" t="s">
        <v>234</v>
      </c>
      <c r="Q138" s="45" t="s">
        <v>234</v>
      </c>
      <c r="R138" s="45" t="s">
        <v>234</v>
      </c>
      <c r="S138" s="45" t="s">
        <v>234</v>
      </c>
    </row>
    <row r="139" spans="1:19" ht="15" thickBot="1" x14ac:dyDescent="0.35">
      <c r="A139" s="44" t="s">
        <v>385</v>
      </c>
      <c r="B139" s="45" t="s">
        <v>234</v>
      </c>
      <c r="C139" s="45" t="s">
        <v>681</v>
      </c>
      <c r="D139" s="45" t="s">
        <v>686</v>
      </c>
      <c r="E139" s="45" t="s">
        <v>690</v>
      </c>
      <c r="F139" s="45" t="s">
        <v>688</v>
      </c>
      <c r="G139" s="45" t="s">
        <v>667</v>
      </c>
      <c r="H139" s="45" t="s">
        <v>691</v>
      </c>
      <c r="I139" s="45" t="s">
        <v>680</v>
      </c>
      <c r="J139" s="45" t="s">
        <v>234</v>
      </c>
      <c r="K139" s="45" t="s">
        <v>648</v>
      </c>
      <c r="L139" s="45" t="s">
        <v>234</v>
      </c>
      <c r="M139" s="45" t="s">
        <v>687</v>
      </c>
      <c r="N139" s="45" t="s">
        <v>234</v>
      </c>
      <c r="O139" s="45" t="s">
        <v>234</v>
      </c>
      <c r="P139" s="45" t="s">
        <v>234</v>
      </c>
      <c r="Q139" s="45" t="s">
        <v>234</v>
      </c>
      <c r="R139" s="45" t="s">
        <v>234</v>
      </c>
      <c r="S139" s="45" t="s">
        <v>234</v>
      </c>
    </row>
    <row r="140" spans="1:19" ht="15" thickBot="1" x14ac:dyDescent="0.35">
      <c r="A140" s="44" t="s">
        <v>387</v>
      </c>
      <c r="B140" s="45" t="s">
        <v>234</v>
      </c>
      <c r="C140" s="45" t="s">
        <v>681</v>
      </c>
      <c r="D140" s="45" t="s">
        <v>692</v>
      </c>
      <c r="E140" s="45" t="s">
        <v>234</v>
      </c>
      <c r="F140" s="45" t="s">
        <v>688</v>
      </c>
      <c r="G140" s="45" t="s">
        <v>667</v>
      </c>
      <c r="H140" s="45" t="s">
        <v>693</v>
      </c>
      <c r="I140" s="45" t="s">
        <v>680</v>
      </c>
      <c r="J140" s="45" t="s">
        <v>234</v>
      </c>
      <c r="K140" s="45" t="s">
        <v>648</v>
      </c>
      <c r="L140" s="45" t="s">
        <v>234</v>
      </c>
      <c r="M140" s="45" t="s">
        <v>687</v>
      </c>
      <c r="N140" s="45" t="s">
        <v>234</v>
      </c>
      <c r="O140" s="45" t="s">
        <v>234</v>
      </c>
      <c r="P140" s="45" t="s">
        <v>234</v>
      </c>
      <c r="Q140" s="45" t="s">
        <v>234</v>
      </c>
      <c r="R140" s="45" t="s">
        <v>234</v>
      </c>
      <c r="S140" s="45" t="s">
        <v>234</v>
      </c>
    </row>
    <row r="141" spans="1:19" ht="15" thickBot="1" x14ac:dyDescent="0.35">
      <c r="A141" s="44" t="s">
        <v>389</v>
      </c>
      <c r="B141" s="45" t="s">
        <v>234</v>
      </c>
      <c r="C141" s="45" t="s">
        <v>681</v>
      </c>
      <c r="D141" s="45" t="s">
        <v>694</v>
      </c>
      <c r="E141" s="45" t="s">
        <v>234</v>
      </c>
      <c r="F141" s="45" t="s">
        <v>695</v>
      </c>
      <c r="G141" s="45" t="s">
        <v>667</v>
      </c>
      <c r="H141" s="45" t="s">
        <v>693</v>
      </c>
      <c r="I141" s="45" t="s">
        <v>680</v>
      </c>
      <c r="J141" s="45" t="s">
        <v>234</v>
      </c>
      <c r="K141" s="45" t="s">
        <v>648</v>
      </c>
      <c r="L141" s="45" t="s">
        <v>234</v>
      </c>
      <c r="M141" s="45" t="s">
        <v>696</v>
      </c>
      <c r="N141" s="45" t="s">
        <v>234</v>
      </c>
      <c r="O141" s="45" t="s">
        <v>234</v>
      </c>
      <c r="P141" s="45" t="s">
        <v>234</v>
      </c>
      <c r="Q141" s="45" t="s">
        <v>234</v>
      </c>
      <c r="R141" s="45" t="s">
        <v>234</v>
      </c>
      <c r="S141" s="45" t="s">
        <v>234</v>
      </c>
    </row>
    <row r="142" spans="1:19" ht="15" thickBot="1" x14ac:dyDescent="0.35">
      <c r="A142" s="44" t="s">
        <v>391</v>
      </c>
      <c r="B142" s="45" t="s">
        <v>234</v>
      </c>
      <c r="C142" s="45" t="s">
        <v>681</v>
      </c>
      <c r="D142" s="45" t="s">
        <v>697</v>
      </c>
      <c r="E142" s="45" t="s">
        <v>234</v>
      </c>
      <c r="F142" s="45" t="s">
        <v>695</v>
      </c>
      <c r="G142" s="45" t="s">
        <v>667</v>
      </c>
      <c r="H142" s="45" t="s">
        <v>693</v>
      </c>
      <c r="I142" s="45" t="s">
        <v>680</v>
      </c>
      <c r="J142" s="45" t="s">
        <v>234</v>
      </c>
      <c r="K142" s="45" t="s">
        <v>648</v>
      </c>
      <c r="L142" s="45" t="s">
        <v>234</v>
      </c>
      <c r="M142" s="45" t="s">
        <v>698</v>
      </c>
      <c r="N142" s="45" t="s">
        <v>234</v>
      </c>
      <c r="O142" s="45" t="s">
        <v>234</v>
      </c>
      <c r="P142" s="45" t="s">
        <v>234</v>
      </c>
      <c r="Q142" s="45" t="s">
        <v>234</v>
      </c>
      <c r="R142" s="45" t="s">
        <v>234</v>
      </c>
      <c r="S142" s="45" t="s">
        <v>234</v>
      </c>
    </row>
    <row r="143" spans="1:19" ht="15" thickBot="1" x14ac:dyDescent="0.35">
      <c r="A143" s="44" t="s">
        <v>394</v>
      </c>
      <c r="B143" s="45" t="s">
        <v>234</v>
      </c>
      <c r="C143" s="45" t="s">
        <v>681</v>
      </c>
      <c r="D143" s="45" t="s">
        <v>234</v>
      </c>
      <c r="E143" s="45" t="s">
        <v>234</v>
      </c>
      <c r="F143" s="45" t="s">
        <v>695</v>
      </c>
      <c r="G143" s="45" t="s">
        <v>667</v>
      </c>
      <c r="H143" s="45" t="s">
        <v>693</v>
      </c>
      <c r="I143" s="45" t="s">
        <v>680</v>
      </c>
      <c r="J143" s="45" t="s">
        <v>234</v>
      </c>
      <c r="K143" s="45" t="s">
        <v>648</v>
      </c>
      <c r="L143" s="45" t="s">
        <v>234</v>
      </c>
      <c r="M143" s="45" t="s">
        <v>698</v>
      </c>
      <c r="N143" s="45" t="s">
        <v>234</v>
      </c>
      <c r="O143" s="45" t="s">
        <v>234</v>
      </c>
      <c r="P143" s="45" t="s">
        <v>234</v>
      </c>
      <c r="Q143" s="45" t="s">
        <v>234</v>
      </c>
      <c r="R143" s="45" t="s">
        <v>234</v>
      </c>
      <c r="S143" s="45" t="s">
        <v>234</v>
      </c>
    </row>
    <row r="144" spans="1:19" ht="15" thickBot="1" x14ac:dyDescent="0.35">
      <c r="A144" s="44" t="s">
        <v>396</v>
      </c>
      <c r="B144" s="45" t="s">
        <v>234</v>
      </c>
      <c r="C144" s="45" t="s">
        <v>681</v>
      </c>
      <c r="D144" s="45" t="s">
        <v>234</v>
      </c>
      <c r="E144" s="45" t="s">
        <v>234</v>
      </c>
      <c r="F144" s="45" t="s">
        <v>695</v>
      </c>
      <c r="G144" s="45" t="s">
        <v>667</v>
      </c>
      <c r="H144" s="45" t="s">
        <v>693</v>
      </c>
      <c r="I144" s="45" t="s">
        <v>680</v>
      </c>
      <c r="J144" s="45" t="s">
        <v>234</v>
      </c>
      <c r="K144" s="45" t="s">
        <v>648</v>
      </c>
      <c r="L144" s="45" t="s">
        <v>234</v>
      </c>
      <c r="M144" s="45" t="s">
        <v>698</v>
      </c>
      <c r="N144" s="45" t="s">
        <v>234</v>
      </c>
      <c r="O144" s="45" t="s">
        <v>234</v>
      </c>
      <c r="P144" s="45" t="s">
        <v>234</v>
      </c>
      <c r="Q144" s="45" t="s">
        <v>234</v>
      </c>
      <c r="R144" s="45" t="s">
        <v>234</v>
      </c>
      <c r="S144" s="45" t="s">
        <v>234</v>
      </c>
    </row>
    <row r="145" spans="1:19" ht="15" thickBot="1" x14ac:dyDescent="0.35">
      <c r="A145" s="44" t="s">
        <v>397</v>
      </c>
      <c r="B145" s="45" t="s">
        <v>234</v>
      </c>
      <c r="C145" s="45" t="s">
        <v>681</v>
      </c>
      <c r="D145" s="45" t="s">
        <v>234</v>
      </c>
      <c r="E145" s="45" t="s">
        <v>234</v>
      </c>
      <c r="F145" s="45" t="s">
        <v>695</v>
      </c>
      <c r="G145" s="45" t="s">
        <v>667</v>
      </c>
      <c r="H145" s="45" t="s">
        <v>693</v>
      </c>
      <c r="I145" s="45" t="s">
        <v>680</v>
      </c>
      <c r="J145" s="45" t="s">
        <v>234</v>
      </c>
      <c r="K145" s="45" t="s">
        <v>648</v>
      </c>
      <c r="L145" s="45" t="s">
        <v>234</v>
      </c>
      <c r="M145" s="45" t="s">
        <v>699</v>
      </c>
      <c r="N145" s="45" t="s">
        <v>234</v>
      </c>
      <c r="O145" s="45" t="s">
        <v>234</v>
      </c>
      <c r="P145" s="45" t="s">
        <v>234</v>
      </c>
      <c r="Q145" s="45" t="s">
        <v>234</v>
      </c>
      <c r="R145" s="45" t="s">
        <v>234</v>
      </c>
      <c r="S145" s="45" t="s">
        <v>234</v>
      </c>
    </row>
    <row r="146" spans="1:19" ht="15" thickBot="1" x14ac:dyDescent="0.35">
      <c r="A146" s="44" t="s">
        <v>398</v>
      </c>
      <c r="B146" s="45" t="s">
        <v>234</v>
      </c>
      <c r="C146" s="45" t="s">
        <v>700</v>
      </c>
      <c r="D146" s="45" t="s">
        <v>234</v>
      </c>
      <c r="E146" s="45" t="s">
        <v>234</v>
      </c>
      <c r="F146" s="45" t="s">
        <v>695</v>
      </c>
      <c r="G146" s="45" t="s">
        <v>667</v>
      </c>
      <c r="H146" s="45" t="s">
        <v>693</v>
      </c>
      <c r="I146" s="45" t="s">
        <v>234</v>
      </c>
      <c r="J146" s="45" t="s">
        <v>234</v>
      </c>
      <c r="K146" s="45" t="s">
        <v>648</v>
      </c>
      <c r="L146" s="45" t="s">
        <v>234</v>
      </c>
      <c r="M146" s="45" t="s">
        <v>699</v>
      </c>
      <c r="N146" s="45" t="s">
        <v>234</v>
      </c>
      <c r="O146" s="45" t="s">
        <v>234</v>
      </c>
      <c r="P146" s="45" t="s">
        <v>234</v>
      </c>
      <c r="Q146" s="45" t="s">
        <v>234</v>
      </c>
      <c r="R146" s="45" t="s">
        <v>234</v>
      </c>
      <c r="S146" s="45" t="s">
        <v>234</v>
      </c>
    </row>
    <row r="147" spans="1:19" ht="15" thickBot="1" x14ac:dyDescent="0.35">
      <c r="A147" s="44" t="s">
        <v>400</v>
      </c>
      <c r="B147" s="45" t="s">
        <v>234</v>
      </c>
      <c r="C147" s="45" t="s">
        <v>700</v>
      </c>
      <c r="D147" s="45" t="s">
        <v>234</v>
      </c>
      <c r="E147" s="45" t="s">
        <v>234</v>
      </c>
      <c r="F147" s="45" t="s">
        <v>695</v>
      </c>
      <c r="G147" s="45" t="s">
        <v>701</v>
      </c>
      <c r="H147" s="45" t="s">
        <v>702</v>
      </c>
      <c r="I147" s="45" t="s">
        <v>234</v>
      </c>
      <c r="J147" s="45" t="s">
        <v>234</v>
      </c>
      <c r="K147" s="45" t="s">
        <v>648</v>
      </c>
      <c r="L147" s="45" t="s">
        <v>234</v>
      </c>
      <c r="M147" s="45" t="s">
        <v>699</v>
      </c>
      <c r="N147" s="45" t="s">
        <v>234</v>
      </c>
      <c r="O147" s="45" t="s">
        <v>234</v>
      </c>
      <c r="P147" s="45" t="s">
        <v>234</v>
      </c>
      <c r="Q147" s="45" t="s">
        <v>234</v>
      </c>
      <c r="R147" s="45" t="s">
        <v>234</v>
      </c>
      <c r="S147" s="45" t="s">
        <v>234</v>
      </c>
    </row>
    <row r="148" spans="1:19" ht="15" thickBot="1" x14ac:dyDescent="0.35">
      <c r="A148" s="44" t="s">
        <v>403</v>
      </c>
      <c r="B148" s="45" t="s">
        <v>234</v>
      </c>
      <c r="C148" s="45" t="s">
        <v>700</v>
      </c>
      <c r="D148" s="45" t="s">
        <v>234</v>
      </c>
      <c r="E148" s="45" t="s">
        <v>234</v>
      </c>
      <c r="F148" s="45" t="s">
        <v>695</v>
      </c>
      <c r="G148" s="45" t="s">
        <v>701</v>
      </c>
      <c r="H148" s="45" t="s">
        <v>702</v>
      </c>
      <c r="I148" s="45" t="s">
        <v>234</v>
      </c>
      <c r="J148" s="45" t="s">
        <v>234</v>
      </c>
      <c r="K148" s="45" t="s">
        <v>648</v>
      </c>
      <c r="L148" s="45" t="s">
        <v>234</v>
      </c>
      <c r="M148" s="45" t="s">
        <v>699</v>
      </c>
      <c r="N148" s="45" t="s">
        <v>234</v>
      </c>
      <c r="O148" s="45" t="s">
        <v>234</v>
      </c>
      <c r="P148" s="45" t="s">
        <v>234</v>
      </c>
      <c r="Q148" s="45" t="s">
        <v>234</v>
      </c>
      <c r="R148" s="45" t="s">
        <v>234</v>
      </c>
      <c r="S148" s="45" t="s">
        <v>234</v>
      </c>
    </row>
    <row r="149" spans="1:19" ht="15" thickBot="1" x14ac:dyDescent="0.35">
      <c r="A149" s="44" t="s">
        <v>405</v>
      </c>
      <c r="B149" s="45" t="s">
        <v>234</v>
      </c>
      <c r="C149" s="45" t="s">
        <v>700</v>
      </c>
      <c r="D149" s="45" t="s">
        <v>234</v>
      </c>
      <c r="E149" s="45" t="s">
        <v>234</v>
      </c>
      <c r="F149" s="45" t="s">
        <v>695</v>
      </c>
      <c r="G149" s="45" t="s">
        <v>701</v>
      </c>
      <c r="H149" s="45" t="s">
        <v>702</v>
      </c>
      <c r="I149" s="45" t="s">
        <v>234</v>
      </c>
      <c r="J149" s="45" t="s">
        <v>234</v>
      </c>
      <c r="K149" s="45" t="s">
        <v>648</v>
      </c>
      <c r="L149" s="45" t="s">
        <v>234</v>
      </c>
      <c r="M149" s="45" t="s">
        <v>703</v>
      </c>
      <c r="N149" s="45" t="s">
        <v>234</v>
      </c>
      <c r="O149" s="45" t="s">
        <v>234</v>
      </c>
      <c r="P149" s="45" t="s">
        <v>234</v>
      </c>
      <c r="Q149" s="45" t="s">
        <v>234</v>
      </c>
      <c r="R149" s="45" t="s">
        <v>234</v>
      </c>
      <c r="S149" s="45" t="s">
        <v>234</v>
      </c>
    </row>
    <row r="150" spans="1:19" ht="15" thickBot="1" x14ac:dyDescent="0.35">
      <c r="A150" s="44" t="s">
        <v>408</v>
      </c>
      <c r="B150" s="45" t="s">
        <v>234</v>
      </c>
      <c r="C150" s="45" t="s">
        <v>700</v>
      </c>
      <c r="D150" s="45" t="s">
        <v>234</v>
      </c>
      <c r="E150" s="45" t="s">
        <v>234</v>
      </c>
      <c r="F150" s="45" t="s">
        <v>695</v>
      </c>
      <c r="G150" s="45" t="s">
        <v>701</v>
      </c>
      <c r="H150" s="45" t="s">
        <v>702</v>
      </c>
      <c r="I150" s="45" t="s">
        <v>234</v>
      </c>
      <c r="J150" s="45" t="s">
        <v>234</v>
      </c>
      <c r="K150" s="45" t="s">
        <v>648</v>
      </c>
      <c r="L150" s="45" t="s">
        <v>234</v>
      </c>
      <c r="M150" s="45" t="s">
        <v>703</v>
      </c>
      <c r="N150" s="45" t="s">
        <v>234</v>
      </c>
      <c r="O150" s="45" t="s">
        <v>234</v>
      </c>
      <c r="P150" s="45" t="s">
        <v>234</v>
      </c>
      <c r="Q150" s="45" t="s">
        <v>234</v>
      </c>
      <c r="R150" s="45" t="s">
        <v>234</v>
      </c>
      <c r="S150" s="45" t="s">
        <v>234</v>
      </c>
    </row>
    <row r="151" spans="1:19" ht="15" thickBot="1" x14ac:dyDescent="0.35">
      <c r="A151" s="44" t="s">
        <v>409</v>
      </c>
      <c r="B151" s="45" t="s">
        <v>234</v>
      </c>
      <c r="C151" s="45" t="s">
        <v>700</v>
      </c>
      <c r="D151" s="45" t="s">
        <v>234</v>
      </c>
      <c r="E151" s="45" t="s">
        <v>234</v>
      </c>
      <c r="F151" s="45" t="s">
        <v>695</v>
      </c>
      <c r="G151" s="45" t="s">
        <v>234</v>
      </c>
      <c r="H151" s="45" t="s">
        <v>704</v>
      </c>
      <c r="I151" s="45" t="s">
        <v>234</v>
      </c>
      <c r="J151" s="45" t="s">
        <v>234</v>
      </c>
      <c r="K151" s="45" t="s">
        <v>648</v>
      </c>
      <c r="L151" s="45" t="s">
        <v>234</v>
      </c>
      <c r="M151" s="45" t="s">
        <v>705</v>
      </c>
      <c r="N151" s="45" t="s">
        <v>234</v>
      </c>
      <c r="O151" s="45" t="s">
        <v>234</v>
      </c>
      <c r="P151" s="45" t="s">
        <v>234</v>
      </c>
      <c r="Q151" s="45" t="s">
        <v>234</v>
      </c>
      <c r="R151" s="45" t="s">
        <v>234</v>
      </c>
      <c r="S151" s="45" t="s">
        <v>234</v>
      </c>
    </row>
    <row r="152" spans="1:19" ht="15" thickBot="1" x14ac:dyDescent="0.35">
      <c r="A152" s="44" t="s">
        <v>410</v>
      </c>
      <c r="B152" s="45" t="s">
        <v>234</v>
      </c>
      <c r="C152" s="45" t="s">
        <v>700</v>
      </c>
      <c r="D152" s="45" t="s">
        <v>234</v>
      </c>
      <c r="E152" s="45" t="s">
        <v>234</v>
      </c>
      <c r="F152" s="45" t="s">
        <v>695</v>
      </c>
      <c r="G152" s="45" t="s">
        <v>234</v>
      </c>
      <c r="H152" s="45" t="s">
        <v>704</v>
      </c>
      <c r="I152" s="45" t="s">
        <v>234</v>
      </c>
      <c r="J152" s="45" t="s">
        <v>234</v>
      </c>
      <c r="K152" s="45" t="s">
        <v>648</v>
      </c>
      <c r="L152" s="45" t="s">
        <v>234</v>
      </c>
      <c r="M152" s="45" t="s">
        <v>705</v>
      </c>
      <c r="N152" s="45" t="s">
        <v>234</v>
      </c>
      <c r="O152" s="45" t="s">
        <v>234</v>
      </c>
      <c r="P152" s="45" t="s">
        <v>234</v>
      </c>
      <c r="Q152" s="45" t="s">
        <v>234</v>
      </c>
      <c r="R152" s="45" t="s">
        <v>234</v>
      </c>
      <c r="S152" s="45" t="s">
        <v>234</v>
      </c>
    </row>
    <row r="153" spans="1:19" ht="15" thickBot="1" x14ac:dyDescent="0.35">
      <c r="A153" s="44" t="s">
        <v>411</v>
      </c>
      <c r="B153" s="45" t="s">
        <v>234</v>
      </c>
      <c r="C153" s="45" t="s">
        <v>700</v>
      </c>
      <c r="D153" s="45" t="s">
        <v>234</v>
      </c>
      <c r="E153" s="45" t="s">
        <v>234</v>
      </c>
      <c r="F153" s="45" t="s">
        <v>695</v>
      </c>
      <c r="G153" s="45" t="s">
        <v>234</v>
      </c>
      <c r="H153" s="45" t="s">
        <v>706</v>
      </c>
      <c r="I153" s="45" t="s">
        <v>234</v>
      </c>
      <c r="J153" s="45" t="s">
        <v>234</v>
      </c>
      <c r="K153" s="45" t="s">
        <v>707</v>
      </c>
      <c r="L153" s="45" t="s">
        <v>234</v>
      </c>
      <c r="M153" s="45" t="s">
        <v>705</v>
      </c>
      <c r="N153" s="45" t="s">
        <v>234</v>
      </c>
      <c r="O153" s="45" t="s">
        <v>234</v>
      </c>
      <c r="P153" s="45" t="s">
        <v>234</v>
      </c>
      <c r="Q153" s="45" t="s">
        <v>234</v>
      </c>
      <c r="R153" s="45" t="s">
        <v>234</v>
      </c>
      <c r="S153" s="45" t="s">
        <v>234</v>
      </c>
    </row>
    <row r="154" spans="1:19" ht="15" thickBot="1" x14ac:dyDescent="0.35">
      <c r="A154" s="44" t="s">
        <v>413</v>
      </c>
      <c r="B154" s="45" t="s">
        <v>234</v>
      </c>
      <c r="C154" s="45" t="s">
        <v>700</v>
      </c>
      <c r="D154" s="45" t="s">
        <v>234</v>
      </c>
      <c r="E154" s="45" t="s">
        <v>234</v>
      </c>
      <c r="F154" s="45" t="s">
        <v>695</v>
      </c>
      <c r="G154" s="45" t="s">
        <v>234</v>
      </c>
      <c r="H154" s="45" t="s">
        <v>708</v>
      </c>
      <c r="I154" s="45" t="s">
        <v>234</v>
      </c>
      <c r="J154" s="45" t="s">
        <v>234</v>
      </c>
      <c r="K154" s="45" t="s">
        <v>707</v>
      </c>
      <c r="L154" s="45" t="s">
        <v>234</v>
      </c>
      <c r="M154" s="45" t="s">
        <v>705</v>
      </c>
      <c r="N154" s="45" t="s">
        <v>234</v>
      </c>
      <c r="O154" s="45" t="s">
        <v>234</v>
      </c>
      <c r="P154" s="45" t="s">
        <v>234</v>
      </c>
      <c r="Q154" s="45" t="s">
        <v>234</v>
      </c>
      <c r="R154" s="45" t="s">
        <v>234</v>
      </c>
      <c r="S154" s="45" t="s">
        <v>234</v>
      </c>
    </row>
    <row r="155" spans="1:19" ht="15" thickBot="1" x14ac:dyDescent="0.35">
      <c r="A155" s="44" t="s">
        <v>415</v>
      </c>
      <c r="B155" s="45" t="s">
        <v>234</v>
      </c>
      <c r="C155" s="45" t="s">
        <v>700</v>
      </c>
      <c r="D155" s="45" t="s">
        <v>234</v>
      </c>
      <c r="E155" s="45" t="s">
        <v>234</v>
      </c>
      <c r="F155" s="45" t="s">
        <v>234</v>
      </c>
      <c r="G155" s="45" t="s">
        <v>234</v>
      </c>
      <c r="H155" s="45" t="s">
        <v>708</v>
      </c>
      <c r="I155" s="45" t="s">
        <v>234</v>
      </c>
      <c r="J155" s="45" t="s">
        <v>234</v>
      </c>
      <c r="K155" s="45" t="s">
        <v>707</v>
      </c>
      <c r="L155" s="45" t="s">
        <v>234</v>
      </c>
      <c r="M155" s="45" t="s">
        <v>234</v>
      </c>
      <c r="N155" s="45" t="s">
        <v>234</v>
      </c>
      <c r="O155" s="45" t="s">
        <v>234</v>
      </c>
      <c r="P155" s="45" t="s">
        <v>234</v>
      </c>
      <c r="Q155" s="45" t="s">
        <v>234</v>
      </c>
      <c r="R155" s="45" t="s">
        <v>234</v>
      </c>
      <c r="S155" s="45" t="s">
        <v>234</v>
      </c>
    </row>
    <row r="156" spans="1:19" ht="15" thickBot="1" x14ac:dyDescent="0.35">
      <c r="A156" s="44" t="s">
        <v>416</v>
      </c>
      <c r="B156" s="45" t="s">
        <v>234</v>
      </c>
      <c r="C156" s="45" t="s">
        <v>700</v>
      </c>
      <c r="D156" s="45" t="s">
        <v>234</v>
      </c>
      <c r="E156" s="45" t="s">
        <v>234</v>
      </c>
      <c r="F156" s="45" t="s">
        <v>234</v>
      </c>
      <c r="G156" s="45" t="s">
        <v>234</v>
      </c>
      <c r="H156" s="45" t="s">
        <v>234</v>
      </c>
      <c r="I156" s="45" t="s">
        <v>234</v>
      </c>
      <c r="J156" s="45" t="s">
        <v>234</v>
      </c>
      <c r="K156" s="45" t="s">
        <v>707</v>
      </c>
      <c r="L156" s="45" t="s">
        <v>234</v>
      </c>
      <c r="M156" s="45" t="s">
        <v>234</v>
      </c>
      <c r="N156" s="45" t="s">
        <v>234</v>
      </c>
      <c r="O156" s="45" t="s">
        <v>234</v>
      </c>
      <c r="P156" s="45" t="s">
        <v>234</v>
      </c>
      <c r="Q156" s="45" t="s">
        <v>234</v>
      </c>
      <c r="R156" s="45" t="s">
        <v>234</v>
      </c>
      <c r="S156" s="45" t="s">
        <v>234</v>
      </c>
    </row>
    <row r="157" spans="1:19" ht="15" thickBot="1" x14ac:dyDescent="0.35">
      <c r="A157" s="44" t="s">
        <v>417</v>
      </c>
      <c r="B157" s="45" t="s">
        <v>234</v>
      </c>
      <c r="C157" s="45" t="s">
        <v>700</v>
      </c>
      <c r="D157" s="45" t="s">
        <v>234</v>
      </c>
      <c r="E157" s="45" t="s">
        <v>234</v>
      </c>
      <c r="F157" s="45" t="s">
        <v>234</v>
      </c>
      <c r="G157" s="45" t="s">
        <v>234</v>
      </c>
      <c r="H157" s="45" t="s">
        <v>234</v>
      </c>
      <c r="I157" s="45" t="s">
        <v>234</v>
      </c>
      <c r="J157" s="45" t="s">
        <v>234</v>
      </c>
      <c r="K157" s="45" t="s">
        <v>707</v>
      </c>
      <c r="L157" s="45" t="s">
        <v>234</v>
      </c>
      <c r="M157" s="45" t="s">
        <v>234</v>
      </c>
      <c r="N157" s="45" t="s">
        <v>234</v>
      </c>
      <c r="O157" s="45" t="s">
        <v>234</v>
      </c>
      <c r="P157" s="45" t="s">
        <v>234</v>
      </c>
      <c r="Q157" s="45" t="s">
        <v>234</v>
      </c>
      <c r="R157" s="45" t="s">
        <v>234</v>
      </c>
      <c r="S157" s="45" t="s">
        <v>234</v>
      </c>
    </row>
    <row r="158" spans="1:19" ht="15" thickBot="1" x14ac:dyDescent="0.35">
      <c r="A158" s="44" t="s">
        <v>418</v>
      </c>
      <c r="B158" s="45" t="s">
        <v>234</v>
      </c>
      <c r="C158" s="45" t="s">
        <v>234</v>
      </c>
      <c r="D158" s="45" t="s">
        <v>234</v>
      </c>
      <c r="E158" s="45" t="s">
        <v>234</v>
      </c>
      <c r="F158" s="45" t="s">
        <v>234</v>
      </c>
      <c r="G158" s="45" t="s">
        <v>234</v>
      </c>
      <c r="H158" s="45" t="s">
        <v>234</v>
      </c>
      <c r="I158" s="45" t="s">
        <v>234</v>
      </c>
      <c r="J158" s="45" t="s">
        <v>234</v>
      </c>
      <c r="K158" s="45" t="s">
        <v>234</v>
      </c>
      <c r="L158" s="45" t="s">
        <v>234</v>
      </c>
      <c r="M158" s="45" t="s">
        <v>234</v>
      </c>
      <c r="N158" s="45" t="s">
        <v>234</v>
      </c>
      <c r="O158" s="45" t="s">
        <v>234</v>
      </c>
      <c r="P158" s="45" t="s">
        <v>234</v>
      </c>
      <c r="Q158" s="45" t="s">
        <v>234</v>
      </c>
      <c r="R158" s="45" t="s">
        <v>234</v>
      </c>
      <c r="S158" s="45" t="s">
        <v>234</v>
      </c>
    </row>
    <row r="159" spans="1:19" ht="15" thickBot="1" x14ac:dyDescent="0.35">
      <c r="A159" s="44" t="s">
        <v>419</v>
      </c>
      <c r="B159" s="45" t="s">
        <v>234</v>
      </c>
      <c r="C159" s="45" t="s">
        <v>234</v>
      </c>
      <c r="D159" s="45" t="s">
        <v>234</v>
      </c>
      <c r="E159" s="45" t="s">
        <v>234</v>
      </c>
      <c r="F159" s="45" t="s">
        <v>234</v>
      </c>
      <c r="G159" s="45" t="s">
        <v>234</v>
      </c>
      <c r="H159" s="45" t="s">
        <v>234</v>
      </c>
      <c r="I159" s="45" t="s">
        <v>234</v>
      </c>
      <c r="J159" s="45" t="s">
        <v>234</v>
      </c>
      <c r="K159" s="45" t="s">
        <v>234</v>
      </c>
      <c r="L159" s="45" t="s">
        <v>234</v>
      </c>
      <c r="M159" s="45" t="s">
        <v>234</v>
      </c>
      <c r="N159" s="45" t="s">
        <v>234</v>
      </c>
      <c r="O159" s="45" t="s">
        <v>234</v>
      </c>
      <c r="P159" s="45" t="s">
        <v>234</v>
      </c>
      <c r="Q159" s="45" t="s">
        <v>234</v>
      </c>
      <c r="R159" s="45" t="s">
        <v>234</v>
      </c>
      <c r="S159" s="45" t="s">
        <v>234</v>
      </c>
    </row>
    <row r="160" spans="1:19" ht="18.600000000000001" thickBot="1" x14ac:dyDescent="0.35">
      <c r="A160" s="40"/>
    </row>
    <row r="161" spans="1:19" ht="15" thickBot="1" x14ac:dyDescent="0.35">
      <c r="A161" s="44" t="s">
        <v>420</v>
      </c>
      <c r="B161" s="44" t="s">
        <v>126</v>
      </c>
      <c r="C161" s="44" t="s">
        <v>127</v>
      </c>
      <c r="D161" s="44" t="s">
        <v>128</v>
      </c>
      <c r="E161" s="44" t="s">
        <v>129</v>
      </c>
      <c r="F161" s="44" t="s">
        <v>130</v>
      </c>
      <c r="G161" s="44" t="s">
        <v>131</v>
      </c>
      <c r="H161" s="44" t="s">
        <v>132</v>
      </c>
      <c r="I161" s="44" t="s">
        <v>133</v>
      </c>
      <c r="J161" s="44" t="s">
        <v>134</v>
      </c>
      <c r="K161" s="44" t="s">
        <v>135</v>
      </c>
      <c r="L161" s="44" t="s">
        <v>136</v>
      </c>
      <c r="M161" s="44" t="s">
        <v>137</v>
      </c>
      <c r="N161" s="44" t="s">
        <v>138</v>
      </c>
      <c r="O161" s="44" t="s">
        <v>139</v>
      </c>
      <c r="P161" s="44" t="s">
        <v>140</v>
      </c>
      <c r="Q161" s="44" t="s">
        <v>141</v>
      </c>
      <c r="R161" s="44" t="s">
        <v>142</v>
      </c>
      <c r="S161" s="44" t="s">
        <v>143</v>
      </c>
    </row>
    <row r="162" spans="1:19" ht="15" thickBot="1" x14ac:dyDescent="0.35">
      <c r="A162" s="44" t="s">
        <v>221</v>
      </c>
      <c r="B162" s="45">
        <v>1012.5</v>
      </c>
      <c r="C162" s="45">
        <v>2456</v>
      </c>
      <c r="D162" s="45">
        <v>36587.4</v>
      </c>
      <c r="E162" s="45">
        <v>3279.5</v>
      </c>
      <c r="F162" s="45">
        <v>32269.5</v>
      </c>
      <c r="G162" s="45">
        <v>27336.5</v>
      </c>
      <c r="H162" s="45">
        <v>2181.5</v>
      </c>
      <c r="I162" s="45">
        <v>33695.4</v>
      </c>
      <c r="J162" s="45">
        <v>1015</v>
      </c>
      <c r="K162" s="45">
        <v>415.5</v>
      </c>
      <c r="L162" s="45">
        <v>1506</v>
      </c>
      <c r="M162" s="45">
        <v>2961</v>
      </c>
      <c r="N162" s="45">
        <v>0</v>
      </c>
      <c r="O162" s="45">
        <v>0</v>
      </c>
      <c r="P162" s="45">
        <v>0</v>
      </c>
      <c r="Q162" s="45">
        <v>0</v>
      </c>
      <c r="R162" s="45">
        <v>0</v>
      </c>
      <c r="S162" s="45">
        <v>28416.5</v>
      </c>
    </row>
    <row r="163" spans="1:19" ht="15" thickBot="1" x14ac:dyDescent="0.35">
      <c r="A163" s="44" t="s">
        <v>237</v>
      </c>
      <c r="B163" s="45">
        <v>1012.5</v>
      </c>
      <c r="C163" s="45">
        <v>2456</v>
      </c>
      <c r="D163" s="45">
        <v>36587.4</v>
      </c>
      <c r="E163" s="45">
        <v>3279.5</v>
      </c>
      <c r="F163" s="45">
        <v>32129.5</v>
      </c>
      <c r="G163" s="45">
        <v>27336.5</v>
      </c>
      <c r="H163" s="45">
        <v>2181.5</v>
      </c>
      <c r="I163" s="45">
        <v>33695.4</v>
      </c>
      <c r="J163" s="45">
        <v>0</v>
      </c>
      <c r="K163" s="45">
        <v>415.5</v>
      </c>
      <c r="L163" s="45">
        <v>1506</v>
      </c>
      <c r="M163" s="45">
        <v>2961</v>
      </c>
      <c r="N163" s="45">
        <v>0</v>
      </c>
      <c r="O163" s="45">
        <v>0</v>
      </c>
      <c r="P163" s="45">
        <v>0</v>
      </c>
      <c r="Q163" s="45">
        <v>0</v>
      </c>
      <c r="R163" s="45">
        <v>0</v>
      </c>
      <c r="S163" s="45">
        <v>28416.5</v>
      </c>
    </row>
    <row r="164" spans="1:19" ht="15" thickBot="1" x14ac:dyDescent="0.35">
      <c r="A164" s="44" t="s">
        <v>241</v>
      </c>
      <c r="B164" s="45">
        <v>1012.5</v>
      </c>
      <c r="C164" s="45">
        <v>2456</v>
      </c>
      <c r="D164" s="45">
        <v>36587.4</v>
      </c>
      <c r="E164" s="45">
        <v>3211.5</v>
      </c>
      <c r="F164" s="45">
        <v>32129.5</v>
      </c>
      <c r="G164" s="45">
        <v>27336.5</v>
      </c>
      <c r="H164" s="45">
        <v>2141.5</v>
      </c>
      <c r="I164" s="45">
        <v>33486.400000000001</v>
      </c>
      <c r="J164" s="45">
        <v>0</v>
      </c>
      <c r="K164" s="45">
        <v>415.5</v>
      </c>
      <c r="L164" s="45">
        <v>1391</v>
      </c>
      <c r="M164" s="45">
        <v>2961</v>
      </c>
      <c r="N164" s="45">
        <v>0</v>
      </c>
      <c r="O164" s="45">
        <v>0</v>
      </c>
      <c r="P164" s="45">
        <v>0</v>
      </c>
      <c r="Q164" s="45">
        <v>0</v>
      </c>
      <c r="R164" s="45">
        <v>0</v>
      </c>
      <c r="S164" s="45">
        <v>28416.5</v>
      </c>
    </row>
    <row r="165" spans="1:19" ht="15" thickBot="1" x14ac:dyDescent="0.35">
      <c r="A165" s="44" t="s">
        <v>243</v>
      </c>
      <c r="B165" s="45">
        <v>1012.5</v>
      </c>
      <c r="C165" s="45">
        <v>2456</v>
      </c>
      <c r="D165" s="45">
        <v>36060.400000000001</v>
      </c>
      <c r="E165" s="45">
        <v>3191.5</v>
      </c>
      <c r="F165" s="45">
        <v>32129.5</v>
      </c>
      <c r="G165" s="45">
        <v>27336.5</v>
      </c>
      <c r="H165" s="45">
        <v>2141.5</v>
      </c>
      <c r="I165" s="45">
        <v>33486.400000000001</v>
      </c>
      <c r="J165" s="45">
        <v>0</v>
      </c>
      <c r="K165" s="45">
        <v>415.5</v>
      </c>
      <c r="L165" s="45">
        <v>1391</v>
      </c>
      <c r="M165" s="45">
        <v>2961</v>
      </c>
      <c r="N165" s="45">
        <v>0</v>
      </c>
      <c r="O165" s="45">
        <v>0</v>
      </c>
      <c r="P165" s="45">
        <v>0</v>
      </c>
      <c r="Q165" s="45">
        <v>0</v>
      </c>
      <c r="R165" s="45">
        <v>0</v>
      </c>
      <c r="S165" s="45">
        <v>28416.5</v>
      </c>
    </row>
    <row r="166" spans="1:19" ht="15" thickBot="1" x14ac:dyDescent="0.35">
      <c r="A166" s="44" t="s">
        <v>246</v>
      </c>
      <c r="B166" s="45">
        <v>1012.5</v>
      </c>
      <c r="C166" s="45">
        <v>2456</v>
      </c>
      <c r="D166" s="45">
        <v>35598.9</v>
      </c>
      <c r="E166" s="45">
        <v>3191.5</v>
      </c>
      <c r="F166" s="45">
        <v>32129.5</v>
      </c>
      <c r="G166" s="45">
        <v>383.5</v>
      </c>
      <c r="H166" s="45">
        <v>2141.5</v>
      </c>
      <c r="I166" s="45">
        <v>33473.4</v>
      </c>
      <c r="J166" s="45">
        <v>0</v>
      </c>
      <c r="K166" s="45">
        <v>415.5</v>
      </c>
      <c r="L166" s="45">
        <v>1391</v>
      </c>
      <c r="M166" s="45">
        <v>2961</v>
      </c>
      <c r="N166" s="45">
        <v>0</v>
      </c>
      <c r="O166" s="45">
        <v>0</v>
      </c>
      <c r="P166" s="45">
        <v>0</v>
      </c>
      <c r="Q166" s="45">
        <v>0</v>
      </c>
      <c r="R166" s="45">
        <v>0</v>
      </c>
      <c r="S166" s="45">
        <v>28416.5</v>
      </c>
    </row>
    <row r="167" spans="1:19" ht="15" thickBot="1" x14ac:dyDescent="0.35">
      <c r="A167" s="44" t="s">
        <v>251</v>
      </c>
      <c r="B167" s="45">
        <v>914.5</v>
      </c>
      <c r="C167" s="45">
        <v>2456</v>
      </c>
      <c r="D167" s="45">
        <v>35598.9</v>
      </c>
      <c r="E167" s="45">
        <v>3191.5</v>
      </c>
      <c r="F167" s="45">
        <v>32129.5</v>
      </c>
      <c r="G167" s="45">
        <v>383.5</v>
      </c>
      <c r="H167" s="45">
        <v>2141.5</v>
      </c>
      <c r="I167" s="45">
        <v>33473.4</v>
      </c>
      <c r="J167" s="45">
        <v>0</v>
      </c>
      <c r="K167" s="45">
        <v>415.5</v>
      </c>
      <c r="L167" s="45">
        <v>1298</v>
      </c>
      <c r="M167" s="45">
        <v>2903.5</v>
      </c>
      <c r="N167" s="45">
        <v>0</v>
      </c>
      <c r="O167" s="45">
        <v>0</v>
      </c>
      <c r="P167" s="45">
        <v>0</v>
      </c>
      <c r="Q167" s="45">
        <v>0</v>
      </c>
      <c r="R167" s="45">
        <v>0</v>
      </c>
      <c r="S167" s="45">
        <v>28416.5</v>
      </c>
    </row>
    <row r="168" spans="1:19" ht="15" thickBot="1" x14ac:dyDescent="0.35">
      <c r="A168" s="44" t="s">
        <v>252</v>
      </c>
      <c r="B168" s="45">
        <v>914.5</v>
      </c>
      <c r="C168" s="45">
        <v>2456</v>
      </c>
      <c r="D168" s="45">
        <v>35598.9</v>
      </c>
      <c r="E168" s="45">
        <v>3191.5</v>
      </c>
      <c r="F168" s="45">
        <v>32129.5</v>
      </c>
      <c r="G168" s="45">
        <v>383.5</v>
      </c>
      <c r="H168" s="45">
        <v>2141.5</v>
      </c>
      <c r="I168" s="45">
        <v>33473.4</v>
      </c>
      <c r="J168" s="45">
        <v>0</v>
      </c>
      <c r="K168" s="45">
        <v>256.5</v>
      </c>
      <c r="L168" s="45">
        <v>1119</v>
      </c>
      <c r="M168" s="45">
        <v>2903.5</v>
      </c>
      <c r="N168" s="45">
        <v>0</v>
      </c>
      <c r="O168" s="45">
        <v>0</v>
      </c>
      <c r="P168" s="45">
        <v>0</v>
      </c>
      <c r="Q168" s="45">
        <v>0</v>
      </c>
      <c r="R168" s="45">
        <v>0</v>
      </c>
      <c r="S168" s="45">
        <v>28416.5</v>
      </c>
    </row>
    <row r="169" spans="1:19" ht="15" thickBot="1" x14ac:dyDescent="0.35">
      <c r="A169" s="44" t="s">
        <v>257</v>
      </c>
      <c r="B169" s="45">
        <v>914.5</v>
      </c>
      <c r="C169" s="45">
        <v>2456</v>
      </c>
      <c r="D169" s="45">
        <v>35598.9</v>
      </c>
      <c r="E169" s="45">
        <v>3191.5</v>
      </c>
      <c r="F169" s="45">
        <v>32057.5</v>
      </c>
      <c r="G169" s="45">
        <v>383.5</v>
      </c>
      <c r="H169" s="45">
        <v>2141.5</v>
      </c>
      <c r="I169" s="45">
        <v>33473.4</v>
      </c>
      <c r="J169" s="45">
        <v>0</v>
      </c>
      <c r="K169" s="45">
        <v>256.5</v>
      </c>
      <c r="L169" s="45">
        <v>1119</v>
      </c>
      <c r="M169" s="45">
        <v>2903.5</v>
      </c>
      <c r="N169" s="45">
        <v>0</v>
      </c>
      <c r="O169" s="45">
        <v>0</v>
      </c>
      <c r="P169" s="45">
        <v>0</v>
      </c>
      <c r="Q169" s="45">
        <v>0</v>
      </c>
      <c r="R169" s="45">
        <v>0</v>
      </c>
      <c r="S169" s="45">
        <v>28416.5</v>
      </c>
    </row>
    <row r="170" spans="1:19" ht="15" thickBot="1" x14ac:dyDescent="0.35">
      <c r="A170" s="44" t="s">
        <v>258</v>
      </c>
      <c r="B170" s="45">
        <v>914.5</v>
      </c>
      <c r="C170" s="45">
        <v>2456</v>
      </c>
      <c r="D170" s="45">
        <v>35598.9</v>
      </c>
      <c r="E170" s="45">
        <v>3000.5</v>
      </c>
      <c r="F170" s="45">
        <v>32015</v>
      </c>
      <c r="G170" s="45">
        <v>383.5</v>
      </c>
      <c r="H170" s="45">
        <v>2141.5</v>
      </c>
      <c r="I170" s="45">
        <v>33473.4</v>
      </c>
      <c r="J170" s="45">
        <v>0</v>
      </c>
      <c r="K170" s="45">
        <v>256.5</v>
      </c>
      <c r="L170" s="45">
        <v>1119</v>
      </c>
      <c r="M170" s="45">
        <v>2903.5</v>
      </c>
      <c r="N170" s="45">
        <v>0</v>
      </c>
      <c r="O170" s="45">
        <v>0</v>
      </c>
      <c r="P170" s="45">
        <v>0</v>
      </c>
      <c r="Q170" s="45">
        <v>0</v>
      </c>
      <c r="R170" s="45">
        <v>0</v>
      </c>
      <c r="S170" s="45">
        <v>28416.5</v>
      </c>
    </row>
    <row r="171" spans="1:19" ht="15" thickBot="1" x14ac:dyDescent="0.35">
      <c r="A171" s="44" t="s">
        <v>260</v>
      </c>
      <c r="B171" s="45">
        <v>762.5</v>
      </c>
      <c r="C171" s="45">
        <v>2456</v>
      </c>
      <c r="D171" s="45">
        <v>35598.9</v>
      </c>
      <c r="E171" s="45">
        <v>2725.5</v>
      </c>
      <c r="F171" s="45">
        <v>32015</v>
      </c>
      <c r="G171" s="45">
        <v>383.5</v>
      </c>
      <c r="H171" s="45">
        <v>2141.5</v>
      </c>
      <c r="I171" s="45">
        <v>33473.4</v>
      </c>
      <c r="J171" s="45">
        <v>0</v>
      </c>
      <c r="K171" s="45">
        <v>256.5</v>
      </c>
      <c r="L171" s="45">
        <v>1119</v>
      </c>
      <c r="M171" s="45">
        <v>2903.5</v>
      </c>
      <c r="N171" s="45">
        <v>0</v>
      </c>
      <c r="O171" s="45">
        <v>0</v>
      </c>
      <c r="P171" s="45">
        <v>0</v>
      </c>
      <c r="Q171" s="45">
        <v>0</v>
      </c>
      <c r="R171" s="45">
        <v>0</v>
      </c>
      <c r="S171" s="45">
        <v>28416.5</v>
      </c>
    </row>
    <row r="172" spans="1:19" ht="15" thickBot="1" x14ac:dyDescent="0.35">
      <c r="A172" s="44" t="s">
        <v>263</v>
      </c>
      <c r="B172" s="45">
        <v>762.5</v>
      </c>
      <c r="C172" s="45">
        <v>2456</v>
      </c>
      <c r="D172" s="45">
        <v>35508.9</v>
      </c>
      <c r="E172" s="45">
        <v>2725.5</v>
      </c>
      <c r="F172" s="45">
        <v>32015</v>
      </c>
      <c r="G172" s="45">
        <v>383.5</v>
      </c>
      <c r="H172" s="45">
        <v>2053.5</v>
      </c>
      <c r="I172" s="45">
        <v>33473.4</v>
      </c>
      <c r="J172" s="45">
        <v>0</v>
      </c>
      <c r="K172" s="45">
        <v>256.5</v>
      </c>
      <c r="L172" s="45">
        <v>1119</v>
      </c>
      <c r="M172" s="45">
        <v>2903.5</v>
      </c>
      <c r="N172" s="45">
        <v>0</v>
      </c>
      <c r="O172" s="45">
        <v>0</v>
      </c>
      <c r="P172" s="45">
        <v>0</v>
      </c>
      <c r="Q172" s="45">
        <v>0</v>
      </c>
      <c r="R172" s="45">
        <v>0</v>
      </c>
      <c r="S172" s="45">
        <v>28416.5</v>
      </c>
    </row>
    <row r="173" spans="1:19" ht="15" thickBot="1" x14ac:dyDescent="0.35">
      <c r="A173" s="44" t="s">
        <v>267</v>
      </c>
      <c r="B173" s="45">
        <v>753.5</v>
      </c>
      <c r="C173" s="45">
        <v>2456</v>
      </c>
      <c r="D173" s="45">
        <v>35508.9</v>
      </c>
      <c r="E173" s="45">
        <v>2234</v>
      </c>
      <c r="F173" s="45">
        <v>32015</v>
      </c>
      <c r="G173" s="45">
        <v>383.5</v>
      </c>
      <c r="H173" s="45">
        <v>2053.5</v>
      </c>
      <c r="I173" s="45">
        <v>33473.4</v>
      </c>
      <c r="J173" s="45">
        <v>0</v>
      </c>
      <c r="K173" s="45">
        <v>256.5</v>
      </c>
      <c r="L173" s="45">
        <v>1119</v>
      </c>
      <c r="M173" s="45">
        <v>2903.5</v>
      </c>
      <c r="N173" s="45">
        <v>0</v>
      </c>
      <c r="O173" s="45">
        <v>0</v>
      </c>
      <c r="P173" s="45">
        <v>0</v>
      </c>
      <c r="Q173" s="45">
        <v>0</v>
      </c>
      <c r="R173" s="45">
        <v>0</v>
      </c>
      <c r="S173" s="45">
        <v>28416.5</v>
      </c>
    </row>
    <row r="174" spans="1:19" ht="15" thickBot="1" x14ac:dyDescent="0.35">
      <c r="A174" s="44" t="s">
        <v>269</v>
      </c>
      <c r="B174" s="45">
        <v>753.5</v>
      </c>
      <c r="C174" s="45">
        <v>2447</v>
      </c>
      <c r="D174" s="45">
        <v>35508.9</v>
      </c>
      <c r="E174" s="45">
        <v>1986.5</v>
      </c>
      <c r="F174" s="45">
        <v>32015</v>
      </c>
      <c r="G174" s="45">
        <v>241.5</v>
      </c>
      <c r="H174" s="45">
        <v>2053.5</v>
      </c>
      <c r="I174" s="45">
        <v>33473.4</v>
      </c>
      <c r="J174" s="45">
        <v>0</v>
      </c>
      <c r="K174" s="45">
        <v>256.5</v>
      </c>
      <c r="L174" s="45">
        <v>1119</v>
      </c>
      <c r="M174" s="45">
        <v>2846</v>
      </c>
      <c r="N174" s="45">
        <v>0</v>
      </c>
      <c r="O174" s="45">
        <v>0</v>
      </c>
      <c r="P174" s="45">
        <v>0</v>
      </c>
      <c r="Q174" s="45">
        <v>0</v>
      </c>
      <c r="R174" s="45">
        <v>0</v>
      </c>
      <c r="S174" s="45">
        <v>28416.5</v>
      </c>
    </row>
    <row r="175" spans="1:19" ht="15" thickBot="1" x14ac:dyDescent="0.35">
      <c r="A175" s="44" t="s">
        <v>274</v>
      </c>
      <c r="B175" s="45">
        <v>753.5</v>
      </c>
      <c r="C175" s="45">
        <v>1536</v>
      </c>
      <c r="D175" s="45">
        <v>35508.9</v>
      </c>
      <c r="E175" s="45">
        <v>1910.5</v>
      </c>
      <c r="F175" s="45">
        <v>32015</v>
      </c>
      <c r="G175" s="45">
        <v>241.5</v>
      </c>
      <c r="H175" s="45">
        <v>2053.5</v>
      </c>
      <c r="I175" s="45">
        <v>32812.400000000001</v>
      </c>
      <c r="J175" s="45">
        <v>0</v>
      </c>
      <c r="K175" s="45">
        <v>256.5</v>
      </c>
      <c r="L175" s="45">
        <v>1119</v>
      </c>
      <c r="M175" s="45">
        <v>2846</v>
      </c>
      <c r="N175" s="45">
        <v>0</v>
      </c>
      <c r="O175" s="45">
        <v>0</v>
      </c>
      <c r="P175" s="45">
        <v>0</v>
      </c>
      <c r="Q175" s="45">
        <v>0</v>
      </c>
      <c r="R175" s="45">
        <v>0</v>
      </c>
      <c r="S175" s="45">
        <v>28416.5</v>
      </c>
    </row>
    <row r="176" spans="1:19" ht="15" thickBot="1" x14ac:dyDescent="0.35">
      <c r="A176" s="44" t="s">
        <v>278</v>
      </c>
      <c r="B176" s="45">
        <v>753.5</v>
      </c>
      <c r="C176" s="45">
        <v>1536</v>
      </c>
      <c r="D176" s="45">
        <v>35280.9</v>
      </c>
      <c r="E176" s="45">
        <v>1753</v>
      </c>
      <c r="F176" s="45">
        <v>32015</v>
      </c>
      <c r="G176" s="45">
        <v>241.5</v>
      </c>
      <c r="H176" s="45">
        <v>2053.5</v>
      </c>
      <c r="I176" s="45">
        <v>32639.4</v>
      </c>
      <c r="J176" s="45">
        <v>0</v>
      </c>
      <c r="K176" s="45">
        <v>256.5</v>
      </c>
      <c r="L176" s="45">
        <v>1035</v>
      </c>
      <c r="M176" s="45">
        <v>2846</v>
      </c>
      <c r="N176" s="45">
        <v>0</v>
      </c>
      <c r="O176" s="45">
        <v>0</v>
      </c>
      <c r="P176" s="45">
        <v>0</v>
      </c>
      <c r="Q176" s="45">
        <v>0</v>
      </c>
      <c r="R176" s="45">
        <v>0</v>
      </c>
      <c r="S176" s="45">
        <v>28416.5</v>
      </c>
    </row>
    <row r="177" spans="1:19" ht="15" thickBot="1" x14ac:dyDescent="0.35">
      <c r="A177" s="44" t="s">
        <v>281</v>
      </c>
      <c r="B177" s="45">
        <v>753.5</v>
      </c>
      <c r="C177" s="45">
        <v>1536</v>
      </c>
      <c r="D177" s="45">
        <v>35280.9</v>
      </c>
      <c r="E177" s="45">
        <v>1753</v>
      </c>
      <c r="F177" s="45">
        <v>32015</v>
      </c>
      <c r="G177" s="45">
        <v>241.5</v>
      </c>
      <c r="H177" s="45">
        <v>2053.5</v>
      </c>
      <c r="I177" s="45">
        <v>32639.4</v>
      </c>
      <c r="J177" s="45">
        <v>0</v>
      </c>
      <c r="K177" s="45">
        <v>223.5</v>
      </c>
      <c r="L177" s="45">
        <v>1035</v>
      </c>
      <c r="M177" s="45">
        <v>2846</v>
      </c>
      <c r="N177" s="45">
        <v>0</v>
      </c>
      <c r="O177" s="45">
        <v>0</v>
      </c>
      <c r="P177" s="45">
        <v>0</v>
      </c>
      <c r="Q177" s="45">
        <v>0</v>
      </c>
      <c r="R177" s="45">
        <v>0</v>
      </c>
      <c r="S177" s="45">
        <v>28416.5</v>
      </c>
    </row>
    <row r="178" spans="1:19" ht="15" thickBot="1" x14ac:dyDescent="0.35">
      <c r="A178" s="44" t="s">
        <v>284</v>
      </c>
      <c r="B178" s="45">
        <v>753.5</v>
      </c>
      <c r="C178" s="45">
        <v>1536</v>
      </c>
      <c r="D178" s="45">
        <v>35280.9</v>
      </c>
      <c r="E178" s="45">
        <v>1753</v>
      </c>
      <c r="F178" s="45">
        <v>32015</v>
      </c>
      <c r="G178" s="45">
        <v>241.5</v>
      </c>
      <c r="H178" s="45">
        <v>2053.5</v>
      </c>
      <c r="I178" s="45">
        <v>32639.4</v>
      </c>
      <c r="J178" s="45">
        <v>0</v>
      </c>
      <c r="K178" s="45">
        <v>122.5</v>
      </c>
      <c r="L178" s="45">
        <v>1035</v>
      </c>
      <c r="M178" s="45">
        <v>2846</v>
      </c>
      <c r="N178" s="45">
        <v>0</v>
      </c>
      <c r="O178" s="45">
        <v>0</v>
      </c>
      <c r="P178" s="45">
        <v>0</v>
      </c>
      <c r="Q178" s="45">
        <v>0</v>
      </c>
      <c r="R178" s="45">
        <v>0</v>
      </c>
      <c r="S178" s="45">
        <v>28416.5</v>
      </c>
    </row>
    <row r="179" spans="1:19" ht="15" thickBot="1" x14ac:dyDescent="0.35">
      <c r="A179" s="44" t="s">
        <v>285</v>
      </c>
      <c r="B179" s="45">
        <v>753.5</v>
      </c>
      <c r="C179" s="45">
        <v>1536</v>
      </c>
      <c r="D179" s="45">
        <v>35280.9</v>
      </c>
      <c r="E179" s="45">
        <v>1753</v>
      </c>
      <c r="F179" s="45">
        <v>32015</v>
      </c>
      <c r="G179" s="45">
        <v>241.5</v>
      </c>
      <c r="H179" s="45">
        <v>2053.5</v>
      </c>
      <c r="I179" s="45">
        <v>32625.4</v>
      </c>
      <c r="J179" s="45">
        <v>0</v>
      </c>
      <c r="K179" s="45">
        <v>122.5</v>
      </c>
      <c r="L179" s="45">
        <v>395.5</v>
      </c>
      <c r="M179" s="45">
        <v>2846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45">
        <v>28416.5</v>
      </c>
    </row>
    <row r="180" spans="1:19" ht="15" thickBot="1" x14ac:dyDescent="0.35">
      <c r="A180" s="44" t="s">
        <v>288</v>
      </c>
      <c r="B180" s="45">
        <v>753.5</v>
      </c>
      <c r="C180" s="45">
        <v>1536</v>
      </c>
      <c r="D180" s="45">
        <v>34889.9</v>
      </c>
      <c r="E180" s="45">
        <v>1753</v>
      </c>
      <c r="F180" s="45">
        <v>32015</v>
      </c>
      <c r="G180" s="45">
        <v>241.5</v>
      </c>
      <c r="H180" s="45">
        <v>2053.5</v>
      </c>
      <c r="I180" s="45">
        <v>32625.4</v>
      </c>
      <c r="J180" s="45">
        <v>0</v>
      </c>
      <c r="K180" s="45">
        <v>122.5</v>
      </c>
      <c r="L180" s="45">
        <v>395.5</v>
      </c>
      <c r="M180" s="45">
        <v>2846</v>
      </c>
      <c r="N180" s="45">
        <v>0</v>
      </c>
      <c r="O180" s="45">
        <v>0</v>
      </c>
      <c r="P180" s="45">
        <v>0</v>
      </c>
      <c r="Q180" s="45">
        <v>0</v>
      </c>
      <c r="R180" s="45">
        <v>0</v>
      </c>
      <c r="S180" s="45">
        <v>28416.5</v>
      </c>
    </row>
    <row r="181" spans="1:19" ht="15" thickBot="1" x14ac:dyDescent="0.35">
      <c r="A181" s="44" t="s">
        <v>291</v>
      </c>
      <c r="B181" s="45">
        <v>753.5</v>
      </c>
      <c r="C181" s="45">
        <v>1536</v>
      </c>
      <c r="D181" s="45">
        <v>34889.9</v>
      </c>
      <c r="E181" s="45">
        <v>1508</v>
      </c>
      <c r="F181" s="45">
        <v>31971</v>
      </c>
      <c r="G181" s="45">
        <v>241.5</v>
      </c>
      <c r="H181" s="45">
        <v>2053.5</v>
      </c>
      <c r="I181" s="45">
        <v>32301</v>
      </c>
      <c r="J181" s="45">
        <v>0</v>
      </c>
      <c r="K181" s="45">
        <v>122.5</v>
      </c>
      <c r="L181" s="45">
        <v>395.5</v>
      </c>
      <c r="M181" s="45">
        <v>2846</v>
      </c>
      <c r="N181" s="45">
        <v>0</v>
      </c>
      <c r="O181" s="45">
        <v>0</v>
      </c>
      <c r="P181" s="45">
        <v>0</v>
      </c>
      <c r="Q181" s="45">
        <v>0</v>
      </c>
      <c r="R181" s="45">
        <v>0</v>
      </c>
      <c r="S181" s="45">
        <v>28416.5</v>
      </c>
    </row>
    <row r="182" spans="1:19" ht="15" thickBot="1" x14ac:dyDescent="0.35">
      <c r="A182" s="44" t="s">
        <v>297</v>
      </c>
      <c r="B182" s="45">
        <v>334</v>
      </c>
      <c r="C182" s="45">
        <v>1536</v>
      </c>
      <c r="D182" s="45">
        <v>34889.9</v>
      </c>
      <c r="E182" s="45">
        <v>1508</v>
      </c>
      <c r="F182" s="45">
        <v>31971</v>
      </c>
      <c r="G182" s="45">
        <v>241.5</v>
      </c>
      <c r="H182" s="45">
        <v>2053.5</v>
      </c>
      <c r="I182" s="45">
        <v>32301</v>
      </c>
      <c r="J182" s="45">
        <v>0</v>
      </c>
      <c r="K182" s="45">
        <v>122.5</v>
      </c>
      <c r="L182" s="45">
        <v>395.5</v>
      </c>
      <c r="M182" s="45">
        <v>2821</v>
      </c>
      <c r="N182" s="45">
        <v>0</v>
      </c>
      <c r="O182" s="45">
        <v>0</v>
      </c>
      <c r="P182" s="45">
        <v>0</v>
      </c>
      <c r="Q182" s="45">
        <v>0</v>
      </c>
      <c r="R182" s="45">
        <v>0</v>
      </c>
      <c r="S182" s="45">
        <v>28416.5</v>
      </c>
    </row>
    <row r="183" spans="1:19" ht="15" thickBot="1" x14ac:dyDescent="0.35">
      <c r="A183" s="44" t="s">
        <v>299</v>
      </c>
      <c r="B183" s="45">
        <v>334</v>
      </c>
      <c r="C183" s="45">
        <v>1536</v>
      </c>
      <c r="D183" s="45">
        <v>34889.9</v>
      </c>
      <c r="E183" s="45">
        <v>1508</v>
      </c>
      <c r="F183" s="45">
        <v>31971</v>
      </c>
      <c r="G183" s="45">
        <v>241.5</v>
      </c>
      <c r="H183" s="45">
        <v>2053.5</v>
      </c>
      <c r="I183" s="45">
        <v>32301</v>
      </c>
      <c r="J183" s="45">
        <v>0</v>
      </c>
      <c r="K183" s="45">
        <v>122.5</v>
      </c>
      <c r="L183" s="45">
        <v>395.5</v>
      </c>
      <c r="M183" s="45">
        <v>2821</v>
      </c>
      <c r="N183" s="45">
        <v>0</v>
      </c>
      <c r="O183" s="45">
        <v>0</v>
      </c>
      <c r="P183" s="45">
        <v>0</v>
      </c>
      <c r="Q183" s="45">
        <v>0</v>
      </c>
      <c r="R183" s="45">
        <v>0</v>
      </c>
      <c r="S183" s="45">
        <v>28416.5</v>
      </c>
    </row>
    <row r="184" spans="1:19" ht="15" thickBot="1" x14ac:dyDescent="0.35">
      <c r="A184" s="44" t="s">
        <v>302</v>
      </c>
      <c r="B184" s="45">
        <v>334</v>
      </c>
      <c r="C184" s="45">
        <v>1536</v>
      </c>
      <c r="D184" s="45">
        <v>34889.9</v>
      </c>
      <c r="E184" s="45">
        <v>1508</v>
      </c>
      <c r="F184" s="45">
        <v>31948.5</v>
      </c>
      <c r="G184" s="45">
        <v>241.5</v>
      </c>
      <c r="H184" s="45">
        <v>1998.5</v>
      </c>
      <c r="I184" s="45">
        <v>32301</v>
      </c>
      <c r="J184" s="45">
        <v>0</v>
      </c>
      <c r="K184" s="45">
        <v>122.5</v>
      </c>
      <c r="L184" s="45">
        <v>395.5</v>
      </c>
      <c r="M184" s="45">
        <v>2821</v>
      </c>
      <c r="N184" s="45">
        <v>0</v>
      </c>
      <c r="O184" s="45">
        <v>0</v>
      </c>
      <c r="P184" s="45">
        <v>0</v>
      </c>
      <c r="Q184" s="45">
        <v>0</v>
      </c>
      <c r="R184" s="45">
        <v>0</v>
      </c>
      <c r="S184" s="45">
        <v>28416.5</v>
      </c>
    </row>
    <row r="185" spans="1:19" ht="15" thickBot="1" x14ac:dyDescent="0.35">
      <c r="A185" s="44" t="s">
        <v>305</v>
      </c>
      <c r="B185" s="45">
        <v>314</v>
      </c>
      <c r="C185" s="45">
        <v>1536</v>
      </c>
      <c r="D185" s="45">
        <v>34889.9</v>
      </c>
      <c r="E185" s="45">
        <v>1502.5</v>
      </c>
      <c r="F185" s="45">
        <v>31948.5</v>
      </c>
      <c r="G185" s="45">
        <v>241.5</v>
      </c>
      <c r="H185" s="45">
        <v>1998.5</v>
      </c>
      <c r="I185" s="45">
        <v>32301</v>
      </c>
      <c r="J185" s="45">
        <v>0</v>
      </c>
      <c r="K185" s="45">
        <v>122.5</v>
      </c>
      <c r="L185" s="45">
        <v>9.5</v>
      </c>
      <c r="M185" s="45">
        <v>2821</v>
      </c>
      <c r="N185" s="45">
        <v>0</v>
      </c>
      <c r="O185" s="45">
        <v>0</v>
      </c>
      <c r="P185" s="45">
        <v>0</v>
      </c>
      <c r="Q185" s="45">
        <v>0</v>
      </c>
      <c r="R185" s="45">
        <v>0</v>
      </c>
      <c r="S185" s="45">
        <v>28416.5</v>
      </c>
    </row>
    <row r="186" spans="1:19" ht="15" thickBot="1" x14ac:dyDescent="0.35">
      <c r="A186" s="44" t="s">
        <v>308</v>
      </c>
      <c r="B186" s="45">
        <v>314</v>
      </c>
      <c r="C186" s="45">
        <v>1536</v>
      </c>
      <c r="D186" s="45">
        <v>34820.9</v>
      </c>
      <c r="E186" s="45">
        <v>1502.5</v>
      </c>
      <c r="F186" s="45">
        <v>31948.5</v>
      </c>
      <c r="G186" s="45">
        <v>241.5</v>
      </c>
      <c r="H186" s="45">
        <v>1998.5</v>
      </c>
      <c r="I186" s="45">
        <v>32221</v>
      </c>
      <c r="J186" s="45">
        <v>0</v>
      </c>
      <c r="K186" s="45">
        <v>122.5</v>
      </c>
      <c r="L186" s="45">
        <v>9.5</v>
      </c>
      <c r="M186" s="45">
        <v>2821</v>
      </c>
      <c r="N186" s="45">
        <v>0</v>
      </c>
      <c r="O186" s="45">
        <v>0</v>
      </c>
      <c r="P186" s="45">
        <v>0</v>
      </c>
      <c r="Q186" s="45">
        <v>0</v>
      </c>
      <c r="R186" s="45">
        <v>0</v>
      </c>
      <c r="S186" s="45">
        <v>28416.5</v>
      </c>
    </row>
    <row r="187" spans="1:19" ht="15" thickBot="1" x14ac:dyDescent="0.35">
      <c r="A187" s="44" t="s">
        <v>313</v>
      </c>
      <c r="B187" s="45">
        <v>314</v>
      </c>
      <c r="C187" s="45">
        <v>1536</v>
      </c>
      <c r="D187" s="45">
        <v>34820.9</v>
      </c>
      <c r="E187" s="45">
        <v>1502.5</v>
      </c>
      <c r="F187" s="45">
        <v>31948.5</v>
      </c>
      <c r="G187" s="45">
        <v>241.5</v>
      </c>
      <c r="H187" s="45">
        <v>1934.5</v>
      </c>
      <c r="I187" s="45">
        <v>32221</v>
      </c>
      <c r="J187" s="45">
        <v>0</v>
      </c>
      <c r="K187" s="45">
        <v>122.5</v>
      </c>
      <c r="L187" s="45">
        <v>0</v>
      </c>
      <c r="M187" s="45">
        <v>2821</v>
      </c>
      <c r="N187" s="45">
        <v>0</v>
      </c>
      <c r="O187" s="45">
        <v>0</v>
      </c>
      <c r="P187" s="45">
        <v>0</v>
      </c>
      <c r="Q187" s="45">
        <v>0</v>
      </c>
      <c r="R187" s="45">
        <v>0</v>
      </c>
      <c r="S187" s="45">
        <v>28416.5</v>
      </c>
    </row>
    <row r="188" spans="1:19" ht="15" thickBot="1" x14ac:dyDescent="0.35">
      <c r="A188" s="44" t="s">
        <v>316</v>
      </c>
      <c r="B188" s="45">
        <v>314</v>
      </c>
      <c r="C188" s="45">
        <v>323</v>
      </c>
      <c r="D188" s="45">
        <v>34820.9</v>
      </c>
      <c r="E188" s="45">
        <v>1502.5</v>
      </c>
      <c r="F188" s="45">
        <v>31948.5</v>
      </c>
      <c r="G188" s="45">
        <v>241.5</v>
      </c>
      <c r="H188" s="45">
        <v>1934.5</v>
      </c>
      <c r="I188" s="45">
        <v>3048.5</v>
      </c>
      <c r="J188" s="45">
        <v>0</v>
      </c>
      <c r="K188" s="45">
        <v>122.5</v>
      </c>
      <c r="L188" s="45">
        <v>0</v>
      </c>
      <c r="M188" s="45">
        <v>2821</v>
      </c>
      <c r="N188" s="45">
        <v>0</v>
      </c>
      <c r="O188" s="45">
        <v>0</v>
      </c>
      <c r="P188" s="45">
        <v>0</v>
      </c>
      <c r="Q188" s="45">
        <v>0</v>
      </c>
      <c r="R188" s="45">
        <v>0</v>
      </c>
      <c r="S188" s="45">
        <v>28416.5</v>
      </c>
    </row>
    <row r="189" spans="1:19" ht="15" thickBot="1" x14ac:dyDescent="0.35">
      <c r="A189" s="44" t="s">
        <v>320</v>
      </c>
      <c r="B189" s="45">
        <v>314</v>
      </c>
      <c r="C189" s="45">
        <v>323</v>
      </c>
      <c r="D189" s="45">
        <v>34685.9</v>
      </c>
      <c r="E189" s="45">
        <v>1502.5</v>
      </c>
      <c r="F189" s="45">
        <v>31774</v>
      </c>
      <c r="G189" s="45">
        <v>241.5</v>
      </c>
      <c r="H189" s="45">
        <v>1934.5</v>
      </c>
      <c r="I189" s="45">
        <v>3048.5</v>
      </c>
      <c r="J189" s="45">
        <v>0</v>
      </c>
      <c r="K189" s="45">
        <v>122.5</v>
      </c>
      <c r="L189" s="45">
        <v>0</v>
      </c>
      <c r="M189" s="45">
        <v>2821</v>
      </c>
      <c r="N189" s="45">
        <v>0</v>
      </c>
      <c r="O189" s="45">
        <v>0</v>
      </c>
      <c r="P189" s="45">
        <v>0</v>
      </c>
      <c r="Q189" s="45">
        <v>0</v>
      </c>
      <c r="R189" s="45">
        <v>0</v>
      </c>
      <c r="S189" s="45">
        <v>28416.5</v>
      </c>
    </row>
    <row r="190" spans="1:19" ht="15" thickBot="1" x14ac:dyDescent="0.35">
      <c r="A190" s="44" t="s">
        <v>322</v>
      </c>
      <c r="B190" s="45">
        <v>314</v>
      </c>
      <c r="C190" s="45">
        <v>323</v>
      </c>
      <c r="D190" s="45">
        <v>34685.9</v>
      </c>
      <c r="E190" s="45">
        <v>1502.5</v>
      </c>
      <c r="F190" s="45">
        <v>31774</v>
      </c>
      <c r="G190" s="45">
        <v>241.5</v>
      </c>
      <c r="H190" s="45">
        <v>1934.5</v>
      </c>
      <c r="I190" s="45">
        <v>3048.5</v>
      </c>
      <c r="J190" s="45">
        <v>0</v>
      </c>
      <c r="K190" s="45">
        <v>122.5</v>
      </c>
      <c r="L190" s="45">
        <v>0</v>
      </c>
      <c r="M190" s="45">
        <v>2821</v>
      </c>
      <c r="N190" s="45">
        <v>0</v>
      </c>
      <c r="O190" s="45">
        <v>0</v>
      </c>
      <c r="P190" s="45">
        <v>0</v>
      </c>
      <c r="Q190" s="45">
        <v>0</v>
      </c>
      <c r="R190" s="45">
        <v>0</v>
      </c>
      <c r="S190" s="45">
        <v>28416.5</v>
      </c>
    </row>
    <row r="191" spans="1:19" ht="15" thickBot="1" x14ac:dyDescent="0.35">
      <c r="A191" s="44" t="s">
        <v>324</v>
      </c>
      <c r="B191" s="45">
        <v>314</v>
      </c>
      <c r="C191" s="45">
        <v>323</v>
      </c>
      <c r="D191" s="45">
        <v>34685.9</v>
      </c>
      <c r="E191" s="45">
        <v>1502.5</v>
      </c>
      <c r="F191" s="45">
        <v>31774</v>
      </c>
      <c r="G191" s="45">
        <v>241.5</v>
      </c>
      <c r="H191" s="45">
        <v>1934.5</v>
      </c>
      <c r="I191" s="45">
        <v>3048.5</v>
      </c>
      <c r="J191" s="45">
        <v>0</v>
      </c>
      <c r="K191" s="45">
        <v>122.5</v>
      </c>
      <c r="L191" s="45">
        <v>0</v>
      </c>
      <c r="M191" s="45">
        <v>2657.5</v>
      </c>
      <c r="N191" s="45">
        <v>0</v>
      </c>
      <c r="O191" s="45">
        <v>0</v>
      </c>
      <c r="P191" s="45">
        <v>0</v>
      </c>
      <c r="Q191" s="45">
        <v>0</v>
      </c>
      <c r="R191" s="45">
        <v>0</v>
      </c>
      <c r="S191" s="45">
        <v>28416.5</v>
      </c>
    </row>
    <row r="192" spans="1:19" ht="15" thickBot="1" x14ac:dyDescent="0.35">
      <c r="A192" s="44" t="s">
        <v>327</v>
      </c>
      <c r="B192" s="45">
        <v>314</v>
      </c>
      <c r="C192" s="45">
        <v>323</v>
      </c>
      <c r="D192" s="45">
        <v>34436.9</v>
      </c>
      <c r="E192" s="45">
        <v>1502.5</v>
      </c>
      <c r="F192" s="45">
        <v>31330</v>
      </c>
      <c r="G192" s="45">
        <v>241.5</v>
      </c>
      <c r="H192" s="45">
        <v>1934.5</v>
      </c>
      <c r="I192" s="45">
        <v>3048.5</v>
      </c>
      <c r="J192" s="45">
        <v>0</v>
      </c>
      <c r="K192" s="45">
        <v>122.5</v>
      </c>
      <c r="L192" s="45">
        <v>0</v>
      </c>
      <c r="M192" s="45">
        <v>2657.5</v>
      </c>
      <c r="N192" s="45">
        <v>0</v>
      </c>
      <c r="O192" s="45">
        <v>0</v>
      </c>
      <c r="P192" s="45">
        <v>0</v>
      </c>
      <c r="Q192" s="45">
        <v>0</v>
      </c>
      <c r="R192" s="45">
        <v>0</v>
      </c>
      <c r="S192" s="45">
        <v>2167.5</v>
      </c>
    </row>
    <row r="193" spans="1:19" ht="15" thickBot="1" x14ac:dyDescent="0.35">
      <c r="A193" s="44" t="s">
        <v>331</v>
      </c>
      <c r="B193" s="45">
        <v>314</v>
      </c>
      <c r="C193" s="45">
        <v>323</v>
      </c>
      <c r="D193" s="45">
        <v>34426.9</v>
      </c>
      <c r="E193" s="45">
        <v>1502.5</v>
      </c>
      <c r="F193" s="45">
        <v>31330</v>
      </c>
      <c r="G193" s="45">
        <v>241.5</v>
      </c>
      <c r="H193" s="45">
        <v>1934.5</v>
      </c>
      <c r="I193" s="45">
        <v>3048.5</v>
      </c>
      <c r="J193" s="45">
        <v>0</v>
      </c>
      <c r="K193" s="45">
        <v>113.5</v>
      </c>
      <c r="L193" s="45">
        <v>0</v>
      </c>
      <c r="M193" s="45">
        <v>2657.5</v>
      </c>
      <c r="N193" s="45">
        <v>0</v>
      </c>
      <c r="O193" s="45">
        <v>0</v>
      </c>
      <c r="P193" s="45">
        <v>0</v>
      </c>
      <c r="Q193" s="45">
        <v>0</v>
      </c>
      <c r="R193" s="45">
        <v>0</v>
      </c>
      <c r="S193" s="45">
        <v>0</v>
      </c>
    </row>
    <row r="194" spans="1:19" ht="15" thickBot="1" x14ac:dyDescent="0.35">
      <c r="A194" s="44" t="s">
        <v>333</v>
      </c>
      <c r="B194" s="45">
        <v>314</v>
      </c>
      <c r="C194" s="45">
        <v>323</v>
      </c>
      <c r="D194" s="45">
        <v>34422.9</v>
      </c>
      <c r="E194" s="45">
        <v>1502.5</v>
      </c>
      <c r="F194" s="45">
        <v>31330</v>
      </c>
      <c r="G194" s="45">
        <v>241.5</v>
      </c>
      <c r="H194" s="45">
        <v>1934.5</v>
      </c>
      <c r="I194" s="45">
        <v>3048.5</v>
      </c>
      <c r="J194" s="45">
        <v>0</v>
      </c>
      <c r="K194" s="45">
        <v>113.5</v>
      </c>
      <c r="L194" s="45">
        <v>0</v>
      </c>
      <c r="M194" s="45">
        <v>2657.5</v>
      </c>
      <c r="N194" s="45">
        <v>0</v>
      </c>
      <c r="O194" s="45">
        <v>0</v>
      </c>
      <c r="P194" s="45">
        <v>0</v>
      </c>
      <c r="Q194" s="45">
        <v>0</v>
      </c>
      <c r="R194" s="45">
        <v>0</v>
      </c>
      <c r="S194" s="45">
        <v>0</v>
      </c>
    </row>
    <row r="195" spans="1:19" ht="15" thickBot="1" x14ac:dyDescent="0.35">
      <c r="A195" s="44" t="s">
        <v>336</v>
      </c>
      <c r="B195" s="45">
        <v>314</v>
      </c>
      <c r="C195" s="45">
        <v>323</v>
      </c>
      <c r="D195" s="45">
        <v>34422.9</v>
      </c>
      <c r="E195" s="45">
        <v>1502.5</v>
      </c>
      <c r="F195" s="45">
        <v>31330</v>
      </c>
      <c r="G195" s="45">
        <v>241.5</v>
      </c>
      <c r="H195" s="45">
        <v>1934.5</v>
      </c>
      <c r="I195" s="45">
        <v>3048.5</v>
      </c>
      <c r="J195" s="45">
        <v>0</v>
      </c>
      <c r="K195" s="45">
        <v>113.5</v>
      </c>
      <c r="L195" s="45">
        <v>0</v>
      </c>
      <c r="M195" s="45">
        <v>2657.5</v>
      </c>
      <c r="N195" s="45">
        <v>0</v>
      </c>
      <c r="O195" s="45">
        <v>0</v>
      </c>
      <c r="P195" s="45">
        <v>0</v>
      </c>
      <c r="Q195" s="45">
        <v>0</v>
      </c>
      <c r="R195" s="45">
        <v>0</v>
      </c>
      <c r="S195" s="45">
        <v>0</v>
      </c>
    </row>
    <row r="196" spans="1:19" ht="15" thickBot="1" x14ac:dyDescent="0.35">
      <c r="A196" s="44" t="s">
        <v>339</v>
      </c>
      <c r="B196" s="45">
        <v>314</v>
      </c>
      <c r="C196" s="45">
        <v>323</v>
      </c>
      <c r="D196" s="45">
        <v>34422.9</v>
      </c>
      <c r="E196" s="45">
        <v>1502.5</v>
      </c>
      <c r="F196" s="45">
        <v>31220</v>
      </c>
      <c r="G196" s="45">
        <v>241.5</v>
      </c>
      <c r="H196" s="45">
        <v>1934.5</v>
      </c>
      <c r="I196" s="45">
        <v>2346.5</v>
      </c>
      <c r="J196" s="45">
        <v>0</v>
      </c>
      <c r="K196" s="45">
        <v>113.5</v>
      </c>
      <c r="L196" s="45">
        <v>0</v>
      </c>
      <c r="M196" s="45">
        <v>2456.5</v>
      </c>
      <c r="N196" s="45">
        <v>0</v>
      </c>
      <c r="O196" s="45">
        <v>0</v>
      </c>
      <c r="P196" s="45">
        <v>0</v>
      </c>
      <c r="Q196" s="45">
        <v>0</v>
      </c>
      <c r="R196" s="45">
        <v>0</v>
      </c>
      <c r="S196" s="45">
        <v>0</v>
      </c>
    </row>
    <row r="197" spans="1:19" ht="15" thickBot="1" x14ac:dyDescent="0.35">
      <c r="A197" s="44" t="s">
        <v>342</v>
      </c>
      <c r="B197" s="45">
        <v>314</v>
      </c>
      <c r="C197" s="45">
        <v>323</v>
      </c>
      <c r="D197" s="45">
        <v>34397.9</v>
      </c>
      <c r="E197" s="45">
        <v>1502.5</v>
      </c>
      <c r="F197" s="45">
        <v>31220</v>
      </c>
      <c r="G197" s="45">
        <v>241.5</v>
      </c>
      <c r="H197" s="45">
        <v>1934.5</v>
      </c>
      <c r="I197" s="45">
        <v>2346.5</v>
      </c>
      <c r="J197" s="45">
        <v>0</v>
      </c>
      <c r="K197" s="45">
        <v>113.5</v>
      </c>
      <c r="L197" s="45">
        <v>0</v>
      </c>
      <c r="M197" s="45">
        <v>2456.5</v>
      </c>
      <c r="N197" s="45">
        <v>0</v>
      </c>
      <c r="O197" s="45">
        <v>0</v>
      </c>
      <c r="P197" s="45">
        <v>0</v>
      </c>
      <c r="Q197" s="45">
        <v>0</v>
      </c>
      <c r="R197" s="45">
        <v>0</v>
      </c>
      <c r="S197" s="45">
        <v>0</v>
      </c>
    </row>
    <row r="198" spans="1:19" ht="15" thickBot="1" x14ac:dyDescent="0.35">
      <c r="A198" s="44" t="s">
        <v>343</v>
      </c>
      <c r="B198" s="45">
        <v>314</v>
      </c>
      <c r="C198" s="45">
        <v>323</v>
      </c>
      <c r="D198" s="45">
        <v>34397.9</v>
      </c>
      <c r="E198" s="45">
        <v>1502.5</v>
      </c>
      <c r="F198" s="45">
        <v>31220</v>
      </c>
      <c r="G198" s="45">
        <v>241.5</v>
      </c>
      <c r="H198" s="45">
        <v>1850</v>
      </c>
      <c r="I198" s="45">
        <v>2346.5</v>
      </c>
      <c r="J198" s="45">
        <v>0</v>
      </c>
      <c r="K198" s="45">
        <v>113.5</v>
      </c>
      <c r="L198" s="45">
        <v>0</v>
      </c>
      <c r="M198" s="45">
        <v>2456.5</v>
      </c>
      <c r="N198" s="45">
        <v>0</v>
      </c>
      <c r="O198" s="45">
        <v>0</v>
      </c>
      <c r="P198" s="45">
        <v>0</v>
      </c>
      <c r="Q198" s="45">
        <v>0</v>
      </c>
      <c r="R198" s="45">
        <v>0</v>
      </c>
      <c r="S198" s="45">
        <v>0</v>
      </c>
    </row>
    <row r="199" spans="1:19" ht="15" thickBot="1" x14ac:dyDescent="0.35">
      <c r="A199" s="44" t="s">
        <v>345</v>
      </c>
      <c r="B199" s="45">
        <v>314</v>
      </c>
      <c r="C199" s="45">
        <v>323</v>
      </c>
      <c r="D199" s="45">
        <v>34397.9</v>
      </c>
      <c r="E199" s="45">
        <v>1502.5</v>
      </c>
      <c r="F199" s="45">
        <v>31220</v>
      </c>
      <c r="G199" s="45">
        <v>241.5</v>
      </c>
      <c r="H199" s="45">
        <v>1850</v>
      </c>
      <c r="I199" s="45">
        <v>2346.5</v>
      </c>
      <c r="J199" s="45">
        <v>0</v>
      </c>
      <c r="K199" s="45">
        <v>113.5</v>
      </c>
      <c r="L199" s="45">
        <v>0</v>
      </c>
      <c r="M199" s="45">
        <v>2456.5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</row>
    <row r="200" spans="1:19" ht="15" thickBot="1" x14ac:dyDescent="0.35">
      <c r="A200" s="44" t="s">
        <v>348</v>
      </c>
      <c r="B200" s="45">
        <v>132.5</v>
      </c>
      <c r="C200" s="45">
        <v>323</v>
      </c>
      <c r="D200" s="45">
        <v>34328.9</v>
      </c>
      <c r="E200" s="45">
        <v>1502.5</v>
      </c>
      <c r="F200" s="45">
        <v>31205</v>
      </c>
      <c r="G200" s="45">
        <v>241.5</v>
      </c>
      <c r="H200" s="45">
        <v>1850</v>
      </c>
      <c r="I200" s="45">
        <v>2346.5</v>
      </c>
      <c r="J200" s="45">
        <v>0</v>
      </c>
      <c r="K200" s="45">
        <v>113.5</v>
      </c>
      <c r="L200" s="45">
        <v>0</v>
      </c>
      <c r="M200" s="45">
        <v>2456.5</v>
      </c>
      <c r="N200" s="45">
        <v>0</v>
      </c>
      <c r="O200" s="45">
        <v>0</v>
      </c>
      <c r="P200" s="45">
        <v>0</v>
      </c>
      <c r="Q200" s="45">
        <v>0</v>
      </c>
      <c r="R200" s="45">
        <v>0</v>
      </c>
      <c r="S200" s="45">
        <v>0</v>
      </c>
    </row>
    <row r="201" spans="1:19" ht="15" thickBot="1" x14ac:dyDescent="0.35">
      <c r="A201" s="44" t="s">
        <v>351</v>
      </c>
      <c r="B201" s="45">
        <v>132.5</v>
      </c>
      <c r="C201" s="45">
        <v>323</v>
      </c>
      <c r="D201" s="45">
        <v>34328.9</v>
      </c>
      <c r="E201" s="45">
        <v>1502.5</v>
      </c>
      <c r="F201" s="45">
        <v>31205</v>
      </c>
      <c r="G201" s="45">
        <v>241.5</v>
      </c>
      <c r="H201" s="45">
        <v>1850</v>
      </c>
      <c r="I201" s="45">
        <v>2346.5</v>
      </c>
      <c r="J201" s="45">
        <v>0</v>
      </c>
      <c r="K201" s="45">
        <v>113.5</v>
      </c>
      <c r="L201" s="45">
        <v>0</v>
      </c>
      <c r="M201" s="45">
        <v>2456.5</v>
      </c>
      <c r="N201" s="45">
        <v>0</v>
      </c>
      <c r="O201" s="45">
        <v>0</v>
      </c>
      <c r="P201" s="45">
        <v>0</v>
      </c>
      <c r="Q201" s="45">
        <v>0</v>
      </c>
      <c r="R201" s="45">
        <v>0</v>
      </c>
      <c r="S201" s="45">
        <v>0</v>
      </c>
    </row>
    <row r="202" spans="1:19" ht="15" thickBot="1" x14ac:dyDescent="0.35">
      <c r="A202" s="44" t="s">
        <v>353</v>
      </c>
      <c r="B202" s="45">
        <v>132.5</v>
      </c>
      <c r="C202" s="45">
        <v>177</v>
      </c>
      <c r="D202" s="45">
        <v>34328.9</v>
      </c>
      <c r="E202" s="45">
        <v>1502.5</v>
      </c>
      <c r="F202" s="45">
        <v>31205</v>
      </c>
      <c r="G202" s="45">
        <v>241.5</v>
      </c>
      <c r="H202" s="45">
        <v>1850</v>
      </c>
      <c r="I202" s="45">
        <v>2346.5</v>
      </c>
      <c r="J202" s="45">
        <v>0</v>
      </c>
      <c r="K202" s="45">
        <v>113.5</v>
      </c>
      <c r="L202" s="45">
        <v>0</v>
      </c>
      <c r="M202" s="45">
        <v>2456.5</v>
      </c>
      <c r="N202" s="45">
        <v>0</v>
      </c>
      <c r="O202" s="45">
        <v>0</v>
      </c>
      <c r="P202" s="45">
        <v>0</v>
      </c>
      <c r="Q202" s="45">
        <v>0</v>
      </c>
      <c r="R202" s="45">
        <v>0</v>
      </c>
      <c r="S202" s="45">
        <v>0</v>
      </c>
    </row>
    <row r="203" spans="1:19" ht="15" thickBot="1" x14ac:dyDescent="0.35">
      <c r="A203" s="44" t="s">
        <v>354</v>
      </c>
      <c r="B203" s="45">
        <v>132.5</v>
      </c>
      <c r="C203" s="45">
        <v>177</v>
      </c>
      <c r="D203" s="45">
        <v>34286.9</v>
      </c>
      <c r="E203" s="45">
        <v>1502.5</v>
      </c>
      <c r="F203" s="45">
        <v>31140</v>
      </c>
      <c r="G203" s="45">
        <v>241.5</v>
      </c>
      <c r="H203" s="45">
        <v>1850</v>
      </c>
      <c r="I203" s="45">
        <v>2346.5</v>
      </c>
      <c r="J203" s="45">
        <v>0</v>
      </c>
      <c r="K203" s="45">
        <v>113.5</v>
      </c>
      <c r="L203" s="45">
        <v>0</v>
      </c>
      <c r="M203" s="45">
        <v>2456.5</v>
      </c>
      <c r="N203" s="45">
        <v>0</v>
      </c>
      <c r="O203" s="45">
        <v>0</v>
      </c>
      <c r="P203" s="45">
        <v>0</v>
      </c>
      <c r="Q203" s="45">
        <v>0</v>
      </c>
      <c r="R203" s="45">
        <v>0</v>
      </c>
      <c r="S203" s="45">
        <v>0</v>
      </c>
    </row>
    <row r="204" spans="1:19" ht="15" thickBot="1" x14ac:dyDescent="0.35">
      <c r="A204" s="44" t="s">
        <v>356</v>
      </c>
      <c r="B204" s="45">
        <v>132.5</v>
      </c>
      <c r="C204" s="45">
        <v>177</v>
      </c>
      <c r="D204" s="45">
        <v>33841.9</v>
      </c>
      <c r="E204" s="45">
        <v>650</v>
      </c>
      <c r="F204" s="45">
        <v>31140</v>
      </c>
      <c r="G204" s="45">
        <v>241.5</v>
      </c>
      <c r="H204" s="45">
        <v>1730</v>
      </c>
      <c r="I204" s="45">
        <v>1963.5</v>
      </c>
      <c r="J204" s="45">
        <v>0</v>
      </c>
      <c r="K204" s="45">
        <v>113.5</v>
      </c>
      <c r="L204" s="45">
        <v>0</v>
      </c>
      <c r="M204" s="45">
        <v>2401.5</v>
      </c>
      <c r="N204" s="45">
        <v>0</v>
      </c>
      <c r="O204" s="45">
        <v>0</v>
      </c>
      <c r="P204" s="45">
        <v>0</v>
      </c>
      <c r="Q204" s="45">
        <v>0</v>
      </c>
      <c r="R204" s="45">
        <v>0</v>
      </c>
      <c r="S204" s="45">
        <v>0</v>
      </c>
    </row>
    <row r="205" spans="1:19" ht="15" thickBot="1" x14ac:dyDescent="0.35">
      <c r="A205" s="44" t="s">
        <v>360</v>
      </c>
      <c r="B205" s="45">
        <v>132.5</v>
      </c>
      <c r="C205" s="45">
        <v>177</v>
      </c>
      <c r="D205" s="45">
        <v>33279.9</v>
      </c>
      <c r="E205" s="45">
        <v>650</v>
      </c>
      <c r="F205" s="45">
        <v>31140</v>
      </c>
      <c r="G205" s="45">
        <v>100.5</v>
      </c>
      <c r="H205" s="45">
        <v>1730</v>
      </c>
      <c r="I205" s="45">
        <v>977</v>
      </c>
      <c r="J205" s="45">
        <v>0</v>
      </c>
      <c r="K205" s="45">
        <v>113.5</v>
      </c>
      <c r="L205" s="45">
        <v>0</v>
      </c>
      <c r="M205" s="45">
        <v>2401.5</v>
      </c>
      <c r="N205" s="45">
        <v>0</v>
      </c>
      <c r="O205" s="45">
        <v>0</v>
      </c>
      <c r="P205" s="45">
        <v>0</v>
      </c>
      <c r="Q205" s="45">
        <v>0</v>
      </c>
      <c r="R205" s="45">
        <v>0</v>
      </c>
      <c r="S205" s="45">
        <v>0</v>
      </c>
    </row>
    <row r="206" spans="1:19" ht="15" thickBot="1" x14ac:dyDescent="0.35">
      <c r="A206" s="44" t="s">
        <v>361</v>
      </c>
      <c r="B206" s="45">
        <v>132.5</v>
      </c>
      <c r="C206" s="45">
        <v>177</v>
      </c>
      <c r="D206" s="45">
        <v>33279.9</v>
      </c>
      <c r="E206" s="45">
        <v>650</v>
      </c>
      <c r="F206" s="45">
        <v>31084</v>
      </c>
      <c r="G206" s="45">
        <v>100.5</v>
      </c>
      <c r="H206" s="45">
        <v>1605</v>
      </c>
      <c r="I206" s="45">
        <v>612</v>
      </c>
      <c r="J206" s="45">
        <v>0</v>
      </c>
      <c r="K206" s="45">
        <v>113.5</v>
      </c>
      <c r="L206" s="45">
        <v>0</v>
      </c>
      <c r="M206" s="45">
        <v>2401.5</v>
      </c>
      <c r="N206" s="45">
        <v>0</v>
      </c>
      <c r="O206" s="45">
        <v>0</v>
      </c>
      <c r="P206" s="45">
        <v>0</v>
      </c>
      <c r="Q206" s="45">
        <v>0</v>
      </c>
      <c r="R206" s="45">
        <v>0</v>
      </c>
      <c r="S206" s="45">
        <v>0</v>
      </c>
    </row>
    <row r="207" spans="1:19" ht="15" thickBot="1" x14ac:dyDescent="0.35">
      <c r="A207" s="44" t="s">
        <v>362</v>
      </c>
      <c r="B207" s="45">
        <v>0</v>
      </c>
      <c r="C207" s="45">
        <v>177</v>
      </c>
      <c r="D207" s="45">
        <v>4583</v>
      </c>
      <c r="E207" s="45">
        <v>650</v>
      </c>
      <c r="F207" s="45">
        <v>1673</v>
      </c>
      <c r="G207" s="45">
        <v>100.5</v>
      </c>
      <c r="H207" s="45">
        <v>1605</v>
      </c>
      <c r="I207" s="45">
        <v>612</v>
      </c>
      <c r="J207" s="45">
        <v>0</v>
      </c>
      <c r="K207" s="45">
        <v>113.5</v>
      </c>
      <c r="L207" s="45">
        <v>0</v>
      </c>
      <c r="M207" s="45">
        <v>2302.5</v>
      </c>
      <c r="N207" s="45">
        <v>0</v>
      </c>
      <c r="O207" s="45">
        <v>0</v>
      </c>
      <c r="P207" s="45">
        <v>0</v>
      </c>
      <c r="Q207" s="45">
        <v>0</v>
      </c>
      <c r="R207" s="45">
        <v>0</v>
      </c>
      <c r="S207" s="45">
        <v>0</v>
      </c>
    </row>
    <row r="208" spans="1:19" ht="15" thickBot="1" x14ac:dyDescent="0.35">
      <c r="A208" s="44" t="s">
        <v>364</v>
      </c>
      <c r="B208" s="45">
        <v>0</v>
      </c>
      <c r="C208" s="45">
        <v>177</v>
      </c>
      <c r="D208" s="45">
        <v>4116</v>
      </c>
      <c r="E208" s="45">
        <v>650</v>
      </c>
      <c r="F208" s="45">
        <v>1673</v>
      </c>
      <c r="G208" s="45">
        <v>100.5</v>
      </c>
      <c r="H208" s="45">
        <v>1503</v>
      </c>
      <c r="I208" s="45">
        <v>612</v>
      </c>
      <c r="J208" s="45">
        <v>0</v>
      </c>
      <c r="K208" s="45">
        <v>113.5</v>
      </c>
      <c r="L208" s="45">
        <v>0</v>
      </c>
      <c r="M208" s="45">
        <v>2302.5</v>
      </c>
      <c r="N208" s="45">
        <v>0</v>
      </c>
      <c r="O208" s="45">
        <v>0</v>
      </c>
      <c r="P208" s="45">
        <v>0</v>
      </c>
      <c r="Q208" s="45">
        <v>0</v>
      </c>
      <c r="R208" s="45">
        <v>0</v>
      </c>
      <c r="S208" s="45">
        <v>0</v>
      </c>
    </row>
    <row r="209" spans="1:19" ht="15" thickBot="1" x14ac:dyDescent="0.35">
      <c r="A209" s="44" t="s">
        <v>369</v>
      </c>
      <c r="B209" s="45">
        <v>0</v>
      </c>
      <c r="C209" s="45">
        <v>177</v>
      </c>
      <c r="D209" s="45">
        <v>4116</v>
      </c>
      <c r="E209" s="45">
        <v>420</v>
      </c>
      <c r="F209" s="45">
        <v>1163.5</v>
      </c>
      <c r="G209" s="45">
        <v>100.5</v>
      </c>
      <c r="H209" s="45">
        <v>1460</v>
      </c>
      <c r="I209" s="45">
        <v>566</v>
      </c>
      <c r="J209" s="45">
        <v>0</v>
      </c>
      <c r="K209" s="45">
        <v>113.5</v>
      </c>
      <c r="L209" s="45">
        <v>0</v>
      </c>
      <c r="M209" s="45">
        <v>2302.5</v>
      </c>
      <c r="N209" s="45">
        <v>0</v>
      </c>
      <c r="O209" s="45">
        <v>0</v>
      </c>
      <c r="P209" s="45">
        <v>0</v>
      </c>
      <c r="Q209" s="45">
        <v>0</v>
      </c>
      <c r="R209" s="45">
        <v>0</v>
      </c>
      <c r="S209" s="45">
        <v>0</v>
      </c>
    </row>
    <row r="210" spans="1:19" ht="15" thickBot="1" x14ac:dyDescent="0.35">
      <c r="A210" s="44" t="s">
        <v>372</v>
      </c>
      <c r="B210" s="45">
        <v>0</v>
      </c>
      <c r="C210" s="45">
        <v>133</v>
      </c>
      <c r="D210" s="45">
        <v>2415</v>
      </c>
      <c r="E210" s="45">
        <v>420</v>
      </c>
      <c r="F210" s="45">
        <v>1163.5</v>
      </c>
      <c r="G210" s="45">
        <v>100.5</v>
      </c>
      <c r="H210" s="45">
        <v>1460</v>
      </c>
      <c r="I210" s="45">
        <v>566</v>
      </c>
      <c r="J210" s="45">
        <v>0</v>
      </c>
      <c r="K210" s="45">
        <v>113.5</v>
      </c>
      <c r="L210" s="45">
        <v>0</v>
      </c>
      <c r="M210" s="45">
        <v>2302.5</v>
      </c>
      <c r="N210" s="45">
        <v>0</v>
      </c>
      <c r="O210" s="45">
        <v>0</v>
      </c>
      <c r="P210" s="45">
        <v>0</v>
      </c>
      <c r="Q210" s="45">
        <v>0</v>
      </c>
      <c r="R210" s="45">
        <v>0</v>
      </c>
      <c r="S210" s="45">
        <v>0</v>
      </c>
    </row>
    <row r="211" spans="1:19" ht="15" thickBot="1" x14ac:dyDescent="0.35">
      <c r="A211" s="44" t="s">
        <v>375</v>
      </c>
      <c r="B211" s="45">
        <v>0</v>
      </c>
      <c r="C211" s="45">
        <v>133</v>
      </c>
      <c r="D211" s="45">
        <v>2415</v>
      </c>
      <c r="E211" s="45">
        <v>420</v>
      </c>
      <c r="F211" s="45">
        <v>1163.5</v>
      </c>
      <c r="G211" s="45">
        <v>100.5</v>
      </c>
      <c r="H211" s="45">
        <v>1460</v>
      </c>
      <c r="I211" s="45">
        <v>566</v>
      </c>
      <c r="J211" s="45">
        <v>0</v>
      </c>
      <c r="K211" s="45">
        <v>113.5</v>
      </c>
      <c r="L211" s="45">
        <v>0</v>
      </c>
      <c r="M211" s="45">
        <v>2302.5</v>
      </c>
      <c r="N211" s="45">
        <v>0</v>
      </c>
      <c r="O211" s="45">
        <v>0</v>
      </c>
      <c r="P211" s="45">
        <v>0</v>
      </c>
      <c r="Q211" s="45">
        <v>0</v>
      </c>
      <c r="R211" s="45">
        <v>0</v>
      </c>
      <c r="S211" s="45">
        <v>0</v>
      </c>
    </row>
    <row r="212" spans="1:19" ht="15" thickBot="1" x14ac:dyDescent="0.35">
      <c r="A212" s="44" t="s">
        <v>378</v>
      </c>
      <c r="B212" s="45">
        <v>0</v>
      </c>
      <c r="C212" s="45">
        <v>133</v>
      </c>
      <c r="D212" s="45">
        <v>2415</v>
      </c>
      <c r="E212" s="45">
        <v>376</v>
      </c>
      <c r="F212" s="45">
        <v>600.5</v>
      </c>
      <c r="G212" s="45">
        <v>100.5</v>
      </c>
      <c r="H212" s="45">
        <v>1460</v>
      </c>
      <c r="I212" s="45">
        <v>566</v>
      </c>
      <c r="J212" s="45">
        <v>0</v>
      </c>
      <c r="K212" s="45">
        <v>113.5</v>
      </c>
      <c r="L212" s="45">
        <v>0</v>
      </c>
      <c r="M212" s="45">
        <v>2302.5</v>
      </c>
      <c r="N212" s="45">
        <v>0</v>
      </c>
      <c r="O212" s="45">
        <v>0</v>
      </c>
      <c r="P212" s="45">
        <v>0</v>
      </c>
      <c r="Q212" s="45">
        <v>0</v>
      </c>
      <c r="R212" s="45">
        <v>0</v>
      </c>
      <c r="S212" s="45">
        <v>0</v>
      </c>
    </row>
    <row r="213" spans="1:19" ht="15" thickBot="1" x14ac:dyDescent="0.35">
      <c r="A213" s="44" t="s">
        <v>380</v>
      </c>
      <c r="B213" s="45">
        <v>0</v>
      </c>
      <c r="C213" s="45">
        <v>133</v>
      </c>
      <c r="D213" s="45">
        <v>2278</v>
      </c>
      <c r="E213" s="45">
        <v>376</v>
      </c>
      <c r="F213" s="45">
        <v>600.5</v>
      </c>
      <c r="G213" s="45">
        <v>100.5</v>
      </c>
      <c r="H213" s="45">
        <v>1460</v>
      </c>
      <c r="I213" s="45">
        <v>566</v>
      </c>
      <c r="J213" s="45">
        <v>0</v>
      </c>
      <c r="K213" s="45">
        <v>113.5</v>
      </c>
      <c r="L213" s="45">
        <v>0</v>
      </c>
      <c r="M213" s="45">
        <v>2302.5</v>
      </c>
      <c r="N213" s="45">
        <v>0</v>
      </c>
      <c r="O213" s="45">
        <v>0</v>
      </c>
      <c r="P213" s="45">
        <v>0</v>
      </c>
      <c r="Q213" s="45">
        <v>0</v>
      </c>
      <c r="R213" s="45">
        <v>0</v>
      </c>
      <c r="S213" s="45">
        <v>0</v>
      </c>
    </row>
    <row r="214" spans="1:19" ht="15" thickBot="1" x14ac:dyDescent="0.35">
      <c r="A214" s="44" t="s">
        <v>381</v>
      </c>
      <c r="B214" s="45">
        <v>0</v>
      </c>
      <c r="C214" s="45">
        <v>133</v>
      </c>
      <c r="D214" s="45">
        <v>1464</v>
      </c>
      <c r="E214" s="45">
        <v>376</v>
      </c>
      <c r="F214" s="45">
        <v>600.5</v>
      </c>
      <c r="G214" s="45">
        <v>100.5</v>
      </c>
      <c r="H214" s="45">
        <v>1460</v>
      </c>
      <c r="I214" s="45">
        <v>566</v>
      </c>
      <c r="J214" s="45">
        <v>0</v>
      </c>
      <c r="K214" s="45">
        <v>113.5</v>
      </c>
      <c r="L214" s="45">
        <v>0</v>
      </c>
      <c r="M214" s="45">
        <v>2034.5</v>
      </c>
      <c r="N214" s="45">
        <v>0</v>
      </c>
      <c r="O214" s="45">
        <v>0</v>
      </c>
      <c r="P214" s="45">
        <v>0</v>
      </c>
      <c r="Q214" s="45">
        <v>0</v>
      </c>
      <c r="R214" s="45">
        <v>0</v>
      </c>
      <c r="S214" s="45">
        <v>0</v>
      </c>
    </row>
    <row r="215" spans="1:19" ht="15" thickBot="1" x14ac:dyDescent="0.35">
      <c r="A215" s="44" t="s">
        <v>383</v>
      </c>
      <c r="B215" s="45">
        <v>0</v>
      </c>
      <c r="C215" s="45">
        <v>133</v>
      </c>
      <c r="D215" s="45">
        <v>1464</v>
      </c>
      <c r="E215" s="45">
        <v>376</v>
      </c>
      <c r="F215" s="45">
        <v>518.5</v>
      </c>
      <c r="G215" s="45">
        <v>100.5</v>
      </c>
      <c r="H215" s="45">
        <v>1424</v>
      </c>
      <c r="I215" s="45">
        <v>566</v>
      </c>
      <c r="J215" s="45">
        <v>0</v>
      </c>
      <c r="K215" s="45">
        <v>113.5</v>
      </c>
      <c r="L215" s="45">
        <v>0</v>
      </c>
      <c r="M215" s="45">
        <v>2034.5</v>
      </c>
      <c r="N215" s="45">
        <v>0</v>
      </c>
      <c r="O215" s="45">
        <v>0</v>
      </c>
      <c r="P215" s="45">
        <v>0</v>
      </c>
      <c r="Q215" s="45">
        <v>0</v>
      </c>
      <c r="R215" s="45">
        <v>0</v>
      </c>
      <c r="S215" s="45">
        <v>0</v>
      </c>
    </row>
    <row r="216" spans="1:19" ht="15" thickBot="1" x14ac:dyDescent="0.35">
      <c r="A216" s="44" t="s">
        <v>385</v>
      </c>
      <c r="B216" s="45">
        <v>0</v>
      </c>
      <c r="C216" s="45">
        <v>133</v>
      </c>
      <c r="D216" s="45">
        <v>1464</v>
      </c>
      <c r="E216" s="45">
        <v>336</v>
      </c>
      <c r="F216" s="45">
        <v>518.5</v>
      </c>
      <c r="G216" s="45">
        <v>100.5</v>
      </c>
      <c r="H216" s="45">
        <v>1370</v>
      </c>
      <c r="I216" s="45">
        <v>566</v>
      </c>
      <c r="J216" s="45">
        <v>0</v>
      </c>
      <c r="K216" s="45">
        <v>113.5</v>
      </c>
      <c r="L216" s="45">
        <v>0</v>
      </c>
      <c r="M216" s="45">
        <v>2034.5</v>
      </c>
      <c r="N216" s="45">
        <v>0</v>
      </c>
      <c r="O216" s="45">
        <v>0</v>
      </c>
      <c r="P216" s="45">
        <v>0</v>
      </c>
      <c r="Q216" s="45">
        <v>0</v>
      </c>
      <c r="R216" s="45">
        <v>0</v>
      </c>
      <c r="S216" s="45">
        <v>0</v>
      </c>
    </row>
    <row r="217" spans="1:19" ht="15" thickBot="1" x14ac:dyDescent="0.35">
      <c r="A217" s="44" t="s">
        <v>387</v>
      </c>
      <c r="B217" s="45">
        <v>0</v>
      </c>
      <c r="C217" s="45">
        <v>133</v>
      </c>
      <c r="D217" s="45">
        <v>531</v>
      </c>
      <c r="E217" s="45">
        <v>0</v>
      </c>
      <c r="F217" s="45">
        <v>518.5</v>
      </c>
      <c r="G217" s="45">
        <v>100.5</v>
      </c>
      <c r="H217" s="45">
        <v>1236</v>
      </c>
      <c r="I217" s="45">
        <v>566</v>
      </c>
      <c r="J217" s="45">
        <v>0</v>
      </c>
      <c r="K217" s="45">
        <v>113.5</v>
      </c>
      <c r="L217" s="45">
        <v>0</v>
      </c>
      <c r="M217" s="45">
        <v>2034.5</v>
      </c>
      <c r="N217" s="45">
        <v>0</v>
      </c>
      <c r="O217" s="45">
        <v>0</v>
      </c>
      <c r="P217" s="45">
        <v>0</v>
      </c>
      <c r="Q217" s="45">
        <v>0</v>
      </c>
      <c r="R217" s="45">
        <v>0</v>
      </c>
      <c r="S217" s="45">
        <v>0</v>
      </c>
    </row>
    <row r="218" spans="1:19" ht="15" thickBot="1" x14ac:dyDescent="0.35">
      <c r="A218" s="44" t="s">
        <v>389</v>
      </c>
      <c r="B218" s="45">
        <v>0</v>
      </c>
      <c r="C218" s="45">
        <v>133</v>
      </c>
      <c r="D218" s="45">
        <v>434</v>
      </c>
      <c r="E218" s="45">
        <v>0</v>
      </c>
      <c r="F218" s="45">
        <v>336.5</v>
      </c>
      <c r="G218" s="45">
        <v>100.5</v>
      </c>
      <c r="H218" s="45">
        <v>1236</v>
      </c>
      <c r="I218" s="45">
        <v>566</v>
      </c>
      <c r="J218" s="45">
        <v>0</v>
      </c>
      <c r="K218" s="45">
        <v>113.5</v>
      </c>
      <c r="L218" s="45">
        <v>0</v>
      </c>
      <c r="M218" s="45">
        <v>1993.5</v>
      </c>
      <c r="N218" s="45">
        <v>0</v>
      </c>
      <c r="O218" s="45">
        <v>0</v>
      </c>
      <c r="P218" s="45">
        <v>0</v>
      </c>
      <c r="Q218" s="45">
        <v>0</v>
      </c>
      <c r="R218" s="45">
        <v>0</v>
      </c>
      <c r="S218" s="45">
        <v>0</v>
      </c>
    </row>
    <row r="219" spans="1:19" ht="15" thickBot="1" x14ac:dyDescent="0.35">
      <c r="A219" s="44" t="s">
        <v>391</v>
      </c>
      <c r="B219" s="45">
        <v>0</v>
      </c>
      <c r="C219" s="45">
        <v>133</v>
      </c>
      <c r="D219" s="45">
        <v>369</v>
      </c>
      <c r="E219" s="45">
        <v>0</v>
      </c>
      <c r="F219" s="45">
        <v>336.5</v>
      </c>
      <c r="G219" s="45">
        <v>100.5</v>
      </c>
      <c r="H219" s="45">
        <v>1236</v>
      </c>
      <c r="I219" s="45">
        <v>566</v>
      </c>
      <c r="J219" s="45">
        <v>0</v>
      </c>
      <c r="K219" s="45">
        <v>113.5</v>
      </c>
      <c r="L219" s="45">
        <v>0</v>
      </c>
      <c r="M219" s="45">
        <v>1815.5</v>
      </c>
      <c r="N219" s="45">
        <v>0</v>
      </c>
      <c r="O219" s="45">
        <v>0</v>
      </c>
      <c r="P219" s="45">
        <v>0</v>
      </c>
      <c r="Q219" s="45">
        <v>0</v>
      </c>
      <c r="R219" s="45">
        <v>0</v>
      </c>
      <c r="S219" s="45">
        <v>0</v>
      </c>
    </row>
    <row r="220" spans="1:19" ht="15" thickBot="1" x14ac:dyDescent="0.35">
      <c r="A220" s="44" t="s">
        <v>394</v>
      </c>
      <c r="B220" s="45">
        <v>0</v>
      </c>
      <c r="C220" s="45">
        <v>133</v>
      </c>
      <c r="D220" s="45">
        <v>0</v>
      </c>
      <c r="E220" s="45">
        <v>0</v>
      </c>
      <c r="F220" s="45">
        <v>336.5</v>
      </c>
      <c r="G220" s="45">
        <v>100.5</v>
      </c>
      <c r="H220" s="45">
        <v>1236</v>
      </c>
      <c r="I220" s="45">
        <v>566</v>
      </c>
      <c r="J220" s="45">
        <v>0</v>
      </c>
      <c r="K220" s="45">
        <v>113.5</v>
      </c>
      <c r="L220" s="45">
        <v>0</v>
      </c>
      <c r="M220" s="45">
        <v>1815.5</v>
      </c>
      <c r="N220" s="45">
        <v>0</v>
      </c>
      <c r="O220" s="45">
        <v>0</v>
      </c>
      <c r="P220" s="45">
        <v>0</v>
      </c>
      <c r="Q220" s="45">
        <v>0</v>
      </c>
      <c r="R220" s="45">
        <v>0</v>
      </c>
      <c r="S220" s="45">
        <v>0</v>
      </c>
    </row>
    <row r="221" spans="1:19" ht="15" thickBot="1" x14ac:dyDescent="0.35">
      <c r="A221" s="44" t="s">
        <v>396</v>
      </c>
      <c r="B221" s="45">
        <v>0</v>
      </c>
      <c r="C221" s="45">
        <v>133</v>
      </c>
      <c r="D221" s="45">
        <v>0</v>
      </c>
      <c r="E221" s="45">
        <v>0</v>
      </c>
      <c r="F221" s="45">
        <v>336.5</v>
      </c>
      <c r="G221" s="45">
        <v>100.5</v>
      </c>
      <c r="H221" s="45">
        <v>1236</v>
      </c>
      <c r="I221" s="45">
        <v>566</v>
      </c>
      <c r="J221" s="45">
        <v>0</v>
      </c>
      <c r="K221" s="45">
        <v>113.5</v>
      </c>
      <c r="L221" s="45">
        <v>0</v>
      </c>
      <c r="M221" s="45">
        <v>1815.5</v>
      </c>
      <c r="N221" s="45">
        <v>0</v>
      </c>
      <c r="O221" s="45">
        <v>0</v>
      </c>
      <c r="P221" s="45">
        <v>0</v>
      </c>
      <c r="Q221" s="45">
        <v>0</v>
      </c>
      <c r="R221" s="45">
        <v>0</v>
      </c>
      <c r="S221" s="45">
        <v>0</v>
      </c>
    </row>
    <row r="222" spans="1:19" ht="15" thickBot="1" x14ac:dyDescent="0.35">
      <c r="A222" s="44" t="s">
        <v>397</v>
      </c>
      <c r="B222" s="45">
        <v>0</v>
      </c>
      <c r="C222" s="45">
        <v>133</v>
      </c>
      <c r="D222" s="45">
        <v>0</v>
      </c>
      <c r="E222" s="45">
        <v>0</v>
      </c>
      <c r="F222" s="45">
        <v>336.5</v>
      </c>
      <c r="G222" s="45">
        <v>100.5</v>
      </c>
      <c r="H222" s="45">
        <v>1236</v>
      </c>
      <c r="I222" s="45">
        <v>566</v>
      </c>
      <c r="J222" s="45">
        <v>0</v>
      </c>
      <c r="K222" s="45">
        <v>113.5</v>
      </c>
      <c r="L222" s="45">
        <v>0</v>
      </c>
      <c r="M222" s="45">
        <v>1754</v>
      </c>
      <c r="N222" s="45">
        <v>0</v>
      </c>
      <c r="O222" s="45">
        <v>0</v>
      </c>
      <c r="P222" s="45">
        <v>0</v>
      </c>
      <c r="Q222" s="45">
        <v>0</v>
      </c>
      <c r="R222" s="45">
        <v>0</v>
      </c>
      <c r="S222" s="45">
        <v>0</v>
      </c>
    </row>
    <row r="223" spans="1:19" ht="15" thickBot="1" x14ac:dyDescent="0.35">
      <c r="A223" s="44" t="s">
        <v>398</v>
      </c>
      <c r="B223" s="45">
        <v>0</v>
      </c>
      <c r="C223" s="45">
        <v>89</v>
      </c>
      <c r="D223" s="45">
        <v>0</v>
      </c>
      <c r="E223" s="45">
        <v>0</v>
      </c>
      <c r="F223" s="45">
        <v>336.5</v>
      </c>
      <c r="G223" s="45">
        <v>100.5</v>
      </c>
      <c r="H223" s="45">
        <v>1236</v>
      </c>
      <c r="I223" s="45">
        <v>0</v>
      </c>
      <c r="J223" s="45">
        <v>0</v>
      </c>
      <c r="K223" s="45">
        <v>113.5</v>
      </c>
      <c r="L223" s="45">
        <v>0</v>
      </c>
      <c r="M223" s="45">
        <v>1754</v>
      </c>
      <c r="N223" s="45">
        <v>0</v>
      </c>
      <c r="O223" s="45">
        <v>0</v>
      </c>
      <c r="P223" s="45">
        <v>0</v>
      </c>
      <c r="Q223" s="45">
        <v>0</v>
      </c>
      <c r="R223" s="45">
        <v>0</v>
      </c>
      <c r="S223" s="45">
        <v>0</v>
      </c>
    </row>
    <row r="224" spans="1:19" ht="15" thickBot="1" x14ac:dyDescent="0.35">
      <c r="A224" s="44" t="s">
        <v>400</v>
      </c>
      <c r="B224" s="45">
        <v>0</v>
      </c>
      <c r="C224" s="45">
        <v>89</v>
      </c>
      <c r="D224" s="45">
        <v>0</v>
      </c>
      <c r="E224" s="45">
        <v>0</v>
      </c>
      <c r="F224" s="45">
        <v>336.5</v>
      </c>
      <c r="G224" s="45">
        <v>42.5</v>
      </c>
      <c r="H224" s="45">
        <v>1021.5</v>
      </c>
      <c r="I224" s="45">
        <v>0</v>
      </c>
      <c r="J224" s="45">
        <v>0</v>
      </c>
      <c r="K224" s="45">
        <v>113.5</v>
      </c>
      <c r="L224" s="45">
        <v>0</v>
      </c>
      <c r="M224" s="45">
        <v>1754</v>
      </c>
      <c r="N224" s="45">
        <v>0</v>
      </c>
      <c r="O224" s="45">
        <v>0</v>
      </c>
      <c r="P224" s="45">
        <v>0</v>
      </c>
      <c r="Q224" s="45">
        <v>0</v>
      </c>
      <c r="R224" s="45">
        <v>0</v>
      </c>
      <c r="S224" s="45">
        <v>0</v>
      </c>
    </row>
    <row r="225" spans="1:23" ht="15" thickBot="1" x14ac:dyDescent="0.35">
      <c r="A225" s="44" t="s">
        <v>403</v>
      </c>
      <c r="B225" s="45">
        <v>0</v>
      </c>
      <c r="C225" s="45">
        <v>89</v>
      </c>
      <c r="D225" s="45">
        <v>0</v>
      </c>
      <c r="E225" s="45">
        <v>0</v>
      </c>
      <c r="F225" s="45">
        <v>336.5</v>
      </c>
      <c r="G225" s="45">
        <v>42.5</v>
      </c>
      <c r="H225" s="45">
        <v>1021.5</v>
      </c>
      <c r="I225" s="45">
        <v>0</v>
      </c>
      <c r="J225" s="45">
        <v>0</v>
      </c>
      <c r="K225" s="45">
        <v>113.5</v>
      </c>
      <c r="L225" s="45">
        <v>0</v>
      </c>
      <c r="M225" s="45">
        <v>1754</v>
      </c>
      <c r="N225" s="45">
        <v>0</v>
      </c>
      <c r="O225" s="45">
        <v>0</v>
      </c>
      <c r="P225" s="45">
        <v>0</v>
      </c>
      <c r="Q225" s="45">
        <v>0</v>
      </c>
      <c r="R225" s="45">
        <v>0</v>
      </c>
      <c r="S225" s="45">
        <v>0</v>
      </c>
    </row>
    <row r="226" spans="1:23" ht="15" thickBot="1" x14ac:dyDescent="0.35">
      <c r="A226" s="44" t="s">
        <v>405</v>
      </c>
      <c r="B226" s="45">
        <v>0</v>
      </c>
      <c r="C226" s="45">
        <v>89</v>
      </c>
      <c r="D226" s="45">
        <v>0</v>
      </c>
      <c r="E226" s="45">
        <v>0</v>
      </c>
      <c r="F226" s="45">
        <v>336.5</v>
      </c>
      <c r="G226" s="45">
        <v>42.5</v>
      </c>
      <c r="H226" s="45">
        <v>1021.5</v>
      </c>
      <c r="I226" s="45">
        <v>0</v>
      </c>
      <c r="J226" s="45">
        <v>0</v>
      </c>
      <c r="K226" s="45">
        <v>113.5</v>
      </c>
      <c r="L226" s="45">
        <v>0</v>
      </c>
      <c r="M226" s="45">
        <v>1115</v>
      </c>
      <c r="N226" s="45">
        <v>0</v>
      </c>
      <c r="O226" s="45">
        <v>0</v>
      </c>
      <c r="P226" s="45">
        <v>0</v>
      </c>
      <c r="Q226" s="45">
        <v>0</v>
      </c>
      <c r="R226" s="45">
        <v>0</v>
      </c>
      <c r="S226" s="45">
        <v>0</v>
      </c>
    </row>
    <row r="227" spans="1:23" ht="15" thickBot="1" x14ac:dyDescent="0.35">
      <c r="A227" s="44" t="s">
        <v>408</v>
      </c>
      <c r="B227" s="45">
        <v>0</v>
      </c>
      <c r="C227" s="45">
        <v>89</v>
      </c>
      <c r="D227" s="45">
        <v>0</v>
      </c>
      <c r="E227" s="45">
        <v>0</v>
      </c>
      <c r="F227" s="45">
        <v>336.5</v>
      </c>
      <c r="G227" s="45">
        <v>42.5</v>
      </c>
      <c r="H227" s="45">
        <v>1021.5</v>
      </c>
      <c r="I227" s="45">
        <v>0</v>
      </c>
      <c r="J227" s="45">
        <v>0</v>
      </c>
      <c r="K227" s="45">
        <v>113.5</v>
      </c>
      <c r="L227" s="45">
        <v>0</v>
      </c>
      <c r="M227" s="45">
        <v>1115</v>
      </c>
      <c r="N227" s="45">
        <v>0</v>
      </c>
      <c r="O227" s="45">
        <v>0</v>
      </c>
      <c r="P227" s="45">
        <v>0</v>
      </c>
      <c r="Q227" s="45">
        <v>0</v>
      </c>
      <c r="R227" s="45">
        <v>0</v>
      </c>
      <c r="S227" s="45">
        <v>0</v>
      </c>
    </row>
    <row r="228" spans="1:23" ht="15" thickBot="1" x14ac:dyDescent="0.35">
      <c r="A228" s="44" t="s">
        <v>409</v>
      </c>
      <c r="B228" s="45">
        <v>0</v>
      </c>
      <c r="C228" s="45">
        <v>89</v>
      </c>
      <c r="D228" s="45">
        <v>0</v>
      </c>
      <c r="E228" s="45">
        <v>0</v>
      </c>
      <c r="F228" s="45">
        <v>336.5</v>
      </c>
      <c r="G228" s="45">
        <v>0</v>
      </c>
      <c r="H228" s="45">
        <v>926</v>
      </c>
      <c r="I228" s="45">
        <v>0</v>
      </c>
      <c r="J228" s="45">
        <v>0</v>
      </c>
      <c r="K228" s="45">
        <v>113.5</v>
      </c>
      <c r="L228" s="45">
        <v>0</v>
      </c>
      <c r="M228" s="45">
        <v>27.5</v>
      </c>
      <c r="N228" s="45">
        <v>0</v>
      </c>
      <c r="O228" s="45">
        <v>0</v>
      </c>
      <c r="P228" s="45">
        <v>0</v>
      </c>
      <c r="Q228" s="45">
        <v>0</v>
      </c>
      <c r="R228" s="45">
        <v>0</v>
      </c>
      <c r="S228" s="45">
        <v>0</v>
      </c>
    </row>
    <row r="229" spans="1:23" ht="15" thickBot="1" x14ac:dyDescent="0.35">
      <c r="A229" s="44" t="s">
        <v>410</v>
      </c>
      <c r="B229" s="45">
        <v>0</v>
      </c>
      <c r="C229" s="45">
        <v>89</v>
      </c>
      <c r="D229" s="45">
        <v>0</v>
      </c>
      <c r="E229" s="45">
        <v>0</v>
      </c>
      <c r="F229" s="45">
        <v>336.5</v>
      </c>
      <c r="G229" s="45">
        <v>0</v>
      </c>
      <c r="H229" s="45">
        <v>926</v>
      </c>
      <c r="I229" s="45">
        <v>0</v>
      </c>
      <c r="J229" s="45">
        <v>0</v>
      </c>
      <c r="K229" s="45">
        <v>113.5</v>
      </c>
      <c r="L229" s="45">
        <v>0</v>
      </c>
      <c r="M229" s="45">
        <v>27.5</v>
      </c>
      <c r="N229" s="45">
        <v>0</v>
      </c>
      <c r="O229" s="45">
        <v>0</v>
      </c>
      <c r="P229" s="45">
        <v>0</v>
      </c>
      <c r="Q229" s="45">
        <v>0</v>
      </c>
      <c r="R229" s="45">
        <v>0</v>
      </c>
      <c r="S229" s="45">
        <v>0</v>
      </c>
    </row>
    <row r="230" spans="1:23" ht="15" thickBot="1" x14ac:dyDescent="0.35">
      <c r="A230" s="44" t="s">
        <v>411</v>
      </c>
      <c r="B230" s="45">
        <v>0</v>
      </c>
      <c r="C230" s="45">
        <v>89</v>
      </c>
      <c r="D230" s="45">
        <v>0</v>
      </c>
      <c r="E230" s="45">
        <v>0</v>
      </c>
      <c r="F230" s="45">
        <v>336.5</v>
      </c>
      <c r="G230" s="45">
        <v>0</v>
      </c>
      <c r="H230" s="45">
        <v>701</v>
      </c>
      <c r="I230" s="45">
        <v>0</v>
      </c>
      <c r="J230" s="45">
        <v>0</v>
      </c>
      <c r="K230" s="45">
        <v>82.5</v>
      </c>
      <c r="L230" s="45">
        <v>0</v>
      </c>
      <c r="M230" s="45">
        <v>27.5</v>
      </c>
      <c r="N230" s="45">
        <v>0</v>
      </c>
      <c r="O230" s="45">
        <v>0</v>
      </c>
      <c r="P230" s="45">
        <v>0</v>
      </c>
      <c r="Q230" s="45">
        <v>0</v>
      </c>
      <c r="R230" s="45">
        <v>0</v>
      </c>
      <c r="S230" s="45">
        <v>0</v>
      </c>
    </row>
    <row r="231" spans="1:23" ht="15" thickBot="1" x14ac:dyDescent="0.35">
      <c r="A231" s="44" t="s">
        <v>413</v>
      </c>
      <c r="B231" s="45">
        <v>0</v>
      </c>
      <c r="C231" s="45">
        <v>89</v>
      </c>
      <c r="D231" s="45">
        <v>0</v>
      </c>
      <c r="E231" s="45">
        <v>0</v>
      </c>
      <c r="F231" s="45">
        <v>336.5</v>
      </c>
      <c r="G231" s="45">
        <v>0</v>
      </c>
      <c r="H231" s="45">
        <v>474</v>
      </c>
      <c r="I231" s="45">
        <v>0</v>
      </c>
      <c r="J231" s="45">
        <v>0</v>
      </c>
      <c r="K231" s="45">
        <v>82.5</v>
      </c>
      <c r="L231" s="45">
        <v>0</v>
      </c>
      <c r="M231" s="45">
        <v>27.5</v>
      </c>
      <c r="N231" s="45">
        <v>0</v>
      </c>
      <c r="O231" s="45">
        <v>0</v>
      </c>
      <c r="P231" s="45">
        <v>0</v>
      </c>
      <c r="Q231" s="45">
        <v>0</v>
      </c>
      <c r="R231" s="45">
        <v>0</v>
      </c>
      <c r="S231" s="45">
        <v>0</v>
      </c>
    </row>
    <row r="232" spans="1:23" ht="15" thickBot="1" x14ac:dyDescent="0.35">
      <c r="A232" s="44" t="s">
        <v>415</v>
      </c>
      <c r="B232" s="45">
        <v>0</v>
      </c>
      <c r="C232" s="45">
        <v>89</v>
      </c>
      <c r="D232" s="45">
        <v>0</v>
      </c>
      <c r="E232" s="45">
        <v>0</v>
      </c>
      <c r="F232" s="45">
        <v>0</v>
      </c>
      <c r="G232" s="45">
        <v>0</v>
      </c>
      <c r="H232" s="45">
        <v>474</v>
      </c>
      <c r="I232" s="45">
        <v>0</v>
      </c>
      <c r="J232" s="45">
        <v>0</v>
      </c>
      <c r="K232" s="45">
        <v>82.5</v>
      </c>
      <c r="L232" s="45">
        <v>0</v>
      </c>
      <c r="M232" s="45">
        <v>0</v>
      </c>
      <c r="N232" s="45">
        <v>0</v>
      </c>
      <c r="O232" s="45">
        <v>0</v>
      </c>
      <c r="P232" s="45">
        <v>0</v>
      </c>
      <c r="Q232" s="45">
        <v>0</v>
      </c>
      <c r="R232" s="45">
        <v>0</v>
      </c>
      <c r="S232" s="45">
        <v>0</v>
      </c>
    </row>
    <row r="233" spans="1:23" ht="15" thickBot="1" x14ac:dyDescent="0.35">
      <c r="A233" s="44" t="s">
        <v>416</v>
      </c>
      <c r="B233" s="45">
        <v>0</v>
      </c>
      <c r="C233" s="45">
        <v>89</v>
      </c>
      <c r="D233" s="45">
        <v>0</v>
      </c>
      <c r="E233" s="45">
        <v>0</v>
      </c>
      <c r="F233" s="45">
        <v>0</v>
      </c>
      <c r="G233" s="45">
        <v>0</v>
      </c>
      <c r="H233" s="45">
        <v>0</v>
      </c>
      <c r="I233" s="45">
        <v>0</v>
      </c>
      <c r="J233" s="45">
        <v>0</v>
      </c>
      <c r="K233" s="45">
        <v>82.5</v>
      </c>
      <c r="L233" s="45">
        <v>0</v>
      </c>
      <c r="M233" s="45">
        <v>0</v>
      </c>
      <c r="N233" s="45">
        <v>0</v>
      </c>
      <c r="O233" s="45">
        <v>0</v>
      </c>
      <c r="P233" s="45">
        <v>0</v>
      </c>
      <c r="Q233" s="45">
        <v>0</v>
      </c>
      <c r="R233" s="45">
        <v>0</v>
      </c>
      <c r="S233" s="45">
        <v>0</v>
      </c>
    </row>
    <row r="234" spans="1:23" ht="15" thickBot="1" x14ac:dyDescent="0.35">
      <c r="A234" s="44" t="s">
        <v>417</v>
      </c>
      <c r="B234" s="45">
        <v>0</v>
      </c>
      <c r="C234" s="45">
        <v>89</v>
      </c>
      <c r="D234" s="45">
        <v>0</v>
      </c>
      <c r="E234" s="45">
        <v>0</v>
      </c>
      <c r="F234" s="45">
        <v>0</v>
      </c>
      <c r="G234" s="45">
        <v>0</v>
      </c>
      <c r="H234" s="45">
        <v>0</v>
      </c>
      <c r="I234" s="45">
        <v>0</v>
      </c>
      <c r="J234" s="45">
        <v>0</v>
      </c>
      <c r="K234" s="45">
        <v>82.5</v>
      </c>
      <c r="L234" s="45">
        <v>0</v>
      </c>
      <c r="M234" s="45">
        <v>0</v>
      </c>
      <c r="N234" s="45">
        <v>0</v>
      </c>
      <c r="O234" s="45">
        <v>0</v>
      </c>
      <c r="P234" s="45">
        <v>0</v>
      </c>
      <c r="Q234" s="45">
        <v>0</v>
      </c>
      <c r="R234" s="45">
        <v>0</v>
      </c>
      <c r="S234" s="45">
        <v>0</v>
      </c>
    </row>
    <row r="235" spans="1:23" ht="15" thickBot="1" x14ac:dyDescent="0.35">
      <c r="A235" s="44" t="s">
        <v>418</v>
      </c>
      <c r="B235" s="45">
        <v>0</v>
      </c>
      <c r="C235" s="45">
        <v>0</v>
      </c>
      <c r="D235" s="45">
        <v>0</v>
      </c>
      <c r="E235" s="45">
        <v>0</v>
      </c>
      <c r="F235" s="45">
        <v>0</v>
      </c>
      <c r="G235" s="45">
        <v>0</v>
      </c>
      <c r="H235" s="45">
        <v>0</v>
      </c>
      <c r="I235" s="45">
        <v>0</v>
      </c>
      <c r="J235" s="45">
        <v>0</v>
      </c>
      <c r="K235" s="45">
        <v>0</v>
      </c>
      <c r="L235" s="45">
        <v>0</v>
      </c>
      <c r="M235" s="45">
        <v>0</v>
      </c>
      <c r="N235" s="45">
        <v>0</v>
      </c>
      <c r="O235" s="45">
        <v>0</v>
      </c>
      <c r="P235" s="45">
        <v>0</v>
      </c>
      <c r="Q235" s="45">
        <v>0</v>
      </c>
      <c r="R235" s="45">
        <v>0</v>
      </c>
      <c r="S235" s="45">
        <v>0</v>
      </c>
    </row>
    <row r="236" spans="1:23" ht="15" thickBot="1" x14ac:dyDescent="0.35">
      <c r="A236" s="44" t="s">
        <v>419</v>
      </c>
      <c r="B236" s="45">
        <v>0</v>
      </c>
      <c r="C236" s="45">
        <v>0</v>
      </c>
      <c r="D236" s="45">
        <v>0</v>
      </c>
      <c r="E236" s="45">
        <v>0</v>
      </c>
      <c r="F236" s="45">
        <v>0</v>
      </c>
      <c r="G236" s="45">
        <v>0</v>
      </c>
      <c r="H236" s="45">
        <v>0</v>
      </c>
      <c r="I236" s="45">
        <v>0</v>
      </c>
      <c r="J236" s="45">
        <v>0</v>
      </c>
      <c r="K236" s="45">
        <v>0</v>
      </c>
      <c r="L236" s="45">
        <v>0</v>
      </c>
      <c r="M236" s="45">
        <v>0</v>
      </c>
      <c r="N236" s="45">
        <v>0</v>
      </c>
      <c r="O236" s="45">
        <v>0</v>
      </c>
      <c r="P236" s="45">
        <v>0</v>
      </c>
      <c r="Q236" s="45">
        <v>0</v>
      </c>
      <c r="R236" s="45">
        <v>0</v>
      </c>
      <c r="S236" s="45">
        <v>0</v>
      </c>
    </row>
    <row r="237" spans="1:23" ht="18.600000000000001" thickBot="1" x14ac:dyDescent="0.35">
      <c r="A237" s="40"/>
    </row>
    <row r="238" spans="1:23" ht="15" thickBot="1" x14ac:dyDescent="0.35">
      <c r="A238" s="44" t="s">
        <v>421</v>
      </c>
      <c r="B238" s="44" t="s">
        <v>126</v>
      </c>
      <c r="C238" s="44" t="s">
        <v>127</v>
      </c>
      <c r="D238" s="44" t="s">
        <v>128</v>
      </c>
      <c r="E238" s="44" t="s">
        <v>129</v>
      </c>
      <c r="F238" s="44" t="s">
        <v>130</v>
      </c>
      <c r="G238" s="44" t="s">
        <v>131</v>
      </c>
      <c r="H238" s="44" t="s">
        <v>132</v>
      </c>
      <c r="I238" s="44" t="s">
        <v>133</v>
      </c>
      <c r="J238" s="44" t="s">
        <v>134</v>
      </c>
      <c r="K238" s="44" t="s">
        <v>135</v>
      </c>
      <c r="L238" s="44" t="s">
        <v>136</v>
      </c>
      <c r="M238" s="44" t="s">
        <v>137</v>
      </c>
      <c r="N238" s="44" t="s">
        <v>138</v>
      </c>
      <c r="O238" s="44" t="s">
        <v>139</v>
      </c>
      <c r="P238" s="44" t="s">
        <v>140</v>
      </c>
      <c r="Q238" s="44" t="s">
        <v>141</v>
      </c>
      <c r="R238" s="44" t="s">
        <v>142</v>
      </c>
      <c r="S238" s="44" t="s">
        <v>143</v>
      </c>
      <c r="T238" s="44" t="s">
        <v>422</v>
      </c>
      <c r="U238" s="44" t="s">
        <v>423</v>
      </c>
      <c r="V238" s="44" t="s">
        <v>424</v>
      </c>
      <c r="W238" s="44" t="s">
        <v>425</v>
      </c>
    </row>
    <row r="239" spans="1:23" ht="15" thickBot="1" x14ac:dyDescent="0.35">
      <c r="A239" s="44" t="s">
        <v>145</v>
      </c>
      <c r="B239" s="45">
        <v>314</v>
      </c>
      <c r="C239" s="45">
        <v>177</v>
      </c>
      <c r="D239" s="45">
        <v>0</v>
      </c>
      <c r="E239" s="45">
        <v>0</v>
      </c>
      <c r="F239" s="45">
        <v>0</v>
      </c>
      <c r="G239" s="45">
        <v>27336.5</v>
      </c>
      <c r="H239" s="45">
        <v>0</v>
      </c>
      <c r="I239" s="45">
        <v>566</v>
      </c>
      <c r="J239" s="45">
        <v>1015</v>
      </c>
      <c r="K239" s="45">
        <v>415.5</v>
      </c>
      <c r="L239" s="45">
        <v>0</v>
      </c>
      <c r="M239" s="45">
        <v>0</v>
      </c>
      <c r="N239" s="45">
        <v>0</v>
      </c>
      <c r="O239" s="45">
        <v>0</v>
      </c>
      <c r="P239" s="45">
        <v>0</v>
      </c>
      <c r="Q239" s="45">
        <v>0</v>
      </c>
      <c r="R239" s="45">
        <v>0</v>
      </c>
      <c r="S239" s="45">
        <v>28416.5</v>
      </c>
      <c r="T239" s="45">
        <v>58240.4</v>
      </c>
      <c r="U239" s="45">
        <v>58240</v>
      </c>
      <c r="V239" s="45">
        <v>-0.4</v>
      </c>
      <c r="W239" s="45">
        <v>0</v>
      </c>
    </row>
    <row r="240" spans="1:23" ht="15" thickBot="1" x14ac:dyDescent="0.35">
      <c r="A240" s="44" t="s">
        <v>146</v>
      </c>
      <c r="B240" s="45">
        <v>762.5</v>
      </c>
      <c r="C240" s="45">
        <v>1536</v>
      </c>
      <c r="D240" s="45">
        <v>0</v>
      </c>
      <c r="E240" s="45">
        <v>0</v>
      </c>
      <c r="F240" s="45">
        <v>0</v>
      </c>
      <c r="G240" s="45">
        <v>27336.5</v>
      </c>
      <c r="H240" s="45">
        <v>474</v>
      </c>
      <c r="I240" s="45">
        <v>3048.5</v>
      </c>
      <c r="J240" s="45">
        <v>1015</v>
      </c>
      <c r="K240" s="45">
        <v>415.5</v>
      </c>
      <c r="L240" s="45">
        <v>395.5</v>
      </c>
      <c r="M240" s="45">
        <v>0</v>
      </c>
      <c r="N240" s="45">
        <v>0</v>
      </c>
      <c r="O240" s="45">
        <v>0</v>
      </c>
      <c r="P240" s="45">
        <v>0</v>
      </c>
      <c r="Q240" s="45">
        <v>0</v>
      </c>
      <c r="R240" s="45">
        <v>0</v>
      </c>
      <c r="S240" s="45">
        <v>28416.5</v>
      </c>
      <c r="T240" s="45">
        <v>63399.9</v>
      </c>
      <c r="U240" s="45">
        <v>63400</v>
      </c>
      <c r="V240" s="45">
        <v>0.1</v>
      </c>
      <c r="W240" s="45">
        <v>0</v>
      </c>
    </row>
    <row r="241" spans="1:23" ht="15" thickBot="1" x14ac:dyDescent="0.35">
      <c r="A241" s="44" t="s">
        <v>147</v>
      </c>
      <c r="B241" s="45">
        <v>753.5</v>
      </c>
      <c r="C241" s="45">
        <v>1536</v>
      </c>
      <c r="D241" s="45">
        <v>0</v>
      </c>
      <c r="E241" s="45">
        <v>0</v>
      </c>
      <c r="F241" s="45">
        <v>0</v>
      </c>
      <c r="G241" s="45">
        <v>27336.5</v>
      </c>
      <c r="H241" s="45">
        <v>701</v>
      </c>
      <c r="I241" s="45">
        <v>3048.5</v>
      </c>
      <c r="J241" s="45">
        <v>1015</v>
      </c>
      <c r="K241" s="45">
        <v>256.5</v>
      </c>
      <c r="L241" s="45">
        <v>1119</v>
      </c>
      <c r="M241" s="45">
        <v>27.5</v>
      </c>
      <c r="N241" s="45">
        <v>0</v>
      </c>
      <c r="O241" s="45">
        <v>0</v>
      </c>
      <c r="P241" s="45">
        <v>0</v>
      </c>
      <c r="Q241" s="45">
        <v>0</v>
      </c>
      <c r="R241" s="45">
        <v>0</v>
      </c>
      <c r="S241" s="45">
        <v>28416.5</v>
      </c>
      <c r="T241" s="45">
        <v>64209.9</v>
      </c>
      <c r="U241" s="45">
        <v>64210</v>
      </c>
      <c r="V241" s="45">
        <v>0.1</v>
      </c>
      <c r="W241" s="45">
        <v>0</v>
      </c>
    </row>
    <row r="242" spans="1:23" ht="15" thickBot="1" x14ac:dyDescent="0.35">
      <c r="A242" s="44" t="s">
        <v>148</v>
      </c>
      <c r="B242" s="45">
        <v>753.5</v>
      </c>
      <c r="C242" s="45">
        <v>1536</v>
      </c>
      <c r="D242" s="45">
        <v>0</v>
      </c>
      <c r="E242" s="45">
        <v>0</v>
      </c>
      <c r="F242" s="45">
        <v>336.5</v>
      </c>
      <c r="G242" s="45">
        <v>27336.5</v>
      </c>
      <c r="H242" s="45">
        <v>926</v>
      </c>
      <c r="I242" s="45">
        <v>3048.5</v>
      </c>
      <c r="J242" s="45">
        <v>1015</v>
      </c>
      <c r="K242" s="45">
        <v>256.5</v>
      </c>
      <c r="L242" s="45">
        <v>1035</v>
      </c>
      <c r="M242" s="45">
        <v>0</v>
      </c>
      <c r="N242" s="45">
        <v>0</v>
      </c>
      <c r="O242" s="45">
        <v>0</v>
      </c>
      <c r="P242" s="45">
        <v>0</v>
      </c>
      <c r="Q242" s="45">
        <v>0</v>
      </c>
      <c r="R242" s="45">
        <v>0</v>
      </c>
      <c r="S242" s="45">
        <v>28416.5</v>
      </c>
      <c r="T242" s="45">
        <v>64659.9</v>
      </c>
      <c r="U242" s="45">
        <v>64660</v>
      </c>
      <c r="V242" s="45">
        <v>0.1</v>
      </c>
      <c r="W242" s="45">
        <v>0</v>
      </c>
    </row>
    <row r="243" spans="1:23" ht="15" thickBot="1" x14ac:dyDescent="0.35">
      <c r="A243" s="44" t="s">
        <v>149</v>
      </c>
      <c r="B243" s="45">
        <v>753.5</v>
      </c>
      <c r="C243" s="45">
        <v>1536</v>
      </c>
      <c r="D243" s="45">
        <v>0</v>
      </c>
      <c r="E243" s="45">
        <v>0</v>
      </c>
      <c r="F243" s="45">
        <v>0</v>
      </c>
      <c r="G243" s="45">
        <v>383.5</v>
      </c>
      <c r="H243" s="45">
        <v>926</v>
      </c>
      <c r="I243" s="45">
        <v>32301</v>
      </c>
      <c r="J243" s="45">
        <v>1015</v>
      </c>
      <c r="K243" s="45">
        <v>415.5</v>
      </c>
      <c r="L243" s="45">
        <v>395.5</v>
      </c>
      <c r="M243" s="45">
        <v>27.5</v>
      </c>
      <c r="N243" s="45">
        <v>0</v>
      </c>
      <c r="O243" s="45">
        <v>0</v>
      </c>
      <c r="P243" s="45">
        <v>0</v>
      </c>
      <c r="Q243" s="45">
        <v>0</v>
      </c>
      <c r="R243" s="45">
        <v>0</v>
      </c>
      <c r="S243" s="45">
        <v>28416.5</v>
      </c>
      <c r="T243" s="45">
        <v>66169.899999999994</v>
      </c>
      <c r="U243" s="45">
        <v>66170</v>
      </c>
      <c r="V243" s="45">
        <v>0.1</v>
      </c>
      <c r="W243" s="45">
        <v>0</v>
      </c>
    </row>
    <row r="244" spans="1:23" ht="15" thickBot="1" x14ac:dyDescent="0.35">
      <c r="A244" s="44" t="s">
        <v>150</v>
      </c>
      <c r="B244" s="45">
        <v>753.5</v>
      </c>
      <c r="C244" s="45">
        <v>1536</v>
      </c>
      <c r="D244" s="45">
        <v>0</v>
      </c>
      <c r="E244" s="45">
        <v>0</v>
      </c>
      <c r="F244" s="45">
        <v>0</v>
      </c>
      <c r="G244" s="45">
        <v>383.5</v>
      </c>
      <c r="H244" s="45">
        <v>0</v>
      </c>
      <c r="I244" s="45">
        <v>32301</v>
      </c>
      <c r="J244" s="45">
        <v>1015</v>
      </c>
      <c r="K244" s="45">
        <v>415.5</v>
      </c>
      <c r="L244" s="45">
        <v>1119</v>
      </c>
      <c r="M244" s="45">
        <v>0</v>
      </c>
      <c r="N244" s="45">
        <v>0</v>
      </c>
      <c r="O244" s="45">
        <v>0</v>
      </c>
      <c r="P244" s="45">
        <v>0</v>
      </c>
      <c r="Q244" s="45">
        <v>0</v>
      </c>
      <c r="R244" s="45">
        <v>0</v>
      </c>
      <c r="S244" s="45">
        <v>28416.5</v>
      </c>
      <c r="T244" s="45">
        <v>65939.899999999994</v>
      </c>
      <c r="U244" s="45">
        <v>65940</v>
      </c>
      <c r="V244" s="45">
        <v>0.1</v>
      </c>
      <c r="W244" s="45">
        <v>0</v>
      </c>
    </row>
    <row r="245" spans="1:23" ht="15" thickBot="1" x14ac:dyDescent="0.35">
      <c r="A245" s="44" t="s">
        <v>151</v>
      </c>
      <c r="B245" s="45">
        <v>753.5</v>
      </c>
      <c r="C245" s="45">
        <v>1536</v>
      </c>
      <c r="D245" s="45">
        <v>0</v>
      </c>
      <c r="E245" s="45">
        <v>0</v>
      </c>
      <c r="F245" s="45">
        <v>336.5</v>
      </c>
      <c r="G245" s="45">
        <v>383.5</v>
      </c>
      <c r="H245" s="45">
        <v>0</v>
      </c>
      <c r="I245" s="45">
        <v>33473.4</v>
      </c>
      <c r="J245" s="45">
        <v>1015</v>
      </c>
      <c r="K245" s="45">
        <v>256.5</v>
      </c>
      <c r="L245" s="45">
        <v>1119</v>
      </c>
      <c r="M245" s="45">
        <v>0</v>
      </c>
      <c r="N245" s="45">
        <v>0</v>
      </c>
      <c r="O245" s="45">
        <v>0</v>
      </c>
      <c r="P245" s="45">
        <v>0</v>
      </c>
      <c r="Q245" s="45">
        <v>0</v>
      </c>
      <c r="R245" s="45">
        <v>0</v>
      </c>
      <c r="S245" s="45">
        <v>28416.5</v>
      </c>
      <c r="T245" s="45">
        <v>67289.899999999994</v>
      </c>
      <c r="U245" s="45">
        <v>67290</v>
      </c>
      <c r="V245" s="45">
        <v>0.1</v>
      </c>
      <c r="W245" s="45">
        <v>0</v>
      </c>
    </row>
    <row r="246" spans="1:23" ht="15" thickBot="1" x14ac:dyDescent="0.35">
      <c r="A246" s="44" t="s">
        <v>152</v>
      </c>
      <c r="B246" s="45">
        <v>1012.5</v>
      </c>
      <c r="C246" s="45">
        <v>2456</v>
      </c>
      <c r="D246" s="45">
        <v>0</v>
      </c>
      <c r="E246" s="45">
        <v>0</v>
      </c>
      <c r="F246" s="45">
        <v>336.5</v>
      </c>
      <c r="G246" s="45">
        <v>383.5</v>
      </c>
      <c r="H246" s="45">
        <v>1021.5</v>
      </c>
      <c r="I246" s="45">
        <v>32625.4</v>
      </c>
      <c r="J246" s="45">
        <v>1015</v>
      </c>
      <c r="K246" s="45">
        <v>256.5</v>
      </c>
      <c r="L246" s="45">
        <v>1119</v>
      </c>
      <c r="M246" s="45">
        <v>27.5</v>
      </c>
      <c r="N246" s="45">
        <v>0</v>
      </c>
      <c r="O246" s="45">
        <v>0</v>
      </c>
      <c r="P246" s="45">
        <v>0</v>
      </c>
      <c r="Q246" s="45">
        <v>0</v>
      </c>
      <c r="R246" s="45">
        <v>0</v>
      </c>
      <c r="S246" s="45">
        <v>28416.5</v>
      </c>
      <c r="T246" s="45">
        <v>68669.899999999994</v>
      </c>
      <c r="U246" s="45">
        <v>68670</v>
      </c>
      <c r="V246" s="45">
        <v>0.1</v>
      </c>
      <c r="W246" s="45">
        <v>0</v>
      </c>
    </row>
    <row r="247" spans="1:23" ht="15" thickBot="1" x14ac:dyDescent="0.35">
      <c r="A247" s="44" t="s">
        <v>153</v>
      </c>
      <c r="B247" s="45">
        <v>762.5</v>
      </c>
      <c r="C247" s="45">
        <v>2456</v>
      </c>
      <c r="D247" s="45">
        <v>0</v>
      </c>
      <c r="E247" s="45">
        <v>0</v>
      </c>
      <c r="F247" s="45">
        <v>336.5</v>
      </c>
      <c r="G247" s="45">
        <v>383.5</v>
      </c>
      <c r="H247" s="45">
        <v>1021.5</v>
      </c>
      <c r="I247" s="45">
        <v>32639.4</v>
      </c>
      <c r="J247" s="45">
        <v>1015</v>
      </c>
      <c r="K247" s="45">
        <v>122.5</v>
      </c>
      <c r="L247" s="45">
        <v>1119</v>
      </c>
      <c r="M247" s="45">
        <v>27.5</v>
      </c>
      <c r="N247" s="45">
        <v>0</v>
      </c>
      <c r="O247" s="45">
        <v>0</v>
      </c>
      <c r="P247" s="45">
        <v>0</v>
      </c>
      <c r="Q247" s="45">
        <v>0</v>
      </c>
      <c r="R247" s="45">
        <v>0</v>
      </c>
      <c r="S247" s="45">
        <v>28416.5</v>
      </c>
      <c r="T247" s="45">
        <v>68299.899999999994</v>
      </c>
      <c r="U247" s="45">
        <v>68300</v>
      </c>
      <c r="V247" s="45">
        <v>0.1</v>
      </c>
      <c r="W247" s="45">
        <v>0</v>
      </c>
    </row>
    <row r="248" spans="1:23" ht="15" thickBot="1" x14ac:dyDescent="0.35">
      <c r="A248" s="44" t="s">
        <v>154</v>
      </c>
      <c r="B248" s="45">
        <v>914.5</v>
      </c>
      <c r="C248" s="45">
        <v>2456</v>
      </c>
      <c r="D248" s="45">
        <v>0</v>
      </c>
      <c r="E248" s="45">
        <v>0</v>
      </c>
      <c r="F248" s="45">
        <v>336.5</v>
      </c>
      <c r="G248" s="45">
        <v>383.5</v>
      </c>
      <c r="H248" s="45">
        <v>0</v>
      </c>
      <c r="I248" s="45">
        <v>32625.4</v>
      </c>
      <c r="J248" s="45">
        <v>1015</v>
      </c>
      <c r="K248" s="45">
        <v>122.5</v>
      </c>
      <c r="L248" s="45">
        <v>1035</v>
      </c>
      <c r="M248" s="45">
        <v>1115</v>
      </c>
      <c r="N248" s="45">
        <v>0</v>
      </c>
      <c r="O248" s="45">
        <v>0</v>
      </c>
      <c r="P248" s="45">
        <v>0</v>
      </c>
      <c r="Q248" s="45">
        <v>0</v>
      </c>
      <c r="R248" s="45">
        <v>0</v>
      </c>
      <c r="S248" s="45">
        <v>28416.5</v>
      </c>
      <c r="T248" s="45">
        <v>68419.899999999994</v>
      </c>
      <c r="U248" s="45">
        <v>68420</v>
      </c>
      <c r="V248" s="45">
        <v>0.1</v>
      </c>
      <c r="W248" s="45">
        <v>0</v>
      </c>
    </row>
    <row r="249" spans="1:23" ht="15" thickBot="1" x14ac:dyDescent="0.35">
      <c r="A249" s="44" t="s">
        <v>155</v>
      </c>
      <c r="B249" s="45">
        <v>1012.5</v>
      </c>
      <c r="C249" s="45">
        <v>2456</v>
      </c>
      <c r="D249" s="45">
        <v>0</v>
      </c>
      <c r="E249" s="45">
        <v>0</v>
      </c>
      <c r="F249" s="45">
        <v>336.5</v>
      </c>
      <c r="G249" s="45">
        <v>383.5</v>
      </c>
      <c r="H249" s="45">
        <v>1021.5</v>
      </c>
      <c r="I249" s="45">
        <v>32812.400000000001</v>
      </c>
      <c r="J249" s="45">
        <v>1015</v>
      </c>
      <c r="K249" s="45">
        <v>415.5</v>
      </c>
      <c r="L249" s="45">
        <v>395.5</v>
      </c>
      <c r="M249" s="45">
        <v>1115</v>
      </c>
      <c r="N249" s="45">
        <v>0</v>
      </c>
      <c r="O249" s="45">
        <v>0</v>
      </c>
      <c r="P249" s="45">
        <v>0</v>
      </c>
      <c r="Q249" s="45">
        <v>0</v>
      </c>
      <c r="R249" s="45">
        <v>0</v>
      </c>
      <c r="S249" s="45">
        <v>28416.5</v>
      </c>
      <c r="T249" s="45">
        <v>69379.899999999994</v>
      </c>
      <c r="U249" s="45">
        <v>69380</v>
      </c>
      <c r="V249" s="45">
        <v>0.1</v>
      </c>
      <c r="W249" s="45">
        <v>0</v>
      </c>
    </row>
    <row r="250" spans="1:23" ht="15" thickBot="1" x14ac:dyDescent="0.35">
      <c r="A250" s="44" t="s">
        <v>156</v>
      </c>
      <c r="B250" s="45">
        <v>914.5</v>
      </c>
      <c r="C250" s="45">
        <v>2456</v>
      </c>
      <c r="D250" s="45">
        <v>0</v>
      </c>
      <c r="E250" s="45">
        <v>0</v>
      </c>
      <c r="F250" s="45">
        <v>336.5</v>
      </c>
      <c r="G250" s="45">
        <v>383.5</v>
      </c>
      <c r="H250" s="45">
        <v>474</v>
      </c>
      <c r="I250" s="45">
        <v>33473.4</v>
      </c>
      <c r="J250" s="45">
        <v>1015</v>
      </c>
      <c r="K250" s="45">
        <v>256.5</v>
      </c>
      <c r="L250" s="45">
        <v>0</v>
      </c>
      <c r="M250" s="45">
        <v>1754</v>
      </c>
      <c r="N250" s="45">
        <v>0</v>
      </c>
      <c r="O250" s="45">
        <v>0</v>
      </c>
      <c r="P250" s="45">
        <v>0</v>
      </c>
      <c r="Q250" s="45">
        <v>0</v>
      </c>
      <c r="R250" s="45">
        <v>0</v>
      </c>
      <c r="S250" s="45">
        <v>28416.5</v>
      </c>
      <c r="T250" s="45">
        <v>69479.899999999994</v>
      </c>
      <c r="U250" s="45">
        <v>69480</v>
      </c>
      <c r="V250" s="45">
        <v>0.1</v>
      </c>
      <c r="W250" s="45">
        <v>0</v>
      </c>
    </row>
    <row r="251" spans="1:23" ht="15" thickBot="1" x14ac:dyDescent="0.35">
      <c r="A251" s="44" t="s">
        <v>157</v>
      </c>
      <c r="B251" s="45">
        <v>914.5</v>
      </c>
      <c r="C251" s="45">
        <v>2456</v>
      </c>
      <c r="D251" s="45">
        <v>0</v>
      </c>
      <c r="E251" s="45">
        <v>0</v>
      </c>
      <c r="F251" s="45">
        <v>336.5</v>
      </c>
      <c r="G251" s="45">
        <v>241.5</v>
      </c>
      <c r="H251" s="45">
        <v>1236</v>
      </c>
      <c r="I251" s="45">
        <v>33473.4</v>
      </c>
      <c r="J251" s="45">
        <v>1015</v>
      </c>
      <c r="K251" s="45">
        <v>256.5</v>
      </c>
      <c r="L251" s="45">
        <v>0</v>
      </c>
      <c r="M251" s="45">
        <v>1754</v>
      </c>
      <c r="N251" s="45">
        <v>0</v>
      </c>
      <c r="O251" s="45">
        <v>0</v>
      </c>
      <c r="P251" s="45">
        <v>0</v>
      </c>
      <c r="Q251" s="45">
        <v>0</v>
      </c>
      <c r="R251" s="45">
        <v>0</v>
      </c>
      <c r="S251" s="45">
        <v>28416.5</v>
      </c>
      <c r="T251" s="45">
        <v>70099.899999999994</v>
      </c>
      <c r="U251" s="45">
        <v>70100</v>
      </c>
      <c r="V251" s="45">
        <v>0.1</v>
      </c>
      <c r="W251" s="45">
        <v>0</v>
      </c>
    </row>
    <row r="252" spans="1:23" ht="15" thickBot="1" x14ac:dyDescent="0.35">
      <c r="A252" s="44" t="s">
        <v>158</v>
      </c>
      <c r="B252" s="45">
        <v>1012.5</v>
      </c>
      <c r="C252" s="45">
        <v>2456</v>
      </c>
      <c r="D252" s="45">
        <v>0</v>
      </c>
      <c r="E252" s="45">
        <v>0</v>
      </c>
      <c r="F252" s="45">
        <v>336.5</v>
      </c>
      <c r="G252" s="45">
        <v>241.5</v>
      </c>
      <c r="H252" s="45">
        <v>2053.5</v>
      </c>
      <c r="I252" s="45">
        <v>33486.400000000001</v>
      </c>
      <c r="J252" s="45">
        <v>1015</v>
      </c>
      <c r="K252" s="45">
        <v>256.5</v>
      </c>
      <c r="L252" s="45">
        <v>0</v>
      </c>
      <c r="M252" s="45">
        <v>1815.5</v>
      </c>
      <c r="N252" s="45">
        <v>0</v>
      </c>
      <c r="O252" s="45">
        <v>0</v>
      </c>
      <c r="P252" s="45">
        <v>0</v>
      </c>
      <c r="Q252" s="45">
        <v>0</v>
      </c>
      <c r="R252" s="45">
        <v>0</v>
      </c>
      <c r="S252" s="45">
        <v>28416.5</v>
      </c>
      <c r="T252" s="45">
        <v>71089.899999999994</v>
      </c>
      <c r="U252" s="45">
        <v>71090</v>
      </c>
      <c r="V252" s="45">
        <v>0.1</v>
      </c>
      <c r="W252" s="45">
        <v>0</v>
      </c>
    </row>
    <row r="253" spans="1:23" ht="15" thickBot="1" x14ac:dyDescent="0.35">
      <c r="A253" s="44" t="s">
        <v>159</v>
      </c>
      <c r="B253" s="45">
        <v>753.5</v>
      </c>
      <c r="C253" s="45">
        <v>2447</v>
      </c>
      <c r="D253" s="45">
        <v>0</v>
      </c>
      <c r="E253" s="45">
        <v>0</v>
      </c>
      <c r="F253" s="45">
        <v>336.5</v>
      </c>
      <c r="G253" s="45">
        <v>241.5</v>
      </c>
      <c r="H253" s="45">
        <v>1460</v>
      </c>
      <c r="I253" s="45">
        <v>33473.4</v>
      </c>
      <c r="J253" s="45">
        <v>1015</v>
      </c>
      <c r="K253" s="45">
        <v>122.5</v>
      </c>
      <c r="L253" s="45">
        <v>0</v>
      </c>
      <c r="M253" s="45">
        <v>1754</v>
      </c>
      <c r="N253" s="45">
        <v>0</v>
      </c>
      <c r="O253" s="45">
        <v>0</v>
      </c>
      <c r="P253" s="45">
        <v>0</v>
      </c>
      <c r="Q253" s="45">
        <v>0</v>
      </c>
      <c r="R253" s="45">
        <v>0</v>
      </c>
      <c r="S253" s="45">
        <v>28416.5</v>
      </c>
      <c r="T253" s="45">
        <v>70019.899999999994</v>
      </c>
      <c r="U253" s="45">
        <v>70020</v>
      </c>
      <c r="V253" s="45">
        <v>0.1</v>
      </c>
      <c r="W253" s="45">
        <v>0</v>
      </c>
    </row>
    <row r="254" spans="1:23" ht="15" thickBot="1" x14ac:dyDescent="0.35">
      <c r="A254" s="44" t="s">
        <v>160</v>
      </c>
      <c r="B254" s="45">
        <v>1012.5</v>
      </c>
      <c r="C254" s="45">
        <v>2456</v>
      </c>
      <c r="D254" s="45">
        <v>0</v>
      </c>
      <c r="E254" s="45">
        <v>0</v>
      </c>
      <c r="F254" s="45">
        <v>336.5</v>
      </c>
      <c r="G254" s="45">
        <v>241.5</v>
      </c>
      <c r="H254" s="45">
        <v>2141.5</v>
      </c>
      <c r="I254" s="45">
        <v>33473.4</v>
      </c>
      <c r="J254" s="45">
        <v>1015</v>
      </c>
      <c r="K254" s="45">
        <v>113.5</v>
      </c>
      <c r="L254" s="45">
        <v>0</v>
      </c>
      <c r="M254" s="45">
        <v>1993.5</v>
      </c>
      <c r="N254" s="45">
        <v>0</v>
      </c>
      <c r="O254" s="45">
        <v>0</v>
      </c>
      <c r="P254" s="45">
        <v>0</v>
      </c>
      <c r="Q254" s="45">
        <v>0</v>
      </c>
      <c r="R254" s="45">
        <v>0</v>
      </c>
      <c r="S254" s="45">
        <v>28416.5</v>
      </c>
      <c r="T254" s="45">
        <v>71199.899999999994</v>
      </c>
      <c r="U254" s="45">
        <v>71200</v>
      </c>
      <c r="V254" s="45">
        <v>0.1</v>
      </c>
      <c r="W254" s="45">
        <v>0</v>
      </c>
    </row>
    <row r="255" spans="1:23" ht="15" thickBot="1" x14ac:dyDescent="0.35">
      <c r="A255" s="44" t="s">
        <v>161</v>
      </c>
      <c r="B255" s="45">
        <v>1012.5</v>
      </c>
      <c r="C255" s="45">
        <v>2456</v>
      </c>
      <c r="D255" s="45">
        <v>0</v>
      </c>
      <c r="E255" s="45">
        <v>0</v>
      </c>
      <c r="F255" s="45">
        <v>336.5</v>
      </c>
      <c r="G255" s="45">
        <v>241.5</v>
      </c>
      <c r="H255" s="45">
        <v>2181.5</v>
      </c>
      <c r="I255" s="45">
        <v>33695.4</v>
      </c>
      <c r="J255" s="45">
        <v>1015</v>
      </c>
      <c r="K255" s="45">
        <v>122.5</v>
      </c>
      <c r="L255" s="45">
        <v>0</v>
      </c>
      <c r="M255" s="45">
        <v>2302.5</v>
      </c>
      <c r="N255" s="45">
        <v>0</v>
      </c>
      <c r="O255" s="45">
        <v>0</v>
      </c>
      <c r="P255" s="45">
        <v>0</v>
      </c>
      <c r="Q255" s="45">
        <v>0</v>
      </c>
      <c r="R255" s="45">
        <v>0</v>
      </c>
      <c r="S255" s="45">
        <v>28416.5</v>
      </c>
      <c r="T255" s="45">
        <v>71779.899999999994</v>
      </c>
      <c r="U255" s="45">
        <v>71780</v>
      </c>
      <c r="V255" s="45">
        <v>0.1</v>
      </c>
      <c r="W255" s="45">
        <v>0</v>
      </c>
    </row>
    <row r="256" spans="1:23" ht="15" thickBot="1" x14ac:dyDescent="0.35">
      <c r="A256" s="44" t="s">
        <v>162</v>
      </c>
      <c r="B256" s="45">
        <v>753.5</v>
      </c>
      <c r="C256" s="45">
        <v>2456</v>
      </c>
      <c r="D256" s="45">
        <v>369</v>
      </c>
      <c r="E256" s="45">
        <v>0</v>
      </c>
      <c r="F256" s="45">
        <v>336.5</v>
      </c>
      <c r="G256" s="45">
        <v>241.5</v>
      </c>
      <c r="H256" s="45">
        <v>2053.5</v>
      </c>
      <c r="I256" s="45">
        <v>33473.4</v>
      </c>
      <c r="J256" s="45">
        <v>1015</v>
      </c>
      <c r="K256" s="45">
        <v>122.5</v>
      </c>
      <c r="L256" s="45">
        <v>0</v>
      </c>
      <c r="M256" s="45">
        <v>2302.5</v>
      </c>
      <c r="N256" s="45">
        <v>0</v>
      </c>
      <c r="O256" s="45">
        <v>0</v>
      </c>
      <c r="P256" s="45">
        <v>0</v>
      </c>
      <c r="Q256" s="45">
        <v>0</v>
      </c>
      <c r="R256" s="45">
        <v>0</v>
      </c>
      <c r="S256" s="45">
        <v>28416.5</v>
      </c>
      <c r="T256" s="45">
        <v>71539.899999999994</v>
      </c>
      <c r="U256" s="45">
        <v>71540</v>
      </c>
      <c r="V256" s="45">
        <v>0.1</v>
      </c>
      <c r="W256" s="45">
        <v>0</v>
      </c>
    </row>
    <row r="257" spans="1:23" ht="15" thickBot="1" x14ac:dyDescent="0.35">
      <c r="A257" s="44" t="s">
        <v>163</v>
      </c>
      <c r="B257" s="45">
        <v>914.5</v>
      </c>
      <c r="C257" s="45">
        <v>2456</v>
      </c>
      <c r="D257" s="45">
        <v>434</v>
      </c>
      <c r="E257" s="45">
        <v>376</v>
      </c>
      <c r="F257" s="45">
        <v>336.5</v>
      </c>
      <c r="G257" s="45">
        <v>241.5</v>
      </c>
      <c r="H257" s="45">
        <v>2141.5</v>
      </c>
      <c r="I257" s="45">
        <v>33473.4</v>
      </c>
      <c r="J257" s="45">
        <v>1015</v>
      </c>
      <c r="K257" s="45">
        <v>122.5</v>
      </c>
      <c r="L257" s="45">
        <v>0</v>
      </c>
      <c r="M257" s="45">
        <v>2302.5</v>
      </c>
      <c r="N257" s="45">
        <v>0</v>
      </c>
      <c r="O257" s="45">
        <v>0</v>
      </c>
      <c r="P257" s="45">
        <v>0</v>
      </c>
      <c r="Q257" s="45">
        <v>0</v>
      </c>
      <c r="R257" s="45">
        <v>0</v>
      </c>
      <c r="S257" s="45">
        <v>28416.5</v>
      </c>
      <c r="T257" s="45">
        <v>72229.899999999994</v>
      </c>
      <c r="U257" s="45">
        <v>72230</v>
      </c>
      <c r="V257" s="45">
        <v>0.1</v>
      </c>
      <c r="W257" s="45">
        <v>0</v>
      </c>
    </row>
    <row r="258" spans="1:23" ht="15" thickBot="1" x14ac:dyDescent="0.35">
      <c r="A258" s="44" t="s">
        <v>164</v>
      </c>
      <c r="B258" s="45">
        <v>753.5</v>
      </c>
      <c r="C258" s="45">
        <v>2456</v>
      </c>
      <c r="D258" s="45">
        <v>531</v>
      </c>
      <c r="E258" s="45">
        <v>336</v>
      </c>
      <c r="F258" s="45">
        <v>518.5</v>
      </c>
      <c r="G258" s="45">
        <v>241.5</v>
      </c>
      <c r="H258" s="45">
        <v>2141.5</v>
      </c>
      <c r="I258" s="45">
        <v>33473.4</v>
      </c>
      <c r="J258" s="45">
        <v>1015</v>
      </c>
      <c r="K258" s="45">
        <v>122.5</v>
      </c>
      <c r="L258" s="45">
        <v>0</v>
      </c>
      <c r="M258" s="45">
        <v>2034.5</v>
      </c>
      <c r="N258" s="45">
        <v>0</v>
      </c>
      <c r="O258" s="45">
        <v>0</v>
      </c>
      <c r="P258" s="45">
        <v>0</v>
      </c>
      <c r="Q258" s="45">
        <v>0</v>
      </c>
      <c r="R258" s="45">
        <v>0</v>
      </c>
      <c r="S258" s="45">
        <v>28416.5</v>
      </c>
      <c r="T258" s="45">
        <v>72039.899999999994</v>
      </c>
      <c r="U258" s="45">
        <v>72040</v>
      </c>
      <c r="V258" s="45">
        <v>0.1</v>
      </c>
      <c r="W258" s="45">
        <v>0</v>
      </c>
    </row>
    <row r="259" spans="1:23" ht="15" thickBot="1" x14ac:dyDescent="0.35">
      <c r="A259" s="44" t="s">
        <v>165</v>
      </c>
      <c r="B259" s="45">
        <v>753.5</v>
      </c>
      <c r="C259" s="45">
        <v>1536</v>
      </c>
      <c r="D259" s="45">
        <v>1464</v>
      </c>
      <c r="E259" s="45">
        <v>0</v>
      </c>
      <c r="F259" s="45">
        <v>518.5</v>
      </c>
      <c r="G259" s="45">
        <v>241.5</v>
      </c>
      <c r="H259" s="45">
        <v>1730</v>
      </c>
      <c r="I259" s="45">
        <v>33695.4</v>
      </c>
      <c r="J259" s="45">
        <v>1015</v>
      </c>
      <c r="K259" s="45">
        <v>113.5</v>
      </c>
      <c r="L259" s="45">
        <v>0</v>
      </c>
      <c r="M259" s="45">
        <v>2456.5</v>
      </c>
      <c r="N259" s="45">
        <v>0</v>
      </c>
      <c r="O259" s="45">
        <v>0</v>
      </c>
      <c r="P259" s="45">
        <v>0</v>
      </c>
      <c r="Q259" s="45">
        <v>0</v>
      </c>
      <c r="R259" s="45">
        <v>0</v>
      </c>
      <c r="S259" s="45">
        <v>28416.5</v>
      </c>
      <c r="T259" s="45">
        <v>71940.399999999994</v>
      </c>
      <c r="U259" s="45">
        <v>71940</v>
      </c>
      <c r="V259" s="45">
        <v>-0.4</v>
      </c>
      <c r="W259" s="45">
        <v>0</v>
      </c>
    </row>
    <row r="260" spans="1:23" ht="15" thickBot="1" x14ac:dyDescent="0.35">
      <c r="A260" s="44" t="s">
        <v>166</v>
      </c>
      <c r="B260" s="45">
        <v>334</v>
      </c>
      <c r="C260" s="45">
        <v>1536</v>
      </c>
      <c r="D260" s="45">
        <v>1464</v>
      </c>
      <c r="E260" s="45">
        <v>0</v>
      </c>
      <c r="F260" s="45">
        <v>518.5</v>
      </c>
      <c r="G260" s="45">
        <v>241.5</v>
      </c>
      <c r="H260" s="45">
        <v>2053.5</v>
      </c>
      <c r="I260" s="45">
        <v>33486.400000000001</v>
      </c>
      <c r="J260" s="45">
        <v>1015</v>
      </c>
      <c r="K260" s="45">
        <v>113.5</v>
      </c>
      <c r="L260" s="45">
        <v>0</v>
      </c>
      <c r="M260" s="45">
        <v>2821</v>
      </c>
      <c r="N260" s="45">
        <v>0</v>
      </c>
      <c r="O260" s="45">
        <v>0</v>
      </c>
      <c r="P260" s="45">
        <v>0</v>
      </c>
      <c r="Q260" s="45">
        <v>0</v>
      </c>
      <c r="R260" s="45">
        <v>0</v>
      </c>
      <c r="S260" s="45">
        <v>28416.5</v>
      </c>
      <c r="T260" s="45">
        <v>71999.899999999994</v>
      </c>
      <c r="U260" s="45">
        <v>72000</v>
      </c>
      <c r="V260" s="45">
        <v>0.1</v>
      </c>
      <c r="W260" s="45">
        <v>0</v>
      </c>
    </row>
    <row r="261" spans="1:23" ht="15" thickBot="1" x14ac:dyDescent="0.35">
      <c r="A261" s="44" t="s">
        <v>167</v>
      </c>
      <c r="B261" s="45">
        <v>334</v>
      </c>
      <c r="C261" s="45">
        <v>1536</v>
      </c>
      <c r="D261" s="45">
        <v>1464</v>
      </c>
      <c r="E261" s="45">
        <v>376</v>
      </c>
      <c r="F261" s="45">
        <v>600.5</v>
      </c>
      <c r="G261" s="45">
        <v>241.5</v>
      </c>
      <c r="H261" s="45">
        <v>2053.5</v>
      </c>
      <c r="I261" s="45">
        <v>33473.4</v>
      </c>
      <c r="J261" s="45">
        <v>1015</v>
      </c>
      <c r="K261" s="45">
        <v>113.5</v>
      </c>
      <c r="L261" s="45">
        <v>0</v>
      </c>
      <c r="M261" s="45">
        <v>2456.5</v>
      </c>
      <c r="N261" s="45">
        <v>0</v>
      </c>
      <c r="O261" s="45">
        <v>0</v>
      </c>
      <c r="P261" s="45">
        <v>0</v>
      </c>
      <c r="Q261" s="45">
        <v>0</v>
      </c>
      <c r="R261" s="45">
        <v>0</v>
      </c>
      <c r="S261" s="45">
        <v>28416.5</v>
      </c>
      <c r="T261" s="45">
        <v>72080.399999999994</v>
      </c>
      <c r="U261" s="45">
        <v>72080</v>
      </c>
      <c r="V261" s="45">
        <v>-0.4</v>
      </c>
      <c r="W261" s="45">
        <v>0</v>
      </c>
    </row>
    <row r="262" spans="1:23" ht="15" thickBot="1" x14ac:dyDescent="0.35">
      <c r="A262" s="44" t="s">
        <v>168</v>
      </c>
      <c r="B262" s="45">
        <v>314</v>
      </c>
      <c r="C262" s="45">
        <v>1536</v>
      </c>
      <c r="D262" s="45">
        <v>2278</v>
      </c>
      <c r="E262" s="45">
        <v>376</v>
      </c>
      <c r="F262" s="45">
        <v>600.5</v>
      </c>
      <c r="G262" s="45">
        <v>241.5</v>
      </c>
      <c r="H262" s="45">
        <v>2053.5</v>
      </c>
      <c r="I262" s="45">
        <v>32639.4</v>
      </c>
      <c r="J262" s="45">
        <v>1015</v>
      </c>
      <c r="K262" s="45">
        <v>113.5</v>
      </c>
      <c r="L262" s="45">
        <v>0</v>
      </c>
      <c r="M262" s="45">
        <v>2456.5</v>
      </c>
      <c r="N262" s="45">
        <v>0</v>
      </c>
      <c r="O262" s="45">
        <v>0</v>
      </c>
      <c r="P262" s="45">
        <v>0</v>
      </c>
      <c r="Q262" s="45">
        <v>0</v>
      </c>
      <c r="R262" s="45">
        <v>0</v>
      </c>
      <c r="S262" s="45">
        <v>28416.5</v>
      </c>
      <c r="T262" s="45">
        <v>72040.399999999994</v>
      </c>
      <c r="U262" s="45">
        <v>72040</v>
      </c>
      <c r="V262" s="45">
        <v>-0.4</v>
      </c>
      <c r="W262" s="45">
        <v>0</v>
      </c>
    </row>
    <row r="263" spans="1:23" ht="15" thickBot="1" x14ac:dyDescent="0.35">
      <c r="A263" s="44" t="s">
        <v>169</v>
      </c>
      <c r="B263" s="45">
        <v>334</v>
      </c>
      <c r="C263" s="45">
        <v>1536</v>
      </c>
      <c r="D263" s="45">
        <v>2415</v>
      </c>
      <c r="E263" s="45">
        <v>420</v>
      </c>
      <c r="F263" s="45">
        <v>600.5</v>
      </c>
      <c r="G263" s="45">
        <v>241.5</v>
      </c>
      <c r="H263" s="45">
        <v>2181.5</v>
      </c>
      <c r="I263" s="45">
        <v>32639.4</v>
      </c>
      <c r="J263" s="45">
        <v>1015</v>
      </c>
      <c r="K263" s="45">
        <v>113.5</v>
      </c>
      <c r="L263" s="45">
        <v>0</v>
      </c>
      <c r="M263" s="45">
        <v>2657.5</v>
      </c>
      <c r="N263" s="45">
        <v>0</v>
      </c>
      <c r="O263" s="45">
        <v>0</v>
      </c>
      <c r="P263" s="45">
        <v>0</v>
      </c>
      <c r="Q263" s="45">
        <v>0</v>
      </c>
      <c r="R263" s="45">
        <v>0</v>
      </c>
      <c r="S263" s="45">
        <v>28416.5</v>
      </c>
      <c r="T263" s="45">
        <v>72570.399999999994</v>
      </c>
      <c r="U263" s="45">
        <v>72570</v>
      </c>
      <c r="V263" s="45">
        <v>-0.4</v>
      </c>
      <c r="W263" s="45">
        <v>0</v>
      </c>
    </row>
    <row r="264" spans="1:23" ht="15" thickBot="1" x14ac:dyDescent="0.35">
      <c r="A264" s="44" t="s">
        <v>170</v>
      </c>
      <c r="B264" s="45">
        <v>314</v>
      </c>
      <c r="C264" s="45">
        <v>1536</v>
      </c>
      <c r="D264" s="45">
        <v>2415</v>
      </c>
      <c r="E264" s="45">
        <v>376</v>
      </c>
      <c r="F264" s="45">
        <v>1163.5</v>
      </c>
      <c r="G264" s="45">
        <v>241.5</v>
      </c>
      <c r="H264" s="45">
        <v>2141.5</v>
      </c>
      <c r="I264" s="45">
        <v>32301</v>
      </c>
      <c r="J264" s="45">
        <v>1015</v>
      </c>
      <c r="K264" s="45">
        <v>113.5</v>
      </c>
      <c r="L264" s="45">
        <v>0</v>
      </c>
      <c r="M264" s="45">
        <v>2456.5</v>
      </c>
      <c r="N264" s="45">
        <v>0</v>
      </c>
      <c r="O264" s="45">
        <v>0</v>
      </c>
      <c r="P264" s="45">
        <v>0</v>
      </c>
      <c r="Q264" s="45">
        <v>0</v>
      </c>
      <c r="R264" s="45">
        <v>0</v>
      </c>
      <c r="S264" s="45">
        <v>28416.5</v>
      </c>
      <c r="T264" s="45">
        <v>72489.899999999994</v>
      </c>
      <c r="U264" s="45">
        <v>72490</v>
      </c>
      <c r="V264" s="45">
        <v>0.1</v>
      </c>
      <c r="W264" s="45">
        <v>0</v>
      </c>
    </row>
    <row r="265" spans="1:23" ht="15" thickBot="1" x14ac:dyDescent="0.35">
      <c r="A265" s="44" t="s">
        <v>171</v>
      </c>
      <c r="B265" s="45">
        <v>314</v>
      </c>
      <c r="C265" s="45">
        <v>1536</v>
      </c>
      <c r="D265" s="45">
        <v>2415</v>
      </c>
      <c r="E265" s="45">
        <v>420</v>
      </c>
      <c r="F265" s="45">
        <v>1163.5</v>
      </c>
      <c r="G265" s="45">
        <v>241.5</v>
      </c>
      <c r="H265" s="45">
        <v>2141.5</v>
      </c>
      <c r="I265" s="45">
        <v>32301</v>
      </c>
      <c r="J265" s="45">
        <v>1015</v>
      </c>
      <c r="K265" s="45">
        <v>113.5</v>
      </c>
      <c r="L265" s="45">
        <v>0</v>
      </c>
      <c r="M265" s="45">
        <v>2302.5</v>
      </c>
      <c r="N265" s="45">
        <v>0</v>
      </c>
      <c r="O265" s="45">
        <v>0</v>
      </c>
      <c r="P265" s="45">
        <v>0</v>
      </c>
      <c r="Q265" s="45">
        <v>0</v>
      </c>
      <c r="R265" s="45">
        <v>0</v>
      </c>
      <c r="S265" s="45">
        <v>28416.5</v>
      </c>
      <c r="T265" s="45">
        <v>72379.899999999994</v>
      </c>
      <c r="U265" s="45">
        <v>72380</v>
      </c>
      <c r="V265" s="45">
        <v>0.1</v>
      </c>
      <c r="W265" s="45">
        <v>0</v>
      </c>
    </row>
    <row r="266" spans="1:23" ht="15" thickBot="1" x14ac:dyDescent="0.35">
      <c r="A266" s="44" t="s">
        <v>172</v>
      </c>
      <c r="B266" s="45">
        <v>314</v>
      </c>
      <c r="C266" s="45">
        <v>323</v>
      </c>
      <c r="D266" s="45">
        <v>4116</v>
      </c>
      <c r="E266" s="45">
        <v>650</v>
      </c>
      <c r="F266" s="45">
        <v>1163.5</v>
      </c>
      <c r="G266" s="45">
        <v>100.5</v>
      </c>
      <c r="H266" s="45">
        <v>1605</v>
      </c>
      <c r="I266" s="45">
        <v>32301</v>
      </c>
      <c r="J266" s="45">
        <v>1015</v>
      </c>
      <c r="K266" s="45">
        <v>113.5</v>
      </c>
      <c r="L266" s="45">
        <v>0</v>
      </c>
      <c r="M266" s="45">
        <v>2302.5</v>
      </c>
      <c r="N266" s="45">
        <v>0</v>
      </c>
      <c r="O266" s="45">
        <v>0</v>
      </c>
      <c r="P266" s="45">
        <v>0</v>
      </c>
      <c r="Q266" s="45">
        <v>0</v>
      </c>
      <c r="R266" s="45">
        <v>0</v>
      </c>
      <c r="S266" s="45">
        <v>28416.5</v>
      </c>
      <c r="T266" s="45">
        <v>72420.399999999994</v>
      </c>
      <c r="U266" s="45">
        <v>72420</v>
      </c>
      <c r="V266" s="45">
        <v>-0.4</v>
      </c>
      <c r="W266" s="45">
        <v>0</v>
      </c>
    </row>
    <row r="267" spans="1:23" ht="15" thickBot="1" x14ac:dyDescent="0.35">
      <c r="A267" s="44" t="s">
        <v>173</v>
      </c>
      <c r="B267" s="45">
        <v>132.5</v>
      </c>
      <c r="C267" s="45">
        <v>323</v>
      </c>
      <c r="D267" s="45">
        <v>4116</v>
      </c>
      <c r="E267" s="45">
        <v>420</v>
      </c>
      <c r="F267" s="45">
        <v>1673</v>
      </c>
      <c r="G267" s="45">
        <v>100.5</v>
      </c>
      <c r="H267" s="45">
        <v>1934.5</v>
      </c>
      <c r="I267" s="45">
        <v>32221</v>
      </c>
      <c r="J267" s="45">
        <v>1015</v>
      </c>
      <c r="K267" s="45">
        <v>113.5</v>
      </c>
      <c r="L267" s="45">
        <v>0</v>
      </c>
      <c r="M267" s="45">
        <v>2034.5</v>
      </c>
      <c r="N267" s="45">
        <v>0</v>
      </c>
      <c r="O267" s="45">
        <v>0</v>
      </c>
      <c r="P267" s="45">
        <v>0</v>
      </c>
      <c r="Q267" s="45">
        <v>0</v>
      </c>
      <c r="R267" s="45">
        <v>0</v>
      </c>
      <c r="S267" s="45">
        <v>28416.5</v>
      </c>
      <c r="T267" s="45">
        <v>72499.899999999994</v>
      </c>
      <c r="U267" s="45">
        <v>72500</v>
      </c>
      <c r="V267" s="45">
        <v>0.1</v>
      </c>
      <c r="W267" s="45">
        <v>0</v>
      </c>
    </row>
    <row r="268" spans="1:23" ht="15" thickBot="1" x14ac:dyDescent="0.35">
      <c r="A268" s="44" t="s">
        <v>174</v>
      </c>
      <c r="B268" s="45">
        <v>132.5</v>
      </c>
      <c r="C268" s="45">
        <v>323</v>
      </c>
      <c r="D268" s="45">
        <v>4583</v>
      </c>
      <c r="E268" s="45">
        <v>650</v>
      </c>
      <c r="F268" s="45">
        <v>1673</v>
      </c>
      <c r="G268" s="45">
        <v>100.5</v>
      </c>
      <c r="H268" s="45">
        <v>1460</v>
      </c>
      <c r="I268" s="45">
        <v>32221</v>
      </c>
      <c r="J268" s="45">
        <v>1015</v>
      </c>
      <c r="K268" s="45">
        <v>113.5</v>
      </c>
      <c r="L268" s="45">
        <v>0</v>
      </c>
      <c r="M268" s="45">
        <v>2302.5</v>
      </c>
      <c r="N268" s="45">
        <v>0</v>
      </c>
      <c r="O268" s="45">
        <v>0</v>
      </c>
      <c r="P268" s="45">
        <v>0</v>
      </c>
      <c r="Q268" s="45">
        <v>0</v>
      </c>
      <c r="R268" s="45">
        <v>0</v>
      </c>
      <c r="S268" s="45">
        <v>28416.5</v>
      </c>
      <c r="T268" s="45">
        <v>72990.399999999994</v>
      </c>
      <c r="U268" s="45">
        <v>72990</v>
      </c>
      <c r="V268" s="45">
        <v>-0.4</v>
      </c>
      <c r="W268" s="45">
        <v>0</v>
      </c>
    </row>
    <row r="269" spans="1:23" ht="15" thickBot="1" x14ac:dyDescent="0.35">
      <c r="A269" s="44" t="s">
        <v>175</v>
      </c>
      <c r="B269" s="45">
        <v>0</v>
      </c>
      <c r="C269" s="45">
        <v>323</v>
      </c>
      <c r="D269" s="45">
        <v>33279.9</v>
      </c>
      <c r="E269" s="45">
        <v>650</v>
      </c>
      <c r="F269" s="45">
        <v>31140</v>
      </c>
      <c r="G269" s="45">
        <v>100.5</v>
      </c>
      <c r="H269" s="45">
        <v>1370</v>
      </c>
      <c r="I269" s="45">
        <v>2346.5</v>
      </c>
      <c r="J269" s="45">
        <v>1015</v>
      </c>
      <c r="K269" s="45">
        <v>113.5</v>
      </c>
      <c r="L269" s="45">
        <v>0</v>
      </c>
      <c r="M269" s="45">
        <v>2401.5</v>
      </c>
      <c r="N269" s="45">
        <v>0</v>
      </c>
      <c r="O269" s="45">
        <v>0</v>
      </c>
      <c r="P269" s="45">
        <v>0</v>
      </c>
      <c r="Q269" s="45">
        <v>0</v>
      </c>
      <c r="R269" s="45">
        <v>0</v>
      </c>
      <c r="S269" s="45">
        <v>0</v>
      </c>
      <c r="T269" s="45">
        <v>72739.899999999994</v>
      </c>
      <c r="U269" s="45">
        <v>72740</v>
      </c>
      <c r="V269" s="45">
        <v>0.1</v>
      </c>
      <c r="W269" s="45">
        <v>0</v>
      </c>
    </row>
    <row r="270" spans="1:23" ht="15" thickBot="1" x14ac:dyDescent="0.35">
      <c r="A270" s="44" t="s">
        <v>176</v>
      </c>
      <c r="B270" s="45">
        <v>0</v>
      </c>
      <c r="C270" s="45">
        <v>323</v>
      </c>
      <c r="D270" s="45">
        <v>33279.9</v>
      </c>
      <c r="E270" s="45">
        <v>650</v>
      </c>
      <c r="F270" s="45">
        <v>31084</v>
      </c>
      <c r="G270" s="45">
        <v>100.5</v>
      </c>
      <c r="H270" s="45">
        <v>1460</v>
      </c>
      <c r="I270" s="45">
        <v>2346.5</v>
      </c>
      <c r="J270" s="45">
        <v>1015</v>
      </c>
      <c r="K270" s="45">
        <v>113.5</v>
      </c>
      <c r="L270" s="45">
        <v>0</v>
      </c>
      <c r="M270" s="45">
        <v>2657.5</v>
      </c>
      <c r="N270" s="45">
        <v>0</v>
      </c>
      <c r="O270" s="45">
        <v>0</v>
      </c>
      <c r="P270" s="45">
        <v>0</v>
      </c>
      <c r="Q270" s="45">
        <v>0</v>
      </c>
      <c r="R270" s="45">
        <v>0</v>
      </c>
      <c r="S270" s="45">
        <v>0</v>
      </c>
      <c r="T270" s="45">
        <v>73029.899999999994</v>
      </c>
      <c r="U270" s="45">
        <v>73030</v>
      </c>
      <c r="V270" s="45">
        <v>0.1</v>
      </c>
      <c r="W270" s="45">
        <v>0</v>
      </c>
    </row>
    <row r="271" spans="1:23" ht="15" thickBot="1" x14ac:dyDescent="0.35">
      <c r="A271" s="44" t="s">
        <v>177</v>
      </c>
      <c r="B271" s="45">
        <v>0</v>
      </c>
      <c r="C271" s="45">
        <v>133</v>
      </c>
      <c r="D271" s="45">
        <v>33841.9</v>
      </c>
      <c r="E271" s="45">
        <v>650</v>
      </c>
      <c r="F271" s="45">
        <v>31140</v>
      </c>
      <c r="G271" s="45">
        <v>0</v>
      </c>
      <c r="H271" s="45">
        <v>1021.5</v>
      </c>
      <c r="I271" s="45">
        <v>1963.5</v>
      </c>
      <c r="J271" s="45">
        <v>1015</v>
      </c>
      <c r="K271" s="45">
        <v>113.5</v>
      </c>
      <c r="L271" s="45">
        <v>0</v>
      </c>
      <c r="M271" s="45">
        <v>2821</v>
      </c>
      <c r="N271" s="45">
        <v>0</v>
      </c>
      <c r="O271" s="45">
        <v>0</v>
      </c>
      <c r="P271" s="45">
        <v>0</v>
      </c>
      <c r="Q271" s="45">
        <v>0</v>
      </c>
      <c r="R271" s="45">
        <v>0</v>
      </c>
      <c r="S271" s="45">
        <v>0</v>
      </c>
      <c r="T271" s="45">
        <v>72699.399999999994</v>
      </c>
      <c r="U271" s="45">
        <v>72700</v>
      </c>
      <c r="V271" s="45">
        <v>0.6</v>
      </c>
      <c r="W271" s="45">
        <v>0</v>
      </c>
    </row>
    <row r="272" spans="1:23" ht="15" thickBot="1" x14ac:dyDescent="0.35">
      <c r="A272" s="44" t="s">
        <v>178</v>
      </c>
      <c r="B272" s="45">
        <v>0</v>
      </c>
      <c r="C272" s="45">
        <v>133</v>
      </c>
      <c r="D272" s="45">
        <v>34286.9</v>
      </c>
      <c r="E272" s="45">
        <v>1502.5</v>
      </c>
      <c r="F272" s="45">
        <v>31140</v>
      </c>
      <c r="G272" s="45">
        <v>0</v>
      </c>
      <c r="H272" s="45">
        <v>1236</v>
      </c>
      <c r="I272" s="45">
        <v>612</v>
      </c>
      <c r="J272" s="45">
        <v>1015</v>
      </c>
      <c r="K272" s="45">
        <v>113.5</v>
      </c>
      <c r="L272" s="45">
        <v>0</v>
      </c>
      <c r="M272" s="45">
        <v>2821</v>
      </c>
      <c r="N272" s="45">
        <v>0</v>
      </c>
      <c r="O272" s="45">
        <v>0</v>
      </c>
      <c r="P272" s="45">
        <v>0</v>
      </c>
      <c r="Q272" s="45">
        <v>0</v>
      </c>
      <c r="R272" s="45">
        <v>0</v>
      </c>
      <c r="S272" s="45">
        <v>0</v>
      </c>
      <c r="T272" s="45">
        <v>72859.899999999994</v>
      </c>
      <c r="U272" s="45">
        <v>72860</v>
      </c>
      <c r="V272" s="45">
        <v>0.1</v>
      </c>
      <c r="W272" s="45">
        <v>0</v>
      </c>
    </row>
    <row r="273" spans="1:23" ht="15" thickBot="1" x14ac:dyDescent="0.35">
      <c r="A273" s="44" t="s">
        <v>179</v>
      </c>
      <c r="B273" s="45">
        <v>0</v>
      </c>
      <c r="C273" s="45">
        <v>133</v>
      </c>
      <c r="D273" s="45">
        <v>34328.9</v>
      </c>
      <c r="E273" s="45">
        <v>1502.5</v>
      </c>
      <c r="F273" s="45">
        <v>31205</v>
      </c>
      <c r="G273" s="45">
        <v>0</v>
      </c>
      <c r="H273" s="45">
        <v>1424</v>
      </c>
      <c r="I273" s="45">
        <v>612</v>
      </c>
      <c r="J273" s="45">
        <v>1015</v>
      </c>
      <c r="K273" s="45">
        <v>113.5</v>
      </c>
      <c r="L273" s="45">
        <v>0</v>
      </c>
      <c r="M273" s="45">
        <v>2846</v>
      </c>
      <c r="N273" s="45">
        <v>0</v>
      </c>
      <c r="O273" s="45">
        <v>0</v>
      </c>
      <c r="P273" s="45">
        <v>0</v>
      </c>
      <c r="Q273" s="45">
        <v>0</v>
      </c>
      <c r="R273" s="45">
        <v>0</v>
      </c>
      <c r="S273" s="45">
        <v>0</v>
      </c>
      <c r="T273" s="45">
        <v>73179.899999999994</v>
      </c>
      <c r="U273" s="45">
        <v>73180</v>
      </c>
      <c r="V273" s="45">
        <v>0.1</v>
      </c>
      <c r="W273" s="45">
        <v>0</v>
      </c>
    </row>
    <row r="274" spans="1:23" ht="15" thickBot="1" x14ac:dyDescent="0.35">
      <c r="A274" s="44" t="s">
        <v>180</v>
      </c>
      <c r="B274" s="45">
        <v>0</v>
      </c>
      <c r="C274" s="45">
        <v>133</v>
      </c>
      <c r="D274" s="45">
        <v>34397.9</v>
      </c>
      <c r="E274" s="45">
        <v>1502.5</v>
      </c>
      <c r="F274" s="45">
        <v>31205</v>
      </c>
      <c r="G274" s="45">
        <v>0</v>
      </c>
      <c r="H274" s="45">
        <v>1236</v>
      </c>
      <c r="I274" s="45">
        <v>566</v>
      </c>
      <c r="J274" s="45">
        <v>1015</v>
      </c>
      <c r="K274" s="45">
        <v>113.5</v>
      </c>
      <c r="L274" s="45">
        <v>0</v>
      </c>
      <c r="M274" s="45">
        <v>2821</v>
      </c>
      <c r="N274" s="45">
        <v>0</v>
      </c>
      <c r="O274" s="45">
        <v>0</v>
      </c>
      <c r="P274" s="45">
        <v>0</v>
      </c>
      <c r="Q274" s="45">
        <v>0</v>
      </c>
      <c r="R274" s="45">
        <v>0</v>
      </c>
      <c r="S274" s="45">
        <v>0</v>
      </c>
      <c r="T274" s="45">
        <v>72989.899999999994</v>
      </c>
      <c r="U274" s="45">
        <v>72990</v>
      </c>
      <c r="V274" s="45">
        <v>0.1</v>
      </c>
      <c r="W274" s="45">
        <v>0</v>
      </c>
    </row>
    <row r="275" spans="1:23" ht="15" thickBot="1" x14ac:dyDescent="0.35">
      <c r="A275" s="44" t="s">
        <v>181</v>
      </c>
      <c r="B275" s="45">
        <v>0</v>
      </c>
      <c r="C275" s="45">
        <v>133</v>
      </c>
      <c r="D275" s="45">
        <v>34328.9</v>
      </c>
      <c r="E275" s="45">
        <v>1502.5</v>
      </c>
      <c r="F275" s="45">
        <v>31220</v>
      </c>
      <c r="G275" s="45">
        <v>0</v>
      </c>
      <c r="H275" s="45">
        <v>1460</v>
      </c>
      <c r="I275" s="45">
        <v>566</v>
      </c>
      <c r="J275" s="45">
        <v>1015</v>
      </c>
      <c r="K275" s="45">
        <v>113.5</v>
      </c>
      <c r="L275" s="45">
        <v>0</v>
      </c>
      <c r="M275" s="45">
        <v>2821</v>
      </c>
      <c r="N275" s="45">
        <v>0</v>
      </c>
      <c r="O275" s="45">
        <v>0</v>
      </c>
      <c r="P275" s="45">
        <v>0</v>
      </c>
      <c r="Q275" s="45">
        <v>0</v>
      </c>
      <c r="R275" s="45">
        <v>0</v>
      </c>
      <c r="S275" s="45">
        <v>0</v>
      </c>
      <c r="T275" s="45">
        <v>73159.899999999994</v>
      </c>
      <c r="U275" s="45">
        <v>73160</v>
      </c>
      <c r="V275" s="45">
        <v>0.1</v>
      </c>
      <c r="W275" s="45">
        <v>0</v>
      </c>
    </row>
    <row r="276" spans="1:23" ht="15" thickBot="1" x14ac:dyDescent="0.35">
      <c r="A276" s="44" t="s">
        <v>182</v>
      </c>
      <c r="B276" s="45">
        <v>0</v>
      </c>
      <c r="C276" s="45">
        <v>89</v>
      </c>
      <c r="D276" s="45">
        <v>34328.9</v>
      </c>
      <c r="E276" s="45">
        <v>1502.5</v>
      </c>
      <c r="F276" s="45">
        <v>31205</v>
      </c>
      <c r="G276" s="45">
        <v>0</v>
      </c>
      <c r="H276" s="45">
        <v>1460</v>
      </c>
      <c r="I276" s="45">
        <v>566</v>
      </c>
      <c r="J276" s="45">
        <v>1015</v>
      </c>
      <c r="K276" s="45">
        <v>82.5</v>
      </c>
      <c r="L276" s="45">
        <v>0</v>
      </c>
      <c r="M276" s="45">
        <v>2821</v>
      </c>
      <c r="N276" s="45">
        <v>0</v>
      </c>
      <c r="O276" s="45">
        <v>0</v>
      </c>
      <c r="P276" s="45">
        <v>0</v>
      </c>
      <c r="Q276" s="45">
        <v>0</v>
      </c>
      <c r="R276" s="45">
        <v>0</v>
      </c>
      <c r="S276" s="45">
        <v>0</v>
      </c>
      <c r="T276" s="45">
        <v>73069.899999999994</v>
      </c>
      <c r="U276" s="45">
        <v>73070</v>
      </c>
      <c r="V276" s="45">
        <v>0.1</v>
      </c>
      <c r="W276" s="45">
        <v>0</v>
      </c>
    </row>
    <row r="277" spans="1:23" ht="15" thickBot="1" x14ac:dyDescent="0.35">
      <c r="A277" s="44" t="s">
        <v>183</v>
      </c>
      <c r="B277" s="45">
        <v>0</v>
      </c>
      <c r="C277" s="45">
        <v>89</v>
      </c>
      <c r="D277" s="45">
        <v>34397.9</v>
      </c>
      <c r="E277" s="45">
        <v>1502.5</v>
      </c>
      <c r="F277" s="45">
        <v>31220</v>
      </c>
      <c r="G277" s="45">
        <v>0</v>
      </c>
      <c r="H277" s="45">
        <v>1460</v>
      </c>
      <c r="I277" s="45">
        <v>566</v>
      </c>
      <c r="J277" s="45">
        <v>1015</v>
      </c>
      <c r="K277" s="45">
        <v>113.5</v>
      </c>
      <c r="L277" s="45">
        <v>0</v>
      </c>
      <c r="M277" s="45">
        <v>2846</v>
      </c>
      <c r="N277" s="45">
        <v>0</v>
      </c>
      <c r="O277" s="45">
        <v>0</v>
      </c>
      <c r="P277" s="45">
        <v>0</v>
      </c>
      <c r="Q277" s="45">
        <v>0</v>
      </c>
      <c r="R277" s="45">
        <v>0</v>
      </c>
      <c r="S277" s="45">
        <v>0</v>
      </c>
      <c r="T277" s="45">
        <v>73209.899999999994</v>
      </c>
      <c r="U277" s="45">
        <v>73210</v>
      </c>
      <c r="V277" s="45">
        <v>0.1</v>
      </c>
      <c r="W277" s="45">
        <v>0</v>
      </c>
    </row>
    <row r="278" spans="1:23" ht="15" thickBot="1" x14ac:dyDescent="0.35">
      <c r="A278" s="44" t="s">
        <v>184</v>
      </c>
      <c r="B278" s="45">
        <v>0</v>
      </c>
      <c r="C278" s="45">
        <v>133</v>
      </c>
      <c r="D278" s="45">
        <v>34397.9</v>
      </c>
      <c r="E278" s="45">
        <v>1502.5</v>
      </c>
      <c r="F278" s="45">
        <v>31220</v>
      </c>
      <c r="G278" s="45">
        <v>42.5</v>
      </c>
      <c r="H278" s="45">
        <v>1934.5</v>
      </c>
      <c r="I278" s="45">
        <v>566</v>
      </c>
      <c r="J278" s="45">
        <v>1015</v>
      </c>
      <c r="K278" s="45">
        <v>82.5</v>
      </c>
      <c r="L278" s="45">
        <v>0</v>
      </c>
      <c r="M278" s="45">
        <v>2846</v>
      </c>
      <c r="N278" s="45">
        <v>0</v>
      </c>
      <c r="O278" s="45">
        <v>0</v>
      </c>
      <c r="P278" s="45">
        <v>0</v>
      </c>
      <c r="Q278" s="45">
        <v>0</v>
      </c>
      <c r="R278" s="45">
        <v>0</v>
      </c>
      <c r="S278" s="45">
        <v>0</v>
      </c>
      <c r="T278" s="45">
        <v>73739.899999999994</v>
      </c>
      <c r="U278" s="45">
        <v>73740</v>
      </c>
      <c r="V278" s="45">
        <v>0.1</v>
      </c>
      <c r="W278" s="45">
        <v>0</v>
      </c>
    </row>
    <row r="279" spans="1:23" ht="15" thickBot="1" x14ac:dyDescent="0.35">
      <c r="A279" s="44" t="s">
        <v>185</v>
      </c>
      <c r="B279" s="45">
        <v>0</v>
      </c>
      <c r="C279" s="45">
        <v>133</v>
      </c>
      <c r="D279" s="45">
        <v>34422.9</v>
      </c>
      <c r="E279" s="45">
        <v>1502.5</v>
      </c>
      <c r="F279" s="45">
        <v>31220</v>
      </c>
      <c r="G279" s="45">
        <v>100.5</v>
      </c>
      <c r="H279" s="45">
        <v>2053.5</v>
      </c>
      <c r="I279" s="45">
        <v>566</v>
      </c>
      <c r="J279" s="45">
        <v>1015</v>
      </c>
      <c r="K279" s="45">
        <v>113.5</v>
      </c>
      <c r="L279" s="45">
        <v>0</v>
      </c>
      <c r="M279" s="45">
        <v>2903.5</v>
      </c>
      <c r="N279" s="45">
        <v>0</v>
      </c>
      <c r="O279" s="45">
        <v>0</v>
      </c>
      <c r="P279" s="45">
        <v>0</v>
      </c>
      <c r="Q279" s="45">
        <v>0</v>
      </c>
      <c r="R279" s="45">
        <v>0</v>
      </c>
      <c r="S279" s="45">
        <v>0</v>
      </c>
      <c r="T279" s="45">
        <v>74030.399999999994</v>
      </c>
      <c r="U279" s="45">
        <v>74030</v>
      </c>
      <c r="V279" s="45">
        <v>-0.4</v>
      </c>
      <c r="W279" s="45">
        <v>0</v>
      </c>
    </row>
    <row r="280" spans="1:23" ht="15" thickBot="1" x14ac:dyDescent="0.35">
      <c r="A280" s="44" t="s">
        <v>186</v>
      </c>
      <c r="B280" s="45">
        <v>0</v>
      </c>
      <c r="C280" s="45">
        <v>133</v>
      </c>
      <c r="D280" s="45">
        <v>34422.9</v>
      </c>
      <c r="E280" s="45">
        <v>1502.5</v>
      </c>
      <c r="F280" s="45">
        <v>31330</v>
      </c>
      <c r="G280" s="45">
        <v>42.5</v>
      </c>
      <c r="H280" s="45">
        <v>1850</v>
      </c>
      <c r="I280" s="45">
        <v>566</v>
      </c>
      <c r="J280" s="45">
        <v>1015</v>
      </c>
      <c r="K280" s="45">
        <v>82.5</v>
      </c>
      <c r="L280" s="45">
        <v>0</v>
      </c>
      <c r="M280" s="45">
        <v>2846</v>
      </c>
      <c r="N280" s="45">
        <v>0</v>
      </c>
      <c r="O280" s="45">
        <v>0</v>
      </c>
      <c r="P280" s="45">
        <v>0</v>
      </c>
      <c r="Q280" s="45">
        <v>0</v>
      </c>
      <c r="R280" s="45">
        <v>0</v>
      </c>
      <c r="S280" s="45">
        <v>0</v>
      </c>
      <c r="T280" s="45">
        <v>73790.399999999994</v>
      </c>
      <c r="U280" s="45">
        <v>73790</v>
      </c>
      <c r="V280" s="45">
        <v>-0.4</v>
      </c>
      <c r="W280" s="45">
        <v>0</v>
      </c>
    </row>
    <row r="281" spans="1:23" ht="15" thickBot="1" x14ac:dyDescent="0.35">
      <c r="A281" s="44" t="s">
        <v>187</v>
      </c>
      <c r="B281" s="45">
        <v>0</v>
      </c>
      <c r="C281" s="45">
        <v>89</v>
      </c>
      <c r="D281" s="45">
        <v>34426.9</v>
      </c>
      <c r="E281" s="45">
        <v>1502.5</v>
      </c>
      <c r="F281" s="45">
        <v>31330</v>
      </c>
      <c r="G281" s="45">
        <v>0</v>
      </c>
      <c r="H281" s="45">
        <v>1934.5</v>
      </c>
      <c r="I281" s="45">
        <v>566</v>
      </c>
      <c r="J281" s="45">
        <v>1015</v>
      </c>
      <c r="K281" s="45">
        <v>0</v>
      </c>
      <c r="L281" s="45">
        <v>0</v>
      </c>
      <c r="M281" s="45">
        <v>2846</v>
      </c>
      <c r="N281" s="45">
        <v>0</v>
      </c>
      <c r="O281" s="45">
        <v>0</v>
      </c>
      <c r="P281" s="45">
        <v>0</v>
      </c>
      <c r="Q281" s="45">
        <v>0</v>
      </c>
      <c r="R281" s="45">
        <v>0</v>
      </c>
      <c r="S281" s="45">
        <v>0</v>
      </c>
      <c r="T281" s="45">
        <v>73709.899999999994</v>
      </c>
      <c r="U281" s="45">
        <v>73710</v>
      </c>
      <c r="V281" s="45">
        <v>0.1</v>
      </c>
      <c r="W281" s="45">
        <v>0</v>
      </c>
    </row>
    <row r="282" spans="1:23" ht="15" thickBot="1" x14ac:dyDescent="0.35">
      <c r="A282" s="44" t="s">
        <v>188</v>
      </c>
      <c r="B282" s="45">
        <v>0</v>
      </c>
      <c r="C282" s="45">
        <v>89</v>
      </c>
      <c r="D282" s="45">
        <v>34422.9</v>
      </c>
      <c r="E282" s="45">
        <v>1502.5</v>
      </c>
      <c r="F282" s="45">
        <v>31774</v>
      </c>
      <c r="G282" s="45">
        <v>42.5</v>
      </c>
      <c r="H282" s="45">
        <v>1998.5</v>
      </c>
      <c r="I282" s="45">
        <v>0</v>
      </c>
      <c r="J282" s="45">
        <v>1015</v>
      </c>
      <c r="K282" s="45">
        <v>82.5</v>
      </c>
      <c r="L282" s="45">
        <v>0</v>
      </c>
      <c r="M282" s="45">
        <v>2903.5</v>
      </c>
      <c r="N282" s="45">
        <v>0</v>
      </c>
      <c r="O282" s="45">
        <v>0</v>
      </c>
      <c r="P282" s="45">
        <v>0</v>
      </c>
      <c r="Q282" s="45">
        <v>0</v>
      </c>
      <c r="R282" s="45">
        <v>0</v>
      </c>
      <c r="S282" s="45">
        <v>0</v>
      </c>
      <c r="T282" s="45">
        <v>73830.399999999994</v>
      </c>
      <c r="U282" s="45">
        <v>73830</v>
      </c>
      <c r="V282" s="45">
        <v>-0.4</v>
      </c>
      <c r="W282" s="45">
        <v>0</v>
      </c>
    </row>
    <row r="283" spans="1:23" ht="15" thickBot="1" x14ac:dyDescent="0.35">
      <c r="A283" s="44" t="s">
        <v>189</v>
      </c>
      <c r="B283" s="45">
        <v>0</v>
      </c>
      <c r="C283" s="45">
        <v>89</v>
      </c>
      <c r="D283" s="45">
        <v>34436.9</v>
      </c>
      <c r="E283" s="45">
        <v>1502.5</v>
      </c>
      <c r="F283" s="45">
        <v>31948.5</v>
      </c>
      <c r="G283" s="45">
        <v>42.5</v>
      </c>
      <c r="H283" s="45">
        <v>1850</v>
      </c>
      <c r="I283" s="45">
        <v>0</v>
      </c>
      <c r="J283" s="45">
        <v>1015</v>
      </c>
      <c r="K283" s="45">
        <v>0</v>
      </c>
      <c r="L283" s="45">
        <v>0</v>
      </c>
      <c r="M283" s="45">
        <v>2846</v>
      </c>
      <c r="N283" s="45">
        <v>0</v>
      </c>
      <c r="O283" s="45">
        <v>0</v>
      </c>
      <c r="P283" s="45">
        <v>0</v>
      </c>
      <c r="Q283" s="45">
        <v>0</v>
      </c>
      <c r="R283" s="45">
        <v>0</v>
      </c>
      <c r="S283" s="45">
        <v>0</v>
      </c>
      <c r="T283" s="45">
        <v>73730.399999999994</v>
      </c>
      <c r="U283" s="45">
        <v>73730</v>
      </c>
      <c r="V283" s="45">
        <v>-0.4</v>
      </c>
      <c r="W283" s="45">
        <v>0</v>
      </c>
    </row>
    <row r="284" spans="1:23" ht="15" thickBot="1" x14ac:dyDescent="0.35">
      <c r="A284" s="44" t="s">
        <v>190</v>
      </c>
      <c r="B284" s="45">
        <v>0</v>
      </c>
      <c r="C284" s="45">
        <v>0</v>
      </c>
      <c r="D284" s="45">
        <v>34685.9</v>
      </c>
      <c r="E284" s="45">
        <v>1502.5</v>
      </c>
      <c r="F284" s="45">
        <v>31948.5</v>
      </c>
      <c r="G284" s="45">
        <v>0</v>
      </c>
      <c r="H284" s="45">
        <v>1730</v>
      </c>
      <c r="I284" s="45">
        <v>0</v>
      </c>
      <c r="J284" s="45">
        <v>1015</v>
      </c>
      <c r="K284" s="45">
        <v>82.5</v>
      </c>
      <c r="L284" s="45">
        <v>0</v>
      </c>
      <c r="M284" s="45">
        <v>2846</v>
      </c>
      <c r="N284" s="45">
        <v>0</v>
      </c>
      <c r="O284" s="45">
        <v>0</v>
      </c>
      <c r="P284" s="45">
        <v>0</v>
      </c>
      <c r="Q284" s="45">
        <v>0</v>
      </c>
      <c r="R284" s="45">
        <v>0</v>
      </c>
      <c r="S284" s="45">
        <v>0</v>
      </c>
      <c r="T284" s="45">
        <v>73810.399999999994</v>
      </c>
      <c r="U284" s="45">
        <v>73810</v>
      </c>
      <c r="V284" s="45">
        <v>-0.4</v>
      </c>
      <c r="W284" s="45">
        <v>0</v>
      </c>
    </row>
    <row r="285" spans="1:23" ht="15" thickBot="1" x14ac:dyDescent="0.35">
      <c r="A285" s="44" t="s">
        <v>191</v>
      </c>
      <c r="B285" s="45">
        <v>0</v>
      </c>
      <c r="C285" s="45">
        <v>89</v>
      </c>
      <c r="D285" s="45">
        <v>34685.9</v>
      </c>
      <c r="E285" s="45">
        <v>1502.5</v>
      </c>
      <c r="F285" s="45">
        <v>31971</v>
      </c>
      <c r="G285" s="45">
        <v>100.5</v>
      </c>
      <c r="H285" s="45">
        <v>1850</v>
      </c>
      <c r="I285" s="45">
        <v>0</v>
      </c>
      <c r="J285" s="45">
        <v>1015</v>
      </c>
      <c r="K285" s="45">
        <v>113.5</v>
      </c>
      <c r="L285" s="45">
        <v>0</v>
      </c>
      <c r="M285" s="45">
        <v>2903.5</v>
      </c>
      <c r="N285" s="45">
        <v>0</v>
      </c>
      <c r="O285" s="45">
        <v>0</v>
      </c>
      <c r="P285" s="45">
        <v>0</v>
      </c>
      <c r="Q285" s="45">
        <v>0</v>
      </c>
      <c r="R285" s="45">
        <v>0</v>
      </c>
      <c r="S285" s="45">
        <v>0</v>
      </c>
      <c r="T285" s="45">
        <v>74230.899999999994</v>
      </c>
      <c r="U285" s="45">
        <v>74230</v>
      </c>
      <c r="V285" s="45">
        <v>-0.9</v>
      </c>
      <c r="W285" s="45">
        <v>0</v>
      </c>
    </row>
    <row r="286" spans="1:23" ht="15" thickBot="1" x14ac:dyDescent="0.35">
      <c r="A286" s="44" t="s">
        <v>192</v>
      </c>
      <c r="B286" s="45">
        <v>0</v>
      </c>
      <c r="C286" s="45">
        <v>89</v>
      </c>
      <c r="D286" s="45">
        <v>34820.9</v>
      </c>
      <c r="E286" s="45">
        <v>1508</v>
      </c>
      <c r="F286" s="45">
        <v>32015</v>
      </c>
      <c r="G286" s="45">
        <v>100.5</v>
      </c>
      <c r="H286" s="45">
        <v>1934.5</v>
      </c>
      <c r="I286" s="45">
        <v>0</v>
      </c>
      <c r="J286" s="45">
        <v>1015</v>
      </c>
      <c r="K286" s="45">
        <v>113.5</v>
      </c>
      <c r="L286" s="45">
        <v>0</v>
      </c>
      <c r="M286" s="45">
        <v>2903.5</v>
      </c>
      <c r="N286" s="45">
        <v>0</v>
      </c>
      <c r="O286" s="45">
        <v>0</v>
      </c>
      <c r="P286" s="45">
        <v>0</v>
      </c>
      <c r="Q286" s="45">
        <v>0</v>
      </c>
      <c r="R286" s="45">
        <v>0</v>
      </c>
      <c r="S286" s="45">
        <v>0</v>
      </c>
      <c r="T286" s="45">
        <v>74499.899999999994</v>
      </c>
      <c r="U286" s="45">
        <v>74500</v>
      </c>
      <c r="V286" s="45">
        <v>0.1</v>
      </c>
      <c r="W286" s="45">
        <v>0</v>
      </c>
    </row>
    <row r="287" spans="1:23" ht="15" thickBot="1" x14ac:dyDescent="0.35">
      <c r="A287" s="44" t="s">
        <v>193</v>
      </c>
      <c r="B287" s="45">
        <v>0</v>
      </c>
      <c r="C287" s="45">
        <v>133</v>
      </c>
      <c r="D287" s="45">
        <v>34685.9</v>
      </c>
      <c r="E287" s="45">
        <v>1508</v>
      </c>
      <c r="F287" s="45">
        <v>32129.5</v>
      </c>
      <c r="G287" s="45">
        <v>100.5</v>
      </c>
      <c r="H287" s="45">
        <v>2053.5</v>
      </c>
      <c r="I287" s="45">
        <v>0</v>
      </c>
      <c r="J287" s="45">
        <v>1015</v>
      </c>
      <c r="K287" s="45">
        <v>113.5</v>
      </c>
      <c r="L287" s="45">
        <v>0</v>
      </c>
      <c r="M287" s="45">
        <v>2961</v>
      </c>
      <c r="N287" s="45">
        <v>0</v>
      </c>
      <c r="O287" s="45">
        <v>0</v>
      </c>
      <c r="P287" s="45">
        <v>0</v>
      </c>
      <c r="Q287" s="45">
        <v>0</v>
      </c>
      <c r="R287" s="45">
        <v>0</v>
      </c>
      <c r="S287" s="45">
        <v>0</v>
      </c>
      <c r="T287" s="45">
        <v>74699.899999999994</v>
      </c>
      <c r="U287" s="45">
        <v>74700</v>
      </c>
      <c r="V287" s="45">
        <v>0.1</v>
      </c>
      <c r="W287" s="45">
        <v>0</v>
      </c>
    </row>
    <row r="288" spans="1:23" ht="15" thickBot="1" x14ac:dyDescent="0.35">
      <c r="A288" s="44" t="s">
        <v>194</v>
      </c>
      <c r="B288" s="45">
        <v>0</v>
      </c>
      <c r="C288" s="45">
        <v>133</v>
      </c>
      <c r="D288" s="45">
        <v>34820.9</v>
      </c>
      <c r="E288" s="45">
        <v>1753</v>
      </c>
      <c r="F288" s="45">
        <v>32129.5</v>
      </c>
      <c r="G288" s="45">
        <v>100.5</v>
      </c>
      <c r="H288" s="45">
        <v>2053.5</v>
      </c>
      <c r="I288" s="45">
        <v>0</v>
      </c>
      <c r="J288" s="45">
        <v>1015</v>
      </c>
      <c r="K288" s="45">
        <v>113.5</v>
      </c>
      <c r="L288" s="45">
        <v>0</v>
      </c>
      <c r="M288" s="45">
        <v>2961</v>
      </c>
      <c r="N288" s="45">
        <v>0</v>
      </c>
      <c r="O288" s="45">
        <v>0</v>
      </c>
      <c r="P288" s="45">
        <v>0</v>
      </c>
      <c r="Q288" s="45">
        <v>0</v>
      </c>
      <c r="R288" s="45">
        <v>0</v>
      </c>
      <c r="S288" s="45">
        <v>0</v>
      </c>
      <c r="T288" s="45">
        <v>75079.899999999994</v>
      </c>
      <c r="U288" s="45">
        <v>75080</v>
      </c>
      <c r="V288" s="45">
        <v>0.1</v>
      </c>
      <c r="W288" s="45">
        <v>0</v>
      </c>
    </row>
    <row r="289" spans="1:23" ht="15" thickBot="1" x14ac:dyDescent="0.35">
      <c r="A289" s="44" t="s">
        <v>195</v>
      </c>
      <c r="B289" s="45">
        <v>0</v>
      </c>
      <c r="C289" s="45">
        <v>133</v>
      </c>
      <c r="D289" s="45">
        <v>34820.9</v>
      </c>
      <c r="E289" s="45">
        <v>1910.5</v>
      </c>
      <c r="F289" s="45">
        <v>32129.5</v>
      </c>
      <c r="G289" s="45">
        <v>100.5</v>
      </c>
      <c r="H289" s="45">
        <v>2053.5</v>
      </c>
      <c r="I289" s="45">
        <v>0</v>
      </c>
      <c r="J289" s="45">
        <v>1015</v>
      </c>
      <c r="K289" s="45">
        <v>113.5</v>
      </c>
      <c r="L289" s="45">
        <v>0</v>
      </c>
      <c r="M289" s="45">
        <v>2903.5</v>
      </c>
      <c r="N289" s="45">
        <v>0</v>
      </c>
      <c r="O289" s="45">
        <v>0</v>
      </c>
      <c r="P289" s="45">
        <v>0</v>
      </c>
      <c r="Q289" s="45">
        <v>0</v>
      </c>
      <c r="R289" s="45">
        <v>0</v>
      </c>
      <c r="S289" s="45">
        <v>0</v>
      </c>
      <c r="T289" s="45">
        <v>75179.899999999994</v>
      </c>
      <c r="U289" s="45">
        <v>75180</v>
      </c>
      <c r="V289" s="45">
        <v>0.1</v>
      </c>
      <c r="W289" s="45">
        <v>0</v>
      </c>
    </row>
    <row r="290" spans="1:23" ht="15" thickBot="1" x14ac:dyDescent="0.35">
      <c r="A290" s="44" t="s">
        <v>196</v>
      </c>
      <c r="B290" s="45">
        <v>0</v>
      </c>
      <c r="C290" s="45">
        <v>89</v>
      </c>
      <c r="D290" s="45">
        <v>34889.9</v>
      </c>
      <c r="E290" s="45">
        <v>1753</v>
      </c>
      <c r="F290" s="45">
        <v>32269.5</v>
      </c>
      <c r="G290" s="45">
        <v>100.5</v>
      </c>
      <c r="H290" s="45">
        <v>2053.5</v>
      </c>
      <c r="I290" s="45">
        <v>0</v>
      </c>
      <c r="J290" s="45">
        <v>1015</v>
      </c>
      <c r="K290" s="45">
        <v>113.5</v>
      </c>
      <c r="L290" s="45">
        <v>0</v>
      </c>
      <c r="M290" s="45">
        <v>2846</v>
      </c>
      <c r="N290" s="45">
        <v>0</v>
      </c>
      <c r="O290" s="45">
        <v>0</v>
      </c>
      <c r="P290" s="45">
        <v>0</v>
      </c>
      <c r="Q290" s="45">
        <v>0</v>
      </c>
      <c r="R290" s="45">
        <v>0</v>
      </c>
      <c r="S290" s="45">
        <v>0</v>
      </c>
      <c r="T290" s="45">
        <v>75129.899999999994</v>
      </c>
      <c r="U290" s="45">
        <v>75130</v>
      </c>
      <c r="V290" s="45">
        <v>0.1</v>
      </c>
      <c r="W290" s="45">
        <v>0</v>
      </c>
    </row>
    <row r="291" spans="1:23" ht="15" thickBot="1" x14ac:dyDescent="0.35">
      <c r="A291" s="44" t="s">
        <v>197</v>
      </c>
      <c r="B291" s="45">
        <v>0</v>
      </c>
      <c r="C291" s="45">
        <v>177</v>
      </c>
      <c r="D291" s="45">
        <v>34889.9</v>
      </c>
      <c r="E291" s="45">
        <v>2234</v>
      </c>
      <c r="F291" s="45">
        <v>32015</v>
      </c>
      <c r="G291" s="45">
        <v>100.5</v>
      </c>
      <c r="H291" s="45">
        <v>2141.5</v>
      </c>
      <c r="I291" s="45">
        <v>0</v>
      </c>
      <c r="J291" s="45">
        <v>1015</v>
      </c>
      <c r="K291" s="45">
        <v>113.5</v>
      </c>
      <c r="L291" s="45">
        <v>0</v>
      </c>
      <c r="M291" s="45">
        <v>2903.5</v>
      </c>
      <c r="N291" s="45">
        <v>0</v>
      </c>
      <c r="O291" s="45">
        <v>0</v>
      </c>
      <c r="P291" s="45">
        <v>0</v>
      </c>
      <c r="Q291" s="45">
        <v>0</v>
      </c>
      <c r="R291" s="45">
        <v>0</v>
      </c>
      <c r="S291" s="45">
        <v>0</v>
      </c>
      <c r="T291" s="45">
        <v>75589.899999999994</v>
      </c>
      <c r="U291" s="45">
        <v>75590</v>
      </c>
      <c r="V291" s="45">
        <v>0.1</v>
      </c>
      <c r="W291" s="45">
        <v>0</v>
      </c>
    </row>
    <row r="292" spans="1:23" ht="15" thickBot="1" x14ac:dyDescent="0.35">
      <c r="A292" s="44" t="s">
        <v>198</v>
      </c>
      <c r="B292" s="45">
        <v>132.5</v>
      </c>
      <c r="C292" s="45">
        <v>323</v>
      </c>
      <c r="D292" s="45">
        <v>34889.9</v>
      </c>
      <c r="E292" s="45">
        <v>2725.5</v>
      </c>
      <c r="F292" s="45">
        <v>32057.5</v>
      </c>
      <c r="G292" s="45">
        <v>100.5</v>
      </c>
      <c r="H292" s="45">
        <v>2141.5</v>
      </c>
      <c r="I292" s="45">
        <v>0</v>
      </c>
      <c r="J292" s="45">
        <v>1015</v>
      </c>
      <c r="K292" s="45">
        <v>113.5</v>
      </c>
      <c r="L292" s="45">
        <v>0</v>
      </c>
      <c r="M292" s="45">
        <v>2961</v>
      </c>
      <c r="N292" s="45">
        <v>0</v>
      </c>
      <c r="O292" s="45">
        <v>0</v>
      </c>
      <c r="P292" s="45">
        <v>0</v>
      </c>
      <c r="Q292" s="45">
        <v>0</v>
      </c>
      <c r="R292" s="45">
        <v>0</v>
      </c>
      <c r="S292" s="45">
        <v>0</v>
      </c>
      <c r="T292" s="45">
        <v>76459.899999999994</v>
      </c>
      <c r="U292" s="45">
        <v>76460</v>
      </c>
      <c r="V292" s="45">
        <v>0.1</v>
      </c>
      <c r="W292" s="45">
        <v>0</v>
      </c>
    </row>
    <row r="293" spans="1:23" ht="15" thickBot="1" x14ac:dyDescent="0.35">
      <c r="A293" s="44" t="s">
        <v>199</v>
      </c>
      <c r="B293" s="45">
        <v>0</v>
      </c>
      <c r="C293" s="45">
        <v>323</v>
      </c>
      <c r="D293" s="45">
        <v>34889.9</v>
      </c>
      <c r="E293" s="45">
        <v>3000.5</v>
      </c>
      <c r="F293" s="45">
        <v>32015</v>
      </c>
      <c r="G293" s="45">
        <v>100.5</v>
      </c>
      <c r="H293" s="45">
        <v>2141.5</v>
      </c>
      <c r="I293" s="45">
        <v>0</v>
      </c>
      <c r="J293" s="45">
        <v>1015</v>
      </c>
      <c r="K293" s="45">
        <v>113.5</v>
      </c>
      <c r="L293" s="45">
        <v>0</v>
      </c>
      <c r="M293" s="45">
        <v>2961</v>
      </c>
      <c r="N293" s="45">
        <v>0</v>
      </c>
      <c r="O293" s="45">
        <v>0</v>
      </c>
      <c r="P293" s="45">
        <v>0</v>
      </c>
      <c r="Q293" s="45">
        <v>0</v>
      </c>
      <c r="R293" s="45">
        <v>0</v>
      </c>
      <c r="S293" s="45">
        <v>0</v>
      </c>
      <c r="T293" s="45">
        <v>76559.899999999994</v>
      </c>
      <c r="U293" s="45">
        <v>76560</v>
      </c>
      <c r="V293" s="45">
        <v>0.1</v>
      </c>
      <c r="W293" s="45">
        <v>0</v>
      </c>
    </row>
    <row r="294" spans="1:23" ht="15" thickBot="1" x14ac:dyDescent="0.35">
      <c r="A294" s="44" t="s">
        <v>200</v>
      </c>
      <c r="B294" s="45">
        <v>0</v>
      </c>
      <c r="C294" s="45">
        <v>133</v>
      </c>
      <c r="D294" s="45">
        <v>34889.9</v>
      </c>
      <c r="E294" s="45">
        <v>3191.5</v>
      </c>
      <c r="F294" s="45">
        <v>32129.5</v>
      </c>
      <c r="G294" s="45">
        <v>100.5</v>
      </c>
      <c r="H294" s="45">
        <v>2053.5</v>
      </c>
      <c r="I294" s="45">
        <v>0</v>
      </c>
      <c r="J294" s="45">
        <v>1015</v>
      </c>
      <c r="K294" s="45">
        <v>113.5</v>
      </c>
      <c r="L294" s="45">
        <v>0</v>
      </c>
      <c r="M294" s="45">
        <v>2903.5</v>
      </c>
      <c r="N294" s="45">
        <v>0</v>
      </c>
      <c r="O294" s="45">
        <v>0</v>
      </c>
      <c r="P294" s="45">
        <v>0</v>
      </c>
      <c r="Q294" s="45">
        <v>0</v>
      </c>
      <c r="R294" s="45">
        <v>0</v>
      </c>
      <c r="S294" s="45">
        <v>0</v>
      </c>
      <c r="T294" s="45">
        <v>76529.899999999994</v>
      </c>
      <c r="U294" s="45">
        <v>76530</v>
      </c>
      <c r="V294" s="45">
        <v>0.1</v>
      </c>
      <c r="W294" s="45">
        <v>0</v>
      </c>
    </row>
    <row r="295" spans="1:23" ht="15" thickBot="1" x14ac:dyDescent="0.35">
      <c r="A295" s="44" t="s">
        <v>201</v>
      </c>
      <c r="B295" s="45">
        <v>132.5</v>
      </c>
      <c r="C295" s="45">
        <v>323</v>
      </c>
      <c r="D295" s="45">
        <v>34889.9</v>
      </c>
      <c r="E295" s="45">
        <v>3191.5</v>
      </c>
      <c r="F295" s="45">
        <v>32129.5</v>
      </c>
      <c r="G295" s="45">
        <v>100.5</v>
      </c>
      <c r="H295" s="45">
        <v>2053.5</v>
      </c>
      <c r="I295" s="45">
        <v>0</v>
      </c>
      <c r="J295" s="45">
        <v>1015</v>
      </c>
      <c r="K295" s="45">
        <v>113.5</v>
      </c>
      <c r="L295" s="45">
        <v>0</v>
      </c>
      <c r="M295" s="45">
        <v>2961</v>
      </c>
      <c r="N295" s="45">
        <v>0</v>
      </c>
      <c r="O295" s="45">
        <v>0</v>
      </c>
      <c r="P295" s="45">
        <v>0</v>
      </c>
      <c r="Q295" s="45">
        <v>0</v>
      </c>
      <c r="R295" s="45">
        <v>0</v>
      </c>
      <c r="S295" s="45">
        <v>0</v>
      </c>
      <c r="T295" s="45">
        <v>76909.899999999994</v>
      </c>
      <c r="U295" s="45">
        <v>76910</v>
      </c>
      <c r="V295" s="45">
        <v>0.1</v>
      </c>
      <c r="W295" s="45">
        <v>0</v>
      </c>
    </row>
    <row r="296" spans="1:23" ht="15" thickBot="1" x14ac:dyDescent="0.35">
      <c r="A296" s="44" t="s">
        <v>202</v>
      </c>
      <c r="B296" s="45">
        <v>0</v>
      </c>
      <c r="C296" s="45">
        <v>133</v>
      </c>
      <c r="D296" s="45">
        <v>35280.9</v>
      </c>
      <c r="E296" s="45">
        <v>3191.5</v>
      </c>
      <c r="F296" s="45">
        <v>31774</v>
      </c>
      <c r="G296" s="45">
        <v>100.5</v>
      </c>
      <c r="H296" s="45">
        <v>1934.5</v>
      </c>
      <c r="I296" s="45">
        <v>566</v>
      </c>
      <c r="J296" s="45">
        <v>1015</v>
      </c>
      <c r="K296" s="45">
        <v>113.5</v>
      </c>
      <c r="L296" s="45">
        <v>0</v>
      </c>
      <c r="M296" s="45">
        <v>2821</v>
      </c>
      <c r="N296" s="45">
        <v>0</v>
      </c>
      <c r="O296" s="45">
        <v>0</v>
      </c>
      <c r="P296" s="45">
        <v>0</v>
      </c>
      <c r="Q296" s="45">
        <v>0</v>
      </c>
      <c r="R296" s="45">
        <v>0</v>
      </c>
      <c r="S296" s="45">
        <v>0</v>
      </c>
      <c r="T296" s="45">
        <v>76929.899999999994</v>
      </c>
      <c r="U296" s="45">
        <v>76930</v>
      </c>
      <c r="V296" s="45">
        <v>0.1</v>
      </c>
      <c r="W296" s="45">
        <v>0</v>
      </c>
    </row>
    <row r="297" spans="1:23" ht="15" thickBot="1" x14ac:dyDescent="0.35">
      <c r="A297" s="44" t="s">
        <v>203</v>
      </c>
      <c r="B297" s="45">
        <v>132.5</v>
      </c>
      <c r="C297" s="45">
        <v>323</v>
      </c>
      <c r="D297" s="45">
        <v>35280.9</v>
      </c>
      <c r="E297" s="45">
        <v>3279.5</v>
      </c>
      <c r="F297" s="45">
        <v>31774</v>
      </c>
      <c r="G297" s="45">
        <v>100.5</v>
      </c>
      <c r="H297" s="45">
        <v>1934.5</v>
      </c>
      <c r="I297" s="45">
        <v>566</v>
      </c>
      <c r="J297" s="45">
        <v>1015</v>
      </c>
      <c r="K297" s="45">
        <v>113.5</v>
      </c>
      <c r="L297" s="45">
        <v>9.5</v>
      </c>
      <c r="M297" s="45">
        <v>2821</v>
      </c>
      <c r="N297" s="45">
        <v>0</v>
      </c>
      <c r="O297" s="45">
        <v>0</v>
      </c>
      <c r="P297" s="45">
        <v>0</v>
      </c>
      <c r="Q297" s="45">
        <v>0</v>
      </c>
      <c r="R297" s="45">
        <v>0</v>
      </c>
      <c r="S297" s="45">
        <v>0</v>
      </c>
      <c r="T297" s="45">
        <v>77349.899999999994</v>
      </c>
      <c r="U297" s="45">
        <v>77350</v>
      </c>
      <c r="V297" s="45">
        <v>0.1</v>
      </c>
      <c r="W297" s="45">
        <v>0</v>
      </c>
    </row>
    <row r="298" spans="1:23" ht="15" thickBot="1" x14ac:dyDescent="0.35">
      <c r="A298" s="44" t="s">
        <v>204</v>
      </c>
      <c r="B298" s="45">
        <v>0</v>
      </c>
      <c r="C298" s="45">
        <v>177</v>
      </c>
      <c r="D298" s="45">
        <v>35280.9</v>
      </c>
      <c r="E298" s="45">
        <v>3211.5</v>
      </c>
      <c r="F298" s="45">
        <v>31948.5</v>
      </c>
      <c r="G298" s="45">
        <v>241.5</v>
      </c>
      <c r="H298" s="45">
        <v>1934.5</v>
      </c>
      <c r="I298" s="45">
        <v>566</v>
      </c>
      <c r="J298" s="45">
        <v>1015</v>
      </c>
      <c r="K298" s="45">
        <v>113.5</v>
      </c>
      <c r="L298" s="45">
        <v>395.5</v>
      </c>
      <c r="M298" s="45">
        <v>2456.5</v>
      </c>
      <c r="N298" s="45">
        <v>0</v>
      </c>
      <c r="O298" s="45">
        <v>0</v>
      </c>
      <c r="P298" s="45">
        <v>0</v>
      </c>
      <c r="Q298" s="45">
        <v>0</v>
      </c>
      <c r="R298" s="45">
        <v>0</v>
      </c>
      <c r="S298" s="45">
        <v>0</v>
      </c>
      <c r="T298" s="45">
        <v>77340.399999999994</v>
      </c>
      <c r="U298" s="45">
        <v>77340</v>
      </c>
      <c r="V298" s="45">
        <v>-0.4</v>
      </c>
      <c r="W298" s="45">
        <v>0</v>
      </c>
    </row>
    <row r="299" spans="1:23" ht="15" thickBot="1" x14ac:dyDescent="0.35">
      <c r="A299" s="44" t="s">
        <v>205</v>
      </c>
      <c r="B299" s="45">
        <v>314</v>
      </c>
      <c r="C299" s="45">
        <v>323</v>
      </c>
      <c r="D299" s="45">
        <v>35280.9</v>
      </c>
      <c r="E299" s="45">
        <v>3279.5</v>
      </c>
      <c r="F299" s="45">
        <v>31971</v>
      </c>
      <c r="G299" s="45">
        <v>241.5</v>
      </c>
      <c r="H299" s="45">
        <v>1998.5</v>
      </c>
      <c r="I299" s="45">
        <v>566</v>
      </c>
      <c r="J299" s="45">
        <v>1015</v>
      </c>
      <c r="K299" s="45">
        <v>113.5</v>
      </c>
      <c r="L299" s="45">
        <v>0</v>
      </c>
      <c r="M299" s="45">
        <v>2657.5</v>
      </c>
      <c r="N299" s="45">
        <v>0</v>
      </c>
      <c r="O299" s="45">
        <v>0</v>
      </c>
      <c r="P299" s="45">
        <v>0</v>
      </c>
      <c r="Q299" s="45">
        <v>0</v>
      </c>
      <c r="R299" s="45">
        <v>0</v>
      </c>
      <c r="S299" s="45">
        <v>0</v>
      </c>
      <c r="T299" s="45">
        <v>77760.399999999994</v>
      </c>
      <c r="U299" s="45">
        <v>77760</v>
      </c>
      <c r="V299" s="45">
        <v>-0.4</v>
      </c>
      <c r="W299" s="45">
        <v>0</v>
      </c>
    </row>
    <row r="300" spans="1:23" ht="15" thickBot="1" x14ac:dyDescent="0.35">
      <c r="A300" s="44" t="s">
        <v>206</v>
      </c>
      <c r="B300" s="45">
        <v>314</v>
      </c>
      <c r="C300" s="45">
        <v>323</v>
      </c>
      <c r="D300" s="45">
        <v>35508.9</v>
      </c>
      <c r="E300" s="45">
        <v>3191.5</v>
      </c>
      <c r="F300" s="45">
        <v>32015</v>
      </c>
      <c r="G300" s="45">
        <v>241.5</v>
      </c>
      <c r="H300" s="45">
        <v>1934.5</v>
      </c>
      <c r="I300" s="45">
        <v>566</v>
      </c>
      <c r="J300" s="45">
        <v>1015</v>
      </c>
      <c r="K300" s="45">
        <v>113.5</v>
      </c>
      <c r="L300" s="45">
        <v>9.5</v>
      </c>
      <c r="M300" s="45">
        <v>2657.5</v>
      </c>
      <c r="N300" s="45">
        <v>0</v>
      </c>
      <c r="O300" s="45">
        <v>0</v>
      </c>
      <c r="P300" s="45">
        <v>0</v>
      </c>
      <c r="Q300" s="45">
        <v>0</v>
      </c>
      <c r="R300" s="45">
        <v>0</v>
      </c>
      <c r="S300" s="45">
        <v>0</v>
      </c>
      <c r="T300" s="45">
        <v>77889.899999999994</v>
      </c>
      <c r="U300" s="45">
        <v>77890</v>
      </c>
      <c r="V300" s="45">
        <v>0.1</v>
      </c>
      <c r="W300" s="45">
        <v>0</v>
      </c>
    </row>
    <row r="301" spans="1:23" ht="15" thickBot="1" x14ac:dyDescent="0.35">
      <c r="A301" s="44" t="s">
        <v>207</v>
      </c>
      <c r="B301" s="45">
        <v>314</v>
      </c>
      <c r="C301" s="45">
        <v>323</v>
      </c>
      <c r="D301" s="45">
        <v>35508.9</v>
      </c>
      <c r="E301" s="45">
        <v>3191.5</v>
      </c>
      <c r="F301" s="45">
        <v>31971</v>
      </c>
      <c r="G301" s="45">
        <v>241.5</v>
      </c>
      <c r="H301" s="45">
        <v>1998.5</v>
      </c>
      <c r="I301" s="45">
        <v>612</v>
      </c>
      <c r="J301" s="45">
        <v>1015</v>
      </c>
      <c r="K301" s="45">
        <v>113.5</v>
      </c>
      <c r="L301" s="45">
        <v>0</v>
      </c>
      <c r="M301" s="45">
        <v>2821</v>
      </c>
      <c r="N301" s="45">
        <v>0</v>
      </c>
      <c r="O301" s="45">
        <v>0</v>
      </c>
      <c r="P301" s="45">
        <v>0</v>
      </c>
      <c r="Q301" s="45">
        <v>0</v>
      </c>
      <c r="R301" s="45">
        <v>0</v>
      </c>
      <c r="S301" s="45">
        <v>0</v>
      </c>
      <c r="T301" s="45">
        <v>78109.899999999994</v>
      </c>
      <c r="U301" s="45">
        <v>78110</v>
      </c>
      <c r="V301" s="45">
        <v>0.1</v>
      </c>
      <c r="W301" s="45">
        <v>0</v>
      </c>
    </row>
    <row r="302" spans="1:23" ht="15" thickBot="1" x14ac:dyDescent="0.35">
      <c r="A302" s="44" t="s">
        <v>208</v>
      </c>
      <c r="B302" s="45">
        <v>314</v>
      </c>
      <c r="C302" s="45">
        <v>323</v>
      </c>
      <c r="D302" s="45">
        <v>35508.9</v>
      </c>
      <c r="E302" s="45">
        <v>2725.5</v>
      </c>
      <c r="F302" s="45">
        <v>32015</v>
      </c>
      <c r="G302" s="45">
        <v>241.5</v>
      </c>
      <c r="H302" s="45">
        <v>1934.5</v>
      </c>
      <c r="I302" s="45">
        <v>977</v>
      </c>
      <c r="J302" s="45">
        <v>1015</v>
      </c>
      <c r="K302" s="45">
        <v>122.5</v>
      </c>
      <c r="L302" s="45">
        <v>395.5</v>
      </c>
      <c r="M302" s="45">
        <v>2657.5</v>
      </c>
      <c r="N302" s="45">
        <v>0</v>
      </c>
      <c r="O302" s="45">
        <v>0</v>
      </c>
      <c r="P302" s="45">
        <v>0</v>
      </c>
      <c r="Q302" s="45">
        <v>0</v>
      </c>
      <c r="R302" s="45">
        <v>0</v>
      </c>
      <c r="S302" s="45">
        <v>0</v>
      </c>
      <c r="T302" s="45">
        <v>78229.899999999994</v>
      </c>
      <c r="U302" s="45">
        <v>78230</v>
      </c>
      <c r="V302" s="45">
        <v>0.1</v>
      </c>
      <c r="W302" s="45">
        <v>0</v>
      </c>
    </row>
    <row r="303" spans="1:23" ht="15" thickBot="1" x14ac:dyDescent="0.35">
      <c r="A303" s="44" t="s">
        <v>209</v>
      </c>
      <c r="B303" s="45">
        <v>314</v>
      </c>
      <c r="C303" s="45">
        <v>323</v>
      </c>
      <c r="D303" s="45">
        <v>35598.9</v>
      </c>
      <c r="E303" s="45">
        <v>1502.5</v>
      </c>
      <c r="F303" s="45">
        <v>32129.5</v>
      </c>
      <c r="G303" s="45">
        <v>241.5</v>
      </c>
      <c r="H303" s="45">
        <v>1934.5</v>
      </c>
      <c r="I303" s="45">
        <v>2346.5</v>
      </c>
      <c r="J303" s="45">
        <v>1015</v>
      </c>
      <c r="K303" s="45">
        <v>122.5</v>
      </c>
      <c r="L303" s="45">
        <v>395.5</v>
      </c>
      <c r="M303" s="45">
        <v>2456.5</v>
      </c>
      <c r="N303" s="45">
        <v>0</v>
      </c>
      <c r="O303" s="45">
        <v>0</v>
      </c>
      <c r="P303" s="45">
        <v>0</v>
      </c>
      <c r="Q303" s="45">
        <v>0</v>
      </c>
      <c r="R303" s="45">
        <v>0</v>
      </c>
      <c r="S303" s="45">
        <v>0</v>
      </c>
      <c r="T303" s="45">
        <v>78379.899999999994</v>
      </c>
      <c r="U303" s="45">
        <v>78380</v>
      </c>
      <c r="V303" s="45">
        <v>0.1</v>
      </c>
      <c r="W303" s="45">
        <v>0</v>
      </c>
    </row>
    <row r="304" spans="1:23" ht="15" thickBot="1" x14ac:dyDescent="0.35">
      <c r="A304" s="44" t="s">
        <v>210</v>
      </c>
      <c r="B304" s="45">
        <v>314</v>
      </c>
      <c r="C304" s="45">
        <v>323</v>
      </c>
      <c r="D304" s="45">
        <v>35508.9</v>
      </c>
      <c r="E304" s="45">
        <v>1502.5</v>
      </c>
      <c r="F304" s="45">
        <v>32015</v>
      </c>
      <c r="G304" s="45">
        <v>241.5</v>
      </c>
      <c r="H304" s="45">
        <v>1850</v>
      </c>
      <c r="I304" s="45">
        <v>2346.5</v>
      </c>
      <c r="J304" s="45">
        <v>1015</v>
      </c>
      <c r="K304" s="45">
        <v>122.5</v>
      </c>
      <c r="L304" s="45">
        <v>1035</v>
      </c>
      <c r="M304" s="45">
        <v>2456.5</v>
      </c>
      <c r="N304" s="45">
        <v>0</v>
      </c>
      <c r="O304" s="45">
        <v>0</v>
      </c>
      <c r="P304" s="45">
        <v>0</v>
      </c>
      <c r="Q304" s="45">
        <v>0</v>
      </c>
      <c r="R304" s="45">
        <v>0</v>
      </c>
      <c r="S304" s="45">
        <v>0</v>
      </c>
      <c r="T304" s="45">
        <v>78730.399999999994</v>
      </c>
      <c r="U304" s="45">
        <v>78730</v>
      </c>
      <c r="V304" s="45">
        <v>-0.4</v>
      </c>
      <c r="W304" s="45">
        <v>0</v>
      </c>
    </row>
    <row r="305" spans="1:23" ht="15" thickBot="1" x14ac:dyDescent="0.35">
      <c r="A305" s="44" t="s">
        <v>211</v>
      </c>
      <c r="B305" s="45">
        <v>314</v>
      </c>
      <c r="C305" s="45">
        <v>323</v>
      </c>
      <c r="D305" s="45">
        <v>35598.9</v>
      </c>
      <c r="E305" s="45">
        <v>1508</v>
      </c>
      <c r="F305" s="45">
        <v>32015</v>
      </c>
      <c r="G305" s="45">
        <v>241.5</v>
      </c>
      <c r="H305" s="45">
        <v>1850</v>
      </c>
      <c r="I305" s="45">
        <v>2346.5</v>
      </c>
      <c r="J305" s="45">
        <v>1015</v>
      </c>
      <c r="K305" s="45">
        <v>122.5</v>
      </c>
      <c r="L305" s="45">
        <v>1119</v>
      </c>
      <c r="M305" s="45">
        <v>2456.5</v>
      </c>
      <c r="N305" s="45">
        <v>0</v>
      </c>
      <c r="O305" s="45">
        <v>0</v>
      </c>
      <c r="P305" s="45">
        <v>0</v>
      </c>
      <c r="Q305" s="45">
        <v>0</v>
      </c>
      <c r="R305" s="45">
        <v>0</v>
      </c>
      <c r="S305" s="45">
        <v>0</v>
      </c>
      <c r="T305" s="45">
        <v>78909.899999999994</v>
      </c>
      <c r="U305" s="45">
        <v>78910</v>
      </c>
      <c r="V305" s="45">
        <v>0.1</v>
      </c>
      <c r="W305" s="45">
        <v>0</v>
      </c>
    </row>
    <row r="306" spans="1:23" ht="15" thickBot="1" x14ac:dyDescent="0.35">
      <c r="A306" s="44" t="s">
        <v>212</v>
      </c>
      <c r="B306" s="45">
        <v>132.5</v>
      </c>
      <c r="C306" s="45">
        <v>177</v>
      </c>
      <c r="D306" s="45">
        <v>35598.9</v>
      </c>
      <c r="E306" s="45">
        <v>1502.5</v>
      </c>
      <c r="F306" s="45">
        <v>32015</v>
      </c>
      <c r="G306" s="45">
        <v>241.5</v>
      </c>
      <c r="H306" s="45">
        <v>1236</v>
      </c>
      <c r="I306" s="45">
        <v>3048.5</v>
      </c>
      <c r="J306" s="45">
        <v>1015</v>
      </c>
      <c r="K306" s="45">
        <v>122.5</v>
      </c>
      <c r="L306" s="45">
        <v>1119</v>
      </c>
      <c r="M306" s="45">
        <v>2401.5</v>
      </c>
      <c r="N306" s="45">
        <v>0</v>
      </c>
      <c r="O306" s="45">
        <v>0</v>
      </c>
      <c r="P306" s="45">
        <v>0</v>
      </c>
      <c r="Q306" s="45">
        <v>0</v>
      </c>
      <c r="R306" s="45">
        <v>0</v>
      </c>
      <c r="S306" s="45">
        <v>0</v>
      </c>
      <c r="T306" s="45">
        <v>78609.899999999994</v>
      </c>
      <c r="U306" s="45">
        <v>78610</v>
      </c>
      <c r="V306" s="45">
        <v>0.1</v>
      </c>
      <c r="W306" s="45">
        <v>0</v>
      </c>
    </row>
    <row r="307" spans="1:23" ht="15" thickBot="1" x14ac:dyDescent="0.35">
      <c r="A307" s="44" t="s">
        <v>213</v>
      </c>
      <c r="B307" s="45">
        <v>314</v>
      </c>
      <c r="C307" s="45">
        <v>323</v>
      </c>
      <c r="D307" s="45">
        <v>35598.9</v>
      </c>
      <c r="E307" s="45">
        <v>1508</v>
      </c>
      <c r="F307" s="45">
        <v>32015</v>
      </c>
      <c r="G307" s="45">
        <v>241.5</v>
      </c>
      <c r="H307" s="45">
        <v>1503</v>
      </c>
      <c r="I307" s="45">
        <v>3048.5</v>
      </c>
      <c r="J307" s="45">
        <v>1015</v>
      </c>
      <c r="K307" s="45">
        <v>122.5</v>
      </c>
      <c r="L307" s="45">
        <v>1119</v>
      </c>
      <c r="M307" s="45">
        <v>2401.5</v>
      </c>
      <c r="N307" s="45">
        <v>0</v>
      </c>
      <c r="O307" s="45">
        <v>0</v>
      </c>
      <c r="P307" s="45">
        <v>0</v>
      </c>
      <c r="Q307" s="45">
        <v>0</v>
      </c>
      <c r="R307" s="45">
        <v>0</v>
      </c>
      <c r="S307" s="45">
        <v>0</v>
      </c>
      <c r="T307" s="45">
        <v>79209.899999999994</v>
      </c>
      <c r="U307" s="45">
        <v>79210</v>
      </c>
      <c r="V307" s="45">
        <v>0.1</v>
      </c>
      <c r="W307" s="45">
        <v>0</v>
      </c>
    </row>
    <row r="308" spans="1:23" ht="15" thickBot="1" x14ac:dyDescent="0.35">
      <c r="A308" s="44" t="s">
        <v>214</v>
      </c>
      <c r="B308" s="45">
        <v>132.5</v>
      </c>
      <c r="C308" s="45">
        <v>133</v>
      </c>
      <c r="D308" s="45">
        <v>35598.9</v>
      </c>
      <c r="E308" s="45">
        <v>1753</v>
      </c>
      <c r="F308" s="45">
        <v>32015</v>
      </c>
      <c r="G308" s="45">
        <v>241.5</v>
      </c>
      <c r="H308" s="45">
        <v>1236</v>
      </c>
      <c r="I308" s="45">
        <v>3048.5</v>
      </c>
      <c r="J308" s="45">
        <v>1015</v>
      </c>
      <c r="K308" s="45">
        <v>122.5</v>
      </c>
      <c r="L308" s="45">
        <v>1391</v>
      </c>
      <c r="M308" s="45">
        <v>2302.5</v>
      </c>
      <c r="N308" s="45">
        <v>0</v>
      </c>
      <c r="O308" s="45">
        <v>0</v>
      </c>
      <c r="P308" s="45">
        <v>0</v>
      </c>
      <c r="Q308" s="45">
        <v>0</v>
      </c>
      <c r="R308" s="45">
        <v>0</v>
      </c>
      <c r="S308" s="45">
        <v>0</v>
      </c>
      <c r="T308" s="45">
        <v>78989.399999999994</v>
      </c>
      <c r="U308" s="45">
        <v>78990</v>
      </c>
      <c r="V308" s="45">
        <v>0.6</v>
      </c>
      <c r="W308" s="45">
        <v>0</v>
      </c>
    </row>
    <row r="309" spans="1:23" ht="15" thickBot="1" x14ac:dyDescent="0.35">
      <c r="A309" s="44" t="s">
        <v>215</v>
      </c>
      <c r="B309" s="45">
        <v>314</v>
      </c>
      <c r="C309" s="45">
        <v>133</v>
      </c>
      <c r="D309" s="45">
        <v>36587.4</v>
      </c>
      <c r="E309" s="45">
        <v>1753</v>
      </c>
      <c r="F309" s="45">
        <v>32015</v>
      </c>
      <c r="G309" s="45">
        <v>241.5</v>
      </c>
      <c r="H309" s="45">
        <v>1236</v>
      </c>
      <c r="I309" s="45">
        <v>2346.5</v>
      </c>
      <c r="J309" s="45">
        <v>1015</v>
      </c>
      <c r="K309" s="45">
        <v>122.5</v>
      </c>
      <c r="L309" s="45">
        <v>1391</v>
      </c>
      <c r="M309" s="45">
        <v>2034.5</v>
      </c>
      <c r="N309" s="45">
        <v>0</v>
      </c>
      <c r="O309" s="45">
        <v>0</v>
      </c>
      <c r="P309" s="45">
        <v>0</v>
      </c>
      <c r="Q309" s="45">
        <v>0</v>
      </c>
      <c r="R309" s="45">
        <v>0</v>
      </c>
      <c r="S309" s="45">
        <v>0</v>
      </c>
      <c r="T309" s="45">
        <v>79189.399999999994</v>
      </c>
      <c r="U309" s="45">
        <v>79190</v>
      </c>
      <c r="V309" s="45">
        <v>0.6</v>
      </c>
      <c r="W309" s="45">
        <v>0</v>
      </c>
    </row>
    <row r="310" spans="1:23" ht="15" thickBot="1" x14ac:dyDescent="0.35">
      <c r="A310" s="44" t="s">
        <v>216</v>
      </c>
      <c r="B310" s="45">
        <v>314</v>
      </c>
      <c r="C310" s="45">
        <v>177</v>
      </c>
      <c r="D310" s="45">
        <v>35598.9</v>
      </c>
      <c r="E310" s="45">
        <v>1986.5</v>
      </c>
      <c r="F310" s="45">
        <v>31948.5</v>
      </c>
      <c r="G310" s="45">
        <v>241.5</v>
      </c>
      <c r="H310" s="45">
        <v>1236</v>
      </c>
      <c r="I310" s="45">
        <v>3048.5</v>
      </c>
      <c r="J310" s="45">
        <v>1015</v>
      </c>
      <c r="K310" s="45">
        <v>223.5</v>
      </c>
      <c r="L310" s="45">
        <v>1506</v>
      </c>
      <c r="M310" s="45">
        <v>2034.5</v>
      </c>
      <c r="N310" s="45">
        <v>0</v>
      </c>
      <c r="O310" s="45">
        <v>0</v>
      </c>
      <c r="P310" s="45">
        <v>0</v>
      </c>
      <c r="Q310" s="45">
        <v>0</v>
      </c>
      <c r="R310" s="45">
        <v>0</v>
      </c>
      <c r="S310" s="45">
        <v>0</v>
      </c>
      <c r="T310" s="45">
        <v>79329.899999999994</v>
      </c>
      <c r="U310" s="45">
        <v>79330</v>
      </c>
      <c r="V310" s="45">
        <v>0.1</v>
      </c>
      <c r="W310" s="45">
        <v>0</v>
      </c>
    </row>
    <row r="311" spans="1:23" ht="15" thickBot="1" x14ac:dyDescent="0.35">
      <c r="A311" s="44" t="s">
        <v>217</v>
      </c>
      <c r="B311" s="45">
        <v>0</v>
      </c>
      <c r="C311" s="45">
        <v>89</v>
      </c>
      <c r="D311" s="45">
        <v>36587.4</v>
      </c>
      <c r="E311" s="45">
        <v>1753</v>
      </c>
      <c r="F311" s="45">
        <v>31948.5</v>
      </c>
      <c r="G311" s="45">
        <v>241.5</v>
      </c>
      <c r="H311" s="45">
        <v>1605</v>
      </c>
      <c r="I311" s="45">
        <v>3048.5</v>
      </c>
      <c r="J311" s="45">
        <v>0</v>
      </c>
      <c r="K311" s="45">
        <v>415.5</v>
      </c>
      <c r="L311" s="45">
        <v>1298</v>
      </c>
      <c r="M311" s="45">
        <v>1754</v>
      </c>
      <c r="N311" s="45">
        <v>0</v>
      </c>
      <c r="O311" s="45">
        <v>0</v>
      </c>
      <c r="P311" s="45">
        <v>0</v>
      </c>
      <c r="Q311" s="45">
        <v>0</v>
      </c>
      <c r="R311" s="45">
        <v>0</v>
      </c>
      <c r="S311" s="45">
        <v>0</v>
      </c>
      <c r="T311" s="45">
        <v>78740.399999999994</v>
      </c>
      <c r="U311" s="45">
        <v>78740</v>
      </c>
      <c r="V311" s="45">
        <v>-0.4</v>
      </c>
      <c r="W311" s="45">
        <v>0</v>
      </c>
    </row>
    <row r="312" spans="1:23" ht="15" thickBot="1" x14ac:dyDescent="0.35">
      <c r="A312" s="44" t="s">
        <v>218</v>
      </c>
      <c r="B312" s="45">
        <v>0</v>
      </c>
      <c r="C312" s="45">
        <v>0</v>
      </c>
      <c r="D312" s="45">
        <v>36587.4</v>
      </c>
      <c r="E312" s="45">
        <v>1502.5</v>
      </c>
      <c r="F312" s="45">
        <v>31330</v>
      </c>
      <c r="G312" s="45">
        <v>241.5</v>
      </c>
      <c r="H312" s="45">
        <v>1934.5</v>
      </c>
      <c r="I312" s="45">
        <v>2346.5</v>
      </c>
      <c r="J312" s="45">
        <v>0</v>
      </c>
      <c r="K312" s="45">
        <v>256.5</v>
      </c>
      <c r="L312" s="45">
        <v>1506</v>
      </c>
      <c r="M312" s="45">
        <v>1815.5</v>
      </c>
      <c r="N312" s="45">
        <v>0</v>
      </c>
      <c r="O312" s="45">
        <v>0</v>
      </c>
      <c r="P312" s="45">
        <v>0</v>
      </c>
      <c r="Q312" s="45">
        <v>0</v>
      </c>
      <c r="R312" s="45">
        <v>0</v>
      </c>
      <c r="S312" s="45">
        <v>0</v>
      </c>
      <c r="T312" s="45">
        <v>77520.399999999994</v>
      </c>
      <c r="U312" s="45">
        <v>77520</v>
      </c>
      <c r="V312" s="45">
        <v>-0.4</v>
      </c>
      <c r="W312" s="45">
        <v>0</v>
      </c>
    </row>
    <row r="313" spans="1:23" ht="15" thickBot="1" x14ac:dyDescent="0.35">
      <c r="A313" s="44" t="s">
        <v>219</v>
      </c>
      <c r="B313" s="45">
        <v>0</v>
      </c>
      <c r="C313" s="45">
        <v>89</v>
      </c>
      <c r="D313" s="45">
        <v>36060.400000000001</v>
      </c>
      <c r="E313" s="45">
        <v>1502.5</v>
      </c>
      <c r="F313" s="45">
        <v>31330</v>
      </c>
      <c r="G313" s="45">
        <v>241.5</v>
      </c>
      <c r="H313" s="45">
        <v>1850</v>
      </c>
      <c r="I313" s="45">
        <v>2346.5</v>
      </c>
      <c r="J313" s="45">
        <v>0</v>
      </c>
      <c r="K313" s="45">
        <v>256.5</v>
      </c>
      <c r="L313" s="45">
        <v>1391</v>
      </c>
      <c r="M313" s="45">
        <v>1815.5</v>
      </c>
      <c r="N313" s="45">
        <v>0</v>
      </c>
      <c r="O313" s="45">
        <v>0</v>
      </c>
      <c r="P313" s="45">
        <v>0</v>
      </c>
      <c r="Q313" s="45">
        <v>0</v>
      </c>
      <c r="R313" s="45">
        <v>0</v>
      </c>
      <c r="S313" s="45">
        <v>2167.5</v>
      </c>
      <c r="T313" s="45">
        <v>79050.399999999994</v>
      </c>
      <c r="U313" s="45">
        <v>79050</v>
      </c>
      <c r="V313" s="45">
        <v>-0.4</v>
      </c>
      <c r="W313" s="45">
        <v>0</v>
      </c>
    </row>
    <row r="314" spans="1:23" x14ac:dyDescent="0.3">
      <c r="A314" s="37" t="s">
        <v>438</v>
      </c>
      <c r="B314" s="51">
        <f>SUM(B239:B313)/$B$319</f>
        <v>4.3012091329246551E-3</v>
      </c>
      <c r="C314" s="51">
        <f t="shared" ref="C314:U314" si="0">SUM(C239:C313)/$B$319</f>
        <v>1.1113191053179676E-2</v>
      </c>
      <c r="D314" s="51">
        <f t="shared" si="0"/>
        <v>0.29106072199029842</v>
      </c>
      <c r="E314" s="51">
        <f t="shared" si="0"/>
        <v>1.6357734688647818E-2</v>
      </c>
      <c r="F314" s="51">
        <f t="shared" si="0"/>
        <v>0.26233986213013127</v>
      </c>
      <c r="G314" s="51">
        <f t="shared" si="0"/>
        <v>2.2168951472932179E-2</v>
      </c>
      <c r="H314" s="51">
        <f t="shared" si="0"/>
        <v>2.1895974221642262E-2</v>
      </c>
      <c r="I314" s="51">
        <f t="shared" si="0"/>
        <v>0.16600599023315751</v>
      </c>
      <c r="J314" s="51">
        <f t="shared" si="0"/>
        <v>1.3281742692587995E-2</v>
      </c>
      <c r="K314" s="51">
        <f t="shared" si="0"/>
        <v>2.08540444069651E-3</v>
      </c>
      <c r="L314" s="51">
        <f t="shared" si="0"/>
        <v>4.1677192587086468E-3</v>
      </c>
      <c r="M314" s="51">
        <f t="shared" si="0"/>
        <v>2.9893371668886955E-2</v>
      </c>
      <c r="N314" s="51">
        <f t="shared" si="0"/>
        <v>0</v>
      </c>
      <c r="O314" s="51">
        <f t="shared" si="0"/>
        <v>0</v>
      </c>
      <c r="P314" s="51">
        <f t="shared" si="0"/>
        <v>0</v>
      </c>
      <c r="Q314" s="51">
        <f t="shared" si="0"/>
        <v>0</v>
      </c>
      <c r="R314" s="51">
        <f t="shared" si="0"/>
        <v>0</v>
      </c>
      <c r="S314" s="51">
        <f t="shared" si="0"/>
        <v>0.15532850867547876</v>
      </c>
      <c r="T314" s="51">
        <f t="shared" si="0"/>
        <v>1.0000001817425113</v>
      </c>
      <c r="U314" s="51">
        <f t="shared" si="0"/>
        <v>1</v>
      </c>
    </row>
    <row r="315" spans="1:23" ht="87" thickBot="1" x14ac:dyDescent="0.35">
      <c r="A315" s="37"/>
      <c r="B315" s="52" t="str">
        <f>no!X6</f>
        <v>Halálozás összesen</v>
      </c>
      <c r="C315" s="52" t="str">
        <f>no!Y6</f>
        <v>Halálozás ezer lakosra</v>
      </c>
      <c r="D315" s="52" t="str">
        <f>no!Z6</f>
        <v>Csecsemőhalandóság, ezer élveszülöttre</v>
      </c>
      <c r="E315" s="52" t="str">
        <f>no!AA6</f>
        <v>Fertőző és parazitás betegségek</v>
      </c>
      <c r="F315" s="52" t="str">
        <f>no!AB6</f>
        <v>daganatok</v>
      </c>
      <c r="G315" s="52" t="str">
        <f>no!AC6</f>
        <v>A keringési rendszer betegségei</v>
      </c>
      <c r="H315" s="52" t="str">
        <f>no!AD6</f>
        <v>A légzőrendszer betegségei</v>
      </c>
      <c r="I315" s="52" t="str">
        <f>no!AE6</f>
        <v>Az emésztőrendszer betegségei</v>
      </c>
      <c r="J315" s="52" t="str">
        <f>no!AF6</f>
        <v>Covid19</v>
      </c>
      <c r="K315" s="52" t="str">
        <f>no!AG6</f>
        <v>balesetek</v>
      </c>
      <c r="L315" s="52" t="str">
        <f>no!AH6</f>
        <v>öngyilkosság</v>
      </c>
      <c r="M315" s="52" t="str">
        <f>no!AI6</f>
        <v>egyéb</v>
      </c>
      <c r="N315" s="52" t="str">
        <f>no!AJ6</f>
        <v>Fertőző és parazitás betegségek</v>
      </c>
      <c r="O315" s="52" t="str">
        <f>no!AK6</f>
        <v>daganatok</v>
      </c>
      <c r="P315" s="52" t="str">
        <f>no!AL6</f>
        <v>A keringési rendszer betegségei</v>
      </c>
      <c r="Q315" s="52" t="str">
        <f>no!AM6</f>
        <v>A légzőrendszer betegségei</v>
      </c>
      <c r="R315" s="52" t="str">
        <f>no!AN6</f>
        <v>Az emésztőrendszer betegségei</v>
      </c>
      <c r="S315" s="52" t="str">
        <f>no!AO6</f>
        <v>ell/reszosszeg</v>
      </c>
      <c r="T315" s="52" t="str">
        <f>no!AP6</f>
        <v>Születéskor várható átlagos élettartam, nő</v>
      </c>
      <c r="U315" s="51"/>
    </row>
    <row r="316" spans="1:23" ht="15" thickBot="1" x14ac:dyDescent="0.35">
      <c r="A316" s="46" t="s">
        <v>426</v>
      </c>
      <c r="B316" s="47">
        <v>173132.3</v>
      </c>
    </row>
    <row r="317" spans="1:23" ht="15" thickBot="1" x14ac:dyDescent="0.35">
      <c r="A317" s="46" t="s">
        <v>427</v>
      </c>
      <c r="B317" s="47">
        <v>0</v>
      </c>
    </row>
    <row r="318" spans="1:23" ht="15" thickBot="1" x14ac:dyDescent="0.35">
      <c r="A318" s="46" t="s">
        <v>428</v>
      </c>
      <c r="B318" s="47">
        <v>5502291</v>
      </c>
    </row>
    <row r="319" spans="1:23" ht="15" thickBot="1" x14ac:dyDescent="0.35">
      <c r="A319" s="46" t="s">
        <v>429</v>
      </c>
      <c r="B319" s="47">
        <v>5502290</v>
      </c>
    </row>
    <row r="320" spans="1:23" ht="15" thickBot="1" x14ac:dyDescent="0.35">
      <c r="A320" s="46" t="s">
        <v>430</v>
      </c>
      <c r="B320" s="47">
        <v>1</v>
      </c>
    </row>
    <row r="321" spans="1:2" ht="15" thickBot="1" x14ac:dyDescent="0.35">
      <c r="A321" s="46" t="s">
        <v>431</v>
      </c>
      <c r="B321" s="47"/>
    </row>
    <row r="322" spans="1:2" ht="15" thickBot="1" x14ac:dyDescent="0.35">
      <c r="A322" s="46" t="s">
        <v>432</v>
      </c>
      <c r="B322" s="47"/>
    </row>
    <row r="323" spans="1:2" ht="15" thickBot="1" x14ac:dyDescent="0.35">
      <c r="A323" s="46" t="s">
        <v>433</v>
      </c>
      <c r="B323" s="47">
        <v>0</v>
      </c>
    </row>
    <row r="325" spans="1:2" x14ac:dyDescent="0.3">
      <c r="A325" s="48" t="s">
        <v>434</v>
      </c>
    </row>
    <row r="327" spans="1:2" x14ac:dyDescent="0.3">
      <c r="A327" s="49" t="s">
        <v>435</v>
      </c>
    </row>
    <row r="328" spans="1:2" x14ac:dyDescent="0.3">
      <c r="A328" s="49" t="s">
        <v>709</v>
      </c>
    </row>
  </sheetData>
  <hyperlinks>
    <hyperlink ref="A325" r:id="rId1" display="https://miau.my-x.hu/myx-free/coco/test/690630020231014161046.html" xr:uid="{53C2A30A-7E52-4394-8082-F697B5398B2E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BNO kódok</vt:lpstr>
      <vt:lpstr>Halálozások évek és okokszerint</vt:lpstr>
      <vt:lpstr>no</vt:lpstr>
      <vt:lpstr>modell_1111</vt:lpstr>
      <vt:lpstr>modell_0</vt:lpstr>
      <vt:lpstr>modell_00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Lttd</cp:lastModifiedBy>
  <dcterms:created xsi:type="dcterms:W3CDTF">2023-10-13T11:29:22Z</dcterms:created>
  <dcterms:modified xsi:type="dcterms:W3CDTF">2023-10-14T14:12:46Z</dcterms:modified>
</cp:coreProperties>
</file>