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Documents\"/>
    </mc:Choice>
  </mc:AlternateContent>
  <xr:revisionPtr revIDLastSave="0" documentId="13_ncr:1_{9591C0B1-D04E-475E-AC81-E36D88ABD369}" xr6:coauthVersionLast="47" xr6:coauthVersionMax="47" xr10:uidLastSave="{00000000-0000-0000-0000-000000000000}"/>
  <bookViews>
    <workbookView xWindow="-108" yWindow="-108" windowWidth="23256" windowHeight="12456" xr2:uid="{2ED0EBEC-BFE1-4B0A-B9E4-12A02BDFD587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1" l="1"/>
  <c r="K34" i="1" s="1"/>
  <c r="K35" i="1" s="1"/>
  <c r="K36" i="1" s="1"/>
  <c r="K37" i="1" s="1"/>
  <c r="J33" i="1"/>
  <c r="J34" i="1" s="1"/>
  <c r="J35" i="1" s="1"/>
  <c r="J36" i="1" s="1"/>
  <c r="J37" i="1" s="1"/>
  <c r="I33" i="1"/>
  <c r="I34" i="1" s="1"/>
  <c r="I35" i="1" s="1"/>
  <c r="I36" i="1" s="1"/>
  <c r="I37" i="1" s="1"/>
  <c r="H33" i="1"/>
  <c r="H34" i="1" s="1"/>
  <c r="H35" i="1" s="1"/>
  <c r="H36" i="1" s="1"/>
  <c r="H37" i="1" s="1"/>
  <c r="G33" i="1"/>
  <c r="G34" i="1" s="1"/>
  <c r="G35" i="1" s="1"/>
  <c r="G36" i="1" s="1"/>
  <c r="G37" i="1" s="1"/>
  <c r="F33" i="1"/>
  <c r="F34" i="1" s="1"/>
  <c r="F35" i="1" s="1"/>
  <c r="F36" i="1" s="1"/>
  <c r="F37" i="1" s="1"/>
  <c r="E33" i="1"/>
  <c r="E34" i="1" s="1"/>
  <c r="E35" i="1" s="1"/>
  <c r="E36" i="1" s="1"/>
  <c r="E37" i="1" s="1"/>
  <c r="D33" i="1"/>
  <c r="D34" i="1" s="1"/>
  <c r="D35" i="1" s="1"/>
  <c r="D36" i="1" s="1"/>
  <c r="D37" i="1" s="1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D78" i="2"/>
  <c r="C78" i="2"/>
  <c r="B78" i="2"/>
  <c r="T56" i="2"/>
  <c r="S56" i="2"/>
  <c r="K103" i="3"/>
  <c r="AB29" i="2"/>
  <c r="AB28" i="2"/>
  <c r="AB27" i="2"/>
  <c r="AB26" i="2"/>
  <c r="AB25" i="2"/>
  <c r="AB24" i="2"/>
  <c r="AB23" i="2"/>
  <c r="AB22" i="2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AB8" i="2"/>
  <c r="AA29" i="2"/>
  <c r="Z29" i="2"/>
  <c r="Y29" i="2"/>
  <c r="X29" i="2"/>
  <c r="W29" i="2"/>
  <c r="V29" i="2"/>
  <c r="U29" i="2"/>
  <c r="T29" i="2"/>
  <c r="AA28" i="2"/>
  <c r="Z28" i="2"/>
  <c r="Y28" i="2"/>
  <c r="X28" i="2"/>
  <c r="W28" i="2"/>
  <c r="V28" i="2"/>
  <c r="U28" i="2"/>
  <c r="T28" i="2"/>
  <c r="AA27" i="2"/>
  <c r="Z27" i="2"/>
  <c r="Y27" i="2"/>
  <c r="X27" i="2"/>
  <c r="W27" i="2"/>
  <c r="V27" i="2"/>
  <c r="U27" i="2"/>
  <c r="T27" i="2"/>
  <c r="AA26" i="2"/>
  <c r="Z26" i="2"/>
  <c r="Y26" i="2"/>
  <c r="X26" i="2"/>
  <c r="W26" i="2"/>
  <c r="V26" i="2"/>
  <c r="U26" i="2"/>
  <c r="T26" i="2"/>
  <c r="AA25" i="2"/>
  <c r="Z25" i="2"/>
  <c r="Y25" i="2"/>
  <c r="X25" i="2"/>
  <c r="W25" i="2"/>
  <c r="V25" i="2"/>
  <c r="U25" i="2"/>
  <c r="T25" i="2"/>
  <c r="AA24" i="2"/>
  <c r="Z24" i="2"/>
  <c r="Y24" i="2"/>
  <c r="X24" i="2"/>
  <c r="W24" i="2"/>
  <c r="V24" i="2"/>
  <c r="U24" i="2"/>
  <c r="T24" i="2"/>
  <c r="AA23" i="2"/>
  <c r="Z23" i="2"/>
  <c r="Y23" i="2"/>
  <c r="X23" i="2"/>
  <c r="W23" i="2"/>
  <c r="V23" i="2"/>
  <c r="U23" i="2"/>
  <c r="T23" i="2"/>
  <c r="AA22" i="2"/>
  <c r="Z22" i="2"/>
  <c r="Y22" i="2"/>
  <c r="X22" i="2"/>
  <c r="W22" i="2"/>
  <c r="V22" i="2"/>
  <c r="U22" i="2"/>
  <c r="T22" i="2"/>
  <c r="AA21" i="2"/>
  <c r="Z21" i="2"/>
  <c r="Y21" i="2"/>
  <c r="X21" i="2"/>
  <c r="W21" i="2"/>
  <c r="V21" i="2"/>
  <c r="U21" i="2"/>
  <c r="T21" i="2"/>
  <c r="AA20" i="2"/>
  <c r="Z20" i="2"/>
  <c r="Y20" i="2"/>
  <c r="X20" i="2"/>
  <c r="W20" i="2"/>
  <c r="V20" i="2"/>
  <c r="U20" i="2"/>
  <c r="T20" i="2"/>
  <c r="AA19" i="2"/>
  <c r="Z19" i="2"/>
  <c r="Y19" i="2"/>
  <c r="X19" i="2"/>
  <c r="W19" i="2"/>
  <c r="V19" i="2"/>
  <c r="U19" i="2"/>
  <c r="T19" i="2"/>
  <c r="AA18" i="2"/>
  <c r="Z18" i="2"/>
  <c r="Y18" i="2"/>
  <c r="X18" i="2"/>
  <c r="W18" i="2"/>
  <c r="V18" i="2"/>
  <c r="U18" i="2"/>
  <c r="T18" i="2"/>
  <c r="AA17" i="2"/>
  <c r="Z17" i="2"/>
  <c r="Y17" i="2"/>
  <c r="X17" i="2"/>
  <c r="W17" i="2"/>
  <c r="V17" i="2"/>
  <c r="U17" i="2"/>
  <c r="T17" i="2"/>
  <c r="AA16" i="2"/>
  <c r="Z16" i="2"/>
  <c r="Y16" i="2"/>
  <c r="X16" i="2"/>
  <c r="W16" i="2"/>
  <c r="V16" i="2"/>
  <c r="U16" i="2"/>
  <c r="T16" i="2"/>
  <c r="AA15" i="2"/>
  <c r="Z15" i="2"/>
  <c r="Y15" i="2"/>
  <c r="X15" i="2"/>
  <c r="W15" i="2"/>
  <c r="V15" i="2"/>
  <c r="U15" i="2"/>
  <c r="T15" i="2"/>
  <c r="AA14" i="2"/>
  <c r="Z14" i="2"/>
  <c r="Y14" i="2"/>
  <c r="X14" i="2"/>
  <c r="W14" i="2"/>
  <c r="V14" i="2"/>
  <c r="U14" i="2"/>
  <c r="T14" i="2"/>
  <c r="AA13" i="2"/>
  <c r="Z13" i="2"/>
  <c r="Y13" i="2"/>
  <c r="X13" i="2"/>
  <c r="W13" i="2"/>
  <c r="V13" i="2"/>
  <c r="U13" i="2"/>
  <c r="T13" i="2"/>
  <c r="AA12" i="2"/>
  <c r="Z12" i="2"/>
  <c r="Y12" i="2"/>
  <c r="X12" i="2"/>
  <c r="W12" i="2"/>
  <c r="V12" i="2"/>
  <c r="U12" i="2"/>
  <c r="T12" i="2"/>
  <c r="AA11" i="2"/>
  <c r="Z11" i="2"/>
  <c r="Y11" i="2"/>
  <c r="X11" i="2"/>
  <c r="W11" i="2"/>
  <c r="V11" i="2"/>
  <c r="U11" i="2"/>
  <c r="T11" i="2"/>
  <c r="AA10" i="2"/>
  <c r="Z10" i="2"/>
  <c r="Y10" i="2"/>
  <c r="X10" i="2"/>
  <c r="W10" i="2"/>
  <c r="V10" i="2"/>
  <c r="U10" i="2"/>
  <c r="T10" i="2"/>
  <c r="AA9" i="2"/>
  <c r="Z9" i="2"/>
  <c r="Y9" i="2"/>
  <c r="X9" i="2"/>
  <c r="W9" i="2"/>
  <c r="V9" i="2"/>
  <c r="U9" i="2"/>
  <c r="T9" i="2"/>
  <c r="AA8" i="2"/>
  <c r="Z8" i="2"/>
  <c r="Y8" i="2"/>
  <c r="X8" i="2"/>
  <c r="W8" i="2"/>
  <c r="V8" i="2"/>
  <c r="U8" i="2"/>
  <c r="T8" i="2"/>
  <c r="L30" i="1"/>
  <c r="L29" i="1"/>
  <c r="K29" i="1"/>
  <c r="J29" i="1"/>
  <c r="I29" i="1"/>
  <c r="H29" i="1"/>
  <c r="G29" i="1"/>
  <c r="F29" i="1"/>
  <c r="E29" i="1"/>
  <c r="D29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6" i="1"/>
  <c r="AD5" i="1"/>
  <c r="U5" i="1"/>
  <c r="AC5" i="1" s="1"/>
  <c r="T5" i="1"/>
  <c r="AB5" i="1" s="1"/>
  <c r="S5" i="1"/>
  <c r="AA5" i="1" s="1"/>
  <c r="R5" i="1"/>
  <c r="Z5" i="1" s="1"/>
  <c r="Q5" i="1"/>
  <c r="Y5" i="1" s="1"/>
  <c r="P5" i="1"/>
  <c r="X5" i="1" s="1"/>
  <c r="O5" i="1"/>
  <c r="W5" i="1" s="1"/>
  <c r="N5" i="1"/>
  <c r="V5" i="1" s="1"/>
  <c r="U27" i="1"/>
  <c r="AC27" i="1" s="1"/>
  <c r="T27" i="1"/>
  <c r="AB27" i="1" s="1"/>
  <c r="S27" i="1"/>
  <c r="AA27" i="1" s="1"/>
  <c r="R27" i="1"/>
  <c r="Z27" i="1" s="1"/>
  <c r="Q27" i="1"/>
  <c r="Y27" i="1" s="1"/>
  <c r="P27" i="1"/>
  <c r="X27" i="1" s="1"/>
  <c r="O27" i="1"/>
  <c r="W27" i="1" s="1"/>
  <c r="N27" i="1"/>
  <c r="V27" i="1" s="1"/>
  <c r="U26" i="1"/>
  <c r="AC26" i="1" s="1"/>
  <c r="T26" i="1"/>
  <c r="AB26" i="1" s="1"/>
  <c r="S26" i="1"/>
  <c r="AA26" i="1" s="1"/>
  <c r="R26" i="1"/>
  <c r="Z26" i="1" s="1"/>
  <c r="Q26" i="1"/>
  <c r="Y26" i="1" s="1"/>
  <c r="P26" i="1"/>
  <c r="X26" i="1" s="1"/>
  <c r="O26" i="1"/>
  <c r="W26" i="1" s="1"/>
  <c r="N26" i="1"/>
  <c r="V26" i="1" s="1"/>
  <c r="U25" i="1"/>
  <c r="AC25" i="1" s="1"/>
  <c r="T25" i="1"/>
  <c r="AB25" i="1" s="1"/>
  <c r="S25" i="1"/>
  <c r="AA25" i="1" s="1"/>
  <c r="R25" i="1"/>
  <c r="Z25" i="1" s="1"/>
  <c r="Q25" i="1"/>
  <c r="Y25" i="1" s="1"/>
  <c r="P25" i="1"/>
  <c r="X25" i="1" s="1"/>
  <c r="O25" i="1"/>
  <c r="W25" i="1" s="1"/>
  <c r="N25" i="1"/>
  <c r="V25" i="1" s="1"/>
  <c r="U24" i="1"/>
  <c r="AC24" i="1" s="1"/>
  <c r="T24" i="1"/>
  <c r="AB24" i="1" s="1"/>
  <c r="S24" i="1"/>
  <c r="AA24" i="1" s="1"/>
  <c r="R24" i="1"/>
  <c r="Z24" i="1" s="1"/>
  <c r="Q24" i="1"/>
  <c r="Y24" i="1" s="1"/>
  <c r="P24" i="1"/>
  <c r="X24" i="1" s="1"/>
  <c r="O24" i="1"/>
  <c r="W24" i="1" s="1"/>
  <c r="N24" i="1"/>
  <c r="V24" i="1" s="1"/>
  <c r="U23" i="1"/>
  <c r="AC23" i="1" s="1"/>
  <c r="T23" i="1"/>
  <c r="AB23" i="1" s="1"/>
  <c r="S23" i="1"/>
  <c r="AA23" i="1" s="1"/>
  <c r="R23" i="1"/>
  <c r="Z23" i="1" s="1"/>
  <c r="Q23" i="1"/>
  <c r="Y23" i="1" s="1"/>
  <c r="P23" i="1"/>
  <c r="X23" i="1" s="1"/>
  <c r="O23" i="1"/>
  <c r="W23" i="1" s="1"/>
  <c r="N23" i="1"/>
  <c r="V23" i="1" s="1"/>
  <c r="U22" i="1"/>
  <c r="AC22" i="1" s="1"/>
  <c r="T22" i="1"/>
  <c r="AB22" i="1" s="1"/>
  <c r="S22" i="1"/>
  <c r="AA22" i="1" s="1"/>
  <c r="R22" i="1"/>
  <c r="Z22" i="1" s="1"/>
  <c r="Q22" i="1"/>
  <c r="Y22" i="1" s="1"/>
  <c r="P22" i="1"/>
  <c r="X22" i="1" s="1"/>
  <c r="O22" i="1"/>
  <c r="W22" i="1" s="1"/>
  <c r="N22" i="1"/>
  <c r="V22" i="1" s="1"/>
  <c r="U21" i="1"/>
  <c r="AC21" i="1" s="1"/>
  <c r="T21" i="1"/>
  <c r="AB21" i="1" s="1"/>
  <c r="S21" i="1"/>
  <c r="AA21" i="1" s="1"/>
  <c r="R21" i="1"/>
  <c r="Z21" i="1" s="1"/>
  <c r="Q21" i="1"/>
  <c r="Y21" i="1" s="1"/>
  <c r="P21" i="1"/>
  <c r="X21" i="1" s="1"/>
  <c r="O21" i="1"/>
  <c r="W21" i="1" s="1"/>
  <c r="N21" i="1"/>
  <c r="V21" i="1" s="1"/>
  <c r="U20" i="1"/>
  <c r="AC20" i="1" s="1"/>
  <c r="T20" i="1"/>
  <c r="AB20" i="1" s="1"/>
  <c r="S20" i="1"/>
  <c r="AA20" i="1" s="1"/>
  <c r="R20" i="1"/>
  <c r="Z20" i="1" s="1"/>
  <c r="Q20" i="1"/>
  <c r="Y20" i="1" s="1"/>
  <c r="P20" i="1"/>
  <c r="X20" i="1" s="1"/>
  <c r="O20" i="1"/>
  <c r="W20" i="1" s="1"/>
  <c r="N20" i="1"/>
  <c r="V20" i="1" s="1"/>
  <c r="U19" i="1"/>
  <c r="AC19" i="1" s="1"/>
  <c r="T19" i="1"/>
  <c r="AB19" i="1" s="1"/>
  <c r="S19" i="1"/>
  <c r="AA19" i="1" s="1"/>
  <c r="R19" i="1"/>
  <c r="Z19" i="1" s="1"/>
  <c r="Q19" i="1"/>
  <c r="Y19" i="1" s="1"/>
  <c r="P19" i="1"/>
  <c r="X19" i="1" s="1"/>
  <c r="O19" i="1"/>
  <c r="W19" i="1" s="1"/>
  <c r="N19" i="1"/>
  <c r="V19" i="1" s="1"/>
  <c r="U18" i="1"/>
  <c r="AC18" i="1" s="1"/>
  <c r="T18" i="1"/>
  <c r="AB18" i="1" s="1"/>
  <c r="S18" i="1"/>
  <c r="AA18" i="1" s="1"/>
  <c r="R18" i="1"/>
  <c r="Z18" i="1" s="1"/>
  <c r="Q18" i="1"/>
  <c r="Y18" i="1" s="1"/>
  <c r="P18" i="1"/>
  <c r="X18" i="1" s="1"/>
  <c r="O18" i="1"/>
  <c r="W18" i="1" s="1"/>
  <c r="N18" i="1"/>
  <c r="V18" i="1" s="1"/>
  <c r="U17" i="1"/>
  <c r="AC17" i="1" s="1"/>
  <c r="T17" i="1"/>
  <c r="AB17" i="1" s="1"/>
  <c r="S17" i="1"/>
  <c r="AA17" i="1" s="1"/>
  <c r="R17" i="1"/>
  <c r="Z17" i="1" s="1"/>
  <c r="Q17" i="1"/>
  <c r="Y17" i="1" s="1"/>
  <c r="P17" i="1"/>
  <c r="X17" i="1" s="1"/>
  <c r="O17" i="1"/>
  <c r="W17" i="1" s="1"/>
  <c r="N17" i="1"/>
  <c r="V17" i="1" s="1"/>
  <c r="U16" i="1"/>
  <c r="AC16" i="1" s="1"/>
  <c r="T16" i="1"/>
  <c r="AB16" i="1" s="1"/>
  <c r="S16" i="1"/>
  <c r="AA16" i="1" s="1"/>
  <c r="R16" i="1"/>
  <c r="Z16" i="1" s="1"/>
  <c r="Q16" i="1"/>
  <c r="Y16" i="1" s="1"/>
  <c r="P16" i="1"/>
  <c r="X16" i="1" s="1"/>
  <c r="O16" i="1"/>
  <c r="W16" i="1" s="1"/>
  <c r="N16" i="1"/>
  <c r="V16" i="1" s="1"/>
  <c r="U15" i="1"/>
  <c r="AC15" i="1" s="1"/>
  <c r="T15" i="1"/>
  <c r="AB15" i="1" s="1"/>
  <c r="S15" i="1"/>
  <c r="AA15" i="1" s="1"/>
  <c r="R15" i="1"/>
  <c r="Z15" i="1" s="1"/>
  <c r="Q15" i="1"/>
  <c r="Y15" i="1" s="1"/>
  <c r="P15" i="1"/>
  <c r="X15" i="1" s="1"/>
  <c r="O15" i="1"/>
  <c r="W15" i="1" s="1"/>
  <c r="N15" i="1"/>
  <c r="V15" i="1" s="1"/>
  <c r="U14" i="1"/>
  <c r="AC14" i="1" s="1"/>
  <c r="T14" i="1"/>
  <c r="AB14" i="1" s="1"/>
  <c r="S14" i="1"/>
  <c r="AA14" i="1" s="1"/>
  <c r="R14" i="1"/>
  <c r="Z14" i="1" s="1"/>
  <c r="Q14" i="1"/>
  <c r="Y14" i="1" s="1"/>
  <c r="P14" i="1"/>
  <c r="X14" i="1" s="1"/>
  <c r="O14" i="1"/>
  <c r="W14" i="1" s="1"/>
  <c r="N14" i="1"/>
  <c r="V14" i="1" s="1"/>
  <c r="U13" i="1"/>
  <c r="AC13" i="1" s="1"/>
  <c r="T13" i="1"/>
  <c r="AB13" i="1" s="1"/>
  <c r="S13" i="1"/>
  <c r="AA13" i="1" s="1"/>
  <c r="R13" i="1"/>
  <c r="Z13" i="1" s="1"/>
  <c r="Q13" i="1"/>
  <c r="Y13" i="1" s="1"/>
  <c r="P13" i="1"/>
  <c r="X13" i="1" s="1"/>
  <c r="O13" i="1"/>
  <c r="W13" i="1" s="1"/>
  <c r="N13" i="1"/>
  <c r="V13" i="1" s="1"/>
  <c r="U12" i="1"/>
  <c r="AC12" i="1" s="1"/>
  <c r="T12" i="1"/>
  <c r="AB12" i="1" s="1"/>
  <c r="S12" i="1"/>
  <c r="AA12" i="1" s="1"/>
  <c r="R12" i="1"/>
  <c r="Z12" i="1" s="1"/>
  <c r="Q12" i="1"/>
  <c r="Y12" i="1" s="1"/>
  <c r="P12" i="1"/>
  <c r="X12" i="1" s="1"/>
  <c r="O12" i="1"/>
  <c r="W12" i="1" s="1"/>
  <c r="N12" i="1"/>
  <c r="V12" i="1" s="1"/>
  <c r="U11" i="1"/>
  <c r="AC11" i="1" s="1"/>
  <c r="T11" i="1"/>
  <c r="AB11" i="1" s="1"/>
  <c r="S11" i="1"/>
  <c r="AA11" i="1" s="1"/>
  <c r="R11" i="1"/>
  <c r="Z11" i="1" s="1"/>
  <c r="Q11" i="1"/>
  <c r="Y11" i="1" s="1"/>
  <c r="P11" i="1"/>
  <c r="X11" i="1" s="1"/>
  <c r="O11" i="1"/>
  <c r="W11" i="1" s="1"/>
  <c r="N11" i="1"/>
  <c r="V11" i="1" s="1"/>
  <c r="U10" i="1"/>
  <c r="AC10" i="1" s="1"/>
  <c r="T10" i="1"/>
  <c r="AB10" i="1" s="1"/>
  <c r="S10" i="1"/>
  <c r="AA10" i="1" s="1"/>
  <c r="R10" i="1"/>
  <c r="Z10" i="1" s="1"/>
  <c r="Q10" i="1"/>
  <c r="Y10" i="1" s="1"/>
  <c r="P10" i="1"/>
  <c r="X10" i="1" s="1"/>
  <c r="O10" i="1"/>
  <c r="W10" i="1" s="1"/>
  <c r="N10" i="1"/>
  <c r="V10" i="1" s="1"/>
  <c r="U9" i="1"/>
  <c r="AC9" i="1" s="1"/>
  <c r="T9" i="1"/>
  <c r="AB9" i="1" s="1"/>
  <c r="S9" i="1"/>
  <c r="AA9" i="1" s="1"/>
  <c r="R9" i="1"/>
  <c r="Z9" i="1" s="1"/>
  <c r="Q9" i="1"/>
  <c r="Y9" i="1" s="1"/>
  <c r="P9" i="1"/>
  <c r="X9" i="1" s="1"/>
  <c r="O9" i="1"/>
  <c r="W9" i="1" s="1"/>
  <c r="N9" i="1"/>
  <c r="V9" i="1" s="1"/>
  <c r="U8" i="1"/>
  <c r="AC8" i="1" s="1"/>
  <c r="T8" i="1"/>
  <c r="AB8" i="1" s="1"/>
  <c r="S8" i="1"/>
  <c r="AA8" i="1" s="1"/>
  <c r="R8" i="1"/>
  <c r="Z8" i="1" s="1"/>
  <c r="Q8" i="1"/>
  <c r="Y8" i="1" s="1"/>
  <c r="P8" i="1"/>
  <c r="X8" i="1" s="1"/>
  <c r="O8" i="1"/>
  <c r="W8" i="1" s="1"/>
  <c r="N8" i="1"/>
  <c r="V8" i="1" s="1"/>
  <c r="U7" i="1"/>
  <c r="AC7" i="1" s="1"/>
  <c r="T7" i="1"/>
  <c r="AB7" i="1" s="1"/>
  <c r="S7" i="1"/>
  <c r="AA7" i="1" s="1"/>
  <c r="R7" i="1"/>
  <c r="Z7" i="1" s="1"/>
  <c r="Q7" i="1"/>
  <c r="Y7" i="1" s="1"/>
  <c r="P7" i="1"/>
  <c r="X7" i="1" s="1"/>
  <c r="O7" i="1"/>
  <c r="W7" i="1" s="1"/>
  <c r="N7" i="1"/>
  <c r="V7" i="1" s="1"/>
  <c r="U6" i="1"/>
  <c r="AC6" i="1" s="1"/>
  <c r="T6" i="1"/>
  <c r="AB6" i="1" s="1"/>
  <c r="S6" i="1"/>
  <c r="AA6" i="1" s="1"/>
  <c r="R6" i="1"/>
  <c r="Z6" i="1" s="1"/>
  <c r="Q6" i="1"/>
  <c r="Y6" i="1" s="1"/>
  <c r="P6" i="1"/>
  <c r="X6" i="1" s="1"/>
  <c r="O6" i="1"/>
  <c r="W6" i="1" s="1"/>
  <c r="N6" i="1"/>
  <c r="V6" i="1" s="1"/>
</calcChain>
</file>

<file path=xl/sharedStrings.xml><?xml version="1.0" encoding="utf-8"?>
<sst xmlns="http://schemas.openxmlformats.org/spreadsheetml/2006/main" count="1000" uniqueCount="269">
  <si>
    <t>parcella1</t>
  </si>
  <si>
    <t>parcella2</t>
  </si>
  <si>
    <t>parcella3</t>
  </si>
  <si>
    <t>parcella4</t>
  </si>
  <si>
    <t>parcella5</t>
  </si>
  <si>
    <t>parcella6</t>
  </si>
  <si>
    <t>parcella7</t>
  </si>
  <si>
    <t>parcella8</t>
  </si>
  <si>
    <t>parcella9</t>
  </si>
  <si>
    <t>parcella10</t>
  </si>
  <si>
    <t>parcella11</t>
  </si>
  <si>
    <t>parcella12</t>
  </si>
  <si>
    <t>parcella13</t>
  </si>
  <si>
    <t>parcella14</t>
  </si>
  <si>
    <t>parcella15</t>
  </si>
  <si>
    <t>parcella16</t>
  </si>
  <si>
    <t>parcella17</t>
  </si>
  <si>
    <t>parcella18</t>
  </si>
  <si>
    <t>parcella19</t>
  </si>
  <si>
    <t>parcella20</t>
  </si>
  <si>
    <t>parcella21</t>
  </si>
  <si>
    <t>parcella22</t>
  </si>
  <si>
    <t>tbt1</t>
  </si>
  <si>
    <t>tbt2</t>
  </si>
  <si>
    <t>tbt3</t>
  </si>
  <si>
    <t>tbt4</t>
  </si>
  <si>
    <t>tbt5</t>
  </si>
  <si>
    <t>tbt6</t>
  </si>
  <si>
    <t>tbt7</t>
  </si>
  <si>
    <t>tbt8</t>
  </si>
  <si>
    <t>termes</t>
  </si>
  <si>
    <t>korrel</t>
  </si>
  <si>
    <t>max</t>
  </si>
  <si>
    <t>direkt</t>
  </si>
  <si>
    <t>inverz</t>
  </si>
  <si>
    <t>Azonosító:</t>
  </si>
  <si>
    <t>Objektumok:</t>
  </si>
  <si>
    <t>Attribútumok:</t>
  </si>
  <si>
    <t>Lépcsôk:</t>
  </si>
  <si>
    <t>Eltolás:</t>
  </si>
  <si>
    <t>Leírás:</t>
  </si>
  <si>
    <t>COCO STD: 1951971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</si>
  <si>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</si>
  <si>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</si>
  <si>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</si>
  <si>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</si>
  <si>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</si>
  <si>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</si>
  <si>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</si>
  <si>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</si>
  <si>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</si>
  <si>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</si>
  <si>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</si>
  <si>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</si>
  <si>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X(A12)</t>
  </si>
  <si>
    <t>X(A13)</t>
  </si>
  <si>
    <t>X(A14)</t>
  </si>
  <si>
    <t>X(A15)</t>
  </si>
  <si>
    <t>X(A16)</t>
  </si>
  <si>
    <t>Y(A17)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</si>
  <si>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</si>
  <si>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</si>
  <si>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</si>
  <si>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</si>
  <si>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</si>
  <si>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</si>
  <si>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</si>
  <si>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</si>
  <si>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</si>
  <si>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</si>
  <si>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</si>
  <si>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</si>
  <si>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</si>
  <si>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</si>
  <si>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</si>
  <si>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</si>
  <si>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</si>
  <si>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</si>
  <si>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</si>
  <si>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</si>
  <si>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</si>
  <si>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</si>
  <si>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Lépcsôk(1)</t>
  </si>
  <si>
    <t>S1</t>
  </si>
  <si>
    <t>(34272.8+34393.8)/(2)=34333.3</t>
  </si>
  <si>
    <t>(40908.8+20317.9)/(2)=30613.35</t>
  </si>
  <si>
    <t>(0+0)/(2)=0</t>
  </si>
  <si>
    <t>(65545.6+14552.9)/(2)=40049.25</t>
  </si>
  <si>
    <t>(11272.9+27204.8)/(2)=19238.9</t>
  </si>
  <si>
    <t>(0+60408.7)/(2)=30204.35</t>
  </si>
  <si>
    <t>(17726.9+23295.9)/(2)=20511.4</t>
  </si>
  <si>
    <t>(12817.9+31401.8)/(2)=22109.85</t>
  </si>
  <si>
    <t>(13999.9+0)/(2)=6999.95</t>
  </si>
  <si>
    <t>(15726.9+50120.7)/(2)=32923.8</t>
  </si>
  <si>
    <t>(35726.8+0)/(2)=17863.4</t>
  </si>
  <si>
    <t>(8000+50090.7)/(2)=29045.35</t>
  </si>
  <si>
    <t>(10454.9+25007.9)/(2)=17731.4</t>
  </si>
  <si>
    <t>(0+25120.9)/(2)=12560.45</t>
  </si>
  <si>
    <t>(0+24666.9)/(2)=12333.45</t>
  </si>
  <si>
    <t>S2</t>
  </si>
  <si>
    <t>(26545.8+20317.9)/(2)=23431.85</t>
  </si>
  <si>
    <t>(0+27204.8)/(2)=13602.4</t>
  </si>
  <si>
    <t>(0+15045.9)/(2)=7522.95</t>
  </si>
  <si>
    <t>(13635.9+8629)/(2)=11132.45</t>
  </si>
  <si>
    <t>S3</t>
  </si>
  <si>
    <t>(30726.8+0)/(2)=15363.4</t>
  </si>
  <si>
    <t>(5545+17363.9)/(2)=11454.45</t>
  </si>
  <si>
    <t>(10454.9+0)/(2)=5227.45</t>
  </si>
  <si>
    <t>S4</t>
  </si>
  <si>
    <t>(26545.8+17204.9)/(2)=21875.4</t>
  </si>
  <si>
    <t>(0+8629)/(2)=4314.5</t>
  </si>
  <si>
    <t>(0+10575.9)/(2)=5287.95</t>
  </si>
  <si>
    <t>S5</t>
  </si>
  <si>
    <t>(65545.6+1689)/(2)=33617.3</t>
  </si>
  <si>
    <t>(4545+31401.8)/(2)=17973.4</t>
  </si>
  <si>
    <t>S6</t>
  </si>
  <si>
    <t>(26545.8+0)/(2)=13272.9</t>
  </si>
  <si>
    <t>(56181.7+1689)/(2)=28935.35</t>
  </si>
  <si>
    <t>(0+17045.9)/(2)=8522.95</t>
  </si>
  <si>
    <t>(17726.9+15923.9)/(2)=16825.4</t>
  </si>
  <si>
    <t>(0+23666.9)/(2)=11833.45</t>
  </si>
  <si>
    <t>S7</t>
  </si>
  <si>
    <t>(24090.9+0)/(2)=12045.45</t>
  </si>
  <si>
    <t>S8</t>
  </si>
  <si>
    <t>(49817.7+1689)/(2)=25753.35</t>
  </si>
  <si>
    <t>(0+8265)/(2)=4132.5</t>
  </si>
  <si>
    <t>S9</t>
  </si>
  <si>
    <t>(9090.9+0)/(2)=4545.45</t>
  </si>
  <si>
    <t>S10</t>
  </si>
  <si>
    <t>(34908.8+1689)/(2)=18298.9</t>
  </si>
  <si>
    <t>S11</t>
  </si>
  <si>
    <t>(31363.8+0)/(2)=15681.9</t>
  </si>
  <si>
    <t>S12</t>
  </si>
  <si>
    <t>(34908.8+0)/(2)=17454.4</t>
  </si>
  <si>
    <t>(0+15923.9)/(2)=7961.95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</si>
  <si>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</si>
  <si>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</si>
  <si>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</si>
  <si>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</si>
  <si>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</si>
  <si>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</si>
  <si>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</si>
  <si>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</si>
  <si>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</si>
  <si>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</si>
  <si>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Lépcsôk(2)</t>
  </si>
  <si>
    <t>COCO:STD</t>
  </si>
  <si>
    <t>Becslés</t>
  </si>
  <si>
    <t>Tény+0</t>
  </si>
  <si>
    <t>Delta</t>
  </si>
  <si>
    <t>Delta/Tény</t>
  </si>
  <si>
    <t>S1 összeg:</t>
  </si>
  <si>
    <t>S22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</si>
  <si>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</si>
  <si>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</si>
  <si>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</si>
  <si>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</si>
  <si>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</si>
  <si>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</si>
  <si>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</si>
  <si>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1.44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</si>
  <si>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0.16 mp (0 p)</t>
    </r>
  </si>
  <si>
    <t>&lt;--genpot?!</t>
  </si>
  <si>
    <t>COCO STD: 3214923</t>
  </si>
  <si>
    <t>Y(A9)</t>
  </si>
  <si>
    <t>(37094.2+49992.2)/(2)=43543.2</t>
  </si>
  <si>
    <t>(21696.6+20996.7)/(2)=21346.65</t>
  </si>
  <si>
    <t>(1299.8+1999.7)/(2)=1649.75</t>
  </si>
  <si>
    <t>(55591.3+50706.1)/(2)=53148.7</t>
  </si>
  <si>
    <t>(34294.6+42850.3)/(2)=38572.45</t>
  </si>
  <si>
    <t>(29395.4+27995.6)/(2)=28695.5</t>
  </si>
  <si>
    <t>(29795.3+37423.1)/(2)=33609.25</t>
  </si>
  <si>
    <t>(24296.2+23710.3)/(2)=24003.25</t>
  </si>
  <si>
    <t>(37094.2+37708.1)/(2)=37401.15</t>
  </si>
  <si>
    <t>(34294.6+34994.5)/(2)=34644.6</t>
  </si>
  <si>
    <t>(50092.2+50706.1)/(2)=50399.1</t>
  </si>
  <si>
    <t>(21496.6+20710.8)/(2)=21103.7</t>
  </si>
  <si>
    <t>(11398.2+11569.2)/(2)=11483.7</t>
  </si>
  <si>
    <t>(16897.4+5285.2)/(2)=11091.25</t>
  </si>
  <si>
    <t>(44893+45421.9)/(2)=45157.45</t>
  </si>
  <si>
    <t>(6599+5285.2)/(2)=5942.05</t>
  </si>
  <si>
    <t>(30895.2+31566.1)/(2)=31230.6</t>
  </si>
  <si>
    <t>(19297+17140.3)/(2)=18218.65</t>
  </si>
  <si>
    <t>(11598.2+14283.8)/(2)=12941</t>
  </si>
  <si>
    <t>(30895.2+31424.1)/(2)=31159.65</t>
  </si>
  <si>
    <t>(1099.8+6428)/(2)=3763.9</t>
  </si>
  <si>
    <t>(0+1285.8)/(2)=642.9</t>
  </si>
  <si>
    <t>(28395.6+23567.3)/(2)=25981.45</t>
  </si>
  <si>
    <t>(8698.6+0)/(2)=4349.3</t>
  </si>
  <si>
    <t>(200+0)/(2)=100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</si>
  <si>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1.39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</si>
  <si>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0.07 mp (0 p)</t>
    </r>
  </si>
  <si>
    <t>&lt;---%</t>
  </si>
  <si>
    <t>norma = 6000</t>
  </si>
  <si>
    <t>max. kb. 8000kg/ha</t>
  </si>
  <si>
    <t>genpot 15000kg/ha</t>
  </si>
  <si>
    <t>1---8</t>
  </si>
  <si>
    <t>9---16</t>
  </si>
  <si>
    <t>hatás</t>
  </si>
  <si>
    <t>futasido</t>
  </si>
  <si>
    <t>prg1</t>
  </si>
  <si>
    <t>prg9</t>
  </si>
  <si>
    <t>prg8</t>
  </si>
  <si>
    <t>prg7</t>
  </si>
  <si>
    <t>prg2</t>
  </si>
  <si>
    <t>prg3</t>
  </si>
  <si>
    <t>prg4</t>
  </si>
  <si>
    <t>prg5</t>
  </si>
  <si>
    <t>prg6</t>
  </si>
  <si>
    <t>prg10</t>
  </si>
  <si>
    <t>prg11</t>
  </si>
  <si>
    <t>prg12</t>
  </si>
  <si>
    <t>prg13</t>
  </si>
  <si>
    <t>prg14</t>
  </si>
  <si>
    <t>prg15</t>
  </si>
  <si>
    <t>prg16</t>
  </si>
  <si>
    <t>prg17</t>
  </si>
  <si>
    <t>prg18</t>
  </si>
  <si>
    <t>prg19</t>
  </si>
  <si>
    <t>prg20</t>
  </si>
  <si>
    <t>prg21</t>
  </si>
  <si>
    <t>prg22</t>
  </si>
  <si>
    <t>?</t>
  </si>
  <si>
    <t>fit1</t>
  </si>
  <si>
    <t>fit2</t>
  </si>
  <si>
    <t>fit3</t>
  </si>
  <si>
    <t>fit4</t>
  </si>
  <si>
    <t>fit5</t>
  </si>
  <si>
    <t>fit6</t>
  </si>
  <si>
    <t>fit7</t>
  </si>
  <si>
    <t>fit8</t>
  </si>
  <si>
    <t>tbt</t>
  </si>
  <si>
    <t>fit</t>
  </si>
  <si>
    <t>n</t>
  </si>
  <si>
    <t>allomanysuruseg</t>
  </si>
  <si>
    <t>napfeny</t>
  </si>
  <si>
    <t>víz</t>
  </si>
  <si>
    <t>p</t>
  </si>
  <si>
    <t>k</t>
  </si>
  <si>
    <t>szantas</t>
  </si>
  <si>
    <t>totav</t>
  </si>
  <si>
    <t>ciklusok szama</t>
  </si>
  <si>
    <t>fuggvenyek</t>
  </si>
  <si>
    <t>valtozok</t>
  </si>
  <si>
    <t>…</t>
  </si>
  <si>
    <t>%</t>
  </si>
  <si>
    <t>&lt;--memoriaigeny</t>
  </si>
  <si>
    <t>exit</t>
  </si>
  <si>
    <t>if</t>
  </si>
  <si>
    <t>osztaly</t>
  </si>
  <si>
    <t>import</t>
  </si>
  <si>
    <t>&lt;73</t>
  </si>
  <si>
    <t>prg23</t>
  </si>
  <si>
    <t>prg24</t>
  </si>
  <si>
    <t>prg25</t>
  </si>
  <si>
    <t>prg26</t>
  </si>
  <si>
    <t>prg27</t>
  </si>
  <si>
    <t>&lt;70</t>
  </si>
  <si>
    <t>115--&gt;100</t>
  </si>
  <si>
    <t>!</t>
  </si>
  <si>
    <t>hogyan?</t>
  </si>
  <si>
    <t>&lt;--humán</t>
  </si>
  <si>
    <t>&lt;--chatGPT</t>
  </si>
  <si>
    <t>&lt;--saját MI</t>
  </si>
  <si>
    <t>&lt;---….</t>
  </si>
  <si>
    <t>x</t>
  </si>
  <si>
    <t>y</t>
  </si>
  <si>
    <t>y(agg)</t>
  </si>
  <si>
    <t>(chatGPT)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</si>
</sst>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  <font>
      <b/>
      <sz val="5"/>
      <color rgb="FFFF0000"/>
      <name val="Verdana"/>
      <family val="2"/>
      <charset val="238"/>
    </font>
    <font>
      <b/>
      <sz val="5"/>
      <color rgb="FF00B050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000000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2" fontId="0" fillId="0" borderId="0" xfId="0" applyNumberFormat="1"/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3" fillId="0" borderId="0" xfId="2"/>
    <xf numFmtId="0" fontId="10" fillId="0" borderId="0" xfId="0" applyFont="1"/>
    <xf numFmtId="0" fontId="7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9" fontId="0" fillId="0" borderId="0" xfId="1" applyFont="1"/>
    <xf numFmtId="0" fontId="0" fillId="4" borderId="0" xfId="0" applyFill="1"/>
    <xf numFmtId="0" fontId="0" fillId="5" borderId="0" xfId="0" applyFill="1"/>
  </cellXfs>
  <cellStyles count="3">
    <cellStyle name="Hyperlink" xfId="2" builtinId="8"/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Picture 1" descr="COCO">
          <a:extLst>
            <a:ext uri="{FF2B5EF4-FFF2-40B4-BE49-F238E27FC236}">
              <a16:creationId xmlns:a16="http://schemas.microsoft.com/office/drawing/2014/main" id="{D5580DBD-90E2-C043-E43D-8C8CCC29C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Picture 1" descr="COCO">
          <a:extLst>
            <a:ext uri="{FF2B5EF4-FFF2-40B4-BE49-F238E27FC236}">
              <a16:creationId xmlns:a16="http://schemas.microsoft.com/office/drawing/2014/main" id="{9B7D9C17-1E28-5C46-CFAE-F4C0D3D8D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yx-free/coco/test/195197120231118124416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32149232023111812455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18616-3EDE-4A8D-903C-13F2DB3B3B32}">
  <dimension ref="A1:AD42"/>
  <sheetViews>
    <sheetView tabSelected="1" workbookViewId="0"/>
  </sheetViews>
  <sheetFormatPr defaultRowHeight="14.4" x14ac:dyDescent="0.3"/>
  <cols>
    <col min="13" max="13" width="15" bestFit="1" customWidth="1"/>
  </cols>
  <sheetData>
    <row r="1" spans="1:30" x14ac:dyDescent="0.3">
      <c r="A1" s="18" t="s">
        <v>267</v>
      </c>
      <c r="D1" t="s">
        <v>265</v>
      </c>
      <c r="E1" t="s">
        <v>265</v>
      </c>
      <c r="F1" t="s">
        <v>265</v>
      </c>
      <c r="G1" t="s">
        <v>265</v>
      </c>
      <c r="H1" t="s">
        <v>265</v>
      </c>
      <c r="I1" t="s">
        <v>265</v>
      </c>
      <c r="J1" t="s">
        <v>265</v>
      </c>
      <c r="K1" t="s">
        <v>265</v>
      </c>
      <c r="L1" t="s">
        <v>266</v>
      </c>
      <c r="M1" t="s">
        <v>266</v>
      </c>
      <c r="N1" t="s">
        <v>266</v>
      </c>
    </row>
    <row r="2" spans="1:30" x14ac:dyDescent="0.3">
      <c r="C2" t="s">
        <v>232</v>
      </c>
      <c r="D2" s="19" t="s">
        <v>241</v>
      </c>
      <c r="E2" s="19" t="s">
        <v>242</v>
      </c>
      <c r="F2" s="19" t="s">
        <v>243</v>
      </c>
      <c r="G2" s="19" t="s">
        <v>247</v>
      </c>
      <c r="H2" s="19" t="s">
        <v>248</v>
      </c>
      <c r="I2" s="19" t="s">
        <v>249</v>
      </c>
      <c r="J2" s="19" t="s">
        <v>250</v>
      </c>
      <c r="K2" s="19" t="s">
        <v>244</v>
      </c>
      <c r="L2" s="18" t="s">
        <v>199</v>
      </c>
      <c r="M2" s="18" t="s">
        <v>246</v>
      </c>
      <c r="N2" s="18" t="s">
        <v>264</v>
      </c>
    </row>
    <row r="3" spans="1:30" x14ac:dyDescent="0.3">
      <c r="C3" t="s">
        <v>231</v>
      </c>
      <c r="D3" t="s">
        <v>234</v>
      </c>
      <c r="E3" t="s">
        <v>235</v>
      </c>
      <c r="F3" t="s">
        <v>236</v>
      </c>
      <c r="G3" t="s">
        <v>233</v>
      </c>
      <c r="H3" t="s">
        <v>237</v>
      </c>
      <c r="I3" t="s">
        <v>238</v>
      </c>
      <c r="J3" t="s">
        <v>239</v>
      </c>
      <c r="K3" t="s">
        <v>240</v>
      </c>
      <c r="L3" t="s">
        <v>30</v>
      </c>
    </row>
    <row r="4" spans="1:30" x14ac:dyDescent="0.3">
      <c r="D4" t="s">
        <v>223</v>
      </c>
      <c r="E4" t="s">
        <v>224</v>
      </c>
      <c r="F4" t="s">
        <v>225</v>
      </c>
      <c r="G4" t="s">
        <v>226</v>
      </c>
      <c r="H4" t="s">
        <v>227</v>
      </c>
      <c r="I4" t="s">
        <v>228</v>
      </c>
      <c r="J4" t="s">
        <v>229</v>
      </c>
      <c r="K4" t="s">
        <v>230</v>
      </c>
      <c r="L4" t="s">
        <v>199</v>
      </c>
      <c r="N4" t="s">
        <v>33</v>
      </c>
      <c r="O4" t="s">
        <v>33</v>
      </c>
      <c r="P4" t="s">
        <v>33</v>
      </c>
      <c r="Q4" t="s">
        <v>33</v>
      </c>
      <c r="R4" t="s">
        <v>33</v>
      </c>
      <c r="S4" t="s">
        <v>33</v>
      </c>
      <c r="T4" t="s">
        <v>33</v>
      </c>
      <c r="U4" t="s">
        <v>33</v>
      </c>
      <c r="V4" t="s">
        <v>34</v>
      </c>
      <c r="W4" t="s">
        <v>34</v>
      </c>
      <c r="X4" t="s">
        <v>34</v>
      </c>
      <c r="Y4" t="s">
        <v>34</v>
      </c>
      <c r="Z4" t="s">
        <v>34</v>
      </c>
      <c r="AA4" t="s">
        <v>34</v>
      </c>
      <c r="AB4" t="s">
        <v>34</v>
      </c>
      <c r="AC4" t="s">
        <v>34</v>
      </c>
    </row>
    <row r="5" spans="1:30" x14ac:dyDescent="0.3">
      <c r="B5" t="s">
        <v>268</v>
      </c>
      <c r="C5" t="s">
        <v>245</v>
      </c>
      <c r="D5" t="s">
        <v>22</v>
      </c>
      <c r="E5" t="s">
        <v>23</v>
      </c>
      <c r="F5" t="s">
        <v>24</v>
      </c>
      <c r="G5" t="s">
        <v>25</v>
      </c>
      <c r="H5" t="s">
        <v>26</v>
      </c>
      <c r="I5" t="s">
        <v>27</v>
      </c>
      <c r="J5" t="s">
        <v>28</v>
      </c>
      <c r="K5" t="s">
        <v>29</v>
      </c>
      <c r="L5" t="s">
        <v>30</v>
      </c>
      <c r="N5" t="str">
        <f>D5</f>
        <v>tbt1</v>
      </c>
      <c r="O5" t="str">
        <f t="shared" ref="O5:U5" si="0">E5</f>
        <v>tbt2</v>
      </c>
      <c r="P5" t="str">
        <f t="shared" si="0"/>
        <v>tbt3</v>
      </c>
      <c r="Q5" t="str">
        <f t="shared" si="0"/>
        <v>tbt4</v>
      </c>
      <c r="R5" t="str">
        <f t="shared" si="0"/>
        <v>tbt5</v>
      </c>
      <c r="S5" t="str">
        <f t="shared" si="0"/>
        <v>tbt6</v>
      </c>
      <c r="T5" t="str">
        <f t="shared" si="0"/>
        <v>tbt7</v>
      </c>
      <c r="U5" t="str">
        <f t="shared" si="0"/>
        <v>tbt8</v>
      </c>
      <c r="V5" t="str">
        <f>N5</f>
        <v>tbt1</v>
      </c>
      <c r="W5" t="str">
        <f t="shared" ref="W5:AC5" si="1">O5</f>
        <v>tbt2</v>
      </c>
      <c r="X5" t="str">
        <f t="shared" si="1"/>
        <v>tbt3</v>
      </c>
      <c r="Y5" t="str">
        <f t="shared" si="1"/>
        <v>tbt4</v>
      </c>
      <c r="Z5" t="str">
        <f t="shared" si="1"/>
        <v>tbt5</v>
      </c>
      <c r="AA5" t="str">
        <f t="shared" si="1"/>
        <v>tbt6</v>
      </c>
      <c r="AB5" t="str">
        <f t="shared" si="1"/>
        <v>tbt7</v>
      </c>
      <c r="AC5" t="str">
        <f t="shared" si="1"/>
        <v>tbt8</v>
      </c>
      <c r="AD5" t="str">
        <f>L5</f>
        <v>termes</v>
      </c>
    </row>
    <row r="6" spans="1:30" x14ac:dyDescent="0.3">
      <c r="A6">
        <v>1000</v>
      </c>
      <c r="B6" t="s">
        <v>200</v>
      </c>
      <c r="C6" t="s">
        <v>0</v>
      </c>
      <c r="D6">
        <v>79</v>
      </c>
      <c r="E6">
        <v>129</v>
      </c>
      <c r="F6">
        <v>76</v>
      </c>
      <c r="G6">
        <v>94</v>
      </c>
      <c r="H6">
        <v>108</v>
      </c>
      <c r="I6">
        <v>127</v>
      </c>
      <c r="J6">
        <v>128</v>
      </c>
      <c r="K6">
        <v>110</v>
      </c>
      <c r="L6">
        <v>108</v>
      </c>
      <c r="N6">
        <f>RANK(D6,D$6:D$27,0)</f>
        <v>19</v>
      </c>
      <c r="O6">
        <f t="shared" ref="O6:O27" si="2">RANK(E6,E$6:E$27,0)</f>
        <v>1</v>
      </c>
      <c r="P6">
        <f t="shared" ref="P6:P27" si="3">RANK(F6,F$6:F$27,0)</f>
        <v>21</v>
      </c>
      <c r="Q6">
        <f t="shared" ref="Q6:Q27" si="4">RANK(G6,G$6:G$27,0)</f>
        <v>16</v>
      </c>
      <c r="R6">
        <f t="shared" ref="R6:R27" si="5">RANK(H6,H$6:H$27,0)</f>
        <v>9</v>
      </c>
      <c r="S6">
        <f t="shared" ref="S6:S27" si="6">RANK(I6,I$6:I$27,0)</f>
        <v>3</v>
      </c>
      <c r="T6">
        <f t="shared" ref="T6:T27" si="7">RANK(J6,J$6:J$27,0)</f>
        <v>1</v>
      </c>
      <c r="U6">
        <f t="shared" ref="U6:U27" si="8">RANK(K6,K$6:K$27,0)</f>
        <v>8</v>
      </c>
      <c r="V6">
        <f>23-N6</f>
        <v>4</v>
      </c>
      <c r="W6">
        <f t="shared" ref="W6:W27" si="9">23-O6</f>
        <v>22</v>
      </c>
      <c r="X6">
        <f t="shared" ref="X6:X27" si="10">23-P6</f>
        <v>2</v>
      </c>
      <c r="Y6">
        <f t="shared" ref="Y6:Y27" si="11">23-Q6</f>
        <v>7</v>
      </c>
      <c r="Z6">
        <f t="shared" ref="Z6:Z27" si="12">23-R6</f>
        <v>14</v>
      </c>
      <c r="AA6">
        <f t="shared" ref="AA6:AA27" si="13">23-S6</f>
        <v>20</v>
      </c>
      <c r="AB6">
        <f t="shared" ref="AB6:AB27" si="14">23-T6</f>
        <v>22</v>
      </c>
      <c r="AC6">
        <f t="shared" ref="AC6:AC27" si="15">23-U6</f>
        <v>15</v>
      </c>
      <c r="AD6">
        <f>L6*1000</f>
        <v>108000</v>
      </c>
    </row>
    <row r="7" spans="1:30" x14ac:dyDescent="0.3">
      <c r="A7">
        <v>1000</v>
      </c>
      <c r="B7" t="s">
        <v>204</v>
      </c>
      <c r="C7" t="s">
        <v>1</v>
      </c>
      <c r="D7">
        <v>109</v>
      </c>
      <c r="E7">
        <v>129</v>
      </c>
      <c r="F7">
        <v>85</v>
      </c>
      <c r="G7">
        <v>109</v>
      </c>
      <c r="H7">
        <v>123</v>
      </c>
      <c r="I7">
        <v>91</v>
      </c>
      <c r="J7">
        <v>80</v>
      </c>
      <c r="K7">
        <v>122</v>
      </c>
      <c r="L7">
        <v>114</v>
      </c>
      <c r="N7">
        <f t="shared" ref="N7:N27" si="16">RANK(D7,D$6:D$27,0)</f>
        <v>9</v>
      </c>
      <c r="O7">
        <f t="shared" si="2"/>
        <v>1</v>
      </c>
      <c r="P7">
        <f t="shared" si="3"/>
        <v>15</v>
      </c>
      <c r="Q7">
        <f t="shared" si="4"/>
        <v>9</v>
      </c>
      <c r="R7">
        <f t="shared" si="5"/>
        <v>3</v>
      </c>
      <c r="S7">
        <f t="shared" si="6"/>
        <v>13</v>
      </c>
      <c r="T7">
        <f t="shared" si="7"/>
        <v>21</v>
      </c>
      <c r="U7">
        <f t="shared" si="8"/>
        <v>2</v>
      </c>
      <c r="V7">
        <f t="shared" ref="V7:V27" si="17">23-N7</f>
        <v>14</v>
      </c>
      <c r="W7">
        <f t="shared" si="9"/>
        <v>22</v>
      </c>
      <c r="X7">
        <f t="shared" si="10"/>
        <v>8</v>
      </c>
      <c r="Y7">
        <f t="shared" si="11"/>
        <v>14</v>
      </c>
      <c r="Z7">
        <f t="shared" si="12"/>
        <v>20</v>
      </c>
      <c r="AA7">
        <f t="shared" si="13"/>
        <v>10</v>
      </c>
      <c r="AB7">
        <f t="shared" si="14"/>
        <v>2</v>
      </c>
      <c r="AC7">
        <f t="shared" si="15"/>
        <v>21</v>
      </c>
      <c r="AD7">
        <f t="shared" ref="AD7:AD27" si="18">L7*1000</f>
        <v>114000</v>
      </c>
    </row>
    <row r="8" spans="1:30" x14ac:dyDescent="0.3">
      <c r="A8">
        <v>1000</v>
      </c>
      <c r="B8" t="s">
        <v>205</v>
      </c>
      <c r="C8" t="s">
        <v>2</v>
      </c>
      <c r="D8">
        <v>82</v>
      </c>
      <c r="E8">
        <v>90</v>
      </c>
      <c r="F8">
        <v>96</v>
      </c>
      <c r="G8">
        <v>86</v>
      </c>
      <c r="H8">
        <v>86</v>
      </c>
      <c r="I8">
        <v>106</v>
      </c>
      <c r="J8">
        <v>102</v>
      </c>
      <c r="K8">
        <v>115</v>
      </c>
      <c r="L8">
        <v>88</v>
      </c>
      <c r="N8">
        <f t="shared" si="16"/>
        <v>15</v>
      </c>
      <c r="O8">
        <f t="shared" si="2"/>
        <v>16</v>
      </c>
      <c r="P8">
        <f t="shared" si="3"/>
        <v>12</v>
      </c>
      <c r="Q8">
        <f t="shared" si="4"/>
        <v>17</v>
      </c>
      <c r="R8">
        <f t="shared" si="5"/>
        <v>16</v>
      </c>
      <c r="S8">
        <f t="shared" si="6"/>
        <v>8</v>
      </c>
      <c r="T8">
        <f t="shared" si="7"/>
        <v>10</v>
      </c>
      <c r="U8">
        <f t="shared" si="8"/>
        <v>5</v>
      </c>
      <c r="V8">
        <f t="shared" si="17"/>
        <v>8</v>
      </c>
      <c r="W8">
        <f t="shared" si="9"/>
        <v>7</v>
      </c>
      <c r="X8">
        <f t="shared" si="10"/>
        <v>11</v>
      </c>
      <c r="Y8">
        <f t="shared" si="11"/>
        <v>6</v>
      </c>
      <c r="Z8">
        <f t="shared" si="12"/>
        <v>7</v>
      </c>
      <c r="AA8">
        <f t="shared" si="13"/>
        <v>15</v>
      </c>
      <c r="AB8">
        <f t="shared" si="14"/>
        <v>13</v>
      </c>
      <c r="AC8">
        <f t="shared" si="15"/>
        <v>18</v>
      </c>
      <c r="AD8">
        <f t="shared" si="18"/>
        <v>88000</v>
      </c>
    </row>
    <row r="9" spans="1:30" x14ac:dyDescent="0.3">
      <c r="A9">
        <v>1000</v>
      </c>
      <c r="B9" t="s">
        <v>206</v>
      </c>
      <c r="C9" t="s">
        <v>3</v>
      </c>
      <c r="D9">
        <v>121</v>
      </c>
      <c r="E9">
        <v>84</v>
      </c>
      <c r="F9">
        <v>94</v>
      </c>
      <c r="G9">
        <v>120</v>
      </c>
      <c r="H9">
        <v>115</v>
      </c>
      <c r="I9">
        <v>129</v>
      </c>
      <c r="J9">
        <v>119</v>
      </c>
      <c r="K9">
        <v>100</v>
      </c>
      <c r="L9">
        <v>128</v>
      </c>
      <c r="N9">
        <f t="shared" si="16"/>
        <v>6</v>
      </c>
      <c r="O9">
        <f t="shared" si="2"/>
        <v>20</v>
      </c>
      <c r="P9">
        <f t="shared" si="3"/>
        <v>13</v>
      </c>
      <c r="Q9">
        <f t="shared" si="4"/>
        <v>5</v>
      </c>
      <c r="R9">
        <f t="shared" si="5"/>
        <v>6</v>
      </c>
      <c r="S9">
        <f t="shared" si="6"/>
        <v>1</v>
      </c>
      <c r="T9">
        <f t="shared" si="7"/>
        <v>7</v>
      </c>
      <c r="U9">
        <f t="shared" si="8"/>
        <v>18</v>
      </c>
      <c r="V9">
        <f t="shared" si="17"/>
        <v>17</v>
      </c>
      <c r="W9">
        <f t="shared" si="9"/>
        <v>3</v>
      </c>
      <c r="X9">
        <f t="shared" si="10"/>
        <v>10</v>
      </c>
      <c r="Y9">
        <f t="shared" si="11"/>
        <v>18</v>
      </c>
      <c r="Z9">
        <f t="shared" si="12"/>
        <v>17</v>
      </c>
      <c r="AA9">
        <f t="shared" si="13"/>
        <v>22</v>
      </c>
      <c r="AB9">
        <f t="shared" si="14"/>
        <v>16</v>
      </c>
      <c r="AC9">
        <f t="shared" si="15"/>
        <v>5</v>
      </c>
      <c r="AD9">
        <f t="shared" si="18"/>
        <v>128000</v>
      </c>
    </row>
    <row r="10" spans="1:30" x14ac:dyDescent="0.3">
      <c r="A10">
        <v>1000</v>
      </c>
      <c r="B10" t="s">
        <v>207</v>
      </c>
      <c r="C10" t="s">
        <v>4</v>
      </c>
      <c r="D10">
        <v>81</v>
      </c>
      <c r="E10">
        <v>111</v>
      </c>
      <c r="F10">
        <v>106</v>
      </c>
      <c r="G10">
        <v>101</v>
      </c>
      <c r="H10">
        <v>89</v>
      </c>
      <c r="I10">
        <v>79</v>
      </c>
      <c r="J10">
        <v>128</v>
      </c>
      <c r="K10">
        <v>121</v>
      </c>
      <c r="L10">
        <v>108</v>
      </c>
      <c r="N10">
        <f t="shared" si="16"/>
        <v>16</v>
      </c>
      <c r="O10">
        <f t="shared" si="2"/>
        <v>5</v>
      </c>
      <c r="P10">
        <f t="shared" si="3"/>
        <v>6</v>
      </c>
      <c r="Q10">
        <f t="shared" si="4"/>
        <v>10</v>
      </c>
      <c r="R10">
        <f t="shared" si="5"/>
        <v>15</v>
      </c>
      <c r="S10">
        <f t="shared" si="6"/>
        <v>19</v>
      </c>
      <c r="T10">
        <f t="shared" si="7"/>
        <v>1</v>
      </c>
      <c r="U10">
        <f t="shared" si="8"/>
        <v>3</v>
      </c>
      <c r="V10">
        <f t="shared" si="17"/>
        <v>7</v>
      </c>
      <c r="W10">
        <f t="shared" si="9"/>
        <v>18</v>
      </c>
      <c r="X10">
        <f t="shared" si="10"/>
        <v>17</v>
      </c>
      <c r="Y10">
        <f t="shared" si="11"/>
        <v>13</v>
      </c>
      <c r="Z10">
        <f t="shared" si="12"/>
        <v>8</v>
      </c>
      <c r="AA10">
        <f t="shared" si="13"/>
        <v>4</v>
      </c>
      <c r="AB10">
        <f t="shared" si="14"/>
        <v>22</v>
      </c>
      <c r="AC10">
        <f t="shared" si="15"/>
        <v>20</v>
      </c>
      <c r="AD10">
        <f t="shared" si="18"/>
        <v>108000</v>
      </c>
    </row>
    <row r="11" spans="1:30" x14ac:dyDescent="0.3">
      <c r="A11">
        <v>1000</v>
      </c>
      <c r="B11" t="s">
        <v>208</v>
      </c>
      <c r="C11" t="s">
        <v>5</v>
      </c>
      <c r="D11">
        <v>121</v>
      </c>
      <c r="E11">
        <v>107</v>
      </c>
      <c r="F11">
        <v>106</v>
      </c>
      <c r="G11">
        <v>96</v>
      </c>
      <c r="H11">
        <v>72</v>
      </c>
      <c r="I11">
        <v>80</v>
      </c>
      <c r="J11">
        <v>83</v>
      </c>
      <c r="K11">
        <v>101</v>
      </c>
      <c r="L11">
        <v>109</v>
      </c>
      <c r="N11">
        <f t="shared" si="16"/>
        <v>6</v>
      </c>
      <c r="O11">
        <f t="shared" si="2"/>
        <v>7</v>
      </c>
      <c r="P11">
        <f t="shared" si="3"/>
        <v>6</v>
      </c>
      <c r="Q11">
        <f t="shared" si="4"/>
        <v>15</v>
      </c>
      <c r="R11">
        <f t="shared" si="5"/>
        <v>21</v>
      </c>
      <c r="S11">
        <f t="shared" si="6"/>
        <v>18</v>
      </c>
      <c r="T11">
        <f t="shared" si="7"/>
        <v>18</v>
      </c>
      <c r="U11">
        <f t="shared" si="8"/>
        <v>16</v>
      </c>
      <c r="V11">
        <f t="shared" si="17"/>
        <v>17</v>
      </c>
      <c r="W11">
        <f t="shared" si="9"/>
        <v>16</v>
      </c>
      <c r="X11">
        <f t="shared" si="10"/>
        <v>17</v>
      </c>
      <c r="Y11">
        <f t="shared" si="11"/>
        <v>8</v>
      </c>
      <c r="Z11">
        <f t="shared" si="12"/>
        <v>2</v>
      </c>
      <c r="AA11">
        <f t="shared" si="13"/>
        <v>5</v>
      </c>
      <c r="AB11">
        <f t="shared" si="14"/>
        <v>5</v>
      </c>
      <c r="AC11">
        <f t="shared" si="15"/>
        <v>7</v>
      </c>
      <c r="AD11">
        <f t="shared" si="18"/>
        <v>109000</v>
      </c>
    </row>
    <row r="12" spans="1:30" x14ac:dyDescent="0.3">
      <c r="A12">
        <v>1000</v>
      </c>
      <c r="B12" t="s">
        <v>203</v>
      </c>
      <c r="C12" t="s">
        <v>6</v>
      </c>
      <c r="D12">
        <v>127</v>
      </c>
      <c r="E12">
        <v>95</v>
      </c>
      <c r="F12">
        <v>130</v>
      </c>
      <c r="G12">
        <v>124</v>
      </c>
      <c r="H12">
        <v>113</v>
      </c>
      <c r="I12">
        <v>114</v>
      </c>
      <c r="J12">
        <v>123</v>
      </c>
      <c r="K12">
        <v>106</v>
      </c>
      <c r="L12">
        <v>128</v>
      </c>
      <c r="N12">
        <f t="shared" si="16"/>
        <v>2</v>
      </c>
      <c r="O12">
        <f t="shared" si="2"/>
        <v>14</v>
      </c>
      <c r="P12">
        <f t="shared" si="3"/>
        <v>1</v>
      </c>
      <c r="Q12">
        <f t="shared" si="4"/>
        <v>3</v>
      </c>
      <c r="R12">
        <f t="shared" si="5"/>
        <v>8</v>
      </c>
      <c r="S12">
        <f t="shared" si="6"/>
        <v>6</v>
      </c>
      <c r="T12">
        <f t="shared" si="7"/>
        <v>5</v>
      </c>
      <c r="U12">
        <f t="shared" si="8"/>
        <v>13</v>
      </c>
      <c r="V12">
        <f t="shared" si="17"/>
        <v>21</v>
      </c>
      <c r="W12">
        <f t="shared" si="9"/>
        <v>9</v>
      </c>
      <c r="X12">
        <f t="shared" si="10"/>
        <v>22</v>
      </c>
      <c r="Y12">
        <f t="shared" si="11"/>
        <v>20</v>
      </c>
      <c r="Z12">
        <f t="shared" si="12"/>
        <v>15</v>
      </c>
      <c r="AA12">
        <f t="shared" si="13"/>
        <v>17</v>
      </c>
      <c r="AB12">
        <f t="shared" si="14"/>
        <v>18</v>
      </c>
      <c r="AC12">
        <f t="shared" si="15"/>
        <v>10</v>
      </c>
      <c r="AD12">
        <f t="shared" si="18"/>
        <v>128000</v>
      </c>
    </row>
    <row r="13" spans="1:30" x14ac:dyDescent="0.3">
      <c r="A13">
        <v>1000</v>
      </c>
      <c r="B13" t="s">
        <v>202</v>
      </c>
      <c r="C13" t="s">
        <v>7</v>
      </c>
      <c r="D13">
        <v>124</v>
      </c>
      <c r="E13">
        <v>105</v>
      </c>
      <c r="F13">
        <v>106</v>
      </c>
      <c r="G13">
        <v>72</v>
      </c>
      <c r="H13">
        <v>126</v>
      </c>
      <c r="I13">
        <v>72</v>
      </c>
      <c r="J13">
        <v>78</v>
      </c>
      <c r="K13">
        <v>103</v>
      </c>
      <c r="L13">
        <v>101</v>
      </c>
      <c r="N13">
        <f t="shared" si="16"/>
        <v>3</v>
      </c>
      <c r="O13">
        <f t="shared" si="2"/>
        <v>8</v>
      </c>
      <c r="P13">
        <f t="shared" si="3"/>
        <v>6</v>
      </c>
      <c r="Q13">
        <f t="shared" si="4"/>
        <v>21</v>
      </c>
      <c r="R13">
        <f t="shared" si="5"/>
        <v>2</v>
      </c>
      <c r="S13">
        <f t="shared" si="6"/>
        <v>22</v>
      </c>
      <c r="T13">
        <f t="shared" si="7"/>
        <v>22</v>
      </c>
      <c r="U13">
        <f t="shared" si="8"/>
        <v>14</v>
      </c>
      <c r="V13">
        <f t="shared" si="17"/>
        <v>20</v>
      </c>
      <c r="W13">
        <f t="shared" si="9"/>
        <v>15</v>
      </c>
      <c r="X13">
        <f t="shared" si="10"/>
        <v>17</v>
      </c>
      <c r="Y13">
        <f t="shared" si="11"/>
        <v>2</v>
      </c>
      <c r="Z13">
        <f t="shared" si="12"/>
        <v>21</v>
      </c>
      <c r="AA13">
        <f t="shared" si="13"/>
        <v>1</v>
      </c>
      <c r="AB13">
        <f t="shared" si="14"/>
        <v>1</v>
      </c>
      <c r="AC13">
        <f t="shared" si="15"/>
        <v>9</v>
      </c>
      <c r="AD13">
        <f t="shared" si="18"/>
        <v>101000</v>
      </c>
    </row>
    <row r="14" spans="1:30" x14ac:dyDescent="0.3">
      <c r="A14">
        <v>1000</v>
      </c>
      <c r="B14" t="s">
        <v>201</v>
      </c>
      <c r="C14" t="s">
        <v>8</v>
      </c>
      <c r="D14">
        <v>87</v>
      </c>
      <c r="E14">
        <v>103</v>
      </c>
      <c r="F14">
        <v>91</v>
      </c>
      <c r="G14">
        <v>115</v>
      </c>
      <c r="H14">
        <v>95</v>
      </c>
      <c r="I14">
        <v>99</v>
      </c>
      <c r="J14">
        <v>100</v>
      </c>
      <c r="K14">
        <v>103</v>
      </c>
      <c r="L14">
        <v>99</v>
      </c>
      <c r="N14">
        <f t="shared" si="16"/>
        <v>13</v>
      </c>
      <c r="O14">
        <f t="shared" si="2"/>
        <v>9</v>
      </c>
      <c r="P14">
        <f t="shared" si="3"/>
        <v>14</v>
      </c>
      <c r="Q14">
        <f t="shared" si="4"/>
        <v>6</v>
      </c>
      <c r="R14">
        <f t="shared" si="5"/>
        <v>14</v>
      </c>
      <c r="S14">
        <f t="shared" si="6"/>
        <v>10</v>
      </c>
      <c r="T14">
        <f t="shared" si="7"/>
        <v>11</v>
      </c>
      <c r="U14">
        <f t="shared" si="8"/>
        <v>14</v>
      </c>
      <c r="V14">
        <f t="shared" si="17"/>
        <v>10</v>
      </c>
      <c r="W14">
        <f t="shared" si="9"/>
        <v>14</v>
      </c>
      <c r="X14">
        <f t="shared" si="10"/>
        <v>9</v>
      </c>
      <c r="Y14">
        <f t="shared" si="11"/>
        <v>17</v>
      </c>
      <c r="Z14">
        <f t="shared" si="12"/>
        <v>9</v>
      </c>
      <c r="AA14">
        <f t="shared" si="13"/>
        <v>13</v>
      </c>
      <c r="AB14">
        <f t="shared" si="14"/>
        <v>12</v>
      </c>
      <c r="AC14">
        <f t="shared" si="15"/>
        <v>9</v>
      </c>
      <c r="AD14">
        <f t="shared" si="18"/>
        <v>99000</v>
      </c>
    </row>
    <row r="15" spans="1:30" x14ac:dyDescent="0.3">
      <c r="A15">
        <v>1000</v>
      </c>
      <c r="B15" t="s">
        <v>209</v>
      </c>
      <c r="C15" t="s">
        <v>9</v>
      </c>
      <c r="D15">
        <v>124</v>
      </c>
      <c r="E15">
        <v>121</v>
      </c>
      <c r="F15">
        <v>105</v>
      </c>
      <c r="G15">
        <v>70</v>
      </c>
      <c r="H15">
        <v>104</v>
      </c>
      <c r="I15">
        <v>116</v>
      </c>
      <c r="J15">
        <v>93</v>
      </c>
      <c r="K15">
        <v>73</v>
      </c>
      <c r="L15">
        <v>93</v>
      </c>
      <c r="N15">
        <f t="shared" si="16"/>
        <v>3</v>
      </c>
      <c r="O15">
        <f t="shared" si="2"/>
        <v>3</v>
      </c>
      <c r="P15">
        <f t="shared" si="3"/>
        <v>9</v>
      </c>
      <c r="Q15">
        <f t="shared" si="4"/>
        <v>22</v>
      </c>
      <c r="R15">
        <f t="shared" si="5"/>
        <v>11</v>
      </c>
      <c r="S15">
        <f t="shared" si="6"/>
        <v>5</v>
      </c>
      <c r="T15">
        <f t="shared" si="7"/>
        <v>14</v>
      </c>
      <c r="U15">
        <f t="shared" si="8"/>
        <v>21</v>
      </c>
      <c r="V15">
        <f t="shared" si="17"/>
        <v>20</v>
      </c>
      <c r="W15">
        <f t="shared" si="9"/>
        <v>20</v>
      </c>
      <c r="X15">
        <f t="shared" si="10"/>
        <v>14</v>
      </c>
      <c r="Y15">
        <f t="shared" si="11"/>
        <v>1</v>
      </c>
      <c r="Z15">
        <f t="shared" si="12"/>
        <v>12</v>
      </c>
      <c r="AA15">
        <f t="shared" si="13"/>
        <v>18</v>
      </c>
      <c r="AB15">
        <f t="shared" si="14"/>
        <v>9</v>
      </c>
      <c r="AC15">
        <f t="shared" si="15"/>
        <v>2</v>
      </c>
      <c r="AD15">
        <f t="shared" si="18"/>
        <v>93000</v>
      </c>
    </row>
    <row r="16" spans="1:30" x14ac:dyDescent="0.3">
      <c r="A16">
        <v>1000</v>
      </c>
      <c r="B16" t="s">
        <v>210</v>
      </c>
      <c r="C16" t="s">
        <v>10</v>
      </c>
      <c r="D16">
        <v>73</v>
      </c>
      <c r="E16">
        <v>103</v>
      </c>
      <c r="F16">
        <v>80</v>
      </c>
      <c r="G16">
        <v>115</v>
      </c>
      <c r="H16">
        <v>103</v>
      </c>
      <c r="I16">
        <v>123</v>
      </c>
      <c r="J16">
        <v>113</v>
      </c>
      <c r="K16">
        <v>98</v>
      </c>
      <c r="L16">
        <v>83</v>
      </c>
      <c r="N16">
        <f t="shared" si="16"/>
        <v>22</v>
      </c>
      <c r="O16">
        <f t="shared" si="2"/>
        <v>9</v>
      </c>
      <c r="P16">
        <f t="shared" si="3"/>
        <v>18</v>
      </c>
      <c r="Q16">
        <f t="shared" si="4"/>
        <v>6</v>
      </c>
      <c r="R16">
        <f t="shared" si="5"/>
        <v>12</v>
      </c>
      <c r="S16">
        <f t="shared" si="6"/>
        <v>4</v>
      </c>
      <c r="T16">
        <f t="shared" si="7"/>
        <v>8</v>
      </c>
      <c r="U16">
        <f t="shared" si="8"/>
        <v>20</v>
      </c>
      <c r="V16">
        <f t="shared" si="17"/>
        <v>1</v>
      </c>
      <c r="W16">
        <f t="shared" si="9"/>
        <v>14</v>
      </c>
      <c r="X16">
        <f t="shared" si="10"/>
        <v>5</v>
      </c>
      <c r="Y16">
        <f t="shared" si="11"/>
        <v>17</v>
      </c>
      <c r="Z16">
        <f t="shared" si="12"/>
        <v>11</v>
      </c>
      <c r="AA16">
        <f t="shared" si="13"/>
        <v>19</v>
      </c>
      <c r="AB16">
        <f t="shared" si="14"/>
        <v>15</v>
      </c>
      <c r="AC16">
        <f t="shared" si="15"/>
        <v>3</v>
      </c>
      <c r="AD16">
        <f t="shared" si="18"/>
        <v>83000</v>
      </c>
    </row>
    <row r="17" spans="1:30" x14ac:dyDescent="0.3">
      <c r="A17">
        <v>1000</v>
      </c>
      <c r="B17" t="s">
        <v>211</v>
      </c>
      <c r="C17" t="s">
        <v>11</v>
      </c>
      <c r="D17">
        <v>122</v>
      </c>
      <c r="E17">
        <v>103</v>
      </c>
      <c r="F17">
        <v>83</v>
      </c>
      <c r="G17">
        <v>97</v>
      </c>
      <c r="H17">
        <v>116</v>
      </c>
      <c r="I17">
        <v>90</v>
      </c>
      <c r="J17">
        <v>91</v>
      </c>
      <c r="K17">
        <v>107</v>
      </c>
      <c r="L17">
        <v>86</v>
      </c>
      <c r="N17">
        <f t="shared" si="16"/>
        <v>5</v>
      </c>
      <c r="O17">
        <f t="shared" si="2"/>
        <v>9</v>
      </c>
      <c r="P17">
        <f t="shared" si="3"/>
        <v>16</v>
      </c>
      <c r="Q17">
        <f t="shared" si="4"/>
        <v>13</v>
      </c>
      <c r="R17">
        <f t="shared" si="5"/>
        <v>5</v>
      </c>
      <c r="S17">
        <f t="shared" si="6"/>
        <v>14</v>
      </c>
      <c r="T17">
        <f t="shared" si="7"/>
        <v>16</v>
      </c>
      <c r="U17">
        <f t="shared" si="8"/>
        <v>11</v>
      </c>
      <c r="V17">
        <f t="shared" si="17"/>
        <v>18</v>
      </c>
      <c r="W17">
        <f t="shared" si="9"/>
        <v>14</v>
      </c>
      <c r="X17">
        <f t="shared" si="10"/>
        <v>7</v>
      </c>
      <c r="Y17">
        <f t="shared" si="11"/>
        <v>10</v>
      </c>
      <c r="Z17">
        <f t="shared" si="12"/>
        <v>18</v>
      </c>
      <c r="AA17">
        <f t="shared" si="13"/>
        <v>9</v>
      </c>
      <c r="AB17">
        <f t="shared" si="14"/>
        <v>7</v>
      </c>
      <c r="AC17">
        <f t="shared" si="15"/>
        <v>12</v>
      </c>
      <c r="AD17">
        <f t="shared" si="18"/>
        <v>86000</v>
      </c>
    </row>
    <row r="18" spans="1:30" x14ac:dyDescent="0.3">
      <c r="A18">
        <v>1000</v>
      </c>
      <c r="B18" t="s">
        <v>212</v>
      </c>
      <c r="C18" t="s">
        <v>12</v>
      </c>
      <c r="D18">
        <v>81</v>
      </c>
      <c r="E18">
        <v>120</v>
      </c>
      <c r="F18">
        <v>111</v>
      </c>
      <c r="G18">
        <v>84</v>
      </c>
      <c r="H18">
        <v>130</v>
      </c>
      <c r="I18">
        <v>90</v>
      </c>
      <c r="J18">
        <v>92</v>
      </c>
      <c r="K18">
        <v>110</v>
      </c>
      <c r="L18">
        <v>84</v>
      </c>
      <c r="N18">
        <f t="shared" si="16"/>
        <v>16</v>
      </c>
      <c r="O18">
        <f t="shared" si="2"/>
        <v>4</v>
      </c>
      <c r="P18">
        <f t="shared" si="3"/>
        <v>3</v>
      </c>
      <c r="Q18">
        <f t="shared" si="4"/>
        <v>18</v>
      </c>
      <c r="R18">
        <f t="shared" si="5"/>
        <v>1</v>
      </c>
      <c r="S18">
        <f t="shared" si="6"/>
        <v>14</v>
      </c>
      <c r="T18">
        <f t="shared" si="7"/>
        <v>15</v>
      </c>
      <c r="U18">
        <f t="shared" si="8"/>
        <v>8</v>
      </c>
      <c r="V18">
        <f t="shared" si="17"/>
        <v>7</v>
      </c>
      <c r="W18">
        <f t="shared" si="9"/>
        <v>19</v>
      </c>
      <c r="X18">
        <f t="shared" si="10"/>
        <v>20</v>
      </c>
      <c r="Y18">
        <f t="shared" si="11"/>
        <v>5</v>
      </c>
      <c r="Z18">
        <f t="shared" si="12"/>
        <v>22</v>
      </c>
      <c r="AA18">
        <f t="shared" si="13"/>
        <v>9</v>
      </c>
      <c r="AB18">
        <f t="shared" si="14"/>
        <v>8</v>
      </c>
      <c r="AC18">
        <f t="shared" si="15"/>
        <v>15</v>
      </c>
      <c r="AD18">
        <f t="shared" si="18"/>
        <v>84000</v>
      </c>
    </row>
    <row r="19" spans="1:30" x14ac:dyDescent="0.3">
      <c r="A19">
        <v>1000</v>
      </c>
      <c r="B19" t="s">
        <v>213</v>
      </c>
      <c r="C19" t="s">
        <v>13</v>
      </c>
      <c r="D19">
        <v>75</v>
      </c>
      <c r="E19">
        <v>89</v>
      </c>
      <c r="F19">
        <v>71</v>
      </c>
      <c r="G19">
        <v>126</v>
      </c>
      <c r="H19">
        <v>77</v>
      </c>
      <c r="I19">
        <v>93</v>
      </c>
      <c r="J19">
        <v>126</v>
      </c>
      <c r="K19">
        <v>113</v>
      </c>
      <c r="L19">
        <v>129</v>
      </c>
      <c r="N19">
        <f t="shared" si="16"/>
        <v>20</v>
      </c>
      <c r="O19">
        <f t="shared" si="2"/>
        <v>18</v>
      </c>
      <c r="P19">
        <f t="shared" si="3"/>
        <v>22</v>
      </c>
      <c r="Q19">
        <f t="shared" si="4"/>
        <v>2</v>
      </c>
      <c r="R19">
        <f t="shared" si="5"/>
        <v>18</v>
      </c>
      <c r="S19">
        <f t="shared" si="6"/>
        <v>12</v>
      </c>
      <c r="T19">
        <f t="shared" si="7"/>
        <v>4</v>
      </c>
      <c r="U19">
        <f t="shared" si="8"/>
        <v>6</v>
      </c>
      <c r="V19">
        <f t="shared" si="17"/>
        <v>3</v>
      </c>
      <c r="W19">
        <f t="shared" si="9"/>
        <v>5</v>
      </c>
      <c r="X19">
        <f t="shared" si="10"/>
        <v>1</v>
      </c>
      <c r="Y19">
        <f t="shared" si="11"/>
        <v>21</v>
      </c>
      <c r="Z19">
        <f t="shared" si="12"/>
        <v>5</v>
      </c>
      <c r="AA19">
        <f t="shared" si="13"/>
        <v>11</v>
      </c>
      <c r="AB19">
        <f t="shared" si="14"/>
        <v>19</v>
      </c>
      <c r="AC19">
        <f t="shared" si="15"/>
        <v>17</v>
      </c>
      <c r="AD19">
        <f t="shared" si="18"/>
        <v>129000</v>
      </c>
    </row>
    <row r="20" spans="1:30" x14ac:dyDescent="0.3">
      <c r="A20">
        <v>1000</v>
      </c>
      <c r="B20" t="s">
        <v>214</v>
      </c>
      <c r="C20" t="s">
        <v>14</v>
      </c>
      <c r="D20">
        <v>99</v>
      </c>
      <c r="E20">
        <v>82</v>
      </c>
      <c r="F20">
        <v>79</v>
      </c>
      <c r="G20">
        <v>75</v>
      </c>
      <c r="H20">
        <v>115</v>
      </c>
      <c r="I20">
        <v>79</v>
      </c>
      <c r="J20">
        <v>99</v>
      </c>
      <c r="K20">
        <v>124</v>
      </c>
      <c r="L20">
        <v>73</v>
      </c>
      <c r="N20">
        <f t="shared" si="16"/>
        <v>11</v>
      </c>
      <c r="O20">
        <f t="shared" si="2"/>
        <v>21</v>
      </c>
      <c r="P20">
        <f t="shared" si="3"/>
        <v>19</v>
      </c>
      <c r="Q20">
        <f t="shared" si="4"/>
        <v>19</v>
      </c>
      <c r="R20">
        <f t="shared" si="5"/>
        <v>6</v>
      </c>
      <c r="S20">
        <f t="shared" si="6"/>
        <v>19</v>
      </c>
      <c r="T20">
        <f t="shared" si="7"/>
        <v>13</v>
      </c>
      <c r="U20">
        <f t="shared" si="8"/>
        <v>1</v>
      </c>
      <c r="V20">
        <f t="shared" si="17"/>
        <v>12</v>
      </c>
      <c r="W20">
        <f t="shared" si="9"/>
        <v>2</v>
      </c>
      <c r="X20">
        <f t="shared" si="10"/>
        <v>4</v>
      </c>
      <c r="Y20">
        <f t="shared" si="11"/>
        <v>4</v>
      </c>
      <c r="Z20">
        <f t="shared" si="12"/>
        <v>17</v>
      </c>
      <c r="AA20">
        <f t="shared" si="13"/>
        <v>4</v>
      </c>
      <c r="AB20">
        <f t="shared" si="14"/>
        <v>10</v>
      </c>
      <c r="AC20">
        <f t="shared" si="15"/>
        <v>22</v>
      </c>
      <c r="AD20">
        <f t="shared" si="18"/>
        <v>73000</v>
      </c>
    </row>
    <row r="21" spans="1:30" x14ac:dyDescent="0.3">
      <c r="A21">
        <v>1000</v>
      </c>
      <c r="B21" t="s">
        <v>215</v>
      </c>
      <c r="C21" t="s">
        <v>15</v>
      </c>
      <c r="D21">
        <v>118</v>
      </c>
      <c r="E21">
        <v>90</v>
      </c>
      <c r="F21">
        <v>83</v>
      </c>
      <c r="G21">
        <v>110</v>
      </c>
      <c r="H21">
        <v>70</v>
      </c>
      <c r="I21">
        <v>83</v>
      </c>
      <c r="J21">
        <v>121</v>
      </c>
      <c r="K21">
        <v>108</v>
      </c>
      <c r="L21">
        <v>100</v>
      </c>
      <c r="N21">
        <f t="shared" si="16"/>
        <v>8</v>
      </c>
      <c r="O21">
        <f t="shared" si="2"/>
        <v>16</v>
      </c>
      <c r="P21">
        <f t="shared" si="3"/>
        <v>16</v>
      </c>
      <c r="Q21">
        <f t="shared" si="4"/>
        <v>8</v>
      </c>
      <c r="R21">
        <f t="shared" si="5"/>
        <v>22</v>
      </c>
      <c r="S21">
        <f t="shared" si="6"/>
        <v>16</v>
      </c>
      <c r="T21">
        <f t="shared" si="7"/>
        <v>6</v>
      </c>
      <c r="U21">
        <f t="shared" si="8"/>
        <v>10</v>
      </c>
      <c r="V21">
        <f t="shared" si="17"/>
        <v>15</v>
      </c>
      <c r="W21">
        <f t="shared" si="9"/>
        <v>7</v>
      </c>
      <c r="X21">
        <f t="shared" si="10"/>
        <v>7</v>
      </c>
      <c r="Y21">
        <f t="shared" si="11"/>
        <v>15</v>
      </c>
      <c r="Z21">
        <f t="shared" si="12"/>
        <v>1</v>
      </c>
      <c r="AA21">
        <f t="shared" si="13"/>
        <v>7</v>
      </c>
      <c r="AB21">
        <f t="shared" si="14"/>
        <v>17</v>
      </c>
      <c r="AC21">
        <f t="shared" si="15"/>
        <v>13</v>
      </c>
      <c r="AD21">
        <f t="shared" si="18"/>
        <v>100000</v>
      </c>
    </row>
    <row r="22" spans="1:30" x14ac:dyDescent="0.3">
      <c r="A22">
        <v>1000</v>
      </c>
      <c r="B22" t="s">
        <v>216</v>
      </c>
      <c r="C22" t="s">
        <v>16</v>
      </c>
      <c r="D22">
        <v>74</v>
      </c>
      <c r="E22">
        <v>73</v>
      </c>
      <c r="F22">
        <v>108</v>
      </c>
      <c r="G22">
        <v>97</v>
      </c>
      <c r="H22">
        <v>75</v>
      </c>
      <c r="I22">
        <v>128</v>
      </c>
      <c r="J22">
        <v>112</v>
      </c>
      <c r="K22">
        <v>71</v>
      </c>
      <c r="L22">
        <v>73</v>
      </c>
      <c r="N22">
        <f t="shared" si="16"/>
        <v>21</v>
      </c>
      <c r="O22">
        <f t="shared" si="2"/>
        <v>22</v>
      </c>
      <c r="P22">
        <f t="shared" si="3"/>
        <v>5</v>
      </c>
      <c r="Q22">
        <f t="shared" si="4"/>
        <v>13</v>
      </c>
      <c r="R22">
        <f t="shared" si="5"/>
        <v>20</v>
      </c>
      <c r="S22">
        <f t="shared" si="6"/>
        <v>2</v>
      </c>
      <c r="T22">
        <f t="shared" si="7"/>
        <v>9</v>
      </c>
      <c r="U22">
        <f t="shared" si="8"/>
        <v>22</v>
      </c>
      <c r="V22">
        <f t="shared" si="17"/>
        <v>2</v>
      </c>
      <c r="W22">
        <f t="shared" si="9"/>
        <v>1</v>
      </c>
      <c r="X22">
        <f t="shared" si="10"/>
        <v>18</v>
      </c>
      <c r="Y22">
        <f t="shared" si="11"/>
        <v>10</v>
      </c>
      <c r="Z22">
        <f t="shared" si="12"/>
        <v>3</v>
      </c>
      <c r="AA22">
        <f t="shared" si="13"/>
        <v>21</v>
      </c>
      <c r="AB22">
        <f t="shared" si="14"/>
        <v>14</v>
      </c>
      <c r="AC22">
        <f t="shared" si="15"/>
        <v>1</v>
      </c>
      <c r="AD22">
        <f t="shared" si="18"/>
        <v>73000</v>
      </c>
    </row>
    <row r="23" spans="1:30" x14ac:dyDescent="0.3">
      <c r="A23">
        <v>1000</v>
      </c>
      <c r="B23" t="s">
        <v>217</v>
      </c>
      <c r="C23" t="s">
        <v>17</v>
      </c>
      <c r="D23">
        <v>80</v>
      </c>
      <c r="E23">
        <v>111</v>
      </c>
      <c r="F23">
        <v>77</v>
      </c>
      <c r="G23">
        <v>122</v>
      </c>
      <c r="H23">
        <v>108</v>
      </c>
      <c r="I23">
        <v>108</v>
      </c>
      <c r="J23">
        <v>81</v>
      </c>
      <c r="K23">
        <v>119</v>
      </c>
      <c r="L23">
        <v>129</v>
      </c>
      <c r="N23">
        <f t="shared" si="16"/>
        <v>18</v>
      </c>
      <c r="O23">
        <f t="shared" si="2"/>
        <v>5</v>
      </c>
      <c r="P23">
        <f t="shared" si="3"/>
        <v>20</v>
      </c>
      <c r="Q23">
        <f t="shared" si="4"/>
        <v>4</v>
      </c>
      <c r="R23">
        <f t="shared" si="5"/>
        <v>9</v>
      </c>
      <c r="S23">
        <f t="shared" si="6"/>
        <v>7</v>
      </c>
      <c r="T23">
        <f t="shared" si="7"/>
        <v>20</v>
      </c>
      <c r="U23">
        <f t="shared" si="8"/>
        <v>4</v>
      </c>
      <c r="V23">
        <f t="shared" si="17"/>
        <v>5</v>
      </c>
      <c r="W23">
        <f t="shared" si="9"/>
        <v>18</v>
      </c>
      <c r="X23">
        <f t="shared" si="10"/>
        <v>3</v>
      </c>
      <c r="Y23">
        <f t="shared" si="11"/>
        <v>19</v>
      </c>
      <c r="Z23">
        <f t="shared" si="12"/>
        <v>14</v>
      </c>
      <c r="AA23">
        <f t="shared" si="13"/>
        <v>16</v>
      </c>
      <c r="AB23">
        <f t="shared" si="14"/>
        <v>3</v>
      </c>
      <c r="AC23">
        <f t="shared" si="15"/>
        <v>19</v>
      </c>
      <c r="AD23">
        <f t="shared" si="18"/>
        <v>129000</v>
      </c>
    </row>
    <row r="24" spans="1:30" x14ac:dyDescent="0.3">
      <c r="A24">
        <v>1000</v>
      </c>
      <c r="B24" t="s">
        <v>218</v>
      </c>
      <c r="C24" t="s">
        <v>18</v>
      </c>
      <c r="D24">
        <v>88</v>
      </c>
      <c r="E24">
        <v>87</v>
      </c>
      <c r="F24">
        <v>105</v>
      </c>
      <c r="G24">
        <v>98</v>
      </c>
      <c r="H24">
        <v>77</v>
      </c>
      <c r="I24">
        <v>77</v>
      </c>
      <c r="J24">
        <v>127</v>
      </c>
      <c r="K24">
        <v>101</v>
      </c>
      <c r="L24">
        <v>114</v>
      </c>
      <c r="N24">
        <f t="shared" si="16"/>
        <v>12</v>
      </c>
      <c r="O24">
        <f t="shared" si="2"/>
        <v>19</v>
      </c>
      <c r="P24">
        <f t="shared" si="3"/>
        <v>9</v>
      </c>
      <c r="Q24">
        <f t="shared" si="4"/>
        <v>12</v>
      </c>
      <c r="R24">
        <f t="shared" si="5"/>
        <v>18</v>
      </c>
      <c r="S24">
        <f t="shared" si="6"/>
        <v>21</v>
      </c>
      <c r="T24">
        <f t="shared" si="7"/>
        <v>3</v>
      </c>
      <c r="U24">
        <f t="shared" si="8"/>
        <v>16</v>
      </c>
      <c r="V24">
        <f t="shared" si="17"/>
        <v>11</v>
      </c>
      <c r="W24">
        <f t="shared" si="9"/>
        <v>4</v>
      </c>
      <c r="X24">
        <f t="shared" si="10"/>
        <v>14</v>
      </c>
      <c r="Y24">
        <f t="shared" si="11"/>
        <v>11</v>
      </c>
      <c r="Z24">
        <f t="shared" si="12"/>
        <v>5</v>
      </c>
      <c r="AA24">
        <f t="shared" si="13"/>
        <v>2</v>
      </c>
      <c r="AB24">
        <f t="shared" si="14"/>
        <v>20</v>
      </c>
      <c r="AC24">
        <f t="shared" si="15"/>
        <v>7</v>
      </c>
      <c r="AD24">
        <f t="shared" si="18"/>
        <v>114000</v>
      </c>
    </row>
    <row r="25" spans="1:30" x14ac:dyDescent="0.3">
      <c r="A25">
        <v>1000</v>
      </c>
      <c r="B25" t="s">
        <v>219</v>
      </c>
      <c r="C25" t="s">
        <v>19</v>
      </c>
      <c r="D25">
        <v>130</v>
      </c>
      <c r="E25">
        <v>91</v>
      </c>
      <c r="F25">
        <v>110</v>
      </c>
      <c r="G25">
        <v>73</v>
      </c>
      <c r="H25">
        <v>78</v>
      </c>
      <c r="I25">
        <v>94</v>
      </c>
      <c r="J25">
        <v>82</v>
      </c>
      <c r="K25">
        <v>112</v>
      </c>
      <c r="L25">
        <v>86</v>
      </c>
      <c r="N25">
        <f t="shared" si="16"/>
        <v>1</v>
      </c>
      <c r="O25">
        <f t="shared" si="2"/>
        <v>15</v>
      </c>
      <c r="P25">
        <f t="shared" si="3"/>
        <v>4</v>
      </c>
      <c r="Q25">
        <f t="shared" si="4"/>
        <v>20</v>
      </c>
      <c r="R25">
        <f t="shared" si="5"/>
        <v>17</v>
      </c>
      <c r="S25">
        <f t="shared" si="6"/>
        <v>11</v>
      </c>
      <c r="T25">
        <f t="shared" si="7"/>
        <v>19</v>
      </c>
      <c r="U25">
        <f t="shared" si="8"/>
        <v>7</v>
      </c>
      <c r="V25">
        <f t="shared" si="17"/>
        <v>22</v>
      </c>
      <c r="W25">
        <f t="shared" si="9"/>
        <v>8</v>
      </c>
      <c r="X25">
        <f t="shared" si="10"/>
        <v>19</v>
      </c>
      <c r="Y25">
        <f t="shared" si="11"/>
        <v>3</v>
      </c>
      <c r="Z25">
        <f t="shared" si="12"/>
        <v>6</v>
      </c>
      <c r="AA25">
        <f t="shared" si="13"/>
        <v>12</v>
      </c>
      <c r="AB25">
        <f t="shared" si="14"/>
        <v>4</v>
      </c>
      <c r="AC25">
        <f t="shared" si="15"/>
        <v>16</v>
      </c>
      <c r="AD25">
        <f t="shared" si="18"/>
        <v>86000</v>
      </c>
    </row>
    <row r="26" spans="1:30" x14ac:dyDescent="0.3">
      <c r="A26">
        <v>1000</v>
      </c>
      <c r="B26" t="s">
        <v>220</v>
      </c>
      <c r="C26" t="s">
        <v>20</v>
      </c>
      <c r="D26">
        <v>84</v>
      </c>
      <c r="E26">
        <v>96</v>
      </c>
      <c r="F26">
        <v>130</v>
      </c>
      <c r="G26">
        <v>130</v>
      </c>
      <c r="H26">
        <v>119</v>
      </c>
      <c r="I26">
        <v>82</v>
      </c>
      <c r="J26">
        <v>90</v>
      </c>
      <c r="K26">
        <v>107</v>
      </c>
      <c r="L26">
        <v>76</v>
      </c>
      <c r="N26">
        <f t="shared" si="16"/>
        <v>14</v>
      </c>
      <c r="O26">
        <f t="shared" si="2"/>
        <v>13</v>
      </c>
      <c r="P26">
        <f t="shared" si="3"/>
        <v>1</v>
      </c>
      <c r="Q26">
        <f t="shared" si="4"/>
        <v>1</v>
      </c>
      <c r="R26">
        <f t="shared" si="5"/>
        <v>4</v>
      </c>
      <c r="S26">
        <f t="shared" si="6"/>
        <v>17</v>
      </c>
      <c r="T26">
        <f t="shared" si="7"/>
        <v>17</v>
      </c>
      <c r="U26">
        <f t="shared" si="8"/>
        <v>11</v>
      </c>
      <c r="V26">
        <f t="shared" si="17"/>
        <v>9</v>
      </c>
      <c r="W26">
        <f t="shared" si="9"/>
        <v>10</v>
      </c>
      <c r="X26">
        <f t="shared" si="10"/>
        <v>22</v>
      </c>
      <c r="Y26">
        <f t="shared" si="11"/>
        <v>22</v>
      </c>
      <c r="Z26">
        <f t="shared" si="12"/>
        <v>19</v>
      </c>
      <c r="AA26">
        <f t="shared" si="13"/>
        <v>6</v>
      </c>
      <c r="AB26">
        <f t="shared" si="14"/>
        <v>6</v>
      </c>
      <c r="AC26">
        <f t="shared" si="15"/>
        <v>12</v>
      </c>
      <c r="AD26">
        <f t="shared" si="18"/>
        <v>76000</v>
      </c>
    </row>
    <row r="27" spans="1:30" x14ac:dyDescent="0.3">
      <c r="A27">
        <v>1000</v>
      </c>
      <c r="B27" t="s">
        <v>221</v>
      </c>
      <c r="C27" t="s">
        <v>21</v>
      </c>
      <c r="D27">
        <v>100</v>
      </c>
      <c r="E27">
        <v>100</v>
      </c>
      <c r="F27">
        <v>100</v>
      </c>
      <c r="G27">
        <v>100</v>
      </c>
      <c r="H27">
        <v>100</v>
      </c>
      <c r="I27">
        <v>100</v>
      </c>
      <c r="J27">
        <v>100</v>
      </c>
      <c r="K27">
        <v>100</v>
      </c>
      <c r="L27">
        <v>100</v>
      </c>
      <c r="N27">
        <f t="shared" si="16"/>
        <v>10</v>
      </c>
      <c r="O27">
        <f t="shared" si="2"/>
        <v>12</v>
      </c>
      <c r="P27">
        <f t="shared" si="3"/>
        <v>11</v>
      </c>
      <c r="Q27">
        <f t="shared" si="4"/>
        <v>11</v>
      </c>
      <c r="R27">
        <f t="shared" si="5"/>
        <v>13</v>
      </c>
      <c r="S27">
        <f t="shared" si="6"/>
        <v>9</v>
      </c>
      <c r="T27">
        <f t="shared" si="7"/>
        <v>11</v>
      </c>
      <c r="U27">
        <f t="shared" si="8"/>
        <v>18</v>
      </c>
      <c r="V27">
        <f t="shared" si="17"/>
        <v>13</v>
      </c>
      <c r="W27">
        <f t="shared" si="9"/>
        <v>11</v>
      </c>
      <c r="X27">
        <f t="shared" si="10"/>
        <v>12</v>
      </c>
      <c r="Y27">
        <f t="shared" si="11"/>
        <v>12</v>
      </c>
      <c r="Z27">
        <f t="shared" si="12"/>
        <v>10</v>
      </c>
      <c r="AA27">
        <f t="shared" si="13"/>
        <v>14</v>
      </c>
      <c r="AB27">
        <f t="shared" si="14"/>
        <v>12</v>
      </c>
      <c r="AC27">
        <f t="shared" si="15"/>
        <v>5</v>
      </c>
      <c r="AD27">
        <f t="shared" si="18"/>
        <v>100000</v>
      </c>
    </row>
    <row r="29" spans="1:30" x14ac:dyDescent="0.3">
      <c r="C29" t="s">
        <v>31</v>
      </c>
      <c r="D29" s="1">
        <f>CORREL(D6:D27,$L$6:$L$27)</f>
        <v>0.13926420751693105</v>
      </c>
      <c r="E29" s="1">
        <f t="shared" ref="E29:L29" si="19">CORREL(E6:E27,$L$6:$L$27)</f>
        <v>0.17465106145516571</v>
      </c>
      <c r="F29" s="1">
        <f t="shared" si="19"/>
        <v>-0.17583630721555785</v>
      </c>
      <c r="G29" s="1">
        <f t="shared" si="19"/>
        <v>0.48223472242890802</v>
      </c>
      <c r="H29" s="1">
        <f t="shared" si="19"/>
        <v>-5.292412767890884E-2</v>
      </c>
      <c r="I29" s="1">
        <f t="shared" si="19"/>
        <v>9.9547604439638795E-2</v>
      </c>
      <c r="J29" s="1">
        <f t="shared" si="19"/>
        <v>0.29111664441101071</v>
      </c>
      <c r="K29" s="1">
        <f t="shared" si="19"/>
        <v>0.23741502622409696</v>
      </c>
      <c r="L29">
        <f t="shared" si="19"/>
        <v>0.99999999999999978</v>
      </c>
    </row>
    <row r="30" spans="1:30" x14ac:dyDescent="0.3">
      <c r="C30" t="s">
        <v>32</v>
      </c>
      <c r="L30">
        <f>MAX(L5:L27)</f>
        <v>129</v>
      </c>
    </row>
    <row r="33" spans="2:13" x14ac:dyDescent="0.3">
      <c r="B33" t="s">
        <v>252</v>
      </c>
      <c r="D33">
        <f>MIN(D20:D22)</f>
        <v>74</v>
      </c>
      <c r="E33">
        <f t="shared" ref="E33:K33" si="20">MIN(E20:E22)</f>
        <v>73</v>
      </c>
      <c r="F33">
        <f t="shared" si="20"/>
        <v>79</v>
      </c>
      <c r="G33">
        <f t="shared" si="20"/>
        <v>75</v>
      </c>
      <c r="H33">
        <f t="shared" si="20"/>
        <v>70</v>
      </c>
      <c r="I33">
        <f t="shared" si="20"/>
        <v>79</v>
      </c>
      <c r="J33">
        <f t="shared" si="20"/>
        <v>99</v>
      </c>
      <c r="K33">
        <f t="shared" si="20"/>
        <v>71</v>
      </c>
      <c r="L33" t="s">
        <v>251</v>
      </c>
      <c r="M33" t="s">
        <v>222</v>
      </c>
    </row>
    <row r="34" spans="2:13" x14ac:dyDescent="0.3">
      <c r="B34" t="s">
        <v>253</v>
      </c>
      <c r="D34">
        <f ca="1">D33+RANDBETWEEN(-3,3)</f>
        <v>77</v>
      </c>
      <c r="E34">
        <f t="shared" ref="E34:K34" ca="1" si="21">E33+RANDBETWEEN(-3,3)</f>
        <v>70</v>
      </c>
      <c r="F34">
        <f t="shared" ca="1" si="21"/>
        <v>76</v>
      </c>
      <c r="G34">
        <f t="shared" ca="1" si="21"/>
        <v>74</v>
      </c>
      <c r="H34">
        <f t="shared" ca="1" si="21"/>
        <v>70</v>
      </c>
      <c r="I34">
        <f t="shared" ca="1" si="21"/>
        <v>81</v>
      </c>
      <c r="J34">
        <f t="shared" ca="1" si="21"/>
        <v>99</v>
      </c>
      <c r="K34">
        <f t="shared" ca="1" si="21"/>
        <v>72</v>
      </c>
      <c r="L34" t="s">
        <v>251</v>
      </c>
      <c r="M34" t="s">
        <v>222</v>
      </c>
    </row>
    <row r="35" spans="2:13" x14ac:dyDescent="0.3">
      <c r="B35" t="s">
        <v>254</v>
      </c>
      <c r="D35">
        <f t="shared" ref="D35:D37" ca="1" si="22">D34+RANDBETWEEN(-3,3)</f>
        <v>75</v>
      </c>
      <c r="E35">
        <f t="shared" ref="E35:E37" ca="1" si="23">E34+RANDBETWEEN(-3,3)</f>
        <v>69</v>
      </c>
      <c r="F35">
        <f t="shared" ref="F35:F37" ca="1" si="24">F34+RANDBETWEEN(-3,3)</f>
        <v>76</v>
      </c>
      <c r="G35">
        <f t="shared" ref="G35:G37" ca="1" si="25">G34+RANDBETWEEN(-3,3)</f>
        <v>72</v>
      </c>
      <c r="H35">
        <f t="shared" ref="H35:H37" ca="1" si="26">H34+RANDBETWEEN(-3,3)</f>
        <v>69</v>
      </c>
      <c r="I35">
        <f t="shared" ref="I35:I37" ca="1" si="27">I34+RANDBETWEEN(-3,3)</f>
        <v>83</v>
      </c>
      <c r="J35">
        <f t="shared" ref="J35:J37" ca="1" si="28">J34+RANDBETWEEN(-3,3)</f>
        <v>100</v>
      </c>
      <c r="K35">
        <f t="shared" ref="K35:K37" ca="1" si="29">K34+RANDBETWEEN(-3,3)</f>
        <v>70</v>
      </c>
      <c r="L35" t="s">
        <v>251</v>
      </c>
      <c r="M35" t="s">
        <v>222</v>
      </c>
    </row>
    <row r="36" spans="2:13" x14ac:dyDescent="0.3">
      <c r="B36" t="s">
        <v>255</v>
      </c>
      <c r="D36">
        <f t="shared" ca="1" si="22"/>
        <v>78</v>
      </c>
      <c r="E36">
        <f t="shared" ca="1" si="23"/>
        <v>69</v>
      </c>
      <c r="F36">
        <f t="shared" ca="1" si="24"/>
        <v>75</v>
      </c>
      <c r="G36">
        <f t="shared" ca="1" si="25"/>
        <v>71</v>
      </c>
      <c r="H36">
        <f t="shared" ca="1" si="26"/>
        <v>70</v>
      </c>
      <c r="I36">
        <f t="shared" ca="1" si="27"/>
        <v>81</v>
      </c>
      <c r="J36">
        <f t="shared" ca="1" si="28"/>
        <v>102</v>
      </c>
      <c r="K36">
        <f t="shared" ca="1" si="29"/>
        <v>69</v>
      </c>
      <c r="L36" t="s">
        <v>251</v>
      </c>
      <c r="M36" t="s">
        <v>222</v>
      </c>
    </row>
    <row r="37" spans="2:13" x14ac:dyDescent="0.3">
      <c r="B37" t="s">
        <v>256</v>
      </c>
      <c r="D37">
        <f t="shared" ca="1" si="22"/>
        <v>80</v>
      </c>
      <c r="E37">
        <f t="shared" ca="1" si="23"/>
        <v>69</v>
      </c>
      <c r="F37">
        <f t="shared" ca="1" si="24"/>
        <v>76</v>
      </c>
      <c r="G37">
        <f t="shared" ca="1" si="25"/>
        <v>68</v>
      </c>
      <c r="H37">
        <f t="shared" ca="1" si="26"/>
        <v>73</v>
      </c>
      <c r="I37">
        <f t="shared" ca="1" si="27"/>
        <v>80</v>
      </c>
      <c r="J37">
        <f t="shared" ca="1" si="28"/>
        <v>101</v>
      </c>
      <c r="K37">
        <f t="shared" ca="1" si="29"/>
        <v>72</v>
      </c>
      <c r="L37" t="s">
        <v>251</v>
      </c>
      <c r="M37" t="s">
        <v>222</v>
      </c>
    </row>
    <row r="38" spans="2:13" x14ac:dyDescent="0.3">
      <c r="H38" t="s">
        <v>258</v>
      </c>
      <c r="L38" t="s">
        <v>257</v>
      </c>
      <c r="M38" t="s">
        <v>259</v>
      </c>
    </row>
    <row r="39" spans="2:13" x14ac:dyDescent="0.3">
      <c r="H39" t="s">
        <v>260</v>
      </c>
    </row>
    <row r="40" spans="2:13" x14ac:dyDescent="0.3">
      <c r="H40" t="s">
        <v>261</v>
      </c>
    </row>
    <row r="41" spans="2:13" x14ac:dyDescent="0.3">
      <c r="H41" t="s">
        <v>262</v>
      </c>
    </row>
    <row r="42" spans="2:13" x14ac:dyDescent="0.3">
      <c r="H42" t="s">
        <v>263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9E9EA-73E7-4BAA-B5E4-3E33A65E7237}">
  <dimension ref="A1:AB115"/>
  <sheetViews>
    <sheetView zoomScale="116" workbookViewId="0"/>
  </sheetViews>
  <sheetFormatPr defaultRowHeight="14.4" x14ac:dyDescent="0.3"/>
  <sheetData>
    <row r="1" spans="1:28" ht="18" x14ac:dyDescent="0.3">
      <c r="A1" s="2"/>
    </row>
    <row r="2" spans="1:28" x14ac:dyDescent="0.3">
      <c r="A2" s="3"/>
    </row>
    <row r="5" spans="1:28" ht="18" x14ac:dyDescent="0.3">
      <c r="A5" s="4" t="s">
        <v>35</v>
      </c>
      <c r="B5" s="5">
        <v>1951971</v>
      </c>
      <c r="C5" s="4" t="s">
        <v>36</v>
      </c>
      <c r="D5" s="5">
        <v>22</v>
      </c>
      <c r="E5" s="4" t="s">
        <v>37</v>
      </c>
      <c r="F5" s="5">
        <v>16</v>
      </c>
      <c r="G5" s="4" t="s">
        <v>38</v>
      </c>
      <c r="H5" s="5">
        <v>22</v>
      </c>
      <c r="I5" s="4" t="s">
        <v>39</v>
      </c>
      <c r="J5" s="5">
        <v>0</v>
      </c>
      <c r="K5" s="4" t="s">
        <v>40</v>
      </c>
      <c r="L5" s="5" t="s">
        <v>41</v>
      </c>
    </row>
    <row r="6" spans="1:28" ht="18.600000000000001" thickBot="1" x14ac:dyDescent="0.35">
      <c r="A6" s="2"/>
    </row>
    <row r="7" spans="1:28" ht="15" thickBot="1" x14ac:dyDescent="0.35">
      <c r="A7" s="6" t="s">
        <v>42</v>
      </c>
      <c r="B7" s="6" t="s">
        <v>43</v>
      </c>
      <c r="C7" s="6" t="s">
        <v>44</v>
      </c>
      <c r="D7" s="6" t="s">
        <v>45</v>
      </c>
      <c r="E7" s="6" t="s">
        <v>46</v>
      </c>
      <c r="F7" s="6" t="s">
        <v>47</v>
      </c>
      <c r="G7" s="6" t="s">
        <v>48</v>
      </c>
      <c r="H7" s="6" t="s">
        <v>49</v>
      </c>
      <c r="I7" s="6" t="s">
        <v>50</v>
      </c>
      <c r="J7" s="6" t="s">
        <v>51</v>
      </c>
      <c r="K7" s="6" t="s">
        <v>52</v>
      </c>
      <c r="L7" s="6" t="s">
        <v>53</v>
      </c>
      <c r="M7" s="6" t="s">
        <v>54</v>
      </c>
      <c r="N7" s="6" t="s">
        <v>55</v>
      </c>
      <c r="O7" s="6" t="s">
        <v>56</v>
      </c>
      <c r="P7" s="6" t="s">
        <v>57</v>
      </c>
      <c r="Q7" s="6" t="s">
        <v>58</v>
      </c>
      <c r="R7" s="6" t="s">
        <v>59</v>
      </c>
    </row>
    <row r="8" spans="1:28" ht="15" thickBot="1" x14ac:dyDescent="0.35">
      <c r="A8" s="6" t="s">
        <v>60</v>
      </c>
      <c r="B8" s="7">
        <v>19</v>
      </c>
      <c r="C8" s="7">
        <v>1</v>
      </c>
      <c r="D8" s="7">
        <v>21</v>
      </c>
      <c r="E8" s="7">
        <v>16</v>
      </c>
      <c r="F8" s="7">
        <v>9</v>
      </c>
      <c r="G8" s="7">
        <v>3</v>
      </c>
      <c r="H8" s="7">
        <v>1</v>
      </c>
      <c r="I8" s="7">
        <v>8</v>
      </c>
      <c r="J8" s="7">
        <v>4</v>
      </c>
      <c r="K8" s="7">
        <v>22</v>
      </c>
      <c r="L8" s="7">
        <v>2</v>
      </c>
      <c r="M8" s="7">
        <v>7</v>
      </c>
      <c r="N8" s="7">
        <v>14</v>
      </c>
      <c r="O8" s="7">
        <v>20</v>
      </c>
      <c r="P8" s="7">
        <v>22</v>
      </c>
      <c r="Q8" s="7">
        <v>15</v>
      </c>
      <c r="R8" s="7">
        <v>108000</v>
      </c>
      <c r="T8">
        <f>B8</f>
        <v>19</v>
      </c>
      <c r="U8">
        <f t="shared" ref="U8:U29" si="0">C8</f>
        <v>1</v>
      </c>
      <c r="V8">
        <f t="shared" ref="V8:V29" si="1">D8</f>
        <v>21</v>
      </c>
      <c r="W8">
        <f t="shared" ref="W8:W29" si="2">E8</f>
        <v>16</v>
      </c>
      <c r="X8">
        <f t="shared" ref="X8:X29" si="3">F8</f>
        <v>9</v>
      </c>
      <c r="Y8">
        <f t="shared" ref="Y8:Y29" si="4">G8</f>
        <v>3</v>
      </c>
      <c r="Z8">
        <f t="shared" ref="Z8:Z29" si="5">H8</f>
        <v>1</v>
      </c>
      <c r="AA8">
        <f t="shared" ref="AA8:AA29" si="6">I8</f>
        <v>8</v>
      </c>
      <c r="AB8">
        <f>R8</f>
        <v>108000</v>
      </c>
    </row>
    <row r="9" spans="1:28" ht="15" thickBot="1" x14ac:dyDescent="0.35">
      <c r="A9" s="6" t="s">
        <v>61</v>
      </c>
      <c r="B9" s="7">
        <v>9</v>
      </c>
      <c r="C9" s="7">
        <v>1</v>
      </c>
      <c r="D9" s="7">
        <v>15</v>
      </c>
      <c r="E9" s="7">
        <v>9</v>
      </c>
      <c r="F9" s="7">
        <v>3</v>
      </c>
      <c r="G9" s="7">
        <v>13</v>
      </c>
      <c r="H9" s="7">
        <v>21</v>
      </c>
      <c r="I9" s="7">
        <v>2</v>
      </c>
      <c r="J9" s="7">
        <v>14</v>
      </c>
      <c r="K9" s="7">
        <v>22</v>
      </c>
      <c r="L9" s="7">
        <v>8</v>
      </c>
      <c r="M9" s="7">
        <v>14</v>
      </c>
      <c r="N9" s="7">
        <v>20</v>
      </c>
      <c r="O9" s="7">
        <v>10</v>
      </c>
      <c r="P9" s="7">
        <v>2</v>
      </c>
      <c r="Q9" s="7">
        <v>21</v>
      </c>
      <c r="R9" s="7">
        <v>114000</v>
      </c>
      <c r="T9">
        <f t="shared" ref="T9:T29" si="7">B9</f>
        <v>9</v>
      </c>
      <c r="U9">
        <f t="shared" si="0"/>
        <v>1</v>
      </c>
      <c r="V9">
        <f t="shared" si="1"/>
        <v>15</v>
      </c>
      <c r="W9">
        <f t="shared" si="2"/>
        <v>9</v>
      </c>
      <c r="X9">
        <f t="shared" si="3"/>
        <v>3</v>
      </c>
      <c r="Y9">
        <f t="shared" si="4"/>
        <v>13</v>
      </c>
      <c r="Z9">
        <f t="shared" si="5"/>
        <v>21</v>
      </c>
      <c r="AA9">
        <f t="shared" si="6"/>
        <v>2</v>
      </c>
      <c r="AB9">
        <f t="shared" ref="AB9:AB29" si="8">R9</f>
        <v>114000</v>
      </c>
    </row>
    <row r="10" spans="1:28" ht="15" thickBot="1" x14ac:dyDescent="0.35">
      <c r="A10" s="6" t="s">
        <v>62</v>
      </c>
      <c r="B10" s="7">
        <v>15</v>
      </c>
      <c r="C10" s="7">
        <v>16</v>
      </c>
      <c r="D10" s="7">
        <v>12</v>
      </c>
      <c r="E10" s="7">
        <v>17</v>
      </c>
      <c r="F10" s="7">
        <v>16</v>
      </c>
      <c r="G10" s="7">
        <v>8</v>
      </c>
      <c r="H10" s="7">
        <v>10</v>
      </c>
      <c r="I10" s="7">
        <v>5</v>
      </c>
      <c r="J10" s="7">
        <v>8</v>
      </c>
      <c r="K10" s="7">
        <v>7</v>
      </c>
      <c r="L10" s="7">
        <v>11</v>
      </c>
      <c r="M10" s="7">
        <v>6</v>
      </c>
      <c r="N10" s="7">
        <v>7</v>
      </c>
      <c r="O10" s="7">
        <v>15</v>
      </c>
      <c r="P10" s="7">
        <v>13</v>
      </c>
      <c r="Q10" s="7">
        <v>18</v>
      </c>
      <c r="R10" s="7">
        <v>88000</v>
      </c>
      <c r="T10">
        <f t="shared" si="7"/>
        <v>15</v>
      </c>
      <c r="U10">
        <f t="shared" si="0"/>
        <v>16</v>
      </c>
      <c r="V10">
        <f t="shared" si="1"/>
        <v>12</v>
      </c>
      <c r="W10">
        <f t="shared" si="2"/>
        <v>17</v>
      </c>
      <c r="X10">
        <f t="shared" si="3"/>
        <v>16</v>
      </c>
      <c r="Y10">
        <f t="shared" si="4"/>
        <v>8</v>
      </c>
      <c r="Z10">
        <f t="shared" si="5"/>
        <v>10</v>
      </c>
      <c r="AA10">
        <f t="shared" si="6"/>
        <v>5</v>
      </c>
      <c r="AB10">
        <f t="shared" si="8"/>
        <v>88000</v>
      </c>
    </row>
    <row r="11" spans="1:28" ht="15" thickBot="1" x14ac:dyDescent="0.35">
      <c r="A11" s="6" t="s">
        <v>63</v>
      </c>
      <c r="B11" s="7">
        <v>6</v>
      </c>
      <c r="C11" s="7">
        <v>20</v>
      </c>
      <c r="D11" s="7">
        <v>13</v>
      </c>
      <c r="E11" s="7">
        <v>5</v>
      </c>
      <c r="F11" s="7">
        <v>6</v>
      </c>
      <c r="G11" s="7">
        <v>1</v>
      </c>
      <c r="H11" s="7">
        <v>7</v>
      </c>
      <c r="I11" s="7">
        <v>18</v>
      </c>
      <c r="J11" s="7">
        <v>17</v>
      </c>
      <c r="K11" s="7">
        <v>3</v>
      </c>
      <c r="L11" s="7">
        <v>10</v>
      </c>
      <c r="M11" s="7">
        <v>18</v>
      </c>
      <c r="N11" s="7">
        <v>17</v>
      </c>
      <c r="O11" s="7">
        <v>22</v>
      </c>
      <c r="P11" s="7">
        <v>16</v>
      </c>
      <c r="Q11" s="7">
        <v>5</v>
      </c>
      <c r="R11" s="7">
        <v>128000</v>
      </c>
      <c r="T11">
        <f t="shared" si="7"/>
        <v>6</v>
      </c>
      <c r="U11">
        <f t="shared" si="0"/>
        <v>20</v>
      </c>
      <c r="V11">
        <f t="shared" si="1"/>
        <v>13</v>
      </c>
      <c r="W11">
        <f t="shared" si="2"/>
        <v>5</v>
      </c>
      <c r="X11">
        <f t="shared" si="3"/>
        <v>6</v>
      </c>
      <c r="Y11">
        <f t="shared" si="4"/>
        <v>1</v>
      </c>
      <c r="Z11">
        <f t="shared" si="5"/>
        <v>7</v>
      </c>
      <c r="AA11">
        <f t="shared" si="6"/>
        <v>18</v>
      </c>
      <c r="AB11">
        <f t="shared" si="8"/>
        <v>128000</v>
      </c>
    </row>
    <row r="12" spans="1:28" ht="15" thickBot="1" x14ac:dyDescent="0.35">
      <c r="A12" s="6" t="s">
        <v>64</v>
      </c>
      <c r="B12" s="7">
        <v>16</v>
      </c>
      <c r="C12" s="7">
        <v>5</v>
      </c>
      <c r="D12" s="7">
        <v>6</v>
      </c>
      <c r="E12" s="7">
        <v>10</v>
      </c>
      <c r="F12" s="7">
        <v>15</v>
      </c>
      <c r="G12" s="7">
        <v>19</v>
      </c>
      <c r="H12" s="7">
        <v>1</v>
      </c>
      <c r="I12" s="7">
        <v>3</v>
      </c>
      <c r="J12" s="7">
        <v>7</v>
      </c>
      <c r="K12" s="7">
        <v>18</v>
      </c>
      <c r="L12" s="7">
        <v>17</v>
      </c>
      <c r="M12" s="7">
        <v>13</v>
      </c>
      <c r="N12" s="7">
        <v>8</v>
      </c>
      <c r="O12" s="7">
        <v>4</v>
      </c>
      <c r="P12" s="7">
        <v>22</v>
      </c>
      <c r="Q12" s="7">
        <v>20</v>
      </c>
      <c r="R12" s="7">
        <v>108000</v>
      </c>
      <c r="T12">
        <f t="shared" si="7"/>
        <v>16</v>
      </c>
      <c r="U12">
        <f t="shared" si="0"/>
        <v>5</v>
      </c>
      <c r="V12">
        <f t="shared" si="1"/>
        <v>6</v>
      </c>
      <c r="W12">
        <f t="shared" si="2"/>
        <v>10</v>
      </c>
      <c r="X12">
        <f t="shared" si="3"/>
        <v>15</v>
      </c>
      <c r="Y12">
        <f t="shared" si="4"/>
        <v>19</v>
      </c>
      <c r="Z12">
        <f t="shared" si="5"/>
        <v>1</v>
      </c>
      <c r="AA12">
        <f t="shared" si="6"/>
        <v>3</v>
      </c>
      <c r="AB12">
        <f t="shared" si="8"/>
        <v>108000</v>
      </c>
    </row>
    <row r="13" spans="1:28" ht="15" thickBot="1" x14ac:dyDescent="0.35">
      <c r="A13" s="6" t="s">
        <v>65</v>
      </c>
      <c r="B13" s="7">
        <v>6</v>
      </c>
      <c r="C13" s="7">
        <v>7</v>
      </c>
      <c r="D13" s="7">
        <v>6</v>
      </c>
      <c r="E13" s="7">
        <v>15</v>
      </c>
      <c r="F13" s="7">
        <v>21</v>
      </c>
      <c r="G13" s="7">
        <v>18</v>
      </c>
      <c r="H13" s="7">
        <v>18</v>
      </c>
      <c r="I13" s="7">
        <v>16</v>
      </c>
      <c r="J13" s="7">
        <v>17</v>
      </c>
      <c r="K13" s="7">
        <v>16</v>
      </c>
      <c r="L13" s="7">
        <v>17</v>
      </c>
      <c r="M13" s="7">
        <v>8</v>
      </c>
      <c r="N13" s="7">
        <v>2</v>
      </c>
      <c r="O13" s="7">
        <v>5</v>
      </c>
      <c r="P13" s="7">
        <v>5</v>
      </c>
      <c r="Q13" s="7">
        <v>7</v>
      </c>
      <c r="R13" s="7">
        <v>109000</v>
      </c>
      <c r="T13">
        <f t="shared" si="7"/>
        <v>6</v>
      </c>
      <c r="U13">
        <f t="shared" si="0"/>
        <v>7</v>
      </c>
      <c r="V13">
        <f t="shared" si="1"/>
        <v>6</v>
      </c>
      <c r="W13">
        <f t="shared" si="2"/>
        <v>15</v>
      </c>
      <c r="X13">
        <f t="shared" si="3"/>
        <v>21</v>
      </c>
      <c r="Y13">
        <f t="shared" si="4"/>
        <v>18</v>
      </c>
      <c r="Z13">
        <f t="shared" si="5"/>
        <v>18</v>
      </c>
      <c r="AA13">
        <f t="shared" si="6"/>
        <v>16</v>
      </c>
      <c r="AB13">
        <f t="shared" si="8"/>
        <v>109000</v>
      </c>
    </row>
    <row r="14" spans="1:28" ht="15" thickBot="1" x14ac:dyDescent="0.35">
      <c r="A14" s="6" t="s">
        <v>66</v>
      </c>
      <c r="B14" s="7">
        <v>2</v>
      </c>
      <c r="C14" s="7">
        <v>14</v>
      </c>
      <c r="D14" s="7">
        <v>1</v>
      </c>
      <c r="E14" s="7">
        <v>3</v>
      </c>
      <c r="F14" s="7">
        <v>8</v>
      </c>
      <c r="G14" s="7">
        <v>6</v>
      </c>
      <c r="H14" s="7">
        <v>5</v>
      </c>
      <c r="I14" s="7">
        <v>13</v>
      </c>
      <c r="J14" s="7">
        <v>21</v>
      </c>
      <c r="K14" s="7">
        <v>9</v>
      </c>
      <c r="L14" s="7">
        <v>22</v>
      </c>
      <c r="M14" s="7">
        <v>20</v>
      </c>
      <c r="N14" s="7">
        <v>15</v>
      </c>
      <c r="O14" s="7">
        <v>17</v>
      </c>
      <c r="P14" s="7">
        <v>18</v>
      </c>
      <c r="Q14" s="7">
        <v>10</v>
      </c>
      <c r="R14" s="7">
        <v>128000</v>
      </c>
      <c r="T14">
        <f t="shared" si="7"/>
        <v>2</v>
      </c>
      <c r="U14">
        <f t="shared" si="0"/>
        <v>14</v>
      </c>
      <c r="V14">
        <f t="shared" si="1"/>
        <v>1</v>
      </c>
      <c r="W14">
        <f t="shared" si="2"/>
        <v>3</v>
      </c>
      <c r="X14">
        <f t="shared" si="3"/>
        <v>8</v>
      </c>
      <c r="Y14">
        <f t="shared" si="4"/>
        <v>6</v>
      </c>
      <c r="Z14">
        <f t="shared" si="5"/>
        <v>5</v>
      </c>
      <c r="AA14">
        <f t="shared" si="6"/>
        <v>13</v>
      </c>
      <c r="AB14">
        <f t="shared" si="8"/>
        <v>128000</v>
      </c>
    </row>
    <row r="15" spans="1:28" ht="15" thickBot="1" x14ac:dyDescent="0.35">
      <c r="A15" s="6" t="s">
        <v>67</v>
      </c>
      <c r="B15" s="7">
        <v>3</v>
      </c>
      <c r="C15" s="7">
        <v>8</v>
      </c>
      <c r="D15" s="7">
        <v>6</v>
      </c>
      <c r="E15" s="7">
        <v>21</v>
      </c>
      <c r="F15" s="7">
        <v>2</v>
      </c>
      <c r="G15" s="7">
        <v>22</v>
      </c>
      <c r="H15" s="7">
        <v>22</v>
      </c>
      <c r="I15" s="7">
        <v>14</v>
      </c>
      <c r="J15" s="7">
        <v>20</v>
      </c>
      <c r="K15" s="7">
        <v>15</v>
      </c>
      <c r="L15" s="7">
        <v>17</v>
      </c>
      <c r="M15" s="7">
        <v>2</v>
      </c>
      <c r="N15" s="7">
        <v>21</v>
      </c>
      <c r="O15" s="7">
        <v>1</v>
      </c>
      <c r="P15" s="7">
        <v>1</v>
      </c>
      <c r="Q15" s="7">
        <v>9</v>
      </c>
      <c r="R15" s="7">
        <v>101000</v>
      </c>
      <c r="T15">
        <f t="shared" si="7"/>
        <v>3</v>
      </c>
      <c r="U15">
        <f t="shared" si="0"/>
        <v>8</v>
      </c>
      <c r="V15">
        <f t="shared" si="1"/>
        <v>6</v>
      </c>
      <c r="W15">
        <f t="shared" si="2"/>
        <v>21</v>
      </c>
      <c r="X15">
        <f t="shared" si="3"/>
        <v>2</v>
      </c>
      <c r="Y15">
        <f t="shared" si="4"/>
        <v>22</v>
      </c>
      <c r="Z15">
        <f t="shared" si="5"/>
        <v>22</v>
      </c>
      <c r="AA15">
        <f t="shared" si="6"/>
        <v>14</v>
      </c>
      <c r="AB15">
        <f t="shared" si="8"/>
        <v>101000</v>
      </c>
    </row>
    <row r="16" spans="1:28" ht="15" thickBot="1" x14ac:dyDescent="0.35">
      <c r="A16" s="6" t="s">
        <v>68</v>
      </c>
      <c r="B16" s="7">
        <v>13</v>
      </c>
      <c r="C16" s="7">
        <v>9</v>
      </c>
      <c r="D16" s="7">
        <v>14</v>
      </c>
      <c r="E16" s="7">
        <v>6</v>
      </c>
      <c r="F16" s="7">
        <v>14</v>
      </c>
      <c r="G16" s="7">
        <v>10</v>
      </c>
      <c r="H16" s="7">
        <v>11</v>
      </c>
      <c r="I16" s="7">
        <v>14</v>
      </c>
      <c r="J16" s="7">
        <v>10</v>
      </c>
      <c r="K16" s="7">
        <v>14</v>
      </c>
      <c r="L16" s="7">
        <v>9</v>
      </c>
      <c r="M16" s="7">
        <v>17</v>
      </c>
      <c r="N16" s="7">
        <v>9</v>
      </c>
      <c r="O16" s="7">
        <v>13</v>
      </c>
      <c r="P16" s="7">
        <v>12</v>
      </c>
      <c r="Q16" s="7">
        <v>9</v>
      </c>
      <c r="R16" s="7">
        <v>99000</v>
      </c>
      <c r="T16">
        <f t="shared" si="7"/>
        <v>13</v>
      </c>
      <c r="U16">
        <f t="shared" si="0"/>
        <v>9</v>
      </c>
      <c r="V16">
        <f t="shared" si="1"/>
        <v>14</v>
      </c>
      <c r="W16">
        <f t="shared" si="2"/>
        <v>6</v>
      </c>
      <c r="X16">
        <f t="shared" si="3"/>
        <v>14</v>
      </c>
      <c r="Y16">
        <f t="shared" si="4"/>
        <v>10</v>
      </c>
      <c r="Z16">
        <f t="shared" si="5"/>
        <v>11</v>
      </c>
      <c r="AA16">
        <f t="shared" si="6"/>
        <v>14</v>
      </c>
      <c r="AB16">
        <f t="shared" si="8"/>
        <v>99000</v>
      </c>
    </row>
    <row r="17" spans="1:28" ht="15" thickBot="1" x14ac:dyDescent="0.35">
      <c r="A17" s="6" t="s">
        <v>69</v>
      </c>
      <c r="B17" s="7">
        <v>3</v>
      </c>
      <c r="C17" s="7">
        <v>3</v>
      </c>
      <c r="D17" s="7">
        <v>9</v>
      </c>
      <c r="E17" s="7">
        <v>22</v>
      </c>
      <c r="F17" s="7">
        <v>11</v>
      </c>
      <c r="G17" s="7">
        <v>5</v>
      </c>
      <c r="H17" s="7">
        <v>14</v>
      </c>
      <c r="I17" s="7">
        <v>21</v>
      </c>
      <c r="J17" s="7">
        <v>20</v>
      </c>
      <c r="K17" s="7">
        <v>20</v>
      </c>
      <c r="L17" s="7">
        <v>14</v>
      </c>
      <c r="M17" s="7">
        <v>1</v>
      </c>
      <c r="N17" s="7">
        <v>12</v>
      </c>
      <c r="O17" s="7">
        <v>18</v>
      </c>
      <c r="P17" s="7">
        <v>9</v>
      </c>
      <c r="Q17" s="7">
        <v>2</v>
      </c>
      <c r="R17" s="7">
        <v>93000</v>
      </c>
      <c r="T17">
        <f t="shared" si="7"/>
        <v>3</v>
      </c>
      <c r="U17">
        <f t="shared" si="0"/>
        <v>3</v>
      </c>
      <c r="V17">
        <f t="shared" si="1"/>
        <v>9</v>
      </c>
      <c r="W17">
        <f t="shared" si="2"/>
        <v>22</v>
      </c>
      <c r="X17">
        <f t="shared" si="3"/>
        <v>11</v>
      </c>
      <c r="Y17">
        <f t="shared" si="4"/>
        <v>5</v>
      </c>
      <c r="Z17">
        <f t="shared" si="5"/>
        <v>14</v>
      </c>
      <c r="AA17">
        <f t="shared" si="6"/>
        <v>21</v>
      </c>
      <c r="AB17">
        <f t="shared" si="8"/>
        <v>93000</v>
      </c>
    </row>
    <row r="18" spans="1:28" ht="15" thickBot="1" x14ac:dyDescent="0.35">
      <c r="A18" s="6" t="s">
        <v>70</v>
      </c>
      <c r="B18" s="7">
        <v>22</v>
      </c>
      <c r="C18" s="7">
        <v>9</v>
      </c>
      <c r="D18" s="7">
        <v>18</v>
      </c>
      <c r="E18" s="7">
        <v>6</v>
      </c>
      <c r="F18" s="7">
        <v>12</v>
      </c>
      <c r="G18" s="7">
        <v>4</v>
      </c>
      <c r="H18" s="7">
        <v>8</v>
      </c>
      <c r="I18" s="7">
        <v>20</v>
      </c>
      <c r="J18" s="7">
        <v>1</v>
      </c>
      <c r="K18" s="7">
        <v>14</v>
      </c>
      <c r="L18" s="7">
        <v>5</v>
      </c>
      <c r="M18" s="7">
        <v>17</v>
      </c>
      <c r="N18" s="7">
        <v>11</v>
      </c>
      <c r="O18" s="7">
        <v>19</v>
      </c>
      <c r="P18" s="7">
        <v>15</v>
      </c>
      <c r="Q18" s="7">
        <v>3</v>
      </c>
      <c r="R18" s="7">
        <v>83000</v>
      </c>
      <c r="T18">
        <f t="shared" si="7"/>
        <v>22</v>
      </c>
      <c r="U18">
        <f t="shared" si="0"/>
        <v>9</v>
      </c>
      <c r="V18">
        <f t="shared" si="1"/>
        <v>18</v>
      </c>
      <c r="W18">
        <f t="shared" si="2"/>
        <v>6</v>
      </c>
      <c r="X18">
        <f t="shared" si="3"/>
        <v>12</v>
      </c>
      <c r="Y18">
        <f t="shared" si="4"/>
        <v>4</v>
      </c>
      <c r="Z18">
        <f t="shared" si="5"/>
        <v>8</v>
      </c>
      <c r="AA18">
        <f t="shared" si="6"/>
        <v>20</v>
      </c>
      <c r="AB18">
        <f t="shared" si="8"/>
        <v>83000</v>
      </c>
    </row>
    <row r="19" spans="1:28" ht="15" thickBot="1" x14ac:dyDescent="0.35">
      <c r="A19" s="6" t="s">
        <v>71</v>
      </c>
      <c r="B19" s="7">
        <v>5</v>
      </c>
      <c r="C19" s="7">
        <v>9</v>
      </c>
      <c r="D19" s="7">
        <v>16</v>
      </c>
      <c r="E19" s="7">
        <v>13</v>
      </c>
      <c r="F19" s="7">
        <v>5</v>
      </c>
      <c r="G19" s="7">
        <v>14</v>
      </c>
      <c r="H19" s="7">
        <v>16</v>
      </c>
      <c r="I19" s="7">
        <v>11</v>
      </c>
      <c r="J19" s="7">
        <v>18</v>
      </c>
      <c r="K19" s="7">
        <v>14</v>
      </c>
      <c r="L19" s="7">
        <v>7</v>
      </c>
      <c r="M19" s="7">
        <v>10</v>
      </c>
      <c r="N19" s="7">
        <v>18</v>
      </c>
      <c r="O19" s="7">
        <v>9</v>
      </c>
      <c r="P19" s="7">
        <v>7</v>
      </c>
      <c r="Q19" s="7">
        <v>12</v>
      </c>
      <c r="R19" s="7">
        <v>86000</v>
      </c>
      <c r="T19">
        <f t="shared" si="7"/>
        <v>5</v>
      </c>
      <c r="U19">
        <f t="shared" si="0"/>
        <v>9</v>
      </c>
      <c r="V19">
        <f t="shared" si="1"/>
        <v>16</v>
      </c>
      <c r="W19">
        <f t="shared" si="2"/>
        <v>13</v>
      </c>
      <c r="X19">
        <f t="shared" si="3"/>
        <v>5</v>
      </c>
      <c r="Y19">
        <f t="shared" si="4"/>
        <v>14</v>
      </c>
      <c r="Z19">
        <f t="shared" si="5"/>
        <v>16</v>
      </c>
      <c r="AA19">
        <f t="shared" si="6"/>
        <v>11</v>
      </c>
      <c r="AB19">
        <f t="shared" si="8"/>
        <v>86000</v>
      </c>
    </row>
    <row r="20" spans="1:28" ht="15" thickBot="1" x14ac:dyDescent="0.35">
      <c r="A20" s="6" t="s">
        <v>72</v>
      </c>
      <c r="B20" s="7">
        <v>16</v>
      </c>
      <c r="C20" s="7">
        <v>4</v>
      </c>
      <c r="D20" s="7">
        <v>3</v>
      </c>
      <c r="E20" s="7">
        <v>18</v>
      </c>
      <c r="F20" s="7">
        <v>1</v>
      </c>
      <c r="G20" s="7">
        <v>14</v>
      </c>
      <c r="H20" s="7">
        <v>15</v>
      </c>
      <c r="I20" s="7">
        <v>8</v>
      </c>
      <c r="J20" s="7">
        <v>7</v>
      </c>
      <c r="K20" s="7">
        <v>19</v>
      </c>
      <c r="L20" s="7">
        <v>20</v>
      </c>
      <c r="M20" s="7">
        <v>5</v>
      </c>
      <c r="N20" s="7">
        <v>22</v>
      </c>
      <c r="O20" s="7">
        <v>9</v>
      </c>
      <c r="P20" s="7">
        <v>8</v>
      </c>
      <c r="Q20" s="7">
        <v>15</v>
      </c>
      <c r="R20" s="7">
        <v>84000</v>
      </c>
      <c r="T20">
        <f t="shared" si="7"/>
        <v>16</v>
      </c>
      <c r="U20">
        <f t="shared" si="0"/>
        <v>4</v>
      </c>
      <c r="V20">
        <f t="shared" si="1"/>
        <v>3</v>
      </c>
      <c r="W20">
        <f t="shared" si="2"/>
        <v>18</v>
      </c>
      <c r="X20">
        <f t="shared" si="3"/>
        <v>1</v>
      </c>
      <c r="Y20">
        <f t="shared" si="4"/>
        <v>14</v>
      </c>
      <c r="Z20">
        <f t="shared" si="5"/>
        <v>15</v>
      </c>
      <c r="AA20">
        <f t="shared" si="6"/>
        <v>8</v>
      </c>
      <c r="AB20">
        <f t="shared" si="8"/>
        <v>84000</v>
      </c>
    </row>
    <row r="21" spans="1:28" ht="15" thickBot="1" x14ac:dyDescent="0.35">
      <c r="A21" s="6" t="s">
        <v>73</v>
      </c>
      <c r="B21" s="7">
        <v>20</v>
      </c>
      <c r="C21" s="7">
        <v>18</v>
      </c>
      <c r="D21" s="7">
        <v>22</v>
      </c>
      <c r="E21" s="7">
        <v>2</v>
      </c>
      <c r="F21" s="7">
        <v>18</v>
      </c>
      <c r="G21" s="7">
        <v>12</v>
      </c>
      <c r="H21" s="7">
        <v>4</v>
      </c>
      <c r="I21" s="7">
        <v>6</v>
      </c>
      <c r="J21" s="7">
        <v>3</v>
      </c>
      <c r="K21" s="7">
        <v>5</v>
      </c>
      <c r="L21" s="7">
        <v>1</v>
      </c>
      <c r="M21" s="7">
        <v>21</v>
      </c>
      <c r="N21" s="7">
        <v>5</v>
      </c>
      <c r="O21" s="7">
        <v>11</v>
      </c>
      <c r="P21" s="7">
        <v>19</v>
      </c>
      <c r="Q21" s="7">
        <v>17</v>
      </c>
      <c r="R21" s="7">
        <v>129000</v>
      </c>
      <c r="T21">
        <f t="shared" si="7"/>
        <v>20</v>
      </c>
      <c r="U21">
        <f t="shared" si="0"/>
        <v>18</v>
      </c>
      <c r="V21">
        <f t="shared" si="1"/>
        <v>22</v>
      </c>
      <c r="W21">
        <f t="shared" si="2"/>
        <v>2</v>
      </c>
      <c r="X21">
        <f t="shared" si="3"/>
        <v>18</v>
      </c>
      <c r="Y21">
        <f t="shared" si="4"/>
        <v>12</v>
      </c>
      <c r="Z21">
        <f t="shared" si="5"/>
        <v>4</v>
      </c>
      <c r="AA21">
        <f t="shared" si="6"/>
        <v>6</v>
      </c>
      <c r="AB21">
        <f t="shared" si="8"/>
        <v>129000</v>
      </c>
    </row>
    <row r="22" spans="1:28" ht="15" thickBot="1" x14ac:dyDescent="0.35">
      <c r="A22" s="6" t="s">
        <v>74</v>
      </c>
      <c r="B22" s="7">
        <v>11</v>
      </c>
      <c r="C22" s="7">
        <v>21</v>
      </c>
      <c r="D22" s="7">
        <v>19</v>
      </c>
      <c r="E22" s="7">
        <v>19</v>
      </c>
      <c r="F22" s="7">
        <v>6</v>
      </c>
      <c r="G22" s="7">
        <v>19</v>
      </c>
      <c r="H22" s="7">
        <v>13</v>
      </c>
      <c r="I22" s="7">
        <v>1</v>
      </c>
      <c r="J22" s="7">
        <v>12</v>
      </c>
      <c r="K22" s="7">
        <v>2</v>
      </c>
      <c r="L22" s="7">
        <v>4</v>
      </c>
      <c r="M22" s="7">
        <v>4</v>
      </c>
      <c r="N22" s="7">
        <v>17</v>
      </c>
      <c r="O22" s="7">
        <v>4</v>
      </c>
      <c r="P22" s="7">
        <v>10</v>
      </c>
      <c r="Q22" s="7">
        <v>22</v>
      </c>
      <c r="R22" s="7">
        <v>73000</v>
      </c>
      <c r="T22">
        <f t="shared" si="7"/>
        <v>11</v>
      </c>
      <c r="U22">
        <f t="shared" si="0"/>
        <v>21</v>
      </c>
      <c r="V22">
        <f t="shared" si="1"/>
        <v>19</v>
      </c>
      <c r="W22">
        <f t="shared" si="2"/>
        <v>19</v>
      </c>
      <c r="X22">
        <f t="shared" si="3"/>
        <v>6</v>
      </c>
      <c r="Y22">
        <f t="shared" si="4"/>
        <v>19</v>
      </c>
      <c r="Z22">
        <f t="shared" si="5"/>
        <v>13</v>
      </c>
      <c r="AA22">
        <f t="shared" si="6"/>
        <v>1</v>
      </c>
      <c r="AB22">
        <f t="shared" si="8"/>
        <v>73000</v>
      </c>
    </row>
    <row r="23" spans="1:28" ht="15" thickBot="1" x14ac:dyDescent="0.35">
      <c r="A23" s="6" t="s">
        <v>75</v>
      </c>
      <c r="B23" s="7">
        <v>8</v>
      </c>
      <c r="C23" s="7">
        <v>16</v>
      </c>
      <c r="D23" s="7">
        <v>16</v>
      </c>
      <c r="E23" s="7">
        <v>8</v>
      </c>
      <c r="F23" s="7">
        <v>22</v>
      </c>
      <c r="G23" s="7">
        <v>16</v>
      </c>
      <c r="H23" s="7">
        <v>6</v>
      </c>
      <c r="I23" s="7">
        <v>10</v>
      </c>
      <c r="J23" s="7">
        <v>15</v>
      </c>
      <c r="K23" s="7">
        <v>7</v>
      </c>
      <c r="L23" s="7">
        <v>7</v>
      </c>
      <c r="M23" s="7">
        <v>15</v>
      </c>
      <c r="N23" s="7">
        <v>1</v>
      </c>
      <c r="O23" s="7">
        <v>7</v>
      </c>
      <c r="P23" s="7">
        <v>17</v>
      </c>
      <c r="Q23" s="7">
        <v>13</v>
      </c>
      <c r="R23" s="7">
        <v>100000</v>
      </c>
      <c r="T23">
        <f t="shared" si="7"/>
        <v>8</v>
      </c>
      <c r="U23">
        <f t="shared" si="0"/>
        <v>16</v>
      </c>
      <c r="V23">
        <f t="shared" si="1"/>
        <v>16</v>
      </c>
      <c r="W23">
        <f t="shared" si="2"/>
        <v>8</v>
      </c>
      <c r="X23">
        <f t="shared" si="3"/>
        <v>22</v>
      </c>
      <c r="Y23">
        <f t="shared" si="4"/>
        <v>16</v>
      </c>
      <c r="Z23">
        <f t="shared" si="5"/>
        <v>6</v>
      </c>
      <c r="AA23">
        <f t="shared" si="6"/>
        <v>10</v>
      </c>
      <c r="AB23">
        <f t="shared" si="8"/>
        <v>100000</v>
      </c>
    </row>
    <row r="24" spans="1:28" ht="15" thickBot="1" x14ac:dyDescent="0.35">
      <c r="A24" s="6" t="s">
        <v>76</v>
      </c>
      <c r="B24" s="7">
        <v>21</v>
      </c>
      <c r="C24" s="7">
        <v>22</v>
      </c>
      <c r="D24" s="7">
        <v>5</v>
      </c>
      <c r="E24" s="7">
        <v>13</v>
      </c>
      <c r="F24" s="7">
        <v>20</v>
      </c>
      <c r="G24" s="7">
        <v>2</v>
      </c>
      <c r="H24" s="7">
        <v>9</v>
      </c>
      <c r="I24" s="7">
        <v>22</v>
      </c>
      <c r="J24" s="7">
        <v>2</v>
      </c>
      <c r="K24" s="7">
        <v>1</v>
      </c>
      <c r="L24" s="7">
        <v>18</v>
      </c>
      <c r="M24" s="7">
        <v>10</v>
      </c>
      <c r="N24" s="7">
        <v>3</v>
      </c>
      <c r="O24" s="7">
        <v>21</v>
      </c>
      <c r="P24" s="7">
        <v>14</v>
      </c>
      <c r="Q24" s="7">
        <v>1</v>
      </c>
      <c r="R24" s="7">
        <v>73000</v>
      </c>
      <c r="T24">
        <f t="shared" si="7"/>
        <v>21</v>
      </c>
      <c r="U24">
        <f t="shared" si="0"/>
        <v>22</v>
      </c>
      <c r="V24">
        <f t="shared" si="1"/>
        <v>5</v>
      </c>
      <c r="W24">
        <f t="shared" si="2"/>
        <v>13</v>
      </c>
      <c r="X24">
        <f t="shared" si="3"/>
        <v>20</v>
      </c>
      <c r="Y24">
        <f t="shared" si="4"/>
        <v>2</v>
      </c>
      <c r="Z24">
        <f t="shared" si="5"/>
        <v>9</v>
      </c>
      <c r="AA24">
        <f t="shared" si="6"/>
        <v>22</v>
      </c>
      <c r="AB24">
        <f t="shared" si="8"/>
        <v>73000</v>
      </c>
    </row>
    <row r="25" spans="1:28" ht="15" thickBot="1" x14ac:dyDescent="0.35">
      <c r="A25" s="6" t="s">
        <v>77</v>
      </c>
      <c r="B25" s="7">
        <v>18</v>
      </c>
      <c r="C25" s="7">
        <v>5</v>
      </c>
      <c r="D25" s="7">
        <v>20</v>
      </c>
      <c r="E25" s="7">
        <v>4</v>
      </c>
      <c r="F25" s="7">
        <v>9</v>
      </c>
      <c r="G25" s="7">
        <v>7</v>
      </c>
      <c r="H25" s="7">
        <v>20</v>
      </c>
      <c r="I25" s="7">
        <v>4</v>
      </c>
      <c r="J25" s="7">
        <v>5</v>
      </c>
      <c r="K25" s="7">
        <v>18</v>
      </c>
      <c r="L25" s="7">
        <v>3</v>
      </c>
      <c r="M25" s="7">
        <v>19</v>
      </c>
      <c r="N25" s="7">
        <v>14</v>
      </c>
      <c r="O25" s="7">
        <v>16</v>
      </c>
      <c r="P25" s="7">
        <v>3</v>
      </c>
      <c r="Q25" s="7">
        <v>19</v>
      </c>
      <c r="R25" s="7">
        <v>129000</v>
      </c>
      <c r="T25">
        <f t="shared" si="7"/>
        <v>18</v>
      </c>
      <c r="U25">
        <f t="shared" si="0"/>
        <v>5</v>
      </c>
      <c r="V25">
        <f t="shared" si="1"/>
        <v>20</v>
      </c>
      <c r="W25">
        <f t="shared" si="2"/>
        <v>4</v>
      </c>
      <c r="X25">
        <f t="shared" si="3"/>
        <v>9</v>
      </c>
      <c r="Y25">
        <f t="shared" si="4"/>
        <v>7</v>
      </c>
      <c r="Z25">
        <f t="shared" si="5"/>
        <v>20</v>
      </c>
      <c r="AA25">
        <f t="shared" si="6"/>
        <v>4</v>
      </c>
      <c r="AB25">
        <f t="shared" si="8"/>
        <v>129000</v>
      </c>
    </row>
    <row r="26" spans="1:28" ht="15" thickBot="1" x14ac:dyDescent="0.35">
      <c r="A26" s="6" t="s">
        <v>78</v>
      </c>
      <c r="B26" s="7">
        <v>12</v>
      </c>
      <c r="C26" s="7">
        <v>19</v>
      </c>
      <c r="D26" s="7">
        <v>9</v>
      </c>
      <c r="E26" s="7">
        <v>12</v>
      </c>
      <c r="F26" s="7">
        <v>18</v>
      </c>
      <c r="G26" s="7">
        <v>21</v>
      </c>
      <c r="H26" s="7">
        <v>3</v>
      </c>
      <c r="I26" s="7">
        <v>16</v>
      </c>
      <c r="J26" s="7">
        <v>11</v>
      </c>
      <c r="K26" s="7">
        <v>4</v>
      </c>
      <c r="L26" s="7">
        <v>14</v>
      </c>
      <c r="M26" s="7">
        <v>11</v>
      </c>
      <c r="N26" s="7">
        <v>5</v>
      </c>
      <c r="O26" s="7">
        <v>2</v>
      </c>
      <c r="P26" s="7">
        <v>20</v>
      </c>
      <c r="Q26" s="7">
        <v>7</v>
      </c>
      <c r="R26" s="7">
        <v>114000</v>
      </c>
      <c r="T26">
        <f t="shared" si="7"/>
        <v>12</v>
      </c>
      <c r="U26">
        <f t="shared" si="0"/>
        <v>19</v>
      </c>
      <c r="V26">
        <f t="shared" si="1"/>
        <v>9</v>
      </c>
      <c r="W26">
        <f t="shared" si="2"/>
        <v>12</v>
      </c>
      <c r="X26">
        <f t="shared" si="3"/>
        <v>18</v>
      </c>
      <c r="Y26">
        <f t="shared" si="4"/>
        <v>21</v>
      </c>
      <c r="Z26">
        <f t="shared" si="5"/>
        <v>3</v>
      </c>
      <c r="AA26">
        <f t="shared" si="6"/>
        <v>16</v>
      </c>
      <c r="AB26">
        <f t="shared" si="8"/>
        <v>114000</v>
      </c>
    </row>
    <row r="27" spans="1:28" ht="15" thickBot="1" x14ac:dyDescent="0.35">
      <c r="A27" s="6" t="s">
        <v>79</v>
      </c>
      <c r="B27" s="7">
        <v>1</v>
      </c>
      <c r="C27" s="7">
        <v>15</v>
      </c>
      <c r="D27" s="7">
        <v>4</v>
      </c>
      <c r="E27" s="7">
        <v>20</v>
      </c>
      <c r="F27" s="7">
        <v>17</v>
      </c>
      <c r="G27" s="7">
        <v>11</v>
      </c>
      <c r="H27" s="7">
        <v>19</v>
      </c>
      <c r="I27" s="7">
        <v>7</v>
      </c>
      <c r="J27" s="7">
        <v>22</v>
      </c>
      <c r="K27" s="7">
        <v>8</v>
      </c>
      <c r="L27" s="7">
        <v>19</v>
      </c>
      <c r="M27" s="7">
        <v>3</v>
      </c>
      <c r="N27" s="7">
        <v>6</v>
      </c>
      <c r="O27" s="7">
        <v>12</v>
      </c>
      <c r="P27" s="7">
        <v>4</v>
      </c>
      <c r="Q27" s="7">
        <v>16</v>
      </c>
      <c r="R27" s="7">
        <v>86000</v>
      </c>
      <c r="T27">
        <f t="shared" si="7"/>
        <v>1</v>
      </c>
      <c r="U27">
        <f t="shared" si="0"/>
        <v>15</v>
      </c>
      <c r="V27">
        <f t="shared" si="1"/>
        <v>4</v>
      </c>
      <c r="W27">
        <f t="shared" si="2"/>
        <v>20</v>
      </c>
      <c r="X27">
        <f t="shared" si="3"/>
        <v>17</v>
      </c>
      <c r="Y27">
        <f t="shared" si="4"/>
        <v>11</v>
      </c>
      <c r="Z27">
        <f t="shared" si="5"/>
        <v>19</v>
      </c>
      <c r="AA27">
        <f t="shared" si="6"/>
        <v>7</v>
      </c>
      <c r="AB27">
        <f t="shared" si="8"/>
        <v>86000</v>
      </c>
    </row>
    <row r="28" spans="1:28" ht="15" thickBot="1" x14ac:dyDescent="0.35">
      <c r="A28" s="6" t="s">
        <v>80</v>
      </c>
      <c r="B28" s="7">
        <v>14</v>
      </c>
      <c r="C28" s="7">
        <v>13</v>
      </c>
      <c r="D28" s="7">
        <v>1</v>
      </c>
      <c r="E28" s="7">
        <v>1</v>
      </c>
      <c r="F28" s="7">
        <v>4</v>
      </c>
      <c r="G28" s="7">
        <v>17</v>
      </c>
      <c r="H28" s="7">
        <v>17</v>
      </c>
      <c r="I28" s="7">
        <v>11</v>
      </c>
      <c r="J28" s="7">
        <v>9</v>
      </c>
      <c r="K28" s="7">
        <v>10</v>
      </c>
      <c r="L28" s="7">
        <v>22</v>
      </c>
      <c r="M28" s="7">
        <v>22</v>
      </c>
      <c r="N28" s="7">
        <v>19</v>
      </c>
      <c r="O28" s="7">
        <v>6</v>
      </c>
      <c r="P28" s="7">
        <v>6</v>
      </c>
      <c r="Q28" s="7">
        <v>12</v>
      </c>
      <c r="R28" s="7">
        <v>76000</v>
      </c>
      <c r="T28">
        <f t="shared" si="7"/>
        <v>14</v>
      </c>
      <c r="U28">
        <f t="shared" si="0"/>
        <v>13</v>
      </c>
      <c r="V28">
        <f t="shared" si="1"/>
        <v>1</v>
      </c>
      <c r="W28">
        <f t="shared" si="2"/>
        <v>1</v>
      </c>
      <c r="X28">
        <f t="shared" si="3"/>
        <v>4</v>
      </c>
      <c r="Y28">
        <f t="shared" si="4"/>
        <v>17</v>
      </c>
      <c r="Z28">
        <f t="shared" si="5"/>
        <v>17</v>
      </c>
      <c r="AA28">
        <f t="shared" si="6"/>
        <v>11</v>
      </c>
      <c r="AB28">
        <f t="shared" si="8"/>
        <v>76000</v>
      </c>
    </row>
    <row r="29" spans="1:28" ht="15" thickBot="1" x14ac:dyDescent="0.35">
      <c r="A29" s="6" t="s">
        <v>81</v>
      </c>
      <c r="B29" s="7">
        <v>10</v>
      </c>
      <c r="C29" s="7">
        <v>12</v>
      </c>
      <c r="D29" s="7">
        <v>11</v>
      </c>
      <c r="E29" s="7">
        <v>11</v>
      </c>
      <c r="F29" s="7">
        <v>13</v>
      </c>
      <c r="G29" s="7">
        <v>9</v>
      </c>
      <c r="H29" s="7">
        <v>11</v>
      </c>
      <c r="I29" s="7">
        <v>18</v>
      </c>
      <c r="J29" s="7">
        <v>13</v>
      </c>
      <c r="K29" s="7">
        <v>11</v>
      </c>
      <c r="L29" s="7">
        <v>12</v>
      </c>
      <c r="M29" s="7">
        <v>12</v>
      </c>
      <c r="N29" s="7">
        <v>10</v>
      </c>
      <c r="O29" s="7">
        <v>14</v>
      </c>
      <c r="P29" s="7">
        <v>12</v>
      </c>
      <c r="Q29" s="7">
        <v>5</v>
      </c>
      <c r="R29" s="7">
        <v>100000</v>
      </c>
      <c r="T29">
        <f t="shared" si="7"/>
        <v>10</v>
      </c>
      <c r="U29">
        <f t="shared" si="0"/>
        <v>12</v>
      </c>
      <c r="V29">
        <f t="shared" si="1"/>
        <v>11</v>
      </c>
      <c r="W29">
        <f t="shared" si="2"/>
        <v>11</v>
      </c>
      <c r="X29">
        <f t="shared" si="3"/>
        <v>13</v>
      </c>
      <c r="Y29">
        <f t="shared" si="4"/>
        <v>9</v>
      </c>
      <c r="Z29">
        <f t="shared" si="5"/>
        <v>11</v>
      </c>
      <c r="AA29">
        <f t="shared" si="6"/>
        <v>18</v>
      </c>
      <c r="AB29">
        <f t="shared" si="8"/>
        <v>100000</v>
      </c>
    </row>
    <row r="30" spans="1:28" ht="18.600000000000001" thickBot="1" x14ac:dyDescent="0.35">
      <c r="A30" s="2"/>
    </row>
    <row r="31" spans="1:28" ht="15" thickBot="1" x14ac:dyDescent="0.35">
      <c r="A31" s="6" t="s">
        <v>82</v>
      </c>
      <c r="B31" s="6" t="s">
        <v>43</v>
      </c>
      <c r="C31" s="6" t="s">
        <v>44</v>
      </c>
      <c r="D31" s="6" t="s">
        <v>45</v>
      </c>
      <c r="E31" s="6" t="s">
        <v>46</v>
      </c>
      <c r="F31" s="6" t="s">
        <v>47</v>
      </c>
      <c r="G31" s="6" t="s">
        <v>48</v>
      </c>
      <c r="H31" s="6" t="s">
        <v>49</v>
      </c>
      <c r="I31" s="6" t="s">
        <v>50</v>
      </c>
      <c r="J31" s="6" t="s">
        <v>51</v>
      </c>
      <c r="K31" s="6" t="s">
        <v>52</v>
      </c>
      <c r="L31" s="6" t="s">
        <v>53</v>
      </c>
      <c r="M31" s="6" t="s">
        <v>54</v>
      </c>
      <c r="N31" s="6" t="s">
        <v>55</v>
      </c>
      <c r="O31" s="6" t="s">
        <v>56</v>
      </c>
      <c r="P31" s="6" t="s">
        <v>57</v>
      </c>
      <c r="Q31" s="6" t="s">
        <v>58</v>
      </c>
    </row>
    <row r="32" spans="1:28" ht="15" thickBot="1" x14ac:dyDescent="0.35">
      <c r="A32" s="6" t="s">
        <v>83</v>
      </c>
      <c r="B32" s="7" t="s">
        <v>84</v>
      </c>
      <c r="C32" s="7" t="s">
        <v>85</v>
      </c>
      <c r="D32" s="7" t="s">
        <v>86</v>
      </c>
      <c r="E32" s="7" t="s">
        <v>87</v>
      </c>
      <c r="F32" s="7" t="s">
        <v>88</v>
      </c>
      <c r="G32" s="7" t="s">
        <v>89</v>
      </c>
      <c r="H32" s="7" t="s">
        <v>90</v>
      </c>
      <c r="I32" s="7" t="s">
        <v>91</v>
      </c>
      <c r="J32" s="7" t="s">
        <v>86</v>
      </c>
      <c r="K32" s="7" t="s">
        <v>92</v>
      </c>
      <c r="L32" s="7" t="s">
        <v>93</v>
      </c>
      <c r="M32" s="7" t="s">
        <v>94</v>
      </c>
      <c r="N32" s="7" t="s">
        <v>95</v>
      </c>
      <c r="O32" s="7" t="s">
        <v>96</v>
      </c>
      <c r="P32" s="7" t="s">
        <v>97</v>
      </c>
      <c r="Q32" s="7" t="s">
        <v>98</v>
      </c>
    </row>
    <row r="33" spans="1:17" ht="15" thickBot="1" x14ac:dyDescent="0.35">
      <c r="A33" s="6" t="s">
        <v>99</v>
      </c>
      <c r="B33" s="7" t="s">
        <v>84</v>
      </c>
      <c r="C33" s="7" t="s">
        <v>100</v>
      </c>
      <c r="D33" s="7" t="s">
        <v>86</v>
      </c>
      <c r="E33" s="7" t="s">
        <v>87</v>
      </c>
      <c r="F33" s="7" t="s">
        <v>101</v>
      </c>
      <c r="G33" s="7" t="s">
        <v>102</v>
      </c>
      <c r="H33" s="7" t="s">
        <v>90</v>
      </c>
      <c r="I33" s="7" t="s">
        <v>91</v>
      </c>
      <c r="J33" s="7" t="s">
        <v>86</v>
      </c>
      <c r="K33" s="7" t="s">
        <v>92</v>
      </c>
      <c r="L33" s="7" t="s">
        <v>103</v>
      </c>
      <c r="M33" s="7" t="s">
        <v>94</v>
      </c>
      <c r="N33" s="7" t="s">
        <v>95</v>
      </c>
      <c r="O33" s="7" t="s">
        <v>96</v>
      </c>
      <c r="P33" s="7" t="s">
        <v>97</v>
      </c>
      <c r="Q33" s="7" t="s">
        <v>98</v>
      </c>
    </row>
    <row r="34" spans="1:17" ht="15" thickBot="1" x14ac:dyDescent="0.35">
      <c r="A34" s="6" t="s">
        <v>104</v>
      </c>
      <c r="B34" s="7" t="s">
        <v>105</v>
      </c>
      <c r="C34" s="7" t="s">
        <v>100</v>
      </c>
      <c r="D34" s="7" t="s">
        <v>86</v>
      </c>
      <c r="E34" s="7" t="s">
        <v>87</v>
      </c>
      <c r="F34" s="7" t="s">
        <v>101</v>
      </c>
      <c r="G34" s="7" t="s">
        <v>102</v>
      </c>
      <c r="H34" s="7" t="s">
        <v>90</v>
      </c>
      <c r="I34" s="7" t="s">
        <v>91</v>
      </c>
      <c r="J34" s="7" t="s">
        <v>86</v>
      </c>
      <c r="K34" s="7" t="s">
        <v>92</v>
      </c>
      <c r="L34" s="7" t="s">
        <v>103</v>
      </c>
      <c r="M34" s="7" t="s">
        <v>94</v>
      </c>
      <c r="N34" s="7" t="s">
        <v>106</v>
      </c>
      <c r="O34" s="7" t="s">
        <v>107</v>
      </c>
      <c r="P34" s="7" t="s">
        <v>97</v>
      </c>
      <c r="Q34" s="7" t="s">
        <v>98</v>
      </c>
    </row>
    <row r="35" spans="1:17" ht="15" thickBot="1" x14ac:dyDescent="0.35">
      <c r="A35" s="6" t="s">
        <v>108</v>
      </c>
      <c r="B35" s="7" t="s">
        <v>105</v>
      </c>
      <c r="C35" s="7" t="s">
        <v>109</v>
      </c>
      <c r="D35" s="7" t="s">
        <v>86</v>
      </c>
      <c r="E35" s="7" t="s">
        <v>87</v>
      </c>
      <c r="F35" s="7" t="s">
        <v>101</v>
      </c>
      <c r="G35" s="7" t="s">
        <v>102</v>
      </c>
      <c r="H35" s="7" t="s">
        <v>90</v>
      </c>
      <c r="I35" s="7" t="s">
        <v>91</v>
      </c>
      <c r="J35" s="7" t="s">
        <v>86</v>
      </c>
      <c r="K35" s="7" t="s">
        <v>92</v>
      </c>
      <c r="L35" s="7" t="s">
        <v>110</v>
      </c>
      <c r="M35" s="7" t="s">
        <v>94</v>
      </c>
      <c r="N35" s="7" t="s">
        <v>106</v>
      </c>
      <c r="O35" s="7" t="s">
        <v>107</v>
      </c>
      <c r="P35" s="7" t="s">
        <v>111</v>
      </c>
      <c r="Q35" s="7" t="s">
        <v>98</v>
      </c>
    </row>
    <row r="36" spans="1:17" ht="15" thickBot="1" x14ac:dyDescent="0.35">
      <c r="A36" s="6" t="s">
        <v>112</v>
      </c>
      <c r="B36" s="7" t="s">
        <v>105</v>
      </c>
      <c r="C36" s="7" t="s">
        <v>109</v>
      </c>
      <c r="D36" s="7" t="s">
        <v>86</v>
      </c>
      <c r="E36" s="7" t="s">
        <v>113</v>
      </c>
      <c r="F36" s="7" t="s">
        <v>101</v>
      </c>
      <c r="G36" s="7" t="s">
        <v>102</v>
      </c>
      <c r="H36" s="7" t="s">
        <v>90</v>
      </c>
      <c r="I36" s="7" t="s">
        <v>114</v>
      </c>
      <c r="J36" s="7" t="s">
        <v>86</v>
      </c>
      <c r="K36" s="7" t="s">
        <v>92</v>
      </c>
      <c r="L36" s="7" t="s">
        <v>110</v>
      </c>
      <c r="M36" s="7" t="s">
        <v>94</v>
      </c>
      <c r="N36" s="7" t="s">
        <v>106</v>
      </c>
      <c r="O36" s="7" t="s">
        <v>107</v>
      </c>
      <c r="P36" s="7" t="s">
        <v>111</v>
      </c>
      <c r="Q36" s="7" t="s">
        <v>98</v>
      </c>
    </row>
    <row r="37" spans="1:17" ht="15" thickBot="1" x14ac:dyDescent="0.35">
      <c r="A37" s="6" t="s">
        <v>115</v>
      </c>
      <c r="B37" s="7" t="s">
        <v>105</v>
      </c>
      <c r="C37" s="7" t="s">
        <v>116</v>
      </c>
      <c r="D37" s="7" t="s">
        <v>86</v>
      </c>
      <c r="E37" s="7" t="s">
        <v>117</v>
      </c>
      <c r="F37" s="7" t="s">
        <v>118</v>
      </c>
      <c r="G37" s="7" t="s">
        <v>102</v>
      </c>
      <c r="H37" s="7" t="s">
        <v>119</v>
      </c>
      <c r="I37" s="7" t="s">
        <v>120</v>
      </c>
      <c r="J37" s="7" t="s">
        <v>86</v>
      </c>
      <c r="K37" s="7" t="s">
        <v>92</v>
      </c>
      <c r="L37" s="7" t="s">
        <v>110</v>
      </c>
      <c r="M37" s="7" t="s">
        <v>94</v>
      </c>
      <c r="N37" s="7" t="s">
        <v>106</v>
      </c>
      <c r="O37" s="7" t="s">
        <v>107</v>
      </c>
      <c r="P37" s="7" t="s">
        <v>111</v>
      </c>
      <c r="Q37" s="7" t="s">
        <v>98</v>
      </c>
    </row>
    <row r="38" spans="1:17" ht="15" thickBot="1" x14ac:dyDescent="0.35">
      <c r="A38" s="6" t="s">
        <v>121</v>
      </c>
      <c r="B38" s="7" t="s">
        <v>86</v>
      </c>
      <c r="C38" s="7" t="s">
        <v>122</v>
      </c>
      <c r="D38" s="7" t="s">
        <v>86</v>
      </c>
      <c r="E38" s="7" t="s">
        <v>117</v>
      </c>
      <c r="F38" s="7" t="s">
        <v>118</v>
      </c>
      <c r="G38" s="7" t="s">
        <v>102</v>
      </c>
      <c r="H38" s="7" t="s">
        <v>119</v>
      </c>
      <c r="I38" s="7" t="s">
        <v>120</v>
      </c>
      <c r="J38" s="7" t="s">
        <v>86</v>
      </c>
      <c r="K38" s="7" t="s">
        <v>92</v>
      </c>
      <c r="L38" s="7" t="s">
        <v>110</v>
      </c>
      <c r="M38" s="7" t="s">
        <v>94</v>
      </c>
      <c r="N38" s="7" t="s">
        <v>106</v>
      </c>
      <c r="O38" s="7" t="s">
        <v>107</v>
      </c>
      <c r="P38" s="7" t="s">
        <v>111</v>
      </c>
      <c r="Q38" s="7" t="s">
        <v>98</v>
      </c>
    </row>
    <row r="39" spans="1:17" ht="15" thickBot="1" x14ac:dyDescent="0.35">
      <c r="A39" s="6" t="s">
        <v>123</v>
      </c>
      <c r="B39" s="7" t="s">
        <v>86</v>
      </c>
      <c r="C39" s="7" t="s">
        <v>122</v>
      </c>
      <c r="D39" s="7" t="s">
        <v>86</v>
      </c>
      <c r="E39" s="7" t="s">
        <v>124</v>
      </c>
      <c r="F39" s="7" t="s">
        <v>118</v>
      </c>
      <c r="G39" s="7" t="s">
        <v>102</v>
      </c>
      <c r="H39" s="7" t="s">
        <v>119</v>
      </c>
      <c r="I39" s="7" t="s">
        <v>120</v>
      </c>
      <c r="J39" s="7" t="s">
        <v>86</v>
      </c>
      <c r="K39" s="7" t="s">
        <v>86</v>
      </c>
      <c r="L39" s="7" t="s">
        <v>125</v>
      </c>
      <c r="M39" s="7" t="s">
        <v>94</v>
      </c>
      <c r="N39" s="7" t="s">
        <v>106</v>
      </c>
      <c r="O39" s="7" t="s">
        <v>107</v>
      </c>
      <c r="P39" s="7" t="s">
        <v>86</v>
      </c>
      <c r="Q39" s="7" t="s">
        <v>86</v>
      </c>
    </row>
    <row r="40" spans="1:17" ht="15" thickBot="1" x14ac:dyDescent="0.35">
      <c r="A40" s="6" t="s">
        <v>126</v>
      </c>
      <c r="B40" s="7" t="s">
        <v>86</v>
      </c>
      <c r="C40" s="7" t="s">
        <v>127</v>
      </c>
      <c r="D40" s="7" t="s">
        <v>86</v>
      </c>
      <c r="E40" s="7" t="s">
        <v>124</v>
      </c>
      <c r="F40" s="7" t="s">
        <v>118</v>
      </c>
      <c r="G40" s="7" t="s">
        <v>102</v>
      </c>
      <c r="H40" s="7" t="s">
        <v>119</v>
      </c>
      <c r="I40" s="7" t="s">
        <v>120</v>
      </c>
      <c r="J40" s="7" t="s">
        <v>86</v>
      </c>
      <c r="K40" s="7" t="s">
        <v>86</v>
      </c>
      <c r="L40" s="7" t="s">
        <v>125</v>
      </c>
      <c r="M40" s="7" t="s">
        <v>94</v>
      </c>
      <c r="N40" s="7" t="s">
        <v>106</v>
      </c>
      <c r="O40" s="7" t="s">
        <v>107</v>
      </c>
      <c r="P40" s="7" t="s">
        <v>86</v>
      </c>
      <c r="Q40" s="7" t="s">
        <v>86</v>
      </c>
    </row>
    <row r="41" spans="1:17" ht="15" thickBot="1" x14ac:dyDescent="0.35">
      <c r="A41" s="6" t="s">
        <v>128</v>
      </c>
      <c r="B41" s="7" t="s">
        <v>86</v>
      </c>
      <c r="C41" s="7" t="s">
        <v>86</v>
      </c>
      <c r="D41" s="7" t="s">
        <v>86</v>
      </c>
      <c r="E41" s="7" t="s">
        <v>129</v>
      </c>
      <c r="F41" s="7" t="s">
        <v>118</v>
      </c>
      <c r="G41" s="7" t="s">
        <v>102</v>
      </c>
      <c r="H41" s="7" t="s">
        <v>119</v>
      </c>
      <c r="I41" s="7" t="s">
        <v>120</v>
      </c>
      <c r="J41" s="7" t="s">
        <v>86</v>
      </c>
      <c r="K41" s="7" t="s">
        <v>86</v>
      </c>
      <c r="L41" s="7" t="s">
        <v>125</v>
      </c>
      <c r="M41" s="7" t="s">
        <v>94</v>
      </c>
      <c r="N41" s="7" t="s">
        <v>106</v>
      </c>
      <c r="O41" s="7" t="s">
        <v>107</v>
      </c>
      <c r="P41" s="7" t="s">
        <v>86</v>
      </c>
      <c r="Q41" s="7" t="s">
        <v>86</v>
      </c>
    </row>
    <row r="42" spans="1:17" ht="15" thickBot="1" x14ac:dyDescent="0.35">
      <c r="A42" s="6" t="s">
        <v>130</v>
      </c>
      <c r="B42" s="7" t="s">
        <v>86</v>
      </c>
      <c r="C42" s="7" t="s">
        <v>86</v>
      </c>
      <c r="D42" s="7" t="s">
        <v>86</v>
      </c>
      <c r="E42" s="7" t="s">
        <v>129</v>
      </c>
      <c r="F42" s="7" t="s">
        <v>118</v>
      </c>
      <c r="G42" s="7" t="s">
        <v>86</v>
      </c>
      <c r="H42" s="7" t="s">
        <v>119</v>
      </c>
      <c r="I42" s="7" t="s">
        <v>120</v>
      </c>
      <c r="J42" s="7" t="s">
        <v>86</v>
      </c>
      <c r="K42" s="7" t="s">
        <v>86</v>
      </c>
      <c r="L42" s="7" t="s">
        <v>125</v>
      </c>
      <c r="M42" s="7" t="s">
        <v>131</v>
      </c>
      <c r="N42" s="7" t="s">
        <v>86</v>
      </c>
      <c r="O42" s="7" t="s">
        <v>107</v>
      </c>
      <c r="P42" s="7" t="s">
        <v>86</v>
      </c>
      <c r="Q42" s="7" t="s">
        <v>86</v>
      </c>
    </row>
    <row r="43" spans="1:17" ht="15" thickBot="1" x14ac:dyDescent="0.35">
      <c r="A43" s="6" t="s">
        <v>132</v>
      </c>
      <c r="B43" s="7" t="s">
        <v>86</v>
      </c>
      <c r="C43" s="7" t="s">
        <v>86</v>
      </c>
      <c r="D43" s="7" t="s">
        <v>86</v>
      </c>
      <c r="E43" s="7" t="s">
        <v>133</v>
      </c>
      <c r="F43" s="7" t="s">
        <v>118</v>
      </c>
      <c r="G43" s="7" t="s">
        <v>86</v>
      </c>
      <c r="H43" s="7" t="s">
        <v>134</v>
      </c>
      <c r="I43" s="7" t="s">
        <v>120</v>
      </c>
      <c r="J43" s="7" t="s">
        <v>86</v>
      </c>
      <c r="K43" s="7" t="s">
        <v>86</v>
      </c>
      <c r="L43" s="7" t="s">
        <v>125</v>
      </c>
      <c r="M43" s="7" t="s">
        <v>131</v>
      </c>
      <c r="N43" s="7" t="s">
        <v>86</v>
      </c>
      <c r="O43" s="7" t="s">
        <v>107</v>
      </c>
      <c r="P43" s="7" t="s">
        <v>86</v>
      </c>
      <c r="Q43" s="7" t="s">
        <v>86</v>
      </c>
    </row>
    <row r="44" spans="1:17" ht="15" thickBot="1" x14ac:dyDescent="0.35">
      <c r="A44" s="6" t="s">
        <v>135</v>
      </c>
      <c r="B44" s="7" t="s">
        <v>86</v>
      </c>
      <c r="C44" s="7" t="s">
        <v>86</v>
      </c>
      <c r="D44" s="7" t="s">
        <v>86</v>
      </c>
      <c r="E44" s="7" t="s">
        <v>86</v>
      </c>
      <c r="F44" s="7" t="s">
        <v>118</v>
      </c>
      <c r="G44" s="7" t="s">
        <v>86</v>
      </c>
      <c r="H44" s="7" t="s">
        <v>134</v>
      </c>
      <c r="I44" s="7" t="s">
        <v>120</v>
      </c>
      <c r="J44" s="7" t="s">
        <v>86</v>
      </c>
      <c r="K44" s="7" t="s">
        <v>86</v>
      </c>
      <c r="L44" s="7" t="s">
        <v>86</v>
      </c>
      <c r="M44" s="7" t="s">
        <v>86</v>
      </c>
      <c r="N44" s="7" t="s">
        <v>86</v>
      </c>
      <c r="O44" s="7" t="s">
        <v>107</v>
      </c>
      <c r="P44" s="7" t="s">
        <v>86</v>
      </c>
      <c r="Q44" s="7" t="s">
        <v>86</v>
      </c>
    </row>
    <row r="45" spans="1:17" ht="15" thickBot="1" x14ac:dyDescent="0.35">
      <c r="A45" s="6" t="s">
        <v>136</v>
      </c>
      <c r="B45" s="7" t="s">
        <v>86</v>
      </c>
      <c r="C45" s="7" t="s">
        <v>86</v>
      </c>
      <c r="D45" s="7" t="s">
        <v>86</v>
      </c>
      <c r="E45" s="7" t="s">
        <v>86</v>
      </c>
      <c r="F45" s="7" t="s">
        <v>118</v>
      </c>
      <c r="G45" s="7" t="s">
        <v>86</v>
      </c>
      <c r="H45" s="7" t="s">
        <v>134</v>
      </c>
      <c r="I45" s="7" t="s">
        <v>120</v>
      </c>
      <c r="J45" s="7" t="s">
        <v>86</v>
      </c>
      <c r="K45" s="7" t="s">
        <v>86</v>
      </c>
      <c r="L45" s="7" t="s">
        <v>86</v>
      </c>
      <c r="M45" s="7" t="s">
        <v>86</v>
      </c>
      <c r="N45" s="7" t="s">
        <v>86</v>
      </c>
      <c r="O45" s="7" t="s">
        <v>107</v>
      </c>
      <c r="P45" s="7" t="s">
        <v>86</v>
      </c>
      <c r="Q45" s="7" t="s">
        <v>86</v>
      </c>
    </row>
    <row r="46" spans="1:17" ht="15" thickBot="1" x14ac:dyDescent="0.35">
      <c r="A46" s="6" t="s">
        <v>137</v>
      </c>
      <c r="B46" s="7" t="s">
        <v>86</v>
      </c>
      <c r="C46" s="7" t="s">
        <v>86</v>
      </c>
      <c r="D46" s="7" t="s">
        <v>86</v>
      </c>
      <c r="E46" s="7" t="s">
        <v>86</v>
      </c>
      <c r="F46" s="7" t="s">
        <v>118</v>
      </c>
      <c r="G46" s="7" t="s">
        <v>86</v>
      </c>
      <c r="H46" s="7" t="s">
        <v>134</v>
      </c>
      <c r="I46" s="7" t="s">
        <v>120</v>
      </c>
      <c r="J46" s="7" t="s">
        <v>86</v>
      </c>
      <c r="K46" s="7" t="s">
        <v>86</v>
      </c>
      <c r="L46" s="7" t="s">
        <v>86</v>
      </c>
      <c r="M46" s="7" t="s">
        <v>86</v>
      </c>
      <c r="N46" s="7" t="s">
        <v>86</v>
      </c>
      <c r="O46" s="7" t="s">
        <v>107</v>
      </c>
      <c r="P46" s="7" t="s">
        <v>86</v>
      </c>
      <c r="Q46" s="7" t="s">
        <v>86</v>
      </c>
    </row>
    <row r="47" spans="1:17" ht="15" thickBot="1" x14ac:dyDescent="0.35">
      <c r="A47" s="6" t="s">
        <v>138</v>
      </c>
      <c r="B47" s="7" t="s">
        <v>86</v>
      </c>
      <c r="C47" s="7" t="s">
        <v>86</v>
      </c>
      <c r="D47" s="7" t="s">
        <v>86</v>
      </c>
      <c r="E47" s="7" t="s">
        <v>86</v>
      </c>
      <c r="F47" s="7" t="s">
        <v>86</v>
      </c>
      <c r="G47" s="7" t="s">
        <v>86</v>
      </c>
      <c r="H47" s="7" t="s">
        <v>134</v>
      </c>
      <c r="I47" s="7" t="s">
        <v>120</v>
      </c>
      <c r="J47" s="7" t="s">
        <v>86</v>
      </c>
      <c r="K47" s="7" t="s">
        <v>86</v>
      </c>
      <c r="L47" s="7" t="s">
        <v>86</v>
      </c>
      <c r="M47" s="7" t="s">
        <v>86</v>
      </c>
      <c r="N47" s="7" t="s">
        <v>86</v>
      </c>
      <c r="O47" s="7" t="s">
        <v>107</v>
      </c>
      <c r="P47" s="7" t="s">
        <v>86</v>
      </c>
      <c r="Q47" s="7" t="s">
        <v>86</v>
      </c>
    </row>
    <row r="48" spans="1:17" ht="15" thickBot="1" x14ac:dyDescent="0.35">
      <c r="A48" s="6" t="s">
        <v>139</v>
      </c>
      <c r="B48" s="7" t="s">
        <v>86</v>
      </c>
      <c r="C48" s="7" t="s">
        <v>86</v>
      </c>
      <c r="D48" s="7" t="s">
        <v>86</v>
      </c>
      <c r="E48" s="7" t="s">
        <v>86</v>
      </c>
      <c r="F48" s="7" t="s">
        <v>86</v>
      </c>
      <c r="G48" s="7" t="s">
        <v>86</v>
      </c>
      <c r="H48" s="7" t="s">
        <v>86</v>
      </c>
      <c r="I48" s="7" t="s">
        <v>86</v>
      </c>
      <c r="J48" s="7" t="s">
        <v>86</v>
      </c>
      <c r="K48" s="7" t="s">
        <v>86</v>
      </c>
      <c r="L48" s="7" t="s">
        <v>86</v>
      </c>
      <c r="M48" s="7" t="s">
        <v>86</v>
      </c>
      <c r="N48" s="7" t="s">
        <v>86</v>
      </c>
      <c r="O48" s="7" t="s">
        <v>107</v>
      </c>
      <c r="P48" s="7" t="s">
        <v>86</v>
      </c>
      <c r="Q48" s="7" t="s">
        <v>86</v>
      </c>
    </row>
    <row r="49" spans="1:20" ht="15" thickBot="1" x14ac:dyDescent="0.35">
      <c r="A49" s="6" t="s">
        <v>140</v>
      </c>
      <c r="B49" s="7" t="s">
        <v>86</v>
      </c>
      <c r="C49" s="7" t="s">
        <v>86</v>
      </c>
      <c r="D49" s="7" t="s">
        <v>86</v>
      </c>
      <c r="E49" s="7" t="s">
        <v>86</v>
      </c>
      <c r="F49" s="7" t="s">
        <v>86</v>
      </c>
      <c r="G49" s="7" t="s">
        <v>86</v>
      </c>
      <c r="H49" s="7" t="s">
        <v>86</v>
      </c>
      <c r="I49" s="7" t="s">
        <v>86</v>
      </c>
      <c r="J49" s="7" t="s">
        <v>86</v>
      </c>
      <c r="K49" s="7" t="s">
        <v>86</v>
      </c>
      <c r="L49" s="7" t="s">
        <v>86</v>
      </c>
      <c r="M49" s="7" t="s">
        <v>86</v>
      </c>
      <c r="N49" s="7" t="s">
        <v>86</v>
      </c>
      <c r="O49" s="7" t="s">
        <v>86</v>
      </c>
      <c r="P49" s="7" t="s">
        <v>86</v>
      </c>
      <c r="Q49" s="7" t="s">
        <v>86</v>
      </c>
    </row>
    <row r="50" spans="1:20" ht="15" thickBot="1" x14ac:dyDescent="0.35">
      <c r="A50" s="6" t="s">
        <v>141</v>
      </c>
      <c r="B50" s="7" t="s">
        <v>86</v>
      </c>
      <c r="C50" s="7" t="s">
        <v>86</v>
      </c>
      <c r="D50" s="7" t="s">
        <v>86</v>
      </c>
      <c r="E50" s="7" t="s">
        <v>86</v>
      </c>
      <c r="F50" s="7" t="s">
        <v>86</v>
      </c>
      <c r="G50" s="7" t="s">
        <v>86</v>
      </c>
      <c r="H50" s="7" t="s">
        <v>86</v>
      </c>
      <c r="I50" s="7" t="s">
        <v>86</v>
      </c>
      <c r="J50" s="7" t="s">
        <v>86</v>
      </c>
      <c r="K50" s="7" t="s">
        <v>86</v>
      </c>
      <c r="L50" s="7" t="s">
        <v>86</v>
      </c>
      <c r="M50" s="7" t="s">
        <v>86</v>
      </c>
      <c r="N50" s="7" t="s">
        <v>86</v>
      </c>
      <c r="O50" s="7" t="s">
        <v>86</v>
      </c>
      <c r="P50" s="7" t="s">
        <v>86</v>
      </c>
      <c r="Q50" s="7" t="s">
        <v>86</v>
      </c>
    </row>
    <row r="51" spans="1:20" ht="15" thickBot="1" x14ac:dyDescent="0.35">
      <c r="A51" s="6" t="s">
        <v>142</v>
      </c>
      <c r="B51" s="7" t="s">
        <v>86</v>
      </c>
      <c r="C51" s="7" t="s">
        <v>86</v>
      </c>
      <c r="D51" s="7" t="s">
        <v>86</v>
      </c>
      <c r="E51" s="7" t="s">
        <v>86</v>
      </c>
      <c r="F51" s="7" t="s">
        <v>86</v>
      </c>
      <c r="G51" s="7" t="s">
        <v>86</v>
      </c>
      <c r="H51" s="7" t="s">
        <v>86</v>
      </c>
      <c r="I51" s="7" t="s">
        <v>86</v>
      </c>
      <c r="J51" s="7" t="s">
        <v>86</v>
      </c>
      <c r="K51" s="7" t="s">
        <v>86</v>
      </c>
      <c r="L51" s="7" t="s">
        <v>86</v>
      </c>
      <c r="M51" s="7" t="s">
        <v>86</v>
      </c>
      <c r="N51" s="7" t="s">
        <v>86</v>
      </c>
      <c r="O51" s="7" t="s">
        <v>86</v>
      </c>
      <c r="P51" s="7" t="s">
        <v>86</v>
      </c>
      <c r="Q51" s="7" t="s">
        <v>86</v>
      </c>
    </row>
    <row r="52" spans="1:20" ht="15" thickBot="1" x14ac:dyDescent="0.35">
      <c r="A52" s="6" t="s">
        <v>143</v>
      </c>
      <c r="B52" s="7" t="s">
        <v>86</v>
      </c>
      <c r="C52" s="7" t="s">
        <v>86</v>
      </c>
      <c r="D52" s="7" t="s">
        <v>86</v>
      </c>
      <c r="E52" s="7" t="s">
        <v>86</v>
      </c>
      <c r="F52" s="7" t="s">
        <v>86</v>
      </c>
      <c r="G52" s="7" t="s">
        <v>86</v>
      </c>
      <c r="H52" s="7" t="s">
        <v>86</v>
      </c>
      <c r="I52" s="7" t="s">
        <v>86</v>
      </c>
      <c r="J52" s="7" t="s">
        <v>86</v>
      </c>
      <c r="K52" s="7" t="s">
        <v>86</v>
      </c>
      <c r="L52" s="7" t="s">
        <v>86</v>
      </c>
      <c r="M52" s="7" t="s">
        <v>86</v>
      </c>
      <c r="N52" s="7" t="s">
        <v>86</v>
      </c>
      <c r="O52" s="7" t="s">
        <v>86</v>
      </c>
      <c r="P52" s="7" t="s">
        <v>86</v>
      </c>
      <c r="Q52" s="7" t="s">
        <v>86</v>
      </c>
    </row>
    <row r="53" spans="1:20" ht="15" thickBot="1" x14ac:dyDescent="0.35">
      <c r="A53" s="6" t="s">
        <v>144</v>
      </c>
      <c r="B53" s="7" t="s">
        <v>86</v>
      </c>
      <c r="C53" s="7" t="s">
        <v>86</v>
      </c>
      <c r="D53" s="7" t="s">
        <v>86</v>
      </c>
      <c r="E53" s="7" t="s">
        <v>86</v>
      </c>
      <c r="F53" s="7" t="s">
        <v>86</v>
      </c>
      <c r="G53" s="7" t="s">
        <v>86</v>
      </c>
      <c r="H53" s="7" t="s">
        <v>86</v>
      </c>
      <c r="I53" s="7" t="s">
        <v>86</v>
      </c>
      <c r="J53" s="7" t="s">
        <v>86</v>
      </c>
      <c r="K53" s="7" t="s">
        <v>86</v>
      </c>
      <c r="L53" s="7" t="s">
        <v>86</v>
      </c>
      <c r="M53" s="7" t="s">
        <v>86</v>
      </c>
      <c r="N53" s="7" t="s">
        <v>86</v>
      </c>
      <c r="O53" s="7" t="s">
        <v>86</v>
      </c>
      <c r="P53" s="7" t="s">
        <v>86</v>
      </c>
      <c r="Q53" s="7" t="s">
        <v>86</v>
      </c>
    </row>
    <row r="54" spans="1:20" ht="18.600000000000001" thickBot="1" x14ac:dyDescent="0.35">
      <c r="A54" s="2"/>
    </row>
    <row r="55" spans="1:20" ht="15" thickBot="1" x14ac:dyDescent="0.35">
      <c r="A55" s="6" t="s">
        <v>145</v>
      </c>
      <c r="B55" s="6" t="s">
        <v>43</v>
      </c>
      <c r="C55" s="6" t="s">
        <v>44</v>
      </c>
      <c r="D55" s="6" t="s">
        <v>45</v>
      </c>
      <c r="E55" s="6" t="s">
        <v>46</v>
      </c>
      <c r="F55" s="6" t="s">
        <v>47</v>
      </c>
      <c r="G55" s="6" t="s">
        <v>48</v>
      </c>
      <c r="H55" s="6" t="s">
        <v>49</v>
      </c>
      <c r="I55" s="6" t="s">
        <v>50</v>
      </c>
      <c r="J55" s="6" t="s">
        <v>51</v>
      </c>
      <c r="K55" s="6" t="s">
        <v>52</v>
      </c>
      <c r="L55" s="6" t="s">
        <v>53</v>
      </c>
      <c r="M55" s="6" t="s">
        <v>54</v>
      </c>
      <c r="N55" s="6" t="s">
        <v>55</v>
      </c>
      <c r="O55" s="6" t="s">
        <v>56</v>
      </c>
      <c r="P55" s="6" t="s">
        <v>57</v>
      </c>
      <c r="Q55" s="6" t="s">
        <v>58</v>
      </c>
      <c r="S55" s="16" t="s">
        <v>196</v>
      </c>
      <c r="T55" s="16" t="s">
        <v>197</v>
      </c>
    </row>
    <row r="56" spans="1:20" ht="15" thickBot="1" x14ac:dyDescent="0.35">
      <c r="A56" s="6" t="s">
        <v>83</v>
      </c>
      <c r="B56" s="7">
        <v>34333.300000000003</v>
      </c>
      <c r="C56" s="7">
        <v>30613.3</v>
      </c>
      <c r="D56" s="7">
        <v>0</v>
      </c>
      <c r="E56" s="7">
        <v>40049.300000000003</v>
      </c>
      <c r="F56" s="7">
        <v>19238.900000000001</v>
      </c>
      <c r="G56" s="7">
        <v>30204.3</v>
      </c>
      <c r="H56" s="7">
        <v>20511.400000000001</v>
      </c>
      <c r="I56" s="7">
        <v>22109.9</v>
      </c>
      <c r="J56" s="7">
        <v>0</v>
      </c>
      <c r="K56" s="7">
        <v>7000</v>
      </c>
      <c r="L56" s="7">
        <v>32923.800000000003</v>
      </c>
      <c r="M56" s="7">
        <v>17863.400000000001</v>
      </c>
      <c r="N56" s="7">
        <v>29045.3</v>
      </c>
      <c r="O56" s="7">
        <v>17731.400000000001</v>
      </c>
      <c r="P56" s="7">
        <v>12560.4</v>
      </c>
      <c r="Q56" s="7">
        <v>12333.4</v>
      </c>
      <c r="S56">
        <f>SUM(B56:I56)</f>
        <v>197060.4</v>
      </c>
      <c r="T56">
        <f>SUM(J56:Q56)</f>
        <v>129457.69999999998</v>
      </c>
    </row>
    <row r="57" spans="1:20" ht="15" thickBot="1" x14ac:dyDescent="0.35">
      <c r="A57" s="6" t="s">
        <v>99</v>
      </c>
      <c r="B57" s="7">
        <v>34333.300000000003</v>
      </c>
      <c r="C57" s="7">
        <v>23431.9</v>
      </c>
      <c r="D57" s="7">
        <v>0</v>
      </c>
      <c r="E57" s="7">
        <v>40049.300000000003</v>
      </c>
      <c r="F57" s="7">
        <v>13602.4</v>
      </c>
      <c r="G57" s="7">
        <v>7523</v>
      </c>
      <c r="H57" s="7">
        <v>20511.400000000001</v>
      </c>
      <c r="I57" s="7">
        <v>22109.9</v>
      </c>
      <c r="J57" s="7">
        <v>0</v>
      </c>
      <c r="K57" s="7">
        <v>7000</v>
      </c>
      <c r="L57" s="7">
        <v>11132.4</v>
      </c>
      <c r="M57" s="7">
        <v>17863.400000000001</v>
      </c>
      <c r="N57" s="7">
        <v>29045.3</v>
      </c>
      <c r="O57" s="7">
        <v>17731.400000000001</v>
      </c>
      <c r="P57" s="7">
        <v>12560.4</v>
      </c>
      <c r="Q57" s="7">
        <v>12333.4</v>
      </c>
    </row>
    <row r="58" spans="1:20" ht="15" thickBot="1" x14ac:dyDescent="0.35">
      <c r="A58" s="6" t="s">
        <v>104</v>
      </c>
      <c r="B58" s="7">
        <v>15363.4</v>
      </c>
      <c r="C58" s="7">
        <v>23431.9</v>
      </c>
      <c r="D58" s="7">
        <v>0</v>
      </c>
      <c r="E58" s="7">
        <v>40049.300000000003</v>
      </c>
      <c r="F58" s="7">
        <v>13602.4</v>
      </c>
      <c r="G58" s="7">
        <v>7523</v>
      </c>
      <c r="H58" s="7">
        <v>20511.400000000001</v>
      </c>
      <c r="I58" s="7">
        <v>22109.9</v>
      </c>
      <c r="J58" s="7">
        <v>0</v>
      </c>
      <c r="K58" s="7">
        <v>7000</v>
      </c>
      <c r="L58" s="7">
        <v>11132.4</v>
      </c>
      <c r="M58" s="7">
        <v>17863.400000000001</v>
      </c>
      <c r="N58" s="7">
        <v>11454.4</v>
      </c>
      <c r="O58" s="7">
        <v>5227.5</v>
      </c>
      <c r="P58" s="7">
        <v>12560.4</v>
      </c>
      <c r="Q58" s="7">
        <v>12333.4</v>
      </c>
    </row>
    <row r="59" spans="1:20" ht="15" thickBot="1" x14ac:dyDescent="0.35">
      <c r="A59" s="6" t="s">
        <v>108</v>
      </c>
      <c r="B59" s="7">
        <v>15363.4</v>
      </c>
      <c r="C59" s="7">
        <v>21875.4</v>
      </c>
      <c r="D59" s="7">
        <v>0</v>
      </c>
      <c r="E59" s="7">
        <v>40049.300000000003</v>
      </c>
      <c r="F59" s="7">
        <v>13602.4</v>
      </c>
      <c r="G59" s="7">
        <v>7523</v>
      </c>
      <c r="H59" s="7">
        <v>20511.400000000001</v>
      </c>
      <c r="I59" s="7">
        <v>22109.9</v>
      </c>
      <c r="J59" s="7">
        <v>0</v>
      </c>
      <c r="K59" s="7">
        <v>7000</v>
      </c>
      <c r="L59" s="7">
        <v>4314.5</v>
      </c>
      <c r="M59" s="7">
        <v>17863.400000000001</v>
      </c>
      <c r="N59" s="7">
        <v>11454.4</v>
      </c>
      <c r="O59" s="7">
        <v>5227.5</v>
      </c>
      <c r="P59" s="7">
        <v>5288</v>
      </c>
      <c r="Q59" s="7">
        <v>12333.4</v>
      </c>
    </row>
    <row r="60" spans="1:20" ht="15" thickBot="1" x14ac:dyDescent="0.35">
      <c r="A60" s="6" t="s">
        <v>112</v>
      </c>
      <c r="B60" s="7">
        <v>15363.4</v>
      </c>
      <c r="C60" s="7">
        <v>21875.4</v>
      </c>
      <c r="D60" s="7">
        <v>0</v>
      </c>
      <c r="E60" s="7">
        <v>33617.300000000003</v>
      </c>
      <c r="F60" s="7">
        <v>13602.4</v>
      </c>
      <c r="G60" s="7">
        <v>7523</v>
      </c>
      <c r="H60" s="7">
        <v>20511.400000000001</v>
      </c>
      <c r="I60" s="7">
        <v>17973.400000000001</v>
      </c>
      <c r="J60" s="7">
        <v>0</v>
      </c>
      <c r="K60" s="7">
        <v>7000</v>
      </c>
      <c r="L60" s="7">
        <v>4314.5</v>
      </c>
      <c r="M60" s="7">
        <v>17863.400000000001</v>
      </c>
      <c r="N60" s="7">
        <v>11454.4</v>
      </c>
      <c r="O60" s="7">
        <v>5227.5</v>
      </c>
      <c r="P60" s="7">
        <v>5288</v>
      </c>
      <c r="Q60" s="7">
        <v>12333.4</v>
      </c>
    </row>
    <row r="61" spans="1:20" ht="15" thickBot="1" x14ac:dyDescent="0.35">
      <c r="A61" s="6" t="s">
        <v>115</v>
      </c>
      <c r="B61" s="7">
        <v>15363.4</v>
      </c>
      <c r="C61" s="7">
        <v>13272.9</v>
      </c>
      <c r="D61" s="7">
        <v>0</v>
      </c>
      <c r="E61" s="7">
        <v>28935.3</v>
      </c>
      <c r="F61" s="7">
        <v>8523</v>
      </c>
      <c r="G61" s="7">
        <v>7523</v>
      </c>
      <c r="H61" s="7">
        <v>16825.400000000001</v>
      </c>
      <c r="I61" s="7">
        <v>11833.4</v>
      </c>
      <c r="J61" s="7">
        <v>0</v>
      </c>
      <c r="K61" s="7">
        <v>7000</v>
      </c>
      <c r="L61" s="7">
        <v>4314.5</v>
      </c>
      <c r="M61" s="7">
        <v>17863.400000000001</v>
      </c>
      <c r="N61" s="7">
        <v>11454.4</v>
      </c>
      <c r="O61" s="7">
        <v>5227.5</v>
      </c>
      <c r="P61" s="7">
        <v>5288</v>
      </c>
      <c r="Q61" s="7">
        <v>12333.4</v>
      </c>
    </row>
    <row r="62" spans="1:20" ht="15" thickBot="1" x14ac:dyDescent="0.35">
      <c r="A62" s="6" t="s">
        <v>121</v>
      </c>
      <c r="B62" s="7">
        <v>0</v>
      </c>
      <c r="C62" s="7">
        <v>12045.4</v>
      </c>
      <c r="D62" s="7">
        <v>0</v>
      </c>
      <c r="E62" s="7">
        <v>28935.3</v>
      </c>
      <c r="F62" s="7">
        <v>8523</v>
      </c>
      <c r="G62" s="7">
        <v>7523</v>
      </c>
      <c r="H62" s="7">
        <v>16825.400000000001</v>
      </c>
      <c r="I62" s="7">
        <v>11833.4</v>
      </c>
      <c r="J62" s="7">
        <v>0</v>
      </c>
      <c r="K62" s="7">
        <v>7000</v>
      </c>
      <c r="L62" s="7">
        <v>4314.5</v>
      </c>
      <c r="M62" s="7">
        <v>17863.400000000001</v>
      </c>
      <c r="N62" s="7">
        <v>11454.4</v>
      </c>
      <c r="O62" s="7">
        <v>5227.5</v>
      </c>
      <c r="P62" s="7">
        <v>5288</v>
      </c>
      <c r="Q62" s="7">
        <v>12333.4</v>
      </c>
    </row>
    <row r="63" spans="1:20" ht="15" thickBot="1" x14ac:dyDescent="0.35">
      <c r="A63" s="6" t="s">
        <v>123</v>
      </c>
      <c r="B63" s="7">
        <v>0</v>
      </c>
      <c r="C63" s="7">
        <v>12045.4</v>
      </c>
      <c r="D63" s="7">
        <v>0</v>
      </c>
      <c r="E63" s="7">
        <v>25753.4</v>
      </c>
      <c r="F63" s="7">
        <v>8523</v>
      </c>
      <c r="G63" s="7">
        <v>7523</v>
      </c>
      <c r="H63" s="7">
        <v>16825.400000000001</v>
      </c>
      <c r="I63" s="7">
        <v>11833.4</v>
      </c>
      <c r="J63" s="7">
        <v>0</v>
      </c>
      <c r="K63" s="7">
        <v>0</v>
      </c>
      <c r="L63" s="7">
        <v>4132.5</v>
      </c>
      <c r="M63" s="7">
        <v>17863.400000000001</v>
      </c>
      <c r="N63" s="7">
        <v>11454.4</v>
      </c>
      <c r="O63" s="7">
        <v>5227.5</v>
      </c>
      <c r="P63" s="7">
        <v>0</v>
      </c>
      <c r="Q63" s="7">
        <v>0</v>
      </c>
    </row>
    <row r="64" spans="1:20" ht="15" thickBot="1" x14ac:dyDescent="0.35">
      <c r="A64" s="6" t="s">
        <v>126</v>
      </c>
      <c r="B64" s="7">
        <v>0</v>
      </c>
      <c r="C64" s="7">
        <v>4545.5</v>
      </c>
      <c r="D64" s="7">
        <v>0</v>
      </c>
      <c r="E64" s="7">
        <v>25753.4</v>
      </c>
      <c r="F64" s="7">
        <v>8523</v>
      </c>
      <c r="G64" s="7">
        <v>7523</v>
      </c>
      <c r="H64" s="7">
        <v>16825.400000000001</v>
      </c>
      <c r="I64" s="7">
        <v>11833.4</v>
      </c>
      <c r="J64" s="7">
        <v>0</v>
      </c>
      <c r="K64" s="7">
        <v>0</v>
      </c>
      <c r="L64" s="7">
        <v>4132.5</v>
      </c>
      <c r="M64" s="7">
        <v>17863.400000000001</v>
      </c>
      <c r="N64" s="7">
        <v>11454.4</v>
      </c>
      <c r="O64" s="7">
        <v>5227.5</v>
      </c>
      <c r="P64" s="7">
        <v>0</v>
      </c>
      <c r="Q64" s="7">
        <v>0</v>
      </c>
    </row>
    <row r="65" spans="1:21" ht="15" thickBot="1" x14ac:dyDescent="0.35">
      <c r="A65" s="6" t="s">
        <v>128</v>
      </c>
      <c r="B65" s="7">
        <v>0</v>
      </c>
      <c r="C65" s="7">
        <v>0</v>
      </c>
      <c r="D65" s="7">
        <v>0</v>
      </c>
      <c r="E65" s="7">
        <v>18298.900000000001</v>
      </c>
      <c r="F65" s="7">
        <v>8523</v>
      </c>
      <c r="G65" s="7">
        <v>7523</v>
      </c>
      <c r="H65" s="7">
        <v>16825.400000000001</v>
      </c>
      <c r="I65" s="7">
        <v>11833.4</v>
      </c>
      <c r="J65" s="7">
        <v>0</v>
      </c>
      <c r="K65" s="7">
        <v>0</v>
      </c>
      <c r="L65" s="7">
        <v>4132.5</v>
      </c>
      <c r="M65" s="7">
        <v>17863.400000000001</v>
      </c>
      <c r="N65" s="7">
        <v>11454.4</v>
      </c>
      <c r="O65" s="7">
        <v>5227.5</v>
      </c>
      <c r="P65" s="7">
        <v>0</v>
      </c>
      <c r="Q65" s="7">
        <v>0</v>
      </c>
    </row>
    <row r="66" spans="1:21" ht="15" thickBot="1" x14ac:dyDescent="0.35">
      <c r="A66" s="6" t="s">
        <v>130</v>
      </c>
      <c r="B66" s="7">
        <v>0</v>
      </c>
      <c r="C66" s="7">
        <v>0</v>
      </c>
      <c r="D66" s="7">
        <v>0</v>
      </c>
      <c r="E66" s="7">
        <v>18298.900000000001</v>
      </c>
      <c r="F66" s="7">
        <v>8523</v>
      </c>
      <c r="G66" s="7">
        <v>0</v>
      </c>
      <c r="H66" s="7">
        <v>16825.400000000001</v>
      </c>
      <c r="I66" s="7">
        <v>11833.4</v>
      </c>
      <c r="J66" s="7">
        <v>0</v>
      </c>
      <c r="K66" s="7">
        <v>0</v>
      </c>
      <c r="L66" s="7">
        <v>4132.5</v>
      </c>
      <c r="M66" s="7">
        <v>15681.9</v>
      </c>
      <c r="N66" s="7">
        <v>0</v>
      </c>
      <c r="O66" s="7">
        <v>5227.5</v>
      </c>
      <c r="P66" s="7">
        <v>0</v>
      </c>
      <c r="Q66" s="7">
        <v>0</v>
      </c>
    </row>
    <row r="67" spans="1:21" ht="15" thickBot="1" x14ac:dyDescent="0.35">
      <c r="A67" s="6" t="s">
        <v>132</v>
      </c>
      <c r="B67" s="7">
        <v>0</v>
      </c>
      <c r="C67" s="7">
        <v>0</v>
      </c>
      <c r="D67" s="7">
        <v>0</v>
      </c>
      <c r="E67" s="7">
        <v>17454.400000000001</v>
      </c>
      <c r="F67" s="7">
        <v>8523</v>
      </c>
      <c r="G67" s="7">
        <v>0</v>
      </c>
      <c r="H67" s="7">
        <v>7962</v>
      </c>
      <c r="I67" s="7">
        <v>11833.4</v>
      </c>
      <c r="J67" s="7">
        <v>0</v>
      </c>
      <c r="K67" s="7">
        <v>0</v>
      </c>
      <c r="L67" s="7">
        <v>4132.5</v>
      </c>
      <c r="M67" s="7">
        <v>15681.9</v>
      </c>
      <c r="N67" s="7">
        <v>0</v>
      </c>
      <c r="O67" s="7">
        <v>5227.5</v>
      </c>
      <c r="P67" s="7">
        <v>0</v>
      </c>
      <c r="Q67" s="7">
        <v>0</v>
      </c>
    </row>
    <row r="68" spans="1:21" ht="15" thickBot="1" x14ac:dyDescent="0.35">
      <c r="A68" s="6" t="s">
        <v>135</v>
      </c>
      <c r="B68" s="7">
        <v>0</v>
      </c>
      <c r="C68" s="7">
        <v>0</v>
      </c>
      <c r="D68" s="7">
        <v>0</v>
      </c>
      <c r="E68" s="7">
        <v>0</v>
      </c>
      <c r="F68" s="7">
        <v>8523</v>
      </c>
      <c r="G68" s="7">
        <v>0</v>
      </c>
      <c r="H68" s="7">
        <v>7962</v>
      </c>
      <c r="I68" s="7">
        <v>11833.4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5227.5</v>
      </c>
      <c r="P68" s="7">
        <v>0</v>
      </c>
      <c r="Q68" s="7">
        <v>0</v>
      </c>
    </row>
    <row r="69" spans="1:21" ht="15" thickBot="1" x14ac:dyDescent="0.35">
      <c r="A69" s="6" t="s">
        <v>136</v>
      </c>
      <c r="B69" s="7">
        <v>0</v>
      </c>
      <c r="C69" s="7">
        <v>0</v>
      </c>
      <c r="D69" s="7">
        <v>0</v>
      </c>
      <c r="E69" s="7">
        <v>0</v>
      </c>
      <c r="F69" s="7">
        <v>8523</v>
      </c>
      <c r="G69" s="7">
        <v>0</v>
      </c>
      <c r="H69" s="7">
        <v>7962</v>
      </c>
      <c r="I69" s="7">
        <v>11833.4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5227.5</v>
      </c>
      <c r="P69" s="7">
        <v>0</v>
      </c>
      <c r="Q69" s="7">
        <v>0</v>
      </c>
    </row>
    <row r="70" spans="1:21" ht="15" thickBot="1" x14ac:dyDescent="0.35">
      <c r="A70" s="6" t="s">
        <v>137</v>
      </c>
      <c r="B70" s="7">
        <v>0</v>
      </c>
      <c r="C70" s="7">
        <v>0</v>
      </c>
      <c r="D70" s="7">
        <v>0</v>
      </c>
      <c r="E70" s="7">
        <v>0</v>
      </c>
      <c r="F70" s="7">
        <v>8523</v>
      </c>
      <c r="G70" s="7">
        <v>0</v>
      </c>
      <c r="H70" s="7">
        <v>7962</v>
      </c>
      <c r="I70" s="7">
        <v>11833.4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5227.5</v>
      </c>
      <c r="P70" s="7">
        <v>0</v>
      </c>
      <c r="Q70" s="7">
        <v>0</v>
      </c>
    </row>
    <row r="71" spans="1:21" ht="15" thickBot="1" x14ac:dyDescent="0.35">
      <c r="A71" s="6" t="s">
        <v>138</v>
      </c>
      <c r="B71" s="7">
        <v>0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7962</v>
      </c>
      <c r="I71" s="7">
        <v>11833.4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5227.5</v>
      </c>
      <c r="P71" s="7">
        <v>0</v>
      </c>
      <c r="Q71" s="7">
        <v>0</v>
      </c>
    </row>
    <row r="72" spans="1:21" ht="15" thickBot="1" x14ac:dyDescent="0.35">
      <c r="A72" s="6" t="s">
        <v>139</v>
      </c>
      <c r="B72" s="7">
        <v>0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5227.5</v>
      </c>
      <c r="P72" s="7">
        <v>0</v>
      </c>
      <c r="Q72" s="7">
        <v>0</v>
      </c>
    </row>
    <row r="73" spans="1:21" ht="15" thickBot="1" x14ac:dyDescent="0.35">
      <c r="A73" s="6" t="s">
        <v>140</v>
      </c>
      <c r="B73" s="7">
        <v>0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</row>
    <row r="74" spans="1:21" ht="15" thickBot="1" x14ac:dyDescent="0.35">
      <c r="A74" s="6" t="s">
        <v>141</v>
      </c>
      <c r="B74" s="7">
        <v>0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</row>
    <row r="75" spans="1:21" ht="15" thickBot="1" x14ac:dyDescent="0.35">
      <c r="A75" s="6" t="s">
        <v>142</v>
      </c>
      <c r="B75" s="7">
        <v>0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</row>
    <row r="76" spans="1:21" ht="15" thickBot="1" x14ac:dyDescent="0.35">
      <c r="A76" s="6" t="s">
        <v>143</v>
      </c>
      <c r="B76" s="7">
        <v>0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</row>
    <row r="77" spans="1:21" ht="15" thickBot="1" x14ac:dyDescent="0.35">
      <c r="A77" s="6" t="s">
        <v>144</v>
      </c>
      <c r="B77" s="7">
        <v>0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</row>
    <row r="78" spans="1:21" ht="18.600000000000001" thickBot="1" x14ac:dyDescent="0.35">
      <c r="A78" s="2" t="s">
        <v>198</v>
      </c>
      <c r="B78" s="17">
        <f>SUM(B80:B101)/$B$106</f>
        <v>6.5859483929379806E-2</v>
      </c>
      <c r="C78" s="17">
        <f t="shared" ref="C78:S78" si="9">SUM(C80:C101)/$B$106</f>
        <v>8.5111815301041185E-2</v>
      </c>
      <c r="D78" s="17">
        <f t="shared" si="9"/>
        <v>0</v>
      </c>
      <c r="E78" s="17">
        <f t="shared" si="9"/>
        <v>0.16172209144409236</v>
      </c>
      <c r="F78" s="17">
        <f t="shared" si="9"/>
        <v>7.1923268447261199E-2</v>
      </c>
      <c r="G78" s="17">
        <f t="shared" si="9"/>
        <v>4.4323811679492987E-2</v>
      </c>
      <c r="H78" s="17">
        <f t="shared" si="9"/>
        <v>0.11416152105024896</v>
      </c>
      <c r="I78" s="17">
        <f t="shared" si="9"/>
        <v>0.11245531914893614</v>
      </c>
      <c r="J78" s="17">
        <f t="shared" si="9"/>
        <v>0</v>
      </c>
      <c r="K78" s="17">
        <f t="shared" si="9"/>
        <v>2.2181982797645994E-2</v>
      </c>
      <c r="L78" s="17">
        <f t="shared" si="9"/>
        <v>4.2149886826618382E-2</v>
      </c>
      <c r="M78" s="17">
        <f t="shared" si="9"/>
        <v>9.5064644635581688E-2</v>
      </c>
      <c r="N78" s="17">
        <f t="shared" si="9"/>
        <v>6.7779900407424168E-2</v>
      </c>
      <c r="O78" s="17">
        <f t="shared" si="9"/>
        <v>5.1550611136260749E-2</v>
      </c>
      <c r="P78" s="17">
        <f t="shared" si="9"/>
        <v>2.6633408782254415E-2</v>
      </c>
      <c r="Q78" s="17">
        <f t="shared" si="9"/>
        <v>3.9082752376641008E-2</v>
      </c>
      <c r="R78" s="17">
        <f t="shared" si="9"/>
        <v>1.0000000452693527</v>
      </c>
      <c r="S78" s="17">
        <f t="shared" si="9"/>
        <v>1</v>
      </c>
    </row>
    <row r="79" spans="1:21" ht="15" thickBot="1" x14ac:dyDescent="0.35">
      <c r="A79" s="6" t="s">
        <v>146</v>
      </c>
      <c r="B79" s="6" t="s">
        <v>43</v>
      </c>
      <c r="C79" s="6" t="s">
        <v>44</v>
      </c>
      <c r="D79" s="6" t="s">
        <v>45</v>
      </c>
      <c r="E79" s="6" t="s">
        <v>46</v>
      </c>
      <c r="F79" s="6" t="s">
        <v>47</v>
      </c>
      <c r="G79" s="6" t="s">
        <v>48</v>
      </c>
      <c r="H79" s="6" t="s">
        <v>49</v>
      </c>
      <c r="I79" s="6" t="s">
        <v>50</v>
      </c>
      <c r="J79" s="6" t="s">
        <v>51</v>
      </c>
      <c r="K79" s="6" t="s">
        <v>52</v>
      </c>
      <c r="L79" s="6" t="s">
        <v>53</v>
      </c>
      <c r="M79" s="6" t="s">
        <v>54</v>
      </c>
      <c r="N79" s="6" t="s">
        <v>55</v>
      </c>
      <c r="O79" s="6" t="s">
        <v>56</v>
      </c>
      <c r="P79" s="6" t="s">
        <v>57</v>
      </c>
      <c r="Q79" s="6" t="s">
        <v>58</v>
      </c>
      <c r="R79" s="6" t="s">
        <v>147</v>
      </c>
      <c r="S79" s="6" t="s">
        <v>148</v>
      </c>
      <c r="T79" s="6" t="s">
        <v>149</v>
      </c>
      <c r="U79" s="6" t="s">
        <v>150</v>
      </c>
    </row>
    <row r="80" spans="1:21" ht="15" thickBot="1" x14ac:dyDescent="0.35">
      <c r="A80" s="6" t="s">
        <v>60</v>
      </c>
      <c r="B80" s="7">
        <v>0</v>
      </c>
      <c r="C80" s="7">
        <v>30613.3</v>
      </c>
      <c r="D80" s="7">
        <v>0</v>
      </c>
      <c r="E80" s="7">
        <v>0</v>
      </c>
      <c r="F80" s="7">
        <v>8523</v>
      </c>
      <c r="G80" s="7">
        <v>7523</v>
      </c>
      <c r="H80" s="7">
        <v>20511.400000000001</v>
      </c>
      <c r="I80" s="7">
        <v>11833.4</v>
      </c>
      <c r="J80" s="7">
        <v>0</v>
      </c>
      <c r="K80" s="7">
        <v>0</v>
      </c>
      <c r="L80" s="7">
        <v>11132.4</v>
      </c>
      <c r="M80" s="7">
        <v>17863.400000000001</v>
      </c>
      <c r="N80" s="7">
        <v>0</v>
      </c>
      <c r="O80" s="7">
        <v>0</v>
      </c>
      <c r="P80" s="7">
        <v>0</v>
      </c>
      <c r="Q80" s="7">
        <v>0</v>
      </c>
      <c r="R80" s="7">
        <v>107999.9</v>
      </c>
      <c r="S80" s="7">
        <v>108000</v>
      </c>
      <c r="T80" s="7">
        <v>0.1</v>
      </c>
      <c r="U80" s="7">
        <v>0</v>
      </c>
    </row>
    <row r="81" spans="1:21" ht="15" thickBot="1" x14ac:dyDescent="0.35">
      <c r="A81" s="6" t="s">
        <v>61</v>
      </c>
      <c r="B81" s="7">
        <v>0</v>
      </c>
      <c r="C81" s="7">
        <v>30613.3</v>
      </c>
      <c r="D81" s="7">
        <v>0</v>
      </c>
      <c r="E81" s="7">
        <v>25753.4</v>
      </c>
      <c r="F81" s="7">
        <v>13602.4</v>
      </c>
      <c r="G81" s="7">
        <v>0</v>
      </c>
      <c r="H81" s="7">
        <v>0</v>
      </c>
      <c r="I81" s="7">
        <v>22109.9</v>
      </c>
      <c r="J81" s="7">
        <v>0</v>
      </c>
      <c r="K81" s="7">
        <v>0</v>
      </c>
      <c r="L81" s="7">
        <v>4132.5</v>
      </c>
      <c r="M81" s="7">
        <v>0</v>
      </c>
      <c r="N81" s="7">
        <v>0</v>
      </c>
      <c r="O81" s="7">
        <v>5227.5</v>
      </c>
      <c r="P81" s="7">
        <v>12560.4</v>
      </c>
      <c r="Q81" s="7">
        <v>0</v>
      </c>
      <c r="R81" s="7">
        <v>113999.4</v>
      </c>
      <c r="S81" s="7">
        <v>114000</v>
      </c>
      <c r="T81" s="7">
        <v>0.6</v>
      </c>
      <c r="U81" s="7">
        <v>0</v>
      </c>
    </row>
    <row r="82" spans="1:21" ht="15" thickBot="1" x14ac:dyDescent="0.35">
      <c r="A82" s="6" t="s">
        <v>62</v>
      </c>
      <c r="B82" s="7">
        <v>0</v>
      </c>
      <c r="C82" s="7">
        <v>0</v>
      </c>
      <c r="D82" s="7">
        <v>0</v>
      </c>
      <c r="E82" s="7">
        <v>0</v>
      </c>
      <c r="F82" s="7">
        <v>0</v>
      </c>
      <c r="G82" s="7">
        <v>7523</v>
      </c>
      <c r="H82" s="7">
        <v>16825.400000000001</v>
      </c>
      <c r="I82" s="7">
        <v>17973.400000000001</v>
      </c>
      <c r="J82" s="7">
        <v>0</v>
      </c>
      <c r="K82" s="7">
        <v>7000</v>
      </c>
      <c r="L82" s="7">
        <v>4132.5</v>
      </c>
      <c r="M82" s="7">
        <v>17863.400000000001</v>
      </c>
      <c r="N82" s="7">
        <v>11454.4</v>
      </c>
      <c r="O82" s="7">
        <v>5227.5</v>
      </c>
      <c r="P82" s="7">
        <v>0</v>
      </c>
      <c r="Q82" s="7">
        <v>0</v>
      </c>
      <c r="R82" s="7">
        <v>87999.5</v>
      </c>
      <c r="S82" s="7">
        <v>88000</v>
      </c>
      <c r="T82" s="7">
        <v>0.5</v>
      </c>
      <c r="U82" s="7">
        <v>0</v>
      </c>
    </row>
    <row r="83" spans="1:21" ht="15" thickBot="1" x14ac:dyDescent="0.35">
      <c r="A83" s="6" t="s">
        <v>63</v>
      </c>
      <c r="B83" s="7">
        <v>15363.4</v>
      </c>
      <c r="C83" s="7">
        <v>0</v>
      </c>
      <c r="D83" s="7">
        <v>0</v>
      </c>
      <c r="E83" s="7">
        <v>33617.300000000003</v>
      </c>
      <c r="F83" s="7">
        <v>8523</v>
      </c>
      <c r="G83" s="7">
        <v>30204.3</v>
      </c>
      <c r="H83" s="7">
        <v>16825.400000000001</v>
      </c>
      <c r="I83" s="7">
        <v>0</v>
      </c>
      <c r="J83" s="7">
        <v>0</v>
      </c>
      <c r="K83" s="7">
        <v>7000</v>
      </c>
      <c r="L83" s="7">
        <v>4132.5</v>
      </c>
      <c r="M83" s="7">
        <v>0</v>
      </c>
      <c r="N83" s="7">
        <v>0</v>
      </c>
      <c r="O83" s="7">
        <v>0</v>
      </c>
      <c r="P83" s="7">
        <v>0</v>
      </c>
      <c r="Q83" s="7">
        <v>12333.4</v>
      </c>
      <c r="R83" s="7">
        <v>127999.3</v>
      </c>
      <c r="S83" s="7">
        <v>128000</v>
      </c>
      <c r="T83" s="7">
        <v>0.7</v>
      </c>
      <c r="U83" s="7">
        <v>0</v>
      </c>
    </row>
    <row r="84" spans="1:21" ht="15" thickBot="1" x14ac:dyDescent="0.35">
      <c r="A84" s="6" t="s">
        <v>64</v>
      </c>
      <c r="B84" s="7">
        <v>0</v>
      </c>
      <c r="C84" s="7">
        <v>21875.4</v>
      </c>
      <c r="D84" s="7">
        <v>0</v>
      </c>
      <c r="E84" s="7">
        <v>18298.900000000001</v>
      </c>
      <c r="F84" s="7">
        <v>8523</v>
      </c>
      <c r="G84" s="7">
        <v>0</v>
      </c>
      <c r="H84" s="7">
        <v>20511.400000000001</v>
      </c>
      <c r="I84" s="7">
        <v>22109.9</v>
      </c>
      <c r="J84" s="7">
        <v>0</v>
      </c>
      <c r="K84" s="7">
        <v>0</v>
      </c>
      <c r="L84" s="7">
        <v>0</v>
      </c>
      <c r="M84" s="7">
        <v>0</v>
      </c>
      <c r="N84" s="7">
        <v>11454.4</v>
      </c>
      <c r="O84" s="7">
        <v>5227.5</v>
      </c>
      <c r="P84" s="7">
        <v>0</v>
      </c>
      <c r="Q84" s="7">
        <v>0</v>
      </c>
      <c r="R84" s="7">
        <v>108000.4</v>
      </c>
      <c r="S84" s="7">
        <v>108000</v>
      </c>
      <c r="T84" s="7">
        <v>-0.4</v>
      </c>
      <c r="U84" s="7">
        <v>0</v>
      </c>
    </row>
    <row r="85" spans="1:21" ht="15" thickBot="1" x14ac:dyDescent="0.35">
      <c r="A85" s="6" t="s">
        <v>65</v>
      </c>
      <c r="B85" s="7">
        <v>15363.4</v>
      </c>
      <c r="C85" s="7">
        <v>12045.4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11833.4</v>
      </c>
      <c r="J85" s="7">
        <v>0</v>
      </c>
      <c r="K85" s="7">
        <v>0</v>
      </c>
      <c r="L85" s="7">
        <v>0</v>
      </c>
      <c r="M85" s="7">
        <v>17863.400000000001</v>
      </c>
      <c r="N85" s="7">
        <v>29045.3</v>
      </c>
      <c r="O85" s="7">
        <v>5227.5</v>
      </c>
      <c r="P85" s="7">
        <v>5288</v>
      </c>
      <c r="Q85" s="7">
        <v>12333.4</v>
      </c>
      <c r="R85" s="7">
        <v>108999.9</v>
      </c>
      <c r="S85" s="7">
        <v>109000</v>
      </c>
      <c r="T85" s="7">
        <v>0.1</v>
      </c>
      <c r="U85" s="7">
        <v>0</v>
      </c>
    </row>
    <row r="86" spans="1:21" ht="15" thickBot="1" x14ac:dyDescent="0.35">
      <c r="A86" s="6" t="s">
        <v>66</v>
      </c>
      <c r="B86" s="7">
        <v>34333.300000000003</v>
      </c>
      <c r="C86" s="7">
        <v>0</v>
      </c>
      <c r="D86" s="7">
        <v>0</v>
      </c>
      <c r="E86" s="7">
        <v>40049.300000000003</v>
      </c>
      <c r="F86" s="7">
        <v>8523</v>
      </c>
      <c r="G86" s="7">
        <v>7523</v>
      </c>
      <c r="H86" s="7">
        <v>20511.400000000001</v>
      </c>
      <c r="I86" s="7">
        <v>11833.4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5227.5</v>
      </c>
      <c r="P86" s="7">
        <v>0</v>
      </c>
      <c r="Q86" s="7">
        <v>0</v>
      </c>
      <c r="R86" s="7">
        <v>128000.8</v>
      </c>
      <c r="S86" s="7">
        <v>128000</v>
      </c>
      <c r="T86" s="7">
        <v>-0.8</v>
      </c>
      <c r="U86" s="7">
        <v>0</v>
      </c>
    </row>
    <row r="87" spans="1:21" ht="15" thickBot="1" x14ac:dyDescent="0.35">
      <c r="A87" s="6" t="s">
        <v>67</v>
      </c>
      <c r="B87" s="7">
        <v>15363.4</v>
      </c>
      <c r="C87" s="7">
        <v>12045.4</v>
      </c>
      <c r="D87" s="7">
        <v>0</v>
      </c>
      <c r="E87" s="7">
        <v>0</v>
      </c>
      <c r="F87" s="7">
        <v>13602.4</v>
      </c>
      <c r="G87" s="7">
        <v>0</v>
      </c>
      <c r="H87" s="7">
        <v>0</v>
      </c>
      <c r="I87" s="7">
        <v>11833.4</v>
      </c>
      <c r="J87" s="7">
        <v>0</v>
      </c>
      <c r="K87" s="7">
        <v>0</v>
      </c>
      <c r="L87" s="7">
        <v>0</v>
      </c>
      <c r="M87" s="7">
        <v>17863.400000000001</v>
      </c>
      <c r="N87" s="7">
        <v>0</v>
      </c>
      <c r="O87" s="7">
        <v>17731.400000000001</v>
      </c>
      <c r="P87" s="7">
        <v>12560.4</v>
      </c>
      <c r="Q87" s="7">
        <v>0</v>
      </c>
      <c r="R87" s="7">
        <v>100999.9</v>
      </c>
      <c r="S87" s="7">
        <v>101000</v>
      </c>
      <c r="T87" s="7">
        <v>0.1</v>
      </c>
      <c r="U87" s="7">
        <v>0</v>
      </c>
    </row>
    <row r="88" spans="1:21" ht="15" thickBot="1" x14ac:dyDescent="0.35">
      <c r="A88" s="6" t="s">
        <v>68</v>
      </c>
      <c r="B88" s="7">
        <v>0</v>
      </c>
      <c r="C88" s="7">
        <v>4545.5</v>
      </c>
      <c r="D88" s="7">
        <v>0</v>
      </c>
      <c r="E88" s="7">
        <v>28935.3</v>
      </c>
      <c r="F88" s="7">
        <v>8523</v>
      </c>
      <c r="G88" s="7">
        <v>7523</v>
      </c>
      <c r="H88" s="7">
        <v>16825.400000000001</v>
      </c>
      <c r="I88" s="7">
        <v>11833.4</v>
      </c>
      <c r="J88" s="7">
        <v>0</v>
      </c>
      <c r="K88" s="7">
        <v>0</v>
      </c>
      <c r="L88" s="7">
        <v>4132.5</v>
      </c>
      <c r="M88" s="7">
        <v>0</v>
      </c>
      <c r="N88" s="7">
        <v>11454.4</v>
      </c>
      <c r="O88" s="7">
        <v>5227.5</v>
      </c>
      <c r="P88" s="7">
        <v>0</v>
      </c>
      <c r="Q88" s="7">
        <v>0</v>
      </c>
      <c r="R88" s="7">
        <v>98999.9</v>
      </c>
      <c r="S88" s="7">
        <v>99000</v>
      </c>
      <c r="T88" s="7">
        <v>0.1</v>
      </c>
      <c r="U88" s="7">
        <v>0</v>
      </c>
    </row>
    <row r="89" spans="1:21" ht="15" thickBot="1" x14ac:dyDescent="0.35">
      <c r="A89" s="6" t="s">
        <v>69</v>
      </c>
      <c r="B89" s="7">
        <v>15363.4</v>
      </c>
      <c r="C89" s="7">
        <v>23431.9</v>
      </c>
      <c r="D89" s="7">
        <v>0</v>
      </c>
      <c r="E89" s="7">
        <v>0</v>
      </c>
      <c r="F89" s="7">
        <v>8523</v>
      </c>
      <c r="G89" s="7">
        <v>7523</v>
      </c>
      <c r="H89" s="7">
        <v>7962</v>
      </c>
      <c r="I89" s="7">
        <v>0</v>
      </c>
      <c r="J89" s="7">
        <v>0</v>
      </c>
      <c r="K89" s="7">
        <v>0</v>
      </c>
      <c r="L89" s="7">
        <v>0</v>
      </c>
      <c r="M89" s="7">
        <v>17863.400000000001</v>
      </c>
      <c r="N89" s="7">
        <v>0</v>
      </c>
      <c r="O89" s="7">
        <v>0</v>
      </c>
      <c r="P89" s="7">
        <v>0</v>
      </c>
      <c r="Q89" s="7">
        <v>12333.4</v>
      </c>
      <c r="R89" s="7">
        <v>93000</v>
      </c>
      <c r="S89" s="7">
        <v>93000</v>
      </c>
      <c r="T89" s="7">
        <v>0</v>
      </c>
      <c r="U89" s="7">
        <v>0</v>
      </c>
    </row>
    <row r="90" spans="1:21" ht="15" thickBot="1" x14ac:dyDescent="0.35">
      <c r="A90" s="6" t="s">
        <v>70</v>
      </c>
      <c r="B90" s="7">
        <v>0</v>
      </c>
      <c r="C90" s="7">
        <v>4545.5</v>
      </c>
      <c r="D90" s="7">
        <v>0</v>
      </c>
      <c r="E90" s="7">
        <v>28935.3</v>
      </c>
      <c r="F90" s="7">
        <v>8523</v>
      </c>
      <c r="G90" s="7">
        <v>7523</v>
      </c>
      <c r="H90" s="7">
        <v>16825.400000000001</v>
      </c>
      <c r="I90" s="7">
        <v>0</v>
      </c>
      <c r="J90" s="7">
        <v>0</v>
      </c>
      <c r="K90" s="7">
        <v>0</v>
      </c>
      <c r="L90" s="7">
        <v>4314.5</v>
      </c>
      <c r="M90" s="7">
        <v>0</v>
      </c>
      <c r="N90" s="7">
        <v>0</v>
      </c>
      <c r="O90" s="7">
        <v>0</v>
      </c>
      <c r="P90" s="7">
        <v>0</v>
      </c>
      <c r="Q90" s="7">
        <v>12333.4</v>
      </c>
      <c r="R90" s="7">
        <v>83000</v>
      </c>
      <c r="S90" s="7">
        <v>83000</v>
      </c>
      <c r="T90" s="7">
        <v>0</v>
      </c>
      <c r="U90" s="7">
        <v>0</v>
      </c>
    </row>
    <row r="91" spans="1:21" ht="15" thickBot="1" x14ac:dyDescent="0.35">
      <c r="A91" s="6" t="s">
        <v>71</v>
      </c>
      <c r="B91" s="7">
        <v>15363.4</v>
      </c>
      <c r="C91" s="7">
        <v>4545.5</v>
      </c>
      <c r="D91" s="7">
        <v>0</v>
      </c>
      <c r="E91" s="7">
        <v>0</v>
      </c>
      <c r="F91" s="7">
        <v>13602.4</v>
      </c>
      <c r="G91" s="7">
        <v>0</v>
      </c>
      <c r="H91" s="7">
        <v>7962</v>
      </c>
      <c r="I91" s="7">
        <v>11833.4</v>
      </c>
      <c r="J91" s="7">
        <v>0</v>
      </c>
      <c r="K91" s="7">
        <v>0</v>
      </c>
      <c r="L91" s="7">
        <v>4314.5</v>
      </c>
      <c r="M91" s="7">
        <v>17863.400000000001</v>
      </c>
      <c r="N91" s="7">
        <v>0</v>
      </c>
      <c r="O91" s="7">
        <v>5227.5</v>
      </c>
      <c r="P91" s="7">
        <v>5288</v>
      </c>
      <c r="Q91" s="7">
        <v>0</v>
      </c>
      <c r="R91" s="7">
        <v>86000</v>
      </c>
      <c r="S91" s="7">
        <v>86000</v>
      </c>
      <c r="T91" s="7">
        <v>0</v>
      </c>
      <c r="U91" s="7">
        <v>0</v>
      </c>
    </row>
    <row r="92" spans="1:21" ht="15" thickBot="1" x14ac:dyDescent="0.35">
      <c r="A92" s="6" t="s">
        <v>72</v>
      </c>
      <c r="B92" s="7">
        <v>0</v>
      </c>
      <c r="C92" s="7">
        <v>21875.4</v>
      </c>
      <c r="D92" s="7">
        <v>0</v>
      </c>
      <c r="E92" s="7">
        <v>0</v>
      </c>
      <c r="F92" s="7">
        <v>19238.900000000001</v>
      </c>
      <c r="G92" s="7">
        <v>0</v>
      </c>
      <c r="H92" s="7">
        <v>7962</v>
      </c>
      <c r="I92" s="7">
        <v>11833.4</v>
      </c>
      <c r="J92" s="7">
        <v>0</v>
      </c>
      <c r="K92" s="7">
        <v>0</v>
      </c>
      <c r="L92" s="7">
        <v>0</v>
      </c>
      <c r="M92" s="7">
        <v>17863.400000000001</v>
      </c>
      <c r="N92" s="7">
        <v>0</v>
      </c>
      <c r="O92" s="7">
        <v>5227.5</v>
      </c>
      <c r="P92" s="7">
        <v>0</v>
      </c>
      <c r="Q92" s="7">
        <v>0</v>
      </c>
      <c r="R92" s="7">
        <v>84000.5</v>
      </c>
      <c r="S92" s="7">
        <v>84000</v>
      </c>
      <c r="T92" s="7">
        <v>-0.5</v>
      </c>
      <c r="U92" s="7">
        <v>0</v>
      </c>
    </row>
    <row r="93" spans="1:21" ht="15" thickBot="1" x14ac:dyDescent="0.35">
      <c r="A93" s="6" t="s">
        <v>73</v>
      </c>
      <c r="B93" s="7">
        <v>0</v>
      </c>
      <c r="C93" s="7">
        <v>0</v>
      </c>
      <c r="D93" s="7">
        <v>0</v>
      </c>
      <c r="E93" s="7">
        <v>40049.300000000003</v>
      </c>
      <c r="F93" s="7">
        <v>0</v>
      </c>
      <c r="G93" s="7">
        <v>0</v>
      </c>
      <c r="H93" s="7">
        <v>20511.400000000001</v>
      </c>
      <c r="I93" s="7">
        <v>11833.4</v>
      </c>
      <c r="J93" s="7">
        <v>0</v>
      </c>
      <c r="K93" s="7">
        <v>7000</v>
      </c>
      <c r="L93" s="7">
        <v>32923.800000000003</v>
      </c>
      <c r="M93" s="7">
        <v>0</v>
      </c>
      <c r="N93" s="7">
        <v>11454.4</v>
      </c>
      <c r="O93" s="7">
        <v>5227.5</v>
      </c>
      <c r="P93" s="7">
        <v>0</v>
      </c>
      <c r="Q93" s="7">
        <v>0</v>
      </c>
      <c r="R93" s="7">
        <v>128999.8</v>
      </c>
      <c r="S93" s="7">
        <v>129000</v>
      </c>
      <c r="T93" s="7">
        <v>0.2</v>
      </c>
      <c r="U93" s="7">
        <v>0</v>
      </c>
    </row>
    <row r="94" spans="1:21" ht="15" thickBot="1" x14ac:dyDescent="0.35">
      <c r="A94" s="6" t="s">
        <v>74</v>
      </c>
      <c r="B94" s="7">
        <v>0</v>
      </c>
      <c r="C94" s="7">
        <v>0</v>
      </c>
      <c r="D94" s="7">
        <v>0</v>
      </c>
      <c r="E94" s="7">
        <v>0</v>
      </c>
      <c r="F94" s="7">
        <v>8523</v>
      </c>
      <c r="G94" s="7">
        <v>0</v>
      </c>
      <c r="H94" s="7">
        <v>7962</v>
      </c>
      <c r="I94" s="7">
        <v>22109.9</v>
      </c>
      <c r="J94" s="7">
        <v>0</v>
      </c>
      <c r="K94" s="7">
        <v>7000</v>
      </c>
      <c r="L94" s="7">
        <v>4314.5</v>
      </c>
      <c r="M94" s="7">
        <v>17863.400000000001</v>
      </c>
      <c r="N94" s="7">
        <v>0</v>
      </c>
      <c r="O94" s="7">
        <v>5227.5</v>
      </c>
      <c r="P94" s="7">
        <v>0</v>
      </c>
      <c r="Q94" s="7">
        <v>0</v>
      </c>
      <c r="R94" s="7">
        <v>73000.100000000006</v>
      </c>
      <c r="S94" s="7">
        <v>73000</v>
      </c>
      <c r="T94" s="7">
        <v>-0.1</v>
      </c>
      <c r="U94" s="7">
        <v>0</v>
      </c>
    </row>
    <row r="95" spans="1:21" ht="15" thickBot="1" x14ac:dyDescent="0.35">
      <c r="A95" s="6" t="s">
        <v>75</v>
      </c>
      <c r="B95" s="7">
        <v>0</v>
      </c>
      <c r="C95" s="7">
        <v>0</v>
      </c>
      <c r="D95" s="7">
        <v>0</v>
      </c>
      <c r="E95" s="7">
        <v>25753.4</v>
      </c>
      <c r="F95" s="7">
        <v>0</v>
      </c>
      <c r="G95" s="7">
        <v>0</v>
      </c>
      <c r="H95" s="7">
        <v>16825.400000000001</v>
      </c>
      <c r="I95" s="7">
        <v>11833.4</v>
      </c>
      <c r="J95" s="7">
        <v>0</v>
      </c>
      <c r="K95" s="7">
        <v>7000</v>
      </c>
      <c r="L95" s="7">
        <v>4314.5</v>
      </c>
      <c r="M95" s="7">
        <v>0</v>
      </c>
      <c r="N95" s="7">
        <v>29045.3</v>
      </c>
      <c r="O95" s="7">
        <v>5227.5</v>
      </c>
      <c r="P95" s="7">
        <v>0</v>
      </c>
      <c r="Q95" s="7">
        <v>0</v>
      </c>
      <c r="R95" s="7">
        <v>99999.4</v>
      </c>
      <c r="S95" s="7">
        <v>100000</v>
      </c>
      <c r="T95" s="7">
        <v>0.6</v>
      </c>
      <c r="U95" s="7">
        <v>0</v>
      </c>
    </row>
    <row r="96" spans="1:21" ht="15" thickBot="1" x14ac:dyDescent="0.35">
      <c r="A96" s="6" t="s">
        <v>76</v>
      </c>
      <c r="B96" s="7">
        <v>0</v>
      </c>
      <c r="C96" s="7">
        <v>0</v>
      </c>
      <c r="D96" s="7">
        <v>0</v>
      </c>
      <c r="E96" s="7">
        <v>0</v>
      </c>
      <c r="F96" s="7">
        <v>0</v>
      </c>
      <c r="G96" s="7">
        <v>7523</v>
      </c>
      <c r="H96" s="7">
        <v>16825.400000000001</v>
      </c>
      <c r="I96" s="7">
        <v>0</v>
      </c>
      <c r="J96" s="7">
        <v>0</v>
      </c>
      <c r="K96" s="7">
        <v>7000</v>
      </c>
      <c r="L96" s="7">
        <v>0</v>
      </c>
      <c r="M96" s="7">
        <v>17863.400000000001</v>
      </c>
      <c r="N96" s="7">
        <v>11454.4</v>
      </c>
      <c r="O96" s="7">
        <v>0</v>
      </c>
      <c r="P96" s="7">
        <v>0</v>
      </c>
      <c r="Q96" s="7">
        <v>12333.4</v>
      </c>
      <c r="R96" s="7">
        <v>72999.600000000006</v>
      </c>
      <c r="S96" s="7">
        <v>73000</v>
      </c>
      <c r="T96" s="7">
        <v>0.4</v>
      </c>
      <c r="U96" s="7">
        <v>0</v>
      </c>
    </row>
    <row r="97" spans="1:21" ht="15" thickBot="1" x14ac:dyDescent="0.35">
      <c r="A97" s="6" t="s">
        <v>77</v>
      </c>
      <c r="B97" s="7">
        <v>0</v>
      </c>
      <c r="C97" s="7">
        <v>21875.4</v>
      </c>
      <c r="D97" s="7">
        <v>0</v>
      </c>
      <c r="E97" s="7">
        <v>40049.300000000003</v>
      </c>
      <c r="F97" s="7">
        <v>8523</v>
      </c>
      <c r="G97" s="7">
        <v>7523</v>
      </c>
      <c r="H97" s="7">
        <v>0</v>
      </c>
      <c r="I97" s="7">
        <v>22109.9</v>
      </c>
      <c r="J97" s="7">
        <v>0</v>
      </c>
      <c r="K97" s="7">
        <v>0</v>
      </c>
      <c r="L97" s="7">
        <v>11132.4</v>
      </c>
      <c r="M97" s="7">
        <v>0</v>
      </c>
      <c r="N97" s="7">
        <v>0</v>
      </c>
      <c r="O97" s="7">
        <v>5227.5</v>
      </c>
      <c r="P97" s="7">
        <v>12560.4</v>
      </c>
      <c r="Q97" s="7">
        <v>0</v>
      </c>
      <c r="R97" s="7">
        <v>129000.8</v>
      </c>
      <c r="S97" s="7">
        <v>129000</v>
      </c>
      <c r="T97" s="7">
        <v>-0.8</v>
      </c>
      <c r="U97" s="7">
        <v>0</v>
      </c>
    </row>
    <row r="98" spans="1:21" ht="15" thickBot="1" x14ac:dyDescent="0.35">
      <c r="A98" s="6" t="s">
        <v>78</v>
      </c>
      <c r="B98" s="7">
        <v>0</v>
      </c>
      <c r="C98" s="7">
        <v>0</v>
      </c>
      <c r="D98" s="7">
        <v>0</v>
      </c>
      <c r="E98" s="7">
        <v>17454.400000000001</v>
      </c>
      <c r="F98" s="7">
        <v>0</v>
      </c>
      <c r="G98" s="7">
        <v>0</v>
      </c>
      <c r="H98" s="7">
        <v>20511.400000000001</v>
      </c>
      <c r="I98" s="7">
        <v>11833.4</v>
      </c>
      <c r="J98" s="7">
        <v>0</v>
      </c>
      <c r="K98" s="7">
        <v>7000</v>
      </c>
      <c r="L98" s="7">
        <v>0</v>
      </c>
      <c r="M98" s="7">
        <v>15681.9</v>
      </c>
      <c r="N98" s="7">
        <v>11454.4</v>
      </c>
      <c r="O98" s="7">
        <v>17731.400000000001</v>
      </c>
      <c r="P98" s="7">
        <v>0</v>
      </c>
      <c r="Q98" s="7">
        <v>12333.4</v>
      </c>
      <c r="R98" s="7">
        <v>114000.4</v>
      </c>
      <c r="S98" s="7">
        <v>114000</v>
      </c>
      <c r="T98" s="7">
        <v>-0.4</v>
      </c>
      <c r="U98" s="7">
        <v>0</v>
      </c>
    </row>
    <row r="99" spans="1:21" ht="15" thickBot="1" x14ac:dyDescent="0.35">
      <c r="A99" s="6" t="s">
        <v>79</v>
      </c>
      <c r="B99" s="7">
        <v>34333.300000000003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11833.4</v>
      </c>
      <c r="J99" s="7">
        <v>0</v>
      </c>
      <c r="K99" s="7">
        <v>0</v>
      </c>
      <c r="L99" s="7">
        <v>0</v>
      </c>
      <c r="M99" s="7">
        <v>17863.400000000001</v>
      </c>
      <c r="N99" s="7">
        <v>11454.4</v>
      </c>
      <c r="O99" s="7">
        <v>5227.5</v>
      </c>
      <c r="P99" s="7">
        <v>5288</v>
      </c>
      <c r="Q99" s="7">
        <v>0</v>
      </c>
      <c r="R99" s="7">
        <v>86000</v>
      </c>
      <c r="S99" s="7">
        <v>86000</v>
      </c>
      <c r="T99" s="7">
        <v>0</v>
      </c>
      <c r="U99" s="7">
        <v>0</v>
      </c>
    </row>
    <row r="100" spans="1:21" ht="15" thickBot="1" x14ac:dyDescent="0.35">
      <c r="A100" s="6" t="s">
        <v>80</v>
      </c>
      <c r="B100" s="7">
        <v>0</v>
      </c>
      <c r="C100" s="7">
        <v>0</v>
      </c>
      <c r="D100" s="7">
        <v>0</v>
      </c>
      <c r="E100" s="7">
        <v>40049.300000000003</v>
      </c>
      <c r="F100" s="7">
        <v>13602.4</v>
      </c>
      <c r="G100" s="7">
        <v>0</v>
      </c>
      <c r="H100" s="7">
        <v>0</v>
      </c>
      <c r="I100" s="7">
        <v>11833.4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7">
        <v>5227.5</v>
      </c>
      <c r="P100" s="7">
        <v>5288</v>
      </c>
      <c r="Q100" s="7">
        <v>0</v>
      </c>
      <c r="R100" s="7">
        <v>76000.600000000006</v>
      </c>
      <c r="S100" s="7">
        <v>76000</v>
      </c>
      <c r="T100" s="7">
        <v>-0.6</v>
      </c>
      <c r="U100" s="7">
        <v>0</v>
      </c>
    </row>
    <row r="101" spans="1:21" ht="15" thickBot="1" x14ac:dyDescent="0.35">
      <c r="A101" s="6" t="s">
        <v>81</v>
      </c>
      <c r="B101" s="7">
        <v>0</v>
      </c>
      <c r="C101" s="7">
        <v>0</v>
      </c>
      <c r="D101" s="7">
        <v>0</v>
      </c>
      <c r="E101" s="7">
        <v>18298.900000000001</v>
      </c>
      <c r="F101" s="7">
        <v>8523</v>
      </c>
      <c r="G101" s="7">
        <v>7523</v>
      </c>
      <c r="H101" s="7">
        <v>16825.400000000001</v>
      </c>
      <c r="I101" s="7">
        <v>0</v>
      </c>
      <c r="J101" s="7">
        <v>0</v>
      </c>
      <c r="K101" s="7">
        <v>0</v>
      </c>
      <c r="L101" s="7">
        <v>4132.5</v>
      </c>
      <c r="M101" s="7">
        <v>15681.9</v>
      </c>
      <c r="N101" s="7">
        <v>11454.4</v>
      </c>
      <c r="O101" s="7">
        <v>5227.5</v>
      </c>
      <c r="P101" s="7">
        <v>0</v>
      </c>
      <c r="Q101" s="7">
        <v>12333.4</v>
      </c>
      <c r="R101" s="7">
        <v>99999.9</v>
      </c>
      <c r="S101" s="7">
        <v>100000</v>
      </c>
      <c r="T101" s="7">
        <v>0.1</v>
      </c>
      <c r="U101" s="7">
        <v>0</v>
      </c>
    </row>
    <row r="102" spans="1:21" ht="15" thickBot="1" x14ac:dyDescent="0.35"/>
    <row r="103" spans="1:21" ht="15" thickBot="1" x14ac:dyDescent="0.35">
      <c r="A103" s="8" t="s">
        <v>151</v>
      </c>
      <c r="B103" s="9">
        <v>326518.09999999998</v>
      </c>
      <c r="C103" t="s">
        <v>162</v>
      </c>
    </row>
    <row r="104" spans="1:21" ht="15" thickBot="1" x14ac:dyDescent="0.35">
      <c r="A104" s="8" t="s">
        <v>152</v>
      </c>
      <c r="B104" s="9">
        <v>0</v>
      </c>
    </row>
    <row r="105" spans="1:21" ht="15" thickBot="1" x14ac:dyDescent="0.35">
      <c r="A105" s="8" t="s">
        <v>153</v>
      </c>
      <c r="B105" s="9">
        <v>2209000.1</v>
      </c>
    </row>
    <row r="106" spans="1:21" ht="15" thickBot="1" x14ac:dyDescent="0.35">
      <c r="A106" s="8" t="s">
        <v>154</v>
      </c>
      <c r="B106" s="9">
        <v>2209000</v>
      </c>
    </row>
    <row r="107" spans="1:21" ht="15" thickBot="1" x14ac:dyDescent="0.35">
      <c r="A107" s="8" t="s">
        <v>155</v>
      </c>
      <c r="B107" s="9">
        <v>0.1</v>
      </c>
    </row>
    <row r="108" spans="1:21" ht="15" thickBot="1" x14ac:dyDescent="0.35">
      <c r="A108" s="8" t="s">
        <v>156</v>
      </c>
      <c r="B108" s="9"/>
    </row>
    <row r="109" spans="1:21" ht="15" thickBot="1" x14ac:dyDescent="0.35">
      <c r="A109" s="8" t="s">
        <v>157</v>
      </c>
      <c r="B109" s="9"/>
    </row>
    <row r="110" spans="1:21" ht="15" thickBot="1" x14ac:dyDescent="0.35">
      <c r="A110" s="8" t="s">
        <v>158</v>
      </c>
      <c r="B110" s="9">
        <v>0</v>
      </c>
    </row>
    <row r="112" spans="1:21" x14ac:dyDescent="0.3">
      <c r="A112" s="10" t="s">
        <v>159</v>
      </c>
    </row>
    <row r="114" spans="1:1" x14ac:dyDescent="0.3">
      <c r="A114" s="11" t="s">
        <v>160</v>
      </c>
    </row>
    <row r="115" spans="1:1" x14ac:dyDescent="0.3">
      <c r="A115" s="11" t="s">
        <v>161</v>
      </c>
    </row>
  </sheetData>
  <hyperlinks>
    <hyperlink ref="A112" r:id="rId1" display="https://miau.my-x.hu/myx-free/coco/test/195197120231118124416.html" xr:uid="{2D79CDA5-EB9F-488A-87CF-935089150291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72B6E-FE45-48A3-9F03-EAD7ECFDCE27}">
  <dimension ref="A1:O115"/>
  <sheetViews>
    <sheetView zoomScale="105" workbookViewId="0"/>
  </sheetViews>
  <sheetFormatPr defaultRowHeight="14.4" x14ac:dyDescent="0.3"/>
  <sheetData>
    <row r="1" spans="1:12" ht="18" x14ac:dyDescent="0.3">
      <c r="A1" s="2"/>
    </row>
    <row r="2" spans="1:12" x14ac:dyDescent="0.3">
      <c r="A2" s="3"/>
    </row>
    <row r="5" spans="1:12" ht="18" x14ac:dyDescent="0.3">
      <c r="A5" s="4" t="s">
        <v>35</v>
      </c>
      <c r="B5" s="5">
        <v>3214923</v>
      </c>
      <c r="C5" s="4" t="s">
        <v>36</v>
      </c>
      <c r="D5" s="5">
        <v>22</v>
      </c>
      <c r="E5" s="4" t="s">
        <v>37</v>
      </c>
      <c r="F5" s="5">
        <v>8</v>
      </c>
      <c r="G5" s="4" t="s">
        <v>38</v>
      </c>
      <c r="H5" s="5">
        <v>22</v>
      </c>
      <c r="I5" s="4" t="s">
        <v>39</v>
      </c>
      <c r="J5" s="5">
        <v>0</v>
      </c>
      <c r="K5" s="4" t="s">
        <v>40</v>
      </c>
      <c r="L5" s="5" t="s">
        <v>163</v>
      </c>
    </row>
    <row r="6" spans="1:12" ht="18.600000000000001" thickBot="1" x14ac:dyDescent="0.35">
      <c r="A6" s="2"/>
    </row>
    <row r="7" spans="1:12" ht="15" thickBot="1" x14ac:dyDescent="0.35">
      <c r="A7" s="6" t="s">
        <v>42</v>
      </c>
      <c r="B7" s="6" t="s">
        <v>43</v>
      </c>
      <c r="C7" s="6" t="s">
        <v>44</v>
      </c>
      <c r="D7" s="6" t="s">
        <v>45</v>
      </c>
      <c r="E7" s="6" t="s">
        <v>46</v>
      </c>
      <c r="F7" s="6" t="s">
        <v>47</v>
      </c>
      <c r="G7" s="6" t="s">
        <v>48</v>
      </c>
      <c r="H7" s="6" t="s">
        <v>49</v>
      </c>
      <c r="I7" s="6" t="s">
        <v>50</v>
      </c>
      <c r="J7" s="6" t="s">
        <v>164</v>
      </c>
    </row>
    <row r="8" spans="1:12" ht="15" thickBot="1" x14ac:dyDescent="0.35">
      <c r="A8" s="6" t="s">
        <v>60</v>
      </c>
      <c r="B8" s="7">
        <v>19</v>
      </c>
      <c r="C8" s="7">
        <v>1</v>
      </c>
      <c r="D8" s="7">
        <v>21</v>
      </c>
      <c r="E8" s="7">
        <v>16</v>
      </c>
      <c r="F8" s="7">
        <v>9</v>
      </c>
      <c r="G8" s="7">
        <v>3</v>
      </c>
      <c r="H8" s="7">
        <v>1</v>
      </c>
      <c r="I8" s="7">
        <v>8</v>
      </c>
      <c r="J8" s="7">
        <v>108000</v>
      </c>
    </row>
    <row r="9" spans="1:12" ht="15" thickBot="1" x14ac:dyDescent="0.35">
      <c r="A9" s="6" t="s">
        <v>61</v>
      </c>
      <c r="B9" s="7">
        <v>9</v>
      </c>
      <c r="C9" s="7">
        <v>1</v>
      </c>
      <c r="D9" s="7">
        <v>15</v>
      </c>
      <c r="E9" s="7">
        <v>9</v>
      </c>
      <c r="F9" s="7">
        <v>3</v>
      </c>
      <c r="G9" s="7">
        <v>13</v>
      </c>
      <c r="H9" s="7">
        <v>21</v>
      </c>
      <c r="I9" s="7">
        <v>2</v>
      </c>
      <c r="J9" s="7">
        <v>114000</v>
      </c>
    </row>
    <row r="10" spans="1:12" ht="15" thickBot="1" x14ac:dyDescent="0.35">
      <c r="A10" s="6" t="s">
        <v>62</v>
      </c>
      <c r="B10" s="7">
        <v>15</v>
      </c>
      <c r="C10" s="7">
        <v>16</v>
      </c>
      <c r="D10" s="7">
        <v>12</v>
      </c>
      <c r="E10" s="7">
        <v>17</v>
      </c>
      <c r="F10" s="7">
        <v>16</v>
      </c>
      <c r="G10" s="7">
        <v>8</v>
      </c>
      <c r="H10" s="7">
        <v>10</v>
      </c>
      <c r="I10" s="7">
        <v>5</v>
      </c>
      <c r="J10" s="7">
        <v>88000</v>
      </c>
    </row>
    <row r="11" spans="1:12" ht="15" thickBot="1" x14ac:dyDescent="0.35">
      <c r="A11" s="6" t="s">
        <v>63</v>
      </c>
      <c r="B11" s="7">
        <v>6</v>
      </c>
      <c r="C11" s="7">
        <v>20</v>
      </c>
      <c r="D11" s="7">
        <v>13</v>
      </c>
      <c r="E11" s="7">
        <v>5</v>
      </c>
      <c r="F11" s="7">
        <v>6</v>
      </c>
      <c r="G11" s="7">
        <v>1</v>
      </c>
      <c r="H11" s="7">
        <v>7</v>
      </c>
      <c r="I11" s="7">
        <v>18</v>
      </c>
      <c r="J11" s="7">
        <v>128000</v>
      </c>
    </row>
    <row r="12" spans="1:12" ht="15" thickBot="1" x14ac:dyDescent="0.35">
      <c r="A12" s="15" t="s">
        <v>64</v>
      </c>
      <c r="B12" s="13">
        <v>16</v>
      </c>
      <c r="C12" s="13">
        <v>5</v>
      </c>
      <c r="D12" s="13">
        <v>6</v>
      </c>
      <c r="E12" s="13">
        <v>10</v>
      </c>
      <c r="F12" s="13">
        <v>15</v>
      </c>
      <c r="G12" s="13">
        <v>19</v>
      </c>
      <c r="H12" s="13">
        <v>1</v>
      </c>
      <c r="I12" s="13">
        <v>3</v>
      </c>
      <c r="J12" s="13">
        <v>108000</v>
      </c>
    </row>
    <row r="13" spans="1:12" ht="15" thickBot="1" x14ac:dyDescent="0.35">
      <c r="A13" s="6" t="s">
        <v>65</v>
      </c>
      <c r="B13" s="7">
        <v>6</v>
      </c>
      <c r="C13" s="7">
        <v>7</v>
      </c>
      <c r="D13" s="7">
        <v>6</v>
      </c>
      <c r="E13" s="7">
        <v>15</v>
      </c>
      <c r="F13" s="7">
        <v>21</v>
      </c>
      <c r="G13" s="7">
        <v>18</v>
      </c>
      <c r="H13" s="7">
        <v>18</v>
      </c>
      <c r="I13" s="7">
        <v>16</v>
      </c>
      <c r="J13" s="7">
        <v>109000</v>
      </c>
    </row>
    <row r="14" spans="1:12" ht="15" thickBot="1" x14ac:dyDescent="0.35">
      <c r="A14" s="6" t="s">
        <v>66</v>
      </c>
      <c r="B14" s="7">
        <v>2</v>
      </c>
      <c r="C14" s="7">
        <v>14</v>
      </c>
      <c r="D14" s="7">
        <v>1</v>
      </c>
      <c r="E14" s="7">
        <v>3</v>
      </c>
      <c r="F14" s="7">
        <v>8</v>
      </c>
      <c r="G14" s="7">
        <v>6</v>
      </c>
      <c r="H14" s="7">
        <v>5</v>
      </c>
      <c r="I14" s="7">
        <v>13</v>
      </c>
      <c r="J14" s="7">
        <v>128000</v>
      </c>
    </row>
    <row r="15" spans="1:12" ht="15" thickBot="1" x14ac:dyDescent="0.35">
      <c r="A15" s="6" t="s">
        <v>67</v>
      </c>
      <c r="B15" s="7">
        <v>3</v>
      </c>
      <c r="C15" s="7">
        <v>8</v>
      </c>
      <c r="D15" s="7">
        <v>6</v>
      </c>
      <c r="E15" s="7">
        <v>21</v>
      </c>
      <c r="F15" s="7">
        <v>2</v>
      </c>
      <c r="G15" s="7">
        <v>22</v>
      </c>
      <c r="H15" s="7">
        <v>22</v>
      </c>
      <c r="I15" s="7">
        <v>14</v>
      </c>
      <c r="J15" s="7">
        <v>101000</v>
      </c>
    </row>
    <row r="16" spans="1:12" ht="15" thickBot="1" x14ac:dyDescent="0.35">
      <c r="A16" s="6" t="s">
        <v>68</v>
      </c>
      <c r="B16" s="7">
        <v>13</v>
      </c>
      <c r="C16" s="7">
        <v>9</v>
      </c>
      <c r="D16" s="7">
        <v>14</v>
      </c>
      <c r="E16" s="7">
        <v>6</v>
      </c>
      <c r="F16" s="7">
        <v>14</v>
      </c>
      <c r="G16" s="7">
        <v>10</v>
      </c>
      <c r="H16" s="7">
        <v>11</v>
      </c>
      <c r="I16" s="7">
        <v>14</v>
      </c>
      <c r="J16" s="7">
        <v>99000</v>
      </c>
    </row>
    <row r="17" spans="1:10" ht="15" thickBot="1" x14ac:dyDescent="0.35">
      <c r="A17" s="6" t="s">
        <v>69</v>
      </c>
      <c r="B17" s="7">
        <v>3</v>
      </c>
      <c r="C17" s="7">
        <v>3</v>
      </c>
      <c r="D17" s="7">
        <v>9</v>
      </c>
      <c r="E17" s="7">
        <v>22</v>
      </c>
      <c r="F17" s="7">
        <v>11</v>
      </c>
      <c r="G17" s="7">
        <v>5</v>
      </c>
      <c r="H17" s="7">
        <v>14</v>
      </c>
      <c r="I17" s="7">
        <v>21</v>
      </c>
      <c r="J17" s="7">
        <v>93000</v>
      </c>
    </row>
    <row r="18" spans="1:10" ht="15" thickBot="1" x14ac:dyDescent="0.35">
      <c r="A18" s="6" t="s">
        <v>70</v>
      </c>
      <c r="B18" s="7">
        <v>22</v>
      </c>
      <c r="C18" s="7">
        <v>9</v>
      </c>
      <c r="D18" s="7">
        <v>18</v>
      </c>
      <c r="E18" s="7">
        <v>6</v>
      </c>
      <c r="F18" s="7">
        <v>12</v>
      </c>
      <c r="G18" s="7">
        <v>4</v>
      </c>
      <c r="H18" s="7">
        <v>8</v>
      </c>
      <c r="I18" s="7">
        <v>20</v>
      </c>
      <c r="J18" s="7">
        <v>83000</v>
      </c>
    </row>
    <row r="19" spans="1:10" ht="15" thickBot="1" x14ac:dyDescent="0.35">
      <c r="A19" s="6" t="s">
        <v>71</v>
      </c>
      <c r="B19" s="7">
        <v>5</v>
      </c>
      <c r="C19" s="7">
        <v>9</v>
      </c>
      <c r="D19" s="7">
        <v>16</v>
      </c>
      <c r="E19" s="7">
        <v>13</v>
      </c>
      <c r="F19" s="7">
        <v>5</v>
      </c>
      <c r="G19" s="7">
        <v>14</v>
      </c>
      <c r="H19" s="7">
        <v>16</v>
      </c>
      <c r="I19" s="7">
        <v>11</v>
      </c>
      <c r="J19" s="7">
        <v>86000</v>
      </c>
    </row>
    <row r="20" spans="1:10" ht="15" thickBot="1" x14ac:dyDescent="0.35">
      <c r="A20" s="6" t="s">
        <v>72</v>
      </c>
      <c r="B20" s="7">
        <v>16</v>
      </c>
      <c r="C20" s="7">
        <v>4</v>
      </c>
      <c r="D20" s="7">
        <v>3</v>
      </c>
      <c r="E20" s="7">
        <v>18</v>
      </c>
      <c r="F20" s="7">
        <v>1</v>
      </c>
      <c r="G20" s="7">
        <v>14</v>
      </c>
      <c r="H20" s="7">
        <v>15</v>
      </c>
      <c r="I20" s="7">
        <v>8</v>
      </c>
      <c r="J20" s="7">
        <v>84000</v>
      </c>
    </row>
    <row r="21" spans="1:10" ht="15" thickBot="1" x14ac:dyDescent="0.35">
      <c r="A21" s="6" t="s">
        <v>73</v>
      </c>
      <c r="B21" s="7">
        <v>20</v>
      </c>
      <c r="C21" s="7">
        <v>18</v>
      </c>
      <c r="D21" s="7">
        <v>22</v>
      </c>
      <c r="E21" s="7">
        <v>2</v>
      </c>
      <c r="F21" s="7">
        <v>18</v>
      </c>
      <c r="G21" s="7">
        <v>12</v>
      </c>
      <c r="H21" s="7">
        <v>4</v>
      </c>
      <c r="I21" s="7">
        <v>6</v>
      </c>
      <c r="J21" s="7">
        <v>129000</v>
      </c>
    </row>
    <row r="22" spans="1:10" ht="15" thickBot="1" x14ac:dyDescent="0.35">
      <c r="A22" s="6" t="s">
        <v>74</v>
      </c>
      <c r="B22" s="7">
        <v>11</v>
      </c>
      <c r="C22" s="7">
        <v>21</v>
      </c>
      <c r="D22" s="7">
        <v>19</v>
      </c>
      <c r="E22" s="7">
        <v>19</v>
      </c>
      <c r="F22" s="7">
        <v>6</v>
      </c>
      <c r="G22" s="7">
        <v>19</v>
      </c>
      <c r="H22" s="7">
        <v>13</v>
      </c>
      <c r="I22" s="7">
        <v>1</v>
      </c>
      <c r="J22" s="7">
        <v>73000</v>
      </c>
    </row>
    <row r="23" spans="1:10" ht="15" thickBot="1" x14ac:dyDescent="0.35">
      <c r="A23" s="6" t="s">
        <v>75</v>
      </c>
      <c r="B23" s="7">
        <v>8</v>
      </c>
      <c r="C23" s="7">
        <v>16</v>
      </c>
      <c r="D23" s="7">
        <v>16</v>
      </c>
      <c r="E23" s="7">
        <v>8</v>
      </c>
      <c r="F23" s="7">
        <v>22</v>
      </c>
      <c r="G23" s="7">
        <v>16</v>
      </c>
      <c r="H23" s="7">
        <v>6</v>
      </c>
      <c r="I23" s="7">
        <v>10</v>
      </c>
      <c r="J23" s="7">
        <v>100000</v>
      </c>
    </row>
    <row r="24" spans="1:10" ht="15" thickBot="1" x14ac:dyDescent="0.35">
      <c r="A24" s="6" t="s">
        <v>76</v>
      </c>
      <c r="B24" s="7">
        <v>21</v>
      </c>
      <c r="C24" s="7">
        <v>22</v>
      </c>
      <c r="D24" s="7">
        <v>5</v>
      </c>
      <c r="E24" s="7">
        <v>13</v>
      </c>
      <c r="F24" s="7">
        <v>20</v>
      </c>
      <c r="G24" s="7">
        <v>2</v>
      </c>
      <c r="H24" s="7">
        <v>9</v>
      </c>
      <c r="I24" s="7">
        <v>22</v>
      </c>
      <c r="J24" s="7">
        <v>73000</v>
      </c>
    </row>
    <row r="25" spans="1:10" ht="15" thickBot="1" x14ac:dyDescent="0.35">
      <c r="A25" s="6" t="s">
        <v>77</v>
      </c>
      <c r="B25" s="7">
        <v>18</v>
      </c>
      <c r="C25" s="7">
        <v>5</v>
      </c>
      <c r="D25" s="7">
        <v>20</v>
      </c>
      <c r="E25" s="7">
        <v>4</v>
      </c>
      <c r="F25" s="7">
        <v>9</v>
      </c>
      <c r="G25" s="7">
        <v>7</v>
      </c>
      <c r="H25" s="7">
        <v>20</v>
      </c>
      <c r="I25" s="7">
        <v>4</v>
      </c>
      <c r="J25" s="7">
        <v>129000</v>
      </c>
    </row>
    <row r="26" spans="1:10" ht="15" thickBot="1" x14ac:dyDescent="0.35">
      <c r="A26" s="14" t="s">
        <v>78</v>
      </c>
      <c r="B26" s="13">
        <v>12</v>
      </c>
      <c r="C26" s="13">
        <v>19</v>
      </c>
      <c r="D26" s="13">
        <v>9</v>
      </c>
      <c r="E26" s="13">
        <v>12</v>
      </c>
      <c r="F26" s="13">
        <v>18</v>
      </c>
      <c r="G26" s="13">
        <v>21</v>
      </c>
      <c r="H26" s="13">
        <v>3</v>
      </c>
      <c r="I26" s="13">
        <v>16</v>
      </c>
      <c r="J26" s="13">
        <v>114000</v>
      </c>
    </row>
    <row r="27" spans="1:10" ht="15" thickBot="1" x14ac:dyDescent="0.35">
      <c r="A27" s="6" t="s">
        <v>79</v>
      </c>
      <c r="B27" s="7">
        <v>1</v>
      </c>
      <c r="C27" s="7">
        <v>15</v>
      </c>
      <c r="D27" s="7">
        <v>4</v>
      </c>
      <c r="E27" s="7">
        <v>20</v>
      </c>
      <c r="F27" s="7">
        <v>17</v>
      </c>
      <c r="G27" s="7">
        <v>11</v>
      </c>
      <c r="H27" s="7">
        <v>19</v>
      </c>
      <c r="I27" s="7">
        <v>7</v>
      </c>
      <c r="J27" s="7">
        <v>86000</v>
      </c>
    </row>
    <row r="28" spans="1:10" ht="15" thickBot="1" x14ac:dyDescent="0.35">
      <c r="A28" s="6" t="s">
        <v>80</v>
      </c>
      <c r="B28" s="7">
        <v>14</v>
      </c>
      <c r="C28" s="7">
        <v>13</v>
      </c>
      <c r="D28" s="7">
        <v>1</v>
      </c>
      <c r="E28" s="7">
        <v>1</v>
      </c>
      <c r="F28" s="7">
        <v>4</v>
      </c>
      <c r="G28" s="7">
        <v>17</v>
      </c>
      <c r="H28" s="7">
        <v>17</v>
      </c>
      <c r="I28" s="7">
        <v>11</v>
      </c>
      <c r="J28" s="7">
        <v>76000</v>
      </c>
    </row>
    <row r="29" spans="1:10" ht="15" thickBot="1" x14ac:dyDescent="0.35">
      <c r="A29" s="6" t="s">
        <v>81</v>
      </c>
      <c r="B29" s="7">
        <v>10</v>
      </c>
      <c r="C29" s="7">
        <v>12</v>
      </c>
      <c r="D29" s="7">
        <v>11</v>
      </c>
      <c r="E29" s="7">
        <v>11</v>
      </c>
      <c r="F29" s="7">
        <v>13</v>
      </c>
      <c r="G29" s="7">
        <v>9</v>
      </c>
      <c r="H29" s="7">
        <v>11</v>
      </c>
      <c r="I29" s="7">
        <v>18</v>
      </c>
      <c r="J29" s="7">
        <v>100000</v>
      </c>
    </row>
    <row r="30" spans="1:10" ht="18.600000000000001" thickBot="1" x14ac:dyDescent="0.35">
      <c r="A30" s="2"/>
    </row>
    <row r="31" spans="1:10" ht="15" thickBot="1" x14ac:dyDescent="0.35">
      <c r="A31" s="6" t="s">
        <v>82</v>
      </c>
      <c r="B31" s="6" t="s">
        <v>43</v>
      </c>
      <c r="C31" s="6" t="s">
        <v>44</v>
      </c>
      <c r="D31" s="6" t="s">
        <v>45</v>
      </c>
      <c r="E31" s="6" t="s">
        <v>46</v>
      </c>
      <c r="F31" s="6" t="s">
        <v>47</v>
      </c>
      <c r="G31" s="6" t="s">
        <v>48</v>
      </c>
      <c r="H31" s="6" t="s">
        <v>49</v>
      </c>
      <c r="I31" s="6" t="s">
        <v>50</v>
      </c>
    </row>
    <row r="32" spans="1:10" ht="15" thickBot="1" x14ac:dyDescent="0.35">
      <c r="A32" s="6" t="s">
        <v>83</v>
      </c>
      <c r="B32" s="7" t="s">
        <v>165</v>
      </c>
      <c r="C32" s="7" t="s">
        <v>166</v>
      </c>
      <c r="D32" s="7" t="s">
        <v>167</v>
      </c>
      <c r="E32" s="7" t="s">
        <v>168</v>
      </c>
      <c r="F32" s="7" t="s">
        <v>169</v>
      </c>
      <c r="G32" s="7" t="s">
        <v>170</v>
      </c>
      <c r="H32" s="7" t="s">
        <v>171</v>
      </c>
      <c r="I32" s="7" t="s">
        <v>172</v>
      </c>
    </row>
    <row r="33" spans="1:9" ht="15" thickBot="1" x14ac:dyDescent="0.35">
      <c r="A33" s="6" t="s">
        <v>99</v>
      </c>
      <c r="B33" s="7" t="s">
        <v>173</v>
      </c>
      <c r="C33" s="7" t="s">
        <v>166</v>
      </c>
      <c r="D33" s="7" t="s">
        <v>167</v>
      </c>
      <c r="E33" s="7" t="s">
        <v>168</v>
      </c>
      <c r="F33" s="7" t="s">
        <v>174</v>
      </c>
      <c r="G33" s="7" t="s">
        <v>170</v>
      </c>
      <c r="H33" s="7" t="s">
        <v>171</v>
      </c>
      <c r="I33" s="7" t="s">
        <v>172</v>
      </c>
    </row>
    <row r="34" spans="1:9" ht="15" thickBot="1" x14ac:dyDescent="0.35">
      <c r="A34" s="6" t="s">
        <v>104</v>
      </c>
      <c r="B34" s="7" t="s">
        <v>173</v>
      </c>
      <c r="C34" s="7" t="s">
        <v>166</v>
      </c>
      <c r="D34" s="7" t="s">
        <v>167</v>
      </c>
      <c r="E34" s="7" t="s">
        <v>175</v>
      </c>
      <c r="F34" s="7" t="s">
        <v>86</v>
      </c>
      <c r="G34" s="7" t="s">
        <v>176</v>
      </c>
      <c r="H34" s="7" t="s">
        <v>171</v>
      </c>
      <c r="I34" s="7" t="s">
        <v>172</v>
      </c>
    </row>
    <row r="35" spans="1:9" ht="15" thickBot="1" x14ac:dyDescent="0.35">
      <c r="A35" s="6" t="s">
        <v>108</v>
      </c>
      <c r="B35" s="7" t="s">
        <v>173</v>
      </c>
      <c r="C35" s="7" t="s">
        <v>166</v>
      </c>
      <c r="D35" s="7" t="s">
        <v>167</v>
      </c>
      <c r="E35" s="7" t="s">
        <v>175</v>
      </c>
      <c r="F35" s="7" t="s">
        <v>86</v>
      </c>
      <c r="G35" s="7" t="s">
        <v>176</v>
      </c>
      <c r="H35" s="7" t="s">
        <v>171</v>
      </c>
      <c r="I35" s="7" t="s">
        <v>172</v>
      </c>
    </row>
    <row r="36" spans="1:9" ht="15" thickBot="1" x14ac:dyDescent="0.35">
      <c r="A36" s="6" t="s">
        <v>112</v>
      </c>
      <c r="B36" s="7" t="s">
        <v>173</v>
      </c>
      <c r="C36" s="7" t="s">
        <v>166</v>
      </c>
      <c r="D36" s="7" t="s">
        <v>167</v>
      </c>
      <c r="E36" s="7" t="s">
        <v>175</v>
      </c>
      <c r="F36" s="7" t="s">
        <v>86</v>
      </c>
      <c r="G36" s="7" t="s">
        <v>176</v>
      </c>
      <c r="H36" s="7" t="s">
        <v>177</v>
      </c>
      <c r="I36" s="7" t="s">
        <v>172</v>
      </c>
    </row>
    <row r="37" spans="1:9" ht="15" thickBot="1" x14ac:dyDescent="0.35">
      <c r="A37" s="6" t="s">
        <v>115</v>
      </c>
      <c r="B37" s="7" t="s">
        <v>173</v>
      </c>
      <c r="C37" s="7" t="s">
        <v>166</v>
      </c>
      <c r="D37" s="7" t="s">
        <v>167</v>
      </c>
      <c r="E37" s="7" t="s">
        <v>175</v>
      </c>
      <c r="F37" s="7" t="s">
        <v>86</v>
      </c>
      <c r="G37" s="7" t="s">
        <v>176</v>
      </c>
      <c r="H37" s="7" t="s">
        <v>177</v>
      </c>
      <c r="I37" s="7" t="s">
        <v>172</v>
      </c>
    </row>
    <row r="38" spans="1:9" ht="15" thickBot="1" x14ac:dyDescent="0.35">
      <c r="A38" s="6" t="s">
        <v>121</v>
      </c>
      <c r="B38" s="7" t="s">
        <v>173</v>
      </c>
      <c r="C38" s="7" t="s">
        <v>166</v>
      </c>
      <c r="D38" s="7" t="s">
        <v>167</v>
      </c>
      <c r="E38" s="7" t="s">
        <v>175</v>
      </c>
      <c r="F38" s="7" t="s">
        <v>86</v>
      </c>
      <c r="G38" s="7" t="s">
        <v>176</v>
      </c>
      <c r="H38" s="7" t="s">
        <v>177</v>
      </c>
      <c r="I38" s="7" t="s">
        <v>178</v>
      </c>
    </row>
    <row r="39" spans="1:9" ht="15" thickBot="1" x14ac:dyDescent="0.35">
      <c r="A39" s="6" t="s">
        <v>123</v>
      </c>
      <c r="B39" s="7" t="s">
        <v>173</v>
      </c>
      <c r="C39" s="7" t="s">
        <v>166</v>
      </c>
      <c r="D39" s="7" t="s">
        <v>167</v>
      </c>
      <c r="E39" s="7" t="s">
        <v>179</v>
      </c>
      <c r="F39" s="7" t="s">
        <v>86</v>
      </c>
      <c r="G39" s="7" t="s">
        <v>176</v>
      </c>
      <c r="H39" s="7" t="s">
        <v>177</v>
      </c>
      <c r="I39" s="7" t="s">
        <v>180</v>
      </c>
    </row>
    <row r="40" spans="1:9" ht="15" thickBot="1" x14ac:dyDescent="0.35">
      <c r="A40" s="6" t="s">
        <v>126</v>
      </c>
      <c r="B40" s="7" t="s">
        <v>173</v>
      </c>
      <c r="C40" s="7" t="s">
        <v>86</v>
      </c>
      <c r="D40" s="7" t="s">
        <v>167</v>
      </c>
      <c r="E40" s="7" t="s">
        <v>181</v>
      </c>
      <c r="F40" s="7" t="s">
        <v>86</v>
      </c>
      <c r="G40" s="7" t="s">
        <v>182</v>
      </c>
      <c r="H40" s="7" t="s">
        <v>177</v>
      </c>
      <c r="I40" s="7" t="s">
        <v>180</v>
      </c>
    </row>
    <row r="41" spans="1:9" ht="15" thickBot="1" x14ac:dyDescent="0.35">
      <c r="A41" s="6" t="s">
        <v>128</v>
      </c>
      <c r="B41" s="7" t="s">
        <v>173</v>
      </c>
      <c r="C41" s="7" t="s">
        <v>86</v>
      </c>
      <c r="D41" s="7" t="s">
        <v>167</v>
      </c>
      <c r="E41" s="7" t="s">
        <v>181</v>
      </c>
      <c r="F41" s="7" t="s">
        <v>86</v>
      </c>
      <c r="G41" s="7" t="s">
        <v>182</v>
      </c>
      <c r="H41" s="7" t="s">
        <v>177</v>
      </c>
      <c r="I41" s="7" t="s">
        <v>180</v>
      </c>
    </row>
    <row r="42" spans="1:9" ht="15" thickBot="1" x14ac:dyDescent="0.35">
      <c r="A42" s="6" t="s">
        <v>130</v>
      </c>
      <c r="B42" s="7" t="s">
        <v>173</v>
      </c>
      <c r="C42" s="7" t="s">
        <v>86</v>
      </c>
      <c r="D42" s="7" t="s">
        <v>167</v>
      </c>
      <c r="E42" s="7" t="s">
        <v>181</v>
      </c>
      <c r="F42" s="7" t="s">
        <v>86</v>
      </c>
      <c r="G42" s="7" t="s">
        <v>182</v>
      </c>
      <c r="H42" s="7" t="s">
        <v>177</v>
      </c>
      <c r="I42" s="7" t="s">
        <v>180</v>
      </c>
    </row>
    <row r="43" spans="1:9" ht="15" thickBot="1" x14ac:dyDescent="0.35">
      <c r="A43" s="6" t="s">
        <v>132</v>
      </c>
      <c r="B43" s="7" t="s">
        <v>173</v>
      </c>
      <c r="C43" s="7" t="s">
        <v>86</v>
      </c>
      <c r="D43" s="7" t="s">
        <v>167</v>
      </c>
      <c r="E43" s="7" t="s">
        <v>181</v>
      </c>
      <c r="F43" s="7" t="s">
        <v>86</v>
      </c>
      <c r="G43" s="7" t="s">
        <v>182</v>
      </c>
      <c r="H43" s="7" t="s">
        <v>177</v>
      </c>
      <c r="I43" s="7" t="s">
        <v>180</v>
      </c>
    </row>
    <row r="44" spans="1:9" ht="15" thickBot="1" x14ac:dyDescent="0.35">
      <c r="A44" s="6" t="s">
        <v>135</v>
      </c>
      <c r="B44" s="7" t="s">
        <v>183</v>
      </c>
      <c r="C44" s="7" t="s">
        <v>86</v>
      </c>
      <c r="D44" s="7" t="s">
        <v>86</v>
      </c>
      <c r="E44" s="7" t="s">
        <v>184</v>
      </c>
      <c r="F44" s="7" t="s">
        <v>86</v>
      </c>
      <c r="G44" s="7" t="s">
        <v>86</v>
      </c>
      <c r="H44" s="7" t="s">
        <v>177</v>
      </c>
      <c r="I44" s="7" t="s">
        <v>180</v>
      </c>
    </row>
    <row r="45" spans="1:9" ht="15" thickBot="1" x14ac:dyDescent="0.35">
      <c r="A45" s="6" t="s">
        <v>136</v>
      </c>
      <c r="B45" s="7" t="s">
        <v>185</v>
      </c>
      <c r="C45" s="7" t="s">
        <v>86</v>
      </c>
      <c r="D45" s="7" t="s">
        <v>86</v>
      </c>
      <c r="E45" s="7" t="s">
        <v>184</v>
      </c>
      <c r="F45" s="7" t="s">
        <v>86</v>
      </c>
      <c r="G45" s="7" t="s">
        <v>86</v>
      </c>
      <c r="H45" s="7" t="s">
        <v>177</v>
      </c>
      <c r="I45" s="7" t="s">
        <v>180</v>
      </c>
    </row>
    <row r="46" spans="1:9" ht="15" thickBot="1" x14ac:dyDescent="0.35">
      <c r="A46" s="6" t="s">
        <v>137</v>
      </c>
      <c r="B46" s="7" t="s">
        <v>185</v>
      </c>
      <c r="C46" s="7" t="s">
        <v>86</v>
      </c>
      <c r="D46" s="7" t="s">
        <v>86</v>
      </c>
      <c r="E46" s="7" t="s">
        <v>184</v>
      </c>
      <c r="F46" s="7" t="s">
        <v>86</v>
      </c>
      <c r="G46" s="7" t="s">
        <v>86</v>
      </c>
      <c r="H46" s="7" t="s">
        <v>177</v>
      </c>
      <c r="I46" s="7" t="s">
        <v>180</v>
      </c>
    </row>
    <row r="47" spans="1:9" ht="15" thickBot="1" x14ac:dyDescent="0.35">
      <c r="A47" s="6" t="s">
        <v>138</v>
      </c>
      <c r="B47" s="7" t="s">
        <v>186</v>
      </c>
      <c r="C47" s="7" t="s">
        <v>86</v>
      </c>
      <c r="D47" s="7" t="s">
        <v>86</v>
      </c>
      <c r="E47" s="7" t="s">
        <v>187</v>
      </c>
      <c r="F47" s="7" t="s">
        <v>86</v>
      </c>
      <c r="G47" s="7" t="s">
        <v>86</v>
      </c>
      <c r="H47" s="7" t="s">
        <v>177</v>
      </c>
      <c r="I47" s="7" t="s">
        <v>180</v>
      </c>
    </row>
    <row r="48" spans="1:9" ht="15" thickBot="1" x14ac:dyDescent="0.35">
      <c r="A48" s="6" t="s">
        <v>139</v>
      </c>
      <c r="B48" s="7" t="s">
        <v>186</v>
      </c>
      <c r="C48" s="7" t="s">
        <v>86</v>
      </c>
      <c r="D48" s="7" t="s">
        <v>86</v>
      </c>
      <c r="E48" s="7" t="s">
        <v>187</v>
      </c>
      <c r="F48" s="7" t="s">
        <v>86</v>
      </c>
      <c r="G48" s="7" t="s">
        <v>86</v>
      </c>
      <c r="H48" s="7" t="s">
        <v>177</v>
      </c>
      <c r="I48" s="7" t="s">
        <v>86</v>
      </c>
    </row>
    <row r="49" spans="1:9" ht="15" thickBot="1" x14ac:dyDescent="0.35">
      <c r="A49" s="6" t="s">
        <v>140</v>
      </c>
      <c r="B49" s="7" t="s">
        <v>186</v>
      </c>
      <c r="C49" s="7" t="s">
        <v>86</v>
      </c>
      <c r="D49" s="7" t="s">
        <v>86</v>
      </c>
      <c r="E49" s="7" t="s">
        <v>188</v>
      </c>
      <c r="F49" s="7" t="s">
        <v>86</v>
      </c>
      <c r="G49" s="7" t="s">
        <v>86</v>
      </c>
      <c r="H49" s="7" t="s">
        <v>177</v>
      </c>
      <c r="I49" s="7" t="s">
        <v>86</v>
      </c>
    </row>
    <row r="50" spans="1:9" ht="15" thickBot="1" x14ac:dyDescent="0.35">
      <c r="A50" s="6" t="s">
        <v>141</v>
      </c>
      <c r="B50" s="7" t="s">
        <v>86</v>
      </c>
      <c r="C50" s="7" t="s">
        <v>86</v>
      </c>
      <c r="D50" s="7" t="s">
        <v>86</v>
      </c>
      <c r="E50" s="7" t="s">
        <v>189</v>
      </c>
      <c r="F50" s="7" t="s">
        <v>86</v>
      </c>
      <c r="G50" s="7" t="s">
        <v>86</v>
      </c>
      <c r="H50" s="7" t="s">
        <v>177</v>
      </c>
      <c r="I50" s="7" t="s">
        <v>86</v>
      </c>
    </row>
    <row r="51" spans="1:9" ht="15" thickBot="1" x14ac:dyDescent="0.35">
      <c r="A51" s="6" t="s">
        <v>142</v>
      </c>
      <c r="B51" s="7" t="s">
        <v>86</v>
      </c>
      <c r="C51" s="7" t="s">
        <v>86</v>
      </c>
      <c r="D51" s="7" t="s">
        <v>86</v>
      </c>
      <c r="E51" s="7" t="s">
        <v>86</v>
      </c>
      <c r="F51" s="7" t="s">
        <v>86</v>
      </c>
      <c r="G51" s="7" t="s">
        <v>86</v>
      </c>
      <c r="H51" s="7" t="s">
        <v>177</v>
      </c>
      <c r="I51" s="7" t="s">
        <v>86</v>
      </c>
    </row>
    <row r="52" spans="1:9" ht="15" thickBot="1" x14ac:dyDescent="0.35">
      <c r="A52" s="6" t="s">
        <v>143</v>
      </c>
      <c r="B52" s="7" t="s">
        <v>86</v>
      </c>
      <c r="C52" s="7" t="s">
        <v>86</v>
      </c>
      <c r="D52" s="7" t="s">
        <v>86</v>
      </c>
      <c r="E52" s="7" t="s">
        <v>86</v>
      </c>
      <c r="F52" s="7" t="s">
        <v>86</v>
      </c>
      <c r="G52" s="7" t="s">
        <v>86</v>
      </c>
      <c r="H52" s="7" t="s">
        <v>86</v>
      </c>
      <c r="I52" s="7" t="s">
        <v>86</v>
      </c>
    </row>
    <row r="53" spans="1:9" ht="15" thickBot="1" x14ac:dyDescent="0.35">
      <c r="A53" s="6" t="s">
        <v>144</v>
      </c>
      <c r="B53" s="7" t="s">
        <v>86</v>
      </c>
      <c r="C53" s="7" t="s">
        <v>86</v>
      </c>
      <c r="D53" s="7" t="s">
        <v>86</v>
      </c>
      <c r="E53" s="7" t="s">
        <v>86</v>
      </c>
      <c r="F53" s="7" t="s">
        <v>86</v>
      </c>
      <c r="G53" s="7" t="s">
        <v>86</v>
      </c>
      <c r="H53" s="7" t="s">
        <v>86</v>
      </c>
      <c r="I53" s="7" t="s">
        <v>86</v>
      </c>
    </row>
    <row r="54" spans="1:9" ht="18.600000000000001" thickBot="1" x14ac:dyDescent="0.35">
      <c r="A54" s="2"/>
    </row>
    <row r="55" spans="1:9" ht="15" thickBot="1" x14ac:dyDescent="0.35">
      <c r="A55" s="6" t="s">
        <v>145</v>
      </c>
      <c r="B55" s="6" t="s">
        <v>43</v>
      </c>
      <c r="C55" s="6" t="s">
        <v>44</v>
      </c>
      <c r="D55" s="6" t="s">
        <v>45</v>
      </c>
      <c r="E55" s="6" t="s">
        <v>46</v>
      </c>
      <c r="F55" s="6" t="s">
        <v>47</v>
      </c>
      <c r="G55" s="6" t="s">
        <v>48</v>
      </c>
      <c r="H55" s="6" t="s">
        <v>49</v>
      </c>
      <c r="I55" s="6" t="s">
        <v>50</v>
      </c>
    </row>
    <row r="56" spans="1:9" ht="15" thickBot="1" x14ac:dyDescent="0.35">
      <c r="A56" s="6" t="s">
        <v>83</v>
      </c>
      <c r="B56" s="7">
        <v>43543.199999999997</v>
      </c>
      <c r="C56" s="7">
        <v>21346.7</v>
      </c>
      <c r="D56" s="7">
        <v>1649.7</v>
      </c>
      <c r="E56" s="7">
        <v>53148.7</v>
      </c>
      <c r="F56" s="7">
        <v>38572.5</v>
      </c>
      <c r="G56" s="7">
        <v>28695.5</v>
      </c>
      <c r="H56" s="7">
        <v>33609.199999999997</v>
      </c>
      <c r="I56" s="7">
        <v>24003.200000000001</v>
      </c>
    </row>
    <row r="57" spans="1:9" ht="15" thickBot="1" x14ac:dyDescent="0.35">
      <c r="A57" s="6" t="s">
        <v>99</v>
      </c>
      <c r="B57" s="7">
        <v>37401.199999999997</v>
      </c>
      <c r="C57" s="7">
        <v>21346.7</v>
      </c>
      <c r="D57" s="7">
        <v>1649.7</v>
      </c>
      <c r="E57" s="7">
        <v>53148.7</v>
      </c>
      <c r="F57" s="7">
        <v>34644.6</v>
      </c>
      <c r="G57" s="7">
        <v>28695.5</v>
      </c>
      <c r="H57" s="7">
        <v>33609.199999999997</v>
      </c>
      <c r="I57" s="7">
        <v>24003.200000000001</v>
      </c>
    </row>
    <row r="58" spans="1:9" ht="15" thickBot="1" x14ac:dyDescent="0.35">
      <c r="A58" s="6" t="s">
        <v>104</v>
      </c>
      <c r="B58" s="7">
        <v>37401.199999999997</v>
      </c>
      <c r="C58" s="7">
        <v>21346.7</v>
      </c>
      <c r="D58" s="7">
        <v>1649.7</v>
      </c>
      <c r="E58" s="7">
        <v>50399.1</v>
      </c>
      <c r="F58" s="7">
        <v>0</v>
      </c>
      <c r="G58" s="7">
        <v>21103.7</v>
      </c>
      <c r="H58" s="7">
        <v>33609.199999999997</v>
      </c>
      <c r="I58" s="7">
        <v>24003.200000000001</v>
      </c>
    </row>
    <row r="59" spans="1:9" ht="15" thickBot="1" x14ac:dyDescent="0.35">
      <c r="A59" s="6" t="s">
        <v>108</v>
      </c>
      <c r="B59" s="7">
        <v>37401.199999999997</v>
      </c>
      <c r="C59" s="7">
        <v>21346.7</v>
      </c>
      <c r="D59" s="7">
        <v>1649.7</v>
      </c>
      <c r="E59" s="7">
        <v>50399.1</v>
      </c>
      <c r="F59" s="7">
        <v>0</v>
      </c>
      <c r="G59" s="7">
        <v>21103.7</v>
      </c>
      <c r="H59" s="7">
        <v>33609.199999999997</v>
      </c>
      <c r="I59" s="7">
        <v>24003.200000000001</v>
      </c>
    </row>
    <row r="60" spans="1:9" ht="15" thickBot="1" x14ac:dyDescent="0.35">
      <c r="A60" s="6" t="s">
        <v>112</v>
      </c>
      <c r="B60" s="7">
        <v>37401.199999999997</v>
      </c>
      <c r="C60" s="7">
        <v>21346.7</v>
      </c>
      <c r="D60" s="7">
        <v>1649.7</v>
      </c>
      <c r="E60" s="7">
        <v>50399.1</v>
      </c>
      <c r="F60" s="7">
        <v>0</v>
      </c>
      <c r="G60" s="7">
        <v>21103.7</v>
      </c>
      <c r="H60" s="7">
        <v>11483.7</v>
      </c>
      <c r="I60" s="7">
        <v>24003.200000000001</v>
      </c>
    </row>
    <row r="61" spans="1:9" ht="15" thickBot="1" x14ac:dyDescent="0.35">
      <c r="A61" s="6" t="s">
        <v>115</v>
      </c>
      <c r="B61" s="7">
        <v>37401.199999999997</v>
      </c>
      <c r="C61" s="7">
        <v>21346.7</v>
      </c>
      <c r="D61" s="7">
        <v>1649.7</v>
      </c>
      <c r="E61" s="7">
        <v>50399.1</v>
      </c>
      <c r="F61" s="7">
        <v>0</v>
      </c>
      <c r="G61" s="7">
        <v>21103.7</v>
      </c>
      <c r="H61" s="7">
        <v>11483.7</v>
      </c>
      <c r="I61" s="7">
        <v>24003.200000000001</v>
      </c>
    </row>
    <row r="62" spans="1:9" ht="15" thickBot="1" x14ac:dyDescent="0.35">
      <c r="A62" s="6" t="s">
        <v>121</v>
      </c>
      <c r="B62" s="7">
        <v>37401.199999999997</v>
      </c>
      <c r="C62" s="7">
        <v>21346.7</v>
      </c>
      <c r="D62" s="7">
        <v>1649.7</v>
      </c>
      <c r="E62" s="7">
        <v>50399.1</v>
      </c>
      <c r="F62" s="7">
        <v>0</v>
      </c>
      <c r="G62" s="7">
        <v>21103.7</v>
      </c>
      <c r="H62" s="7">
        <v>11483.7</v>
      </c>
      <c r="I62" s="7">
        <v>11091.3</v>
      </c>
    </row>
    <row r="63" spans="1:9" ht="15" thickBot="1" x14ac:dyDescent="0.35">
      <c r="A63" s="6" t="s">
        <v>123</v>
      </c>
      <c r="B63" s="7">
        <v>37401.199999999997</v>
      </c>
      <c r="C63" s="7">
        <v>21346.7</v>
      </c>
      <c r="D63" s="7">
        <v>1649.7</v>
      </c>
      <c r="E63" s="7">
        <v>45157.4</v>
      </c>
      <c r="F63" s="7">
        <v>0</v>
      </c>
      <c r="G63" s="7">
        <v>21103.7</v>
      </c>
      <c r="H63" s="7">
        <v>11483.7</v>
      </c>
      <c r="I63" s="7">
        <v>5942.1</v>
      </c>
    </row>
    <row r="64" spans="1:9" ht="15" thickBot="1" x14ac:dyDescent="0.35">
      <c r="A64" s="6" t="s">
        <v>126</v>
      </c>
      <c r="B64" s="7">
        <v>37401.199999999997</v>
      </c>
      <c r="C64" s="7">
        <v>0</v>
      </c>
      <c r="D64" s="7">
        <v>1649.7</v>
      </c>
      <c r="E64" s="7">
        <v>31230.6</v>
      </c>
      <c r="F64" s="7">
        <v>0</v>
      </c>
      <c r="G64" s="7">
        <v>18218.7</v>
      </c>
      <c r="H64" s="7">
        <v>11483.7</v>
      </c>
      <c r="I64" s="7">
        <v>5942.1</v>
      </c>
    </row>
    <row r="65" spans="1:13" ht="15" thickBot="1" x14ac:dyDescent="0.35">
      <c r="A65" s="6" t="s">
        <v>128</v>
      </c>
      <c r="B65" s="7">
        <v>37401.199999999997</v>
      </c>
      <c r="C65" s="7">
        <v>0</v>
      </c>
      <c r="D65" s="7">
        <v>1649.7</v>
      </c>
      <c r="E65" s="7">
        <v>31230.6</v>
      </c>
      <c r="F65" s="7">
        <v>0</v>
      </c>
      <c r="G65" s="7">
        <v>18218.7</v>
      </c>
      <c r="H65" s="7">
        <v>11483.7</v>
      </c>
      <c r="I65" s="7">
        <v>5942.1</v>
      </c>
    </row>
    <row r="66" spans="1:13" ht="15" thickBot="1" x14ac:dyDescent="0.35">
      <c r="A66" s="6" t="s">
        <v>130</v>
      </c>
      <c r="B66" s="7">
        <v>37401.199999999997</v>
      </c>
      <c r="C66" s="7">
        <v>0</v>
      </c>
      <c r="D66" s="7">
        <v>1649.7</v>
      </c>
      <c r="E66" s="7">
        <v>31230.6</v>
      </c>
      <c r="F66" s="7">
        <v>0</v>
      </c>
      <c r="G66" s="7">
        <v>18218.7</v>
      </c>
      <c r="H66" s="7">
        <v>11483.7</v>
      </c>
      <c r="I66" s="7">
        <v>5942.1</v>
      </c>
    </row>
    <row r="67" spans="1:13" ht="15" thickBot="1" x14ac:dyDescent="0.35">
      <c r="A67" s="6" t="s">
        <v>132</v>
      </c>
      <c r="B67" s="7">
        <v>37401.199999999997</v>
      </c>
      <c r="C67" s="7">
        <v>0</v>
      </c>
      <c r="D67" s="7">
        <v>1649.7</v>
      </c>
      <c r="E67" s="7">
        <v>31230.6</v>
      </c>
      <c r="F67" s="7">
        <v>0</v>
      </c>
      <c r="G67" s="7">
        <v>18218.7</v>
      </c>
      <c r="H67" s="7">
        <v>11483.7</v>
      </c>
      <c r="I67" s="7">
        <v>5942.1</v>
      </c>
    </row>
    <row r="68" spans="1:13" ht="15" thickBot="1" x14ac:dyDescent="0.35">
      <c r="A68" s="6" t="s">
        <v>135</v>
      </c>
      <c r="B68" s="7">
        <v>12941</v>
      </c>
      <c r="C68" s="7">
        <v>0</v>
      </c>
      <c r="D68" s="7">
        <v>0</v>
      </c>
      <c r="E68" s="7">
        <v>31159.599999999999</v>
      </c>
      <c r="F68" s="7">
        <v>0</v>
      </c>
      <c r="G68" s="7">
        <v>0</v>
      </c>
      <c r="H68" s="7">
        <v>11483.7</v>
      </c>
      <c r="I68" s="7">
        <v>5942.1</v>
      </c>
    </row>
    <row r="69" spans="1:13" ht="15" thickBot="1" x14ac:dyDescent="0.35">
      <c r="A69" s="6" t="s">
        <v>136</v>
      </c>
      <c r="B69" s="7">
        <v>3763.9</v>
      </c>
      <c r="C69" s="7">
        <v>0</v>
      </c>
      <c r="D69" s="7">
        <v>0</v>
      </c>
      <c r="E69" s="7">
        <v>31159.599999999999</v>
      </c>
      <c r="F69" s="7">
        <v>0</v>
      </c>
      <c r="G69" s="7">
        <v>0</v>
      </c>
      <c r="H69" s="7">
        <v>11483.7</v>
      </c>
      <c r="I69" s="7">
        <v>5942.1</v>
      </c>
    </row>
    <row r="70" spans="1:13" ht="15" thickBot="1" x14ac:dyDescent="0.35">
      <c r="A70" s="6" t="s">
        <v>137</v>
      </c>
      <c r="B70" s="7">
        <v>3763.9</v>
      </c>
      <c r="C70" s="7">
        <v>0</v>
      </c>
      <c r="D70" s="7">
        <v>0</v>
      </c>
      <c r="E70" s="7">
        <v>31159.599999999999</v>
      </c>
      <c r="F70" s="7">
        <v>0</v>
      </c>
      <c r="G70" s="7">
        <v>0</v>
      </c>
      <c r="H70" s="7">
        <v>11483.7</v>
      </c>
      <c r="I70" s="7">
        <v>5942.1</v>
      </c>
    </row>
    <row r="71" spans="1:13" ht="15" thickBot="1" x14ac:dyDescent="0.35">
      <c r="A71" s="6" t="s">
        <v>138</v>
      </c>
      <c r="B71" s="7">
        <v>642.9</v>
      </c>
      <c r="C71" s="7">
        <v>0</v>
      </c>
      <c r="D71" s="7">
        <v>0</v>
      </c>
      <c r="E71" s="7">
        <v>25981.4</v>
      </c>
      <c r="F71" s="7">
        <v>0</v>
      </c>
      <c r="G71" s="7">
        <v>0</v>
      </c>
      <c r="H71" s="7">
        <v>11483.7</v>
      </c>
      <c r="I71" s="7">
        <v>5942.1</v>
      </c>
    </row>
    <row r="72" spans="1:13" ht="15" thickBot="1" x14ac:dyDescent="0.35">
      <c r="A72" s="6" t="s">
        <v>139</v>
      </c>
      <c r="B72" s="7">
        <v>642.9</v>
      </c>
      <c r="C72" s="7">
        <v>0</v>
      </c>
      <c r="D72" s="7">
        <v>0</v>
      </c>
      <c r="E72" s="7">
        <v>25981.4</v>
      </c>
      <c r="F72" s="7">
        <v>0</v>
      </c>
      <c r="G72" s="7">
        <v>0</v>
      </c>
      <c r="H72" s="7">
        <v>11483.7</v>
      </c>
      <c r="I72" s="7">
        <v>0</v>
      </c>
    </row>
    <row r="73" spans="1:13" ht="15" thickBot="1" x14ac:dyDescent="0.35">
      <c r="A73" s="6" t="s">
        <v>140</v>
      </c>
      <c r="B73" s="7">
        <v>642.9</v>
      </c>
      <c r="C73" s="7">
        <v>0</v>
      </c>
      <c r="D73" s="7">
        <v>0</v>
      </c>
      <c r="E73" s="7">
        <v>4349.3</v>
      </c>
      <c r="F73" s="7">
        <v>0</v>
      </c>
      <c r="G73" s="7">
        <v>0</v>
      </c>
      <c r="H73" s="7">
        <v>11483.7</v>
      </c>
      <c r="I73" s="7">
        <v>0</v>
      </c>
    </row>
    <row r="74" spans="1:13" ht="15" thickBot="1" x14ac:dyDescent="0.35">
      <c r="A74" s="6" t="s">
        <v>141</v>
      </c>
      <c r="B74" s="7">
        <v>0</v>
      </c>
      <c r="C74" s="7">
        <v>0</v>
      </c>
      <c r="D74" s="7">
        <v>0</v>
      </c>
      <c r="E74" s="7">
        <v>100</v>
      </c>
      <c r="F74" s="7">
        <v>0</v>
      </c>
      <c r="G74" s="7">
        <v>0</v>
      </c>
      <c r="H74" s="7">
        <v>11483.7</v>
      </c>
      <c r="I74" s="7">
        <v>0</v>
      </c>
    </row>
    <row r="75" spans="1:13" ht="15" thickBot="1" x14ac:dyDescent="0.35">
      <c r="A75" s="6" t="s">
        <v>142</v>
      </c>
      <c r="B75" s="7">
        <v>0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v>11483.7</v>
      </c>
      <c r="I75" s="7">
        <v>0</v>
      </c>
    </row>
    <row r="76" spans="1:13" ht="15" thickBot="1" x14ac:dyDescent="0.35">
      <c r="A76" s="6" t="s">
        <v>143</v>
      </c>
      <c r="B76" s="7">
        <v>0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</row>
    <row r="77" spans="1:13" ht="15" thickBot="1" x14ac:dyDescent="0.35">
      <c r="A77" s="6" t="s">
        <v>144</v>
      </c>
      <c r="B77" s="7">
        <v>0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</row>
    <row r="78" spans="1:13" ht="18.600000000000001" thickBot="1" x14ac:dyDescent="0.35">
      <c r="A78" s="2"/>
    </row>
    <row r="79" spans="1:13" ht="15" thickBot="1" x14ac:dyDescent="0.35">
      <c r="A79" s="6" t="s">
        <v>146</v>
      </c>
      <c r="B79" s="6" t="s">
        <v>43</v>
      </c>
      <c r="C79" s="6" t="s">
        <v>44</v>
      </c>
      <c r="D79" s="6" t="s">
        <v>45</v>
      </c>
      <c r="E79" s="6" t="s">
        <v>46</v>
      </c>
      <c r="F79" s="6" t="s">
        <v>47</v>
      </c>
      <c r="G79" s="6" t="s">
        <v>48</v>
      </c>
      <c r="H79" s="6" t="s">
        <v>49</v>
      </c>
      <c r="I79" s="6" t="s">
        <v>50</v>
      </c>
      <c r="J79" s="6" t="s">
        <v>147</v>
      </c>
      <c r="K79" s="6" t="s">
        <v>148</v>
      </c>
      <c r="L79" s="6" t="s">
        <v>149</v>
      </c>
      <c r="M79" s="6" t="s">
        <v>150</v>
      </c>
    </row>
    <row r="80" spans="1:13" ht="15" thickBot="1" x14ac:dyDescent="0.35">
      <c r="A80" s="6" t="s">
        <v>60</v>
      </c>
      <c r="B80" s="7">
        <v>0</v>
      </c>
      <c r="C80" s="7">
        <v>21346.7</v>
      </c>
      <c r="D80" s="7">
        <v>0</v>
      </c>
      <c r="E80" s="7">
        <v>25981.4</v>
      </c>
      <c r="F80" s="7">
        <v>0</v>
      </c>
      <c r="G80" s="7">
        <v>21103.7</v>
      </c>
      <c r="H80" s="7">
        <v>33609.199999999997</v>
      </c>
      <c r="I80" s="7">
        <v>5942.1</v>
      </c>
      <c r="J80" s="7">
        <v>107983.1</v>
      </c>
      <c r="K80" s="7">
        <v>108000</v>
      </c>
      <c r="L80" s="7">
        <v>16.899999999999999</v>
      </c>
      <c r="M80" s="7">
        <v>0.02</v>
      </c>
    </row>
    <row r="81" spans="1:13" ht="15" thickBot="1" x14ac:dyDescent="0.35">
      <c r="A81" s="6" t="s">
        <v>61</v>
      </c>
      <c r="B81" s="7">
        <v>37401.199999999997</v>
      </c>
      <c r="C81" s="7">
        <v>21346.7</v>
      </c>
      <c r="D81" s="7">
        <v>0</v>
      </c>
      <c r="E81" s="7">
        <v>31230.6</v>
      </c>
      <c r="F81" s="7">
        <v>0</v>
      </c>
      <c r="G81" s="7">
        <v>0</v>
      </c>
      <c r="H81" s="7">
        <v>0</v>
      </c>
      <c r="I81" s="7">
        <v>24003.200000000001</v>
      </c>
      <c r="J81" s="7">
        <v>113981.7</v>
      </c>
      <c r="K81" s="7">
        <v>114000</v>
      </c>
      <c r="L81" s="7">
        <v>18.3</v>
      </c>
      <c r="M81" s="7">
        <v>0.02</v>
      </c>
    </row>
    <row r="82" spans="1:13" ht="15" thickBot="1" x14ac:dyDescent="0.35">
      <c r="A82" s="6" t="s">
        <v>62</v>
      </c>
      <c r="B82" s="7">
        <v>3763.9</v>
      </c>
      <c r="C82" s="7">
        <v>0</v>
      </c>
      <c r="D82" s="7">
        <v>1649.7</v>
      </c>
      <c r="E82" s="7">
        <v>25981.4</v>
      </c>
      <c r="F82" s="7">
        <v>0</v>
      </c>
      <c r="G82" s="7">
        <v>21103.7</v>
      </c>
      <c r="H82" s="7">
        <v>11483.7</v>
      </c>
      <c r="I82" s="7">
        <v>24003.200000000001</v>
      </c>
      <c r="J82" s="7">
        <v>87985.7</v>
      </c>
      <c r="K82" s="7">
        <v>88000</v>
      </c>
      <c r="L82" s="7">
        <v>14.3</v>
      </c>
      <c r="M82" s="7">
        <v>0.02</v>
      </c>
    </row>
    <row r="83" spans="1:13" ht="15" thickBot="1" x14ac:dyDescent="0.35">
      <c r="A83" s="6" t="s">
        <v>63</v>
      </c>
      <c r="B83" s="7">
        <v>37401.199999999997</v>
      </c>
      <c r="C83" s="7">
        <v>0</v>
      </c>
      <c r="D83" s="7">
        <v>0</v>
      </c>
      <c r="E83" s="7">
        <v>50399.1</v>
      </c>
      <c r="F83" s="7">
        <v>0</v>
      </c>
      <c r="G83" s="7">
        <v>28695.5</v>
      </c>
      <c r="H83" s="7">
        <v>11483.7</v>
      </c>
      <c r="I83" s="7">
        <v>0</v>
      </c>
      <c r="J83" s="7">
        <v>127979.5</v>
      </c>
      <c r="K83" s="7">
        <v>128000</v>
      </c>
      <c r="L83" s="7">
        <v>20.5</v>
      </c>
      <c r="M83" s="7">
        <v>0.02</v>
      </c>
    </row>
    <row r="84" spans="1:13" ht="15" thickBot="1" x14ac:dyDescent="0.35">
      <c r="A84" s="12" t="s">
        <v>64</v>
      </c>
      <c r="B84" s="13">
        <v>642.9</v>
      </c>
      <c r="C84" s="13">
        <v>21346.7</v>
      </c>
      <c r="D84" s="13">
        <v>1649.7</v>
      </c>
      <c r="E84" s="13">
        <v>31230.6</v>
      </c>
      <c r="F84" s="13">
        <v>0</v>
      </c>
      <c r="G84" s="13">
        <v>0</v>
      </c>
      <c r="H84" s="13">
        <v>33609.199999999997</v>
      </c>
      <c r="I84" s="13">
        <v>24003.200000000001</v>
      </c>
      <c r="J84" s="13">
        <v>112482.4</v>
      </c>
      <c r="K84" s="13">
        <v>108000</v>
      </c>
      <c r="L84" s="13">
        <v>-4482.3999999999996</v>
      </c>
      <c r="M84" s="13">
        <v>-4.1500000000000004</v>
      </c>
    </row>
    <row r="85" spans="1:13" ht="15" thickBot="1" x14ac:dyDescent="0.35">
      <c r="A85" s="6" t="s">
        <v>65</v>
      </c>
      <c r="B85" s="7">
        <v>37401.199999999997</v>
      </c>
      <c r="C85" s="7">
        <v>21346.7</v>
      </c>
      <c r="D85" s="7">
        <v>1649.7</v>
      </c>
      <c r="E85" s="7">
        <v>31159.599999999999</v>
      </c>
      <c r="F85" s="7">
        <v>0</v>
      </c>
      <c r="G85" s="7">
        <v>0</v>
      </c>
      <c r="H85" s="7">
        <v>11483.7</v>
      </c>
      <c r="I85" s="7">
        <v>5942.1</v>
      </c>
      <c r="J85" s="7">
        <v>108983</v>
      </c>
      <c r="K85" s="7">
        <v>109000</v>
      </c>
      <c r="L85" s="7">
        <v>17</v>
      </c>
      <c r="M85" s="7">
        <v>0.02</v>
      </c>
    </row>
    <row r="86" spans="1:13" ht="15" thickBot="1" x14ac:dyDescent="0.35">
      <c r="A86" s="6" t="s">
        <v>66</v>
      </c>
      <c r="B86" s="7">
        <v>37401.199999999997</v>
      </c>
      <c r="C86" s="7">
        <v>0</v>
      </c>
      <c r="D86" s="7">
        <v>1649.7</v>
      </c>
      <c r="E86" s="7">
        <v>50399.1</v>
      </c>
      <c r="F86" s="7">
        <v>0</v>
      </c>
      <c r="G86" s="7">
        <v>21103.7</v>
      </c>
      <c r="H86" s="7">
        <v>11483.7</v>
      </c>
      <c r="I86" s="7">
        <v>5942.1</v>
      </c>
      <c r="J86" s="7">
        <v>127979.5</v>
      </c>
      <c r="K86" s="7">
        <v>128000</v>
      </c>
      <c r="L86" s="7">
        <v>20.5</v>
      </c>
      <c r="M86" s="7">
        <v>0.02</v>
      </c>
    </row>
    <row r="87" spans="1:13" ht="15" thickBot="1" x14ac:dyDescent="0.35">
      <c r="A87" s="6" t="s">
        <v>67</v>
      </c>
      <c r="B87" s="7">
        <v>37401.199999999997</v>
      </c>
      <c r="C87" s="7">
        <v>21346.7</v>
      </c>
      <c r="D87" s="7">
        <v>1649.7</v>
      </c>
      <c r="E87" s="7">
        <v>0</v>
      </c>
      <c r="F87" s="7">
        <v>34644.6</v>
      </c>
      <c r="G87" s="7">
        <v>0</v>
      </c>
      <c r="H87" s="7">
        <v>0</v>
      </c>
      <c r="I87" s="7">
        <v>5942.1</v>
      </c>
      <c r="J87" s="7">
        <v>100984.2</v>
      </c>
      <c r="K87" s="7">
        <v>101000</v>
      </c>
      <c r="L87" s="7">
        <v>15.8</v>
      </c>
      <c r="M87" s="7">
        <v>0.02</v>
      </c>
    </row>
    <row r="88" spans="1:13" ht="15" thickBot="1" x14ac:dyDescent="0.35">
      <c r="A88" s="6" t="s">
        <v>68</v>
      </c>
      <c r="B88" s="7">
        <v>12941</v>
      </c>
      <c r="C88" s="7">
        <v>0</v>
      </c>
      <c r="D88" s="7">
        <v>0</v>
      </c>
      <c r="E88" s="7">
        <v>50399.1</v>
      </c>
      <c r="F88" s="7">
        <v>0</v>
      </c>
      <c r="G88" s="7">
        <v>18218.7</v>
      </c>
      <c r="H88" s="7">
        <v>11483.7</v>
      </c>
      <c r="I88" s="7">
        <v>5942.1</v>
      </c>
      <c r="J88" s="7">
        <v>98984.5</v>
      </c>
      <c r="K88" s="7">
        <v>99000</v>
      </c>
      <c r="L88" s="7">
        <v>15.5</v>
      </c>
      <c r="M88" s="7">
        <v>0.02</v>
      </c>
    </row>
    <row r="89" spans="1:13" ht="15" thickBot="1" x14ac:dyDescent="0.35">
      <c r="A89" s="6" t="s">
        <v>69</v>
      </c>
      <c r="B89" s="7">
        <v>37401.199999999997</v>
      </c>
      <c r="C89" s="7">
        <v>21346.7</v>
      </c>
      <c r="D89" s="7">
        <v>1649.7</v>
      </c>
      <c r="E89" s="7">
        <v>0</v>
      </c>
      <c r="F89" s="7">
        <v>0</v>
      </c>
      <c r="G89" s="7">
        <v>21103.7</v>
      </c>
      <c r="H89" s="7">
        <v>11483.7</v>
      </c>
      <c r="I89" s="7">
        <v>0</v>
      </c>
      <c r="J89" s="7">
        <v>92985</v>
      </c>
      <c r="K89" s="7">
        <v>93000</v>
      </c>
      <c r="L89" s="7">
        <v>15</v>
      </c>
      <c r="M89" s="7">
        <v>0.02</v>
      </c>
    </row>
    <row r="90" spans="1:13" ht="15" thickBot="1" x14ac:dyDescent="0.35">
      <c r="A90" s="6" t="s">
        <v>70</v>
      </c>
      <c r="B90" s="7">
        <v>0</v>
      </c>
      <c r="C90" s="7">
        <v>0</v>
      </c>
      <c r="D90" s="7">
        <v>0</v>
      </c>
      <c r="E90" s="7">
        <v>50399.1</v>
      </c>
      <c r="F90" s="7">
        <v>0</v>
      </c>
      <c r="G90" s="7">
        <v>21103.7</v>
      </c>
      <c r="H90" s="7">
        <v>11483.7</v>
      </c>
      <c r="I90" s="7">
        <v>0</v>
      </c>
      <c r="J90" s="7">
        <v>82986.5</v>
      </c>
      <c r="K90" s="7">
        <v>83000</v>
      </c>
      <c r="L90" s="7">
        <v>13.5</v>
      </c>
      <c r="M90" s="7">
        <v>0.02</v>
      </c>
    </row>
    <row r="91" spans="1:13" ht="15" thickBot="1" x14ac:dyDescent="0.35">
      <c r="A91" s="6" t="s">
        <v>71</v>
      </c>
      <c r="B91" s="7">
        <v>37401.199999999997</v>
      </c>
      <c r="C91" s="7">
        <v>0</v>
      </c>
      <c r="D91" s="7">
        <v>0</v>
      </c>
      <c r="E91" s="7">
        <v>31159.599999999999</v>
      </c>
      <c r="F91" s="7">
        <v>0</v>
      </c>
      <c r="G91" s="7">
        <v>0</v>
      </c>
      <c r="H91" s="7">
        <v>11483.7</v>
      </c>
      <c r="I91" s="7">
        <v>5942.1</v>
      </c>
      <c r="J91" s="7">
        <v>85986.6</v>
      </c>
      <c r="K91" s="7">
        <v>86000</v>
      </c>
      <c r="L91" s="7">
        <v>13.4</v>
      </c>
      <c r="M91" s="7">
        <v>0.02</v>
      </c>
    </row>
    <row r="92" spans="1:13" ht="15" thickBot="1" x14ac:dyDescent="0.35">
      <c r="A92" s="6" t="s">
        <v>72</v>
      </c>
      <c r="B92" s="7">
        <v>642.9</v>
      </c>
      <c r="C92" s="7">
        <v>21346.7</v>
      </c>
      <c r="D92" s="7">
        <v>1649.7</v>
      </c>
      <c r="E92" s="7">
        <v>4349.3</v>
      </c>
      <c r="F92" s="7">
        <v>38572.5</v>
      </c>
      <c r="G92" s="7">
        <v>0</v>
      </c>
      <c r="H92" s="7">
        <v>11483.7</v>
      </c>
      <c r="I92" s="7">
        <v>5942.1</v>
      </c>
      <c r="J92" s="7">
        <v>83986.9</v>
      </c>
      <c r="K92" s="7">
        <v>84000</v>
      </c>
      <c r="L92" s="7">
        <v>13.1</v>
      </c>
      <c r="M92" s="7">
        <v>0.02</v>
      </c>
    </row>
    <row r="93" spans="1:13" ht="15" thickBot="1" x14ac:dyDescent="0.35">
      <c r="A93" s="6" t="s">
        <v>73</v>
      </c>
      <c r="B93" s="7">
        <v>0</v>
      </c>
      <c r="C93" s="7">
        <v>0</v>
      </c>
      <c r="D93" s="7">
        <v>0</v>
      </c>
      <c r="E93" s="7">
        <v>53148.7</v>
      </c>
      <c r="F93" s="7">
        <v>0</v>
      </c>
      <c r="G93" s="7">
        <v>18218.7</v>
      </c>
      <c r="H93" s="7">
        <v>33609.199999999997</v>
      </c>
      <c r="I93" s="7">
        <v>24003.200000000001</v>
      </c>
      <c r="J93" s="7">
        <v>128979.8</v>
      </c>
      <c r="K93" s="7">
        <v>129000</v>
      </c>
      <c r="L93" s="7">
        <v>20.2</v>
      </c>
      <c r="M93" s="7">
        <v>0.02</v>
      </c>
    </row>
    <row r="94" spans="1:13" ht="15" thickBot="1" x14ac:dyDescent="0.35">
      <c r="A94" s="6" t="s">
        <v>74</v>
      </c>
      <c r="B94" s="7">
        <v>37401.199999999997</v>
      </c>
      <c r="C94" s="7">
        <v>0</v>
      </c>
      <c r="D94" s="7">
        <v>0</v>
      </c>
      <c r="E94" s="7">
        <v>100</v>
      </c>
      <c r="F94" s="7">
        <v>0</v>
      </c>
      <c r="G94" s="7">
        <v>0</v>
      </c>
      <c r="H94" s="7">
        <v>11483.7</v>
      </c>
      <c r="I94" s="7">
        <v>24003.200000000001</v>
      </c>
      <c r="J94" s="7">
        <v>72988.100000000006</v>
      </c>
      <c r="K94" s="7">
        <v>73000</v>
      </c>
      <c r="L94" s="7">
        <v>11.9</v>
      </c>
      <c r="M94" s="7">
        <v>0.02</v>
      </c>
    </row>
    <row r="95" spans="1:13" ht="15" thickBot="1" x14ac:dyDescent="0.35">
      <c r="A95" s="6" t="s">
        <v>75</v>
      </c>
      <c r="B95" s="7">
        <v>37401.199999999997</v>
      </c>
      <c r="C95" s="7">
        <v>0</v>
      </c>
      <c r="D95" s="7">
        <v>0</v>
      </c>
      <c r="E95" s="7">
        <v>45157.4</v>
      </c>
      <c r="F95" s="7">
        <v>0</v>
      </c>
      <c r="G95" s="7">
        <v>0</v>
      </c>
      <c r="H95" s="7">
        <v>11483.7</v>
      </c>
      <c r="I95" s="7">
        <v>5942.1</v>
      </c>
      <c r="J95" s="7">
        <v>99984.4</v>
      </c>
      <c r="K95" s="7">
        <v>100000</v>
      </c>
      <c r="L95" s="7">
        <v>15.6</v>
      </c>
      <c r="M95" s="7">
        <v>0.02</v>
      </c>
    </row>
    <row r="96" spans="1:13" ht="15" thickBot="1" x14ac:dyDescent="0.35">
      <c r="A96" s="6" t="s">
        <v>76</v>
      </c>
      <c r="B96" s="7">
        <v>0</v>
      </c>
      <c r="C96" s="7">
        <v>0</v>
      </c>
      <c r="D96" s="7">
        <v>1649.7</v>
      </c>
      <c r="E96" s="7">
        <v>31159.599999999999</v>
      </c>
      <c r="F96" s="7">
        <v>0</v>
      </c>
      <c r="G96" s="7">
        <v>28695.5</v>
      </c>
      <c r="H96" s="7">
        <v>11483.7</v>
      </c>
      <c r="I96" s="7">
        <v>0</v>
      </c>
      <c r="J96" s="7">
        <v>72988.600000000006</v>
      </c>
      <c r="K96" s="7">
        <v>73000</v>
      </c>
      <c r="L96" s="7">
        <v>11.4</v>
      </c>
      <c r="M96" s="7">
        <v>0.02</v>
      </c>
    </row>
    <row r="97" spans="1:15" ht="15" thickBot="1" x14ac:dyDescent="0.35">
      <c r="A97" s="6" t="s">
        <v>77</v>
      </c>
      <c r="B97" s="7">
        <v>642.9</v>
      </c>
      <c r="C97" s="7">
        <v>21346.7</v>
      </c>
      <c r="D97" s="7">
        <v>0</v>
      </c>
      <c r="E97" s="7">
        <v>50399.1</v>
      </c>
      <c r="F97" s="7">
        <v>0</v>
      </c>
      <c r="G97" s="7">
        <v>21103.7</v>
      </c>
      <c r="H97" s="7">
        <v>11483.7</v>
      </c>
      <c r="I97" s="7">
        <v>24003.200000000001</v>
      </c>
      <c r="J97" s="7">
        <v>128979.3</v>
      </c>
      <c r="K97" s="7">
        <v>129000</v>
      </c>
      <c r="L97" s="7">
        <v>20.7</v>
      </c>
      <c r="M97" s="7">
        <v>0.02</v>
      </c>
    </row>
    <row r="98" spans="1:15" ht="15" thickBot="1" x14ac:dyDescent="0.35">
      <c r="A98" s="12" t="s">
        <v>78</v>
      </c>
      <c r="B98" s="13">
        <v>37401.199999999997</v>
      </c>
      <c r="C98" s="13">
        <v>0</v>
      </c>
      <c r="D98" s="13">
        <v>1649.7</v>
      </c>
      <c r="E98" s="13">
        <v>31230.6</v>
      </c>
      <c r="F98" s="13">
        <v>0</v>
      </c>
      <c r="G98" s="13">
        <v>0</v>
      </c>
      <c r="H98" s="13">
        <v>33609.199999999997</v>
      </c>
      <c r="I98" s="13">
        <v>5942.1</v>
      </c>
      <c r="J98" s="13">
        <v>109832.8</v>
      </c>
      <c r="K98" s="13">
        <v>114000</v>
      </c>
      <c r="L98" s="13">
        <v>4167.2</v>
      </c>
      <c r="M98" s="13">
        <v>3.66</v>
      </c>
    </row>
    <row r="99" spans="1:15" ht="15" thickBot="1" x14ac:dyDescent="0.35">
      <c r="A99" s="6" t="s">
        <v>79</v>
      </c>
      <c r="B99" s="7">
        <v>43543.199999999997</v>
      </c>
      <c r="C99" s="7">
        <v>0</v>
      </c>
      <c r="D99" s="7">
        <v>1649.7</v>
      </c>
      <c r="E99" s="7">
        <v>0</v>
      </c>
      <c r="F99" s="7">
        <v>0</v>
      </c>
      <c r="G99" s="7">
        <v>18218.7</v>
      </c>
      <c r="H99" s="7">
        <v>11483.7</v>
      </c>
      <c r="I99" s="7">
        <v>11091.3</v>
      </c>
      <c r="J99" s="7">
        <v>85986.6</v>
      </c>
      <c r="K99" s="7">
        <v>86000</v>
      </c>
      <c r="L99" s="7">
        <v>13.4</v>
      </c>
      <c r="M99" s="7">
        <v>0.02</v>
      </c>
    </row>
    <row r="100" spans="1:15" ht="15" thickBot="1" x14ac:dyDescent="0.35">
      <c r="A100" s="6" t="s">
        <v>80</v>
      </c>
      <c r="B100" s="7">
        <v>3763.9</v>
      </c>
      <c r="C100" s="7">
        <v>0</v>
      </c>
      <c r="D100" s="7">
        <v>1649.7</v>
      </c>
      <c r="E100" s="7">
        <v>53148.7</v>
      </c>
      <c r="F100" s="7">
        <v>0</v>
      </c>
      <c r="G100" s="7">
        <v>0</v>
      </c>
      <c r="H100" s="7">
        <v>11483.7</v>
      </c>
      <c r="I100" s="7">
        <v>5942.1</v>
      </c>
      <c r="J100" s="7">
        <v>75988.100000000006</v>
      </c>
      <c r="K100" s="7">
        <v>76000</v>
      </c>
      <c r="L100" s="7">
        <v>11.9</v>
      </c>
      <c r="M100" s="7">
        <v>0.02</v>
      </c>
    </row>
    <row r="101" spans="1:15" ht="15" thickBot="1" x14ac:dyDescent="0.35">
      <c r="A101" s="6" t="s">
        <v>81</v>
      </c>
      <c r="B101" s="7">
        <v>37401.199999999997</v>
      </c>
      <c r="C101" s="7">
        <v>0</v>
      </c>
      <c r="D101" s="7">
        <v>1649.7</v>
      </c>
      <c r="E101" s="7">
        <v>31230.6</v>
      </c>
      <c r="F101" s="7">
        <v>0</v>
      </c>
      <c r="G101" s="7">
        <v>18218.7</v>
      </c>
      <c r="H101" s="7">
        <v>11483.7</v>
      </c>
      <c r="I101" s="7">
        <v>0</v>
      </c>
      <c r="J101" s="7">
        <v>99983.9</v>
      </c>
      <c r="K101" s="7">
        <v>100000</v>
      </c>
      <c r="L101" s="7">
        <v>16.100000000000001</v>
      </c>
      <c r="M101" s="7">
        <v>0.02</v>
      </c>
    </row>
    <row r="102" spans="1:15" ht="15" thickBot="1" x14ac:dyDescent="0.35"/>
    <row r="103" spans="1:15" ht="15" thickBot="1" x14ac:dyDescent="0.35">
      <c r="A103" s="8" t="s">
        <v>151</v>
      </c>
      <c r="B103" s="9">
        <v>244568.7</v>
      </c>
      <c r="K103">
        <f>MAX(K80:K101)</f>
        <v>129000</v>
      </c>
      <c r="L103" t="s">
        <v>192</v>
      </c>
      <c r="M103" t="s">
        <v>193</v>
      </c>
      <c r="O103" t="s">
        <v>194</v>
      </c>
    </row>
    <row r="104" spans="1:15" ht="15" thickBot="1" x14ac:dyDescent="0.35">
      <c r="A104" s="8" t="s">
        <v>152</v>
      </c>
      <c r="B104" s="9">
        <v>0</v>
      </c>
      <c r="O104" t="s">
        <v>195</v>
      </c>
    </row>
    <row r="105" spans="1:15" ht="15" thickBot="1" x14ac:dyDescent="0.35">
      <c r="A105" s="8" t="s">
        <v>153</v>
      </c>
      <c r="B105" s="9">
        <v>2209000.2000000002</v>
      </c>
    </row>
    <row r="106" spans="1:15" ht="15" thickBot="1" x14ac:dyDescent="0.35">
      <c r="A106" s="8" t="s">
        <v>154</v>
      </c>
      <c r="B106" s="9">
        <v>2209000</v>
      </c>
    </row>
    <row r="107" spans="1:15" ht="15" thickBot="1" x14ac:dyDescent="0.35">
      <c r="A107" s="8" t="s">
        <v>155</v>
      </c>
      <c r="B107" s="9">
        <v>0.2</v>
      </c>
    </row>
    <row r="108" spans="1:15" ht="15" thickBot="1" x14ac:dyDescent="0.35">
      <c r="A108" s="8" t="s">
        <v>156</v>
      </c>
      <c r="B108" s="9"/>
    </row>
    <row r="109" spans="1:15" ht="15" thickBot="1" x14ac:dyDescent="0.35">
      <c r="A109" s="8" t="s">
        <v>157</v>
      </c>
      <c r="B109" s="9"/>
    </row>
    <row r="110" spans="1:15" ht="15" thickBot="1" x14ac:dyDescent="0.35">
      <c r="A110" s="8" t="s">
        <v>158</v>
      </c>
      <c r="B110" s="9">
        <v>0</v>
      </c>
    </row>
    <row r="112" spans="1:15" x14ac:dyDescent="0.3">
      <c r="A112" s="10" t="s">
        <v>159</v>
      </c>
    </row>
    <row r="114" spans="1:1" x14ac:dyDescent="0.3">
      <c r="A114" s="11" t="s">
        <v>190</v>
      </c>
    </row>
    <row r="115" spans="1:1" x14ac:dyDescent="0.3">
      <c r="A115" s="11" t="s">
        <v>191</v>
      </c>
    </row>
  </sheetData>
  <hyperlinks>
    <hyperlink ref="A112" r:id="rId1" display="https://miau.my-x.hu/myx-free/coco/test/321492320231118124559.html" xr:uid="{5357F3AF-3800-4134-89DC-97FCDD26E7E4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2023-11-18T11:37:44Z</dcterms:created>
  <dcterms:modified xsi:type="dcterms:W3CDTF">2023-11-18T12:28:42Z</dcterms:modified>
</cp:coreProperties>
</file>