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C9837EF0-3AF9-45F0-A87D-885C9813A600}" xr6:coauthVersionLast="47" xr6:coauthVersionMax="47" xr10:uidLastSave="{00000000-0000-0000-0000-000000000000}"/>
  <bookViews>
    <workbookView xWindow="-108" yWindow="-108" windowWidth="23256" windowHeight="12456" activeTab="5" xr2:uid="{1187CBC9-48BA-4A6D-A91C-15575FD3F4DE}"/>
  </bookViews>
  <sheets>
    <sheet name="Sheet1" sheetId="1" r:id="rId1"/>
    <sheet name="Sheet1 (2)" sheetId="2" r:id="rId2"/>
    <sheet name="Sheet3" sheetId="3" r:id="rId3"/>
    <sheet name="Sheet5" sheetId="5" r:id="rId4"/>
    <sheet name="Sheet4" sheetId="4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5" l="1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" i="5"/>
  <c r="S60" i="4"/>
  <c r="I61" i="4"/>
  <c r="H61" i="4"/>
  <c r="G61" i="4"/>
  <c r="F61" i="4"/>
  <c r="E61" i="4"/>
  <c r="D61" i="4"/>
  <c r="C61" i="4"/>
  <c r="B61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23" i="3"/>
  <c r="AH23" i="3"/>
  <c r="AG23" i="3"/>
  <c r="AF23" i="3"/>
  <c r="AE23" i="3"/>
  <c r="AD23" i="3"/>
  <c r="AC23" i="3"/>
  <c r="AB23" i="3"/>
  <c r="AI22" i="3"/>
  <c r="AH22" i="3"/>
  <c r="AG22" i="3"/>
  <c r="AF22" i="3"/>
  <c r="AE22" i="3"/>
  <c r="AD22" i="3"/>
  <c r="AC22" i="3"/>
  <c r="AB22" i="3"/>
  <c r="AI21" i="3"/>
  <c r="AH21" i="3"/>
  <c r="AG21" i="3"/>
  <c r="AF21" i="3"/>
  <c r="AE21" i="3"/>
  <c r="AD21" i="3"/>
  <c r="AC21" i="3"/>
  <c r="AB21" i="3"/>
  <c r="AI20" i="3"/>
  <c r="AH20" i="3"/>
  <c r="AG20" i="3"/>
  <c r="AF20" i="3"/>
  <c r="AE20" i="3"/>
  <c r="AD20" i="3"/>
  <c r="AC20" i="3"/>
  <c r="AB20" i="3"/>
  <c r="AI19" i="3"/>
  <c r="AH19" i="3"/>
  <c r="AG19" i="3"/>
  <c r="AF19" i="3"/>
  <c r="AE19" i="3"/>
  <c r="AD19" i="3"/>
  <c r="AC19" i="3"/>
  <c r="AB19" i="3"/>
  <c r="AI18" i="3"/>
  <c r="AH18" i="3"/>
  <c r="AG18" i="3"/>
  <c r="AF18" i="3"/>
  <c r="AE18" i="3"/>
  <c r="AD18" i="3"/>
  <c r="AC18" i="3"/>
  <c r="AB18" i="3"/>
  <c r="AI17" i="3"/>
  <c r="AH17" i="3"/>
  <c r="AG17" i="3"/>
  <c r="AF17" i="3"/>
  <c r="AE17" i="3"/>
  <c r="AD17" i="3"/>
  <c r="AC17" i="3"/>
  <c r="AB17" i="3"/>
  <c r="AI16" i="3"/>
  <c r="AH16" i="3"/>
  <c r="AG16" i="3"/>
  <c r="AF16" i="3"/>
  <c r="AE16" i="3"/>
  <c r="AD16" i="3"/>
  <c r="AC16" i="3"/>
  <c r="AB16" i="3"/>
  <c r="AI15" i="3"/>
  <c r="AH15" i="3"/>
  <c r="AG15" i="3"/>
  <c r="AF15" i="3"/>
  <c r="AE15" i="3"/>
  <c r="AD15" i="3"/>
  <c r="AC15" i="3"/>
  <c r="AB15" i="3"/>
  <c r="AI14" i="3"/>
  <c r="AH14" i="3"/>
  <c r="AG14" i="3"/>
  <c r="AF14" i="3"/>
  <c r="AE14" i="3"/>
  <c r="AD14" i="3"/>
  <c r="AC14" i="3"/>
  <c r="AB14" i="3"/>
  <c r="AI13" i="3"/>
  <c r="AH13" i="3"/>
  <c r="AG13" i="3"/>
  <c r="AF13" i="3"/>
  <c r="AE13" i="3"/>
  <c r="AD13" i="3"/>
  <c r="AC13" i="3"/>
  <c r="AB13" i="3"/>
  <c r="AI12" i="3"/>
  <c r="AH12" i="3"/>
  <c r="AG12" i="3"/>
  <c r="AF12" i="3"/>
  <c r="AE12" i="3"/>
  <c r="AD12" i="3"/>
  <c r="AC12" i="3"/>
  <c r="AB12" i="3"/>
  <c r="AI11" i="3"/>
  <c r="AH11" i="3"/>
  <c r="AG11" i="3"/>
  <c r="AF11" i="3"/>
  <c r="AE11" i="3"/>
  <c r="AD11" i="3"/>
  <c r="AC11" i="3"/>
  <c r="AB11" i="3"/>
  <c r="AI10" i="3"/>
  <c r="AH10" i="3"/>
  <c r="AG10" i="3"/>
  <c r="AF10" i="3"/>
  <c r="AE10" i="3"/>
  <c r="AD10" i="3"/>
  <c r="AC10" i="3"/>
  <c r="AB10" i="3"/>
  <c r="AI9" i="3"/>
  <c r="AH9" i="3"/>
  <c r="AG9" i="3"/>
  <c r="AF9" i="3"/>
  <c r="AE9" i="3"/>
  <c r="AD9" i="3"/>
  <c r="AC9" i="3"/>
  <c r="AB9" i="3"/>
  <c r="AI8" i="3"/>
  <c r="AH8" i="3"/>
  <c r="AG8" i="3"/>
  <c r="AF8" i="3"/>
  <c r="AE8" i="3"/>
  <c r="AD8" i="3"/>
  <c r="AC8" i="3"/>
  <c r="AB8" i="3"/>
  <c r="AA23" i="3"/>
  <c r="Z23" i="3"/>
  <c r="Y23" i="3"/>
  <c r="X23" i="3"/>
  <c r="W23" i="3"/>
  <c r="V23" i="3"/>
  <c r="U23" i="3"/>
  <c r="T23" i="3"/>
  <c r="AA22" i="3"/>
  <c r="Z22" i="3"/>
  <c r="Y22" i="3"/>
  <c r="X22" i="3"/>
  <c r="W22" i="3"/>
  <c r="V22" i="3"/>
  <c r="U22" i="3"/>
  <c r="T22" i="3"/>
  <c r="AA21" i="3"/>
  <c r="Z21" i="3"/>
  <c r="Y21" i="3"/>
  <c r="X21" i="3"/>
  <c r="W21" i="3"/>
  <c r="V21" i="3"/>
  <c r="U21" i="3"/>
  <c r="T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AA18" i="3"/>
  <c r="Z18" i="3"/>
  <c r="Y18" i="3"/>
  <c r="X18" i="3"/>
  <c r="W18" i="3"/>
  <c r="V18" i="3"/>
  <c r="U18" i="3"/>
  <c r="T18" i="3"/>
  <c r="AA17" i="3"/>
  <c r="Z17" i="3"/>
  <c r="Y17" i="3"/>
  <c r="X17" i="3"/>
  <c r="W17" i="3"/>
  <c r="V17" i="3"/>
  <c r="U17" i="3"/>
  <c r="T17" i="3"/>
  <c r="AA16" i="3"/>
  <c r="Z16" i="3"/>
  <c r="Y16" i="3"/>
  <c r="X16" i="3"/>
  <c r="W16" i="3"/>
  <c r="V16" i="3"/>
  <c r="U16" i="3"/>
  <c r="T16" i="3"/>
  <c r="AA15" i="3"/>
  <c r="Z15" i="3"/>
  <c r="Y15" i="3"/>
  <c r="X15" i="3"/>
  <c r="W15" i="3"/>
  <c r="V15" i="3"/>
  <c r="U15" i="3"/>
  <c r="T15" i="3"/>
  <c r="AA14" i="3"/>
  <c r="Z14" i="3"/>
  <c r="Y14" i="3"/>
  <c r="X14" i="3"/>
  <c r="W14" i="3"/>
  <c r="V14" i="3"/>
  <c r="U14" i="3"/>
  <c r="T14" i="3"/>
  <c r="AA13" i="3"/>
  <c r="Z13" i="3"/>
  <c r="Y13" i="3"/>
  <c r="X13" i="3"/>
  <c r="W13" i="3"/>
  <c r="V13" i="3"/>
  <c r="U13" i="3"/>
  <c r="T13" i="3"/>
  <c r="AA12" i="3"/>
  <c r="Z12" i="3"/>
  <c r="Y12" i="3"/>
  <c r="X12" i="3"/>
  <c r="W12" i="3"/>
  <c r="V12" i="3"/>
  <c r="U12" i="3"/>
  <c r="T12" i="3"/>
  <c r="AA11" i="3"/>
  <c r="Z11" i="3"/>
  <c r="Y11" i="3"/>
  <c r="X11" i="3"/>
  <c r="W11" i="3"/>
  <c r="V11" i="3"/>
  <c r="U11" i="3"/>
  <c r="T11" i="3"/>
  <c r="AA10" i="3"/>
  <c r="Z10" i="3"/>
  <c r="Y10" i="3"/>
  <c r="X10" i="3"/>
  <c r="W10" i="3"/>
  <c r="V10" i="3"/>
  <c r="U10" i="3"/>
  <c r="T10" i="3"/>
  <c r="AA9" i="3"/>
  <c r="Z9" i="3"/>
  <c r="Y9" i="3"/>
  <c r="X9" i="3"/>
  <c r="W9" i="3"/>
  <c r="V9" i="3"/>
  <c r="U9" i="3"/>
  <c r="T9" i="3"/>
  <c r="AA8" i="3"/>
  <c r="Z8" i="3"/>
  <c r="Y8" i="3"/>
  <c r="X8" i="3"/>
  <c r="W8" i="3"/>
  <c r="V8" i="3"/>
  <c r="U8" i="3"/>
  <c r="T8" i="3"/>
  <c r="J2" i="2"/>
  <c r="I2" i="2"/>
  <c r="H2" i="2"/>
  <c r="G2" i="2"/>
  <c r="F2" i="2"/>
  <c r="E2" i="2"/>
  <c r="D2" i="2"/>
  <c r="C2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7" i="2"/>
  <c r="U22" i="2"/>
  <c r="AC22" i="2" s="1"/>
  <c r="T22" i="2"/>
  <c r="AB22" i="2" s="1"/>
  <c r="S22" i="2"/>
  <c r="AA22" i="2" s="1"/>
  <c r="R22" i="2"/>
  <c r="Z22" i="2" s="1"/>
  <c r="Q22" i="2"/>
  <c r="Y22" i="2" s="1"/>
  <c r="P22" i="2"/>
  <c r="X22" i="2" s="1"/>
  <c r="O22" i="2"/>
  <c r="W22" i="2" s="1"/>
  <c r="N22" i="2"/>
  <c r="V22" i="2" s="1"/>
  <c r="U21" i="2"/>
  <c r="AC21" i="2" s="1"/>
  <c r="T21" i="2"/>
  <c r="AB21" i="2" s="1"/>
  <c r="S21" i="2"/>
  <c r="AA21" i="2" s="1"/>
  <c r="R21" i="2"/>
  <c r="Z21" i="2" s="1"/>
  <c r="Q21" i="2"/>
  <c r="Y21" i="2" s="1"/>
  <c r="P21" i="2"/>
  <c r="X21" i="2" s="1"/>
  <c r="O21" i="2"/>
  <c r="W21" i="2" s="1"/>
  <c r="N21" i="2"/>
  <c r="V21" i="2" s="1"/>
  <c r="U20" i="2"/>
  <c r="AC20" i="2" s="1"/>
  <c r="T20" i="2"/>
  <c r="AB20" i="2" s="1"/>
  <c r="S20" i="2"/>
  <c r="AA20" i="2" s="1"/>
  <c r="R20" i="2"/>
  <c r="Z20" i="2" s="1"/>
  <c r="Q20" i="2"/>
  <c r="Y20" i="2" s="1"/>
  <c r="P20" i="2"/>
  <c r="X20" i="2" s="1"/>
  <c r="O20" i="2"/>
  <c r="W20" i="2" s="1"/>
  <c r="N20" i="2"/>
  <c r="V20" i="2" s="1"/>
  <c r="U19" i="2"/>
  <c r="AC19" i="2" s="1"/>
  <c r="T19" i="2"/>
  <c r="AB19" i="2" s="1"/>
  <c r="S19" i="2"/>
  <c r="AA19" i="2" s="1"/>
  <c r="R19" i="2"/>
  <c r="Z19" i="2" s="1"/>
  <c r="Q19" i="2"/>
  <c r="Y19" i="2" s="1"/>
  <c r="P19" i="2"/>
  <c r="X19" i="2" s="1"/>
  <c r="O19" i="2"/>
  <c r="W19" i="2" s="1"/>
  <c r="N19" i="2"/>
  <c r="V19" i="2" s="1"/>
  <c r="U18" i="2"/>
  <c r="AC18" i="2" s="1"/>
  <c r="T18" i="2"/>
  <c r="AB18" i="2" s="1"/>
  <c r="S18" i="2"/>
  <c r="AA18" i="2" s="1"/>
  <c r="R18" i="2"/>
  <c r="Z18" i="2" s="1"/>
  <c r="Q18" i="2"/>
  <c r="Y18" i="2" s="1"/>
  <c r="P18" i="2"/>
  <c r="X18" i="2" s="1"/>
  <c r="O18" i="2"/>
  <c r="W18" i="2" s="1"/>
  <c r="N18" i="2"/>
  <c r="V18" i="2" s="1"/>
  <c r="U17" i="2"/>
  <c r="AC17" i="2" s="1"/>
  <c r="T17" i="2"/>
  <c r="AB17" i="2" s="1"/>
  <c r="S17" i="2"/>
  <c r="AA17" i="2" s="1"/>
  <c r="R17" i="2"/>
  <c r="Z17" i="2" s="1"/>
  <c r="Q17" i="2"/>
  <c r="Y17" i="2" s="1"/>
  <c r="P17" i="2"/>
  <c r="X17" i="2" s="1"/>
  <c r="O17" i="2"/>
  <c r="W17" i="2" s="1"/>
  <c r="N17" i="2"/>
  <c r="V17" i="2" s="1"/>
  <c r="U16" i="2"/>
  <c r="AC16" i="2" s="1"/>
  <c r="T16" i="2"/>
  <c r="AB16" i="2" s="1"/>
  <c r="S16" i="2"/>
  <c r="AA16" i="2" s="1"/>
  <c r="R16" i="2"/>
  <c r="Z16" i="2" s="1"/>
  <c r="Q16" i="2"/>
  <c r="Y16" i="2" s="1"/>
  <c r="P16" i="2"/>
  <c r="X16" i="2" s="1"/>
  <c r="O16" i="2"/>
  <c r="W16" i="2" s="1"/>
  <c r="N16" i="2"/>
  <c r="V16" i="2" s="1"/>
  <c r="U15" i="2"/>
  <c r="AC15" i="2" s="1"/>
  <c r="T15" i="2"/>
  <c r="AB15" i="2" s="1"/>
  <c r="S15" i="2"/>
  <c r="AA15" i="2" s="1"/>
  <c r="R15" i="2"/>
  <c r="Z15" i="2" s="1"/>
  <c r="Q15" i="2"/>
  <c r="Y15" i="2" s="1"/>
  <c r="P15" i="2"/>
  <c r="X15" i="2" s="1"/>
  <c r="O15" i="2"/>
  <c r="W15" i="2" s="1"/>
  <c r="N15" i="2"/>
  <c r="V15" i="2" s="1"/>
  <c r="U14" i="2"/>
  <c r="AC14" i="2" s="1"/>
  <c r="T14" i="2"/>
  <c r="AB14" i="2" s="1"/>
  <c r="S14" i="2"/>
  <c r="AA14" i="2" s="1"/>
  <c r="R14" i="2"/>
  <c r="Z14" i="2" s="1"/>
  <c r="Q14" i="2"/>
  <c r="Y14" i="2" s="1"/>
  <c r="P14" i="2"/>
  <c r="X14" i="2" s="1"/>
  <c r="O14" i="2"/>
  <c r="W14" i="2" s="1"/>
  <c r="N14" i="2"/>
  <c r="V14" i="2" s="1"/>
  <c r="U13" i="2"/>
  <c r="AC13" i="2" s="1"/>
  <c r="T13" i="2"/>
  <c r="AB13" i="2" s="1"/>
  <c r="S13" i="2"/>
  <c r="AA13" i="2" s="1"/>
  <c r="R13" i="2"/>
  <c r="Z13" i="2" s="1"/>
  <c r="Q13" i="2"/>
  <c r="Y13" i="2" s="1"/>
  <c r="P13" i="2"/>
  <c r="X13" i="2" s="1"/>
  <c r="O13" i="2"/>
  <c r="W13" i="2" s="1"/>
  <c r="N13" i="2"/>
  <c r="V13" i="2" s="1"/>
  <c r="U12" i="2"/>
  <c r="AC12" i="2" s="1"/>
  <c r="T12" i="2"/>
  <c r="AB12" i="2" s="1"/>
  <c r="S12" i="2"/>
  <c r="AA12" i="2" s="1"/>
  <c r="R12" i="2"/>
  <c r="Z12" i="2" s="1"/>
  <c r="Q12" i="2"/>
  <c r="Y12" i="2" s="1"/>
  <c r="P12" i="2"/>
  <c r="X12" i="2" s="1"/>
  <c r="O12" i="2"/>
  <c r="W12" i="2" s="1"/>
  <c r="N12" i="2"/>
  <c r="V12" i="2" s="1"/>
  <c r="U11" i="2"/>
  <c r="AC11" i="2" s="1"/>
  <c r="T11" i="2"/>
  <c r="AB11" i="2" s="1"/>
  <c r="S11" i="2"/>
  <c r="AA11" i="2" s="1"/>
  <c r="R11" i="2"/>
  <c r="Z11" i="2" s="1"/>
  <c r="Q11" i="2"/>
  <c r="Y11" i="2" s="1"/>
  <c r="P11" i="2"/>
  <c r="X11" i="2" s="1"/>
  <c r="O11" i="2"/>
  <c r="W11" i="2" s="1"/>
  <c r="N11" i="2"/>
  <c r="V11" i="2" s="1"/>
  <c r="U10" i="2"/>
  <c r="AC10" i="2" s="1"/>
  <c r="T10" i="2"/>
  <c r="AB10" i="2" s="1"/>
  <c r="S10" i="2"/>
  <c r="AA10" i="2" s="1"/>
  <c r="R10" i="2"/>
  <c r="Z10" i="2" s="1"/>
  <c r="Q10" i="2"/>
  <c r="Y10" i="2" s="1"/>
  <c r="P10" i="2"/>
  <c r="X10" i="2" s="1"/>
  <c r="O10" i="2"/>
  <c r="W10" i="2" s="1"/>
  <c r="N10" i="2"/>
  <c r="V10" i="2" s="1"/>
  <c r="U9" i="2"/>
  <c r="AC9" i="2" s="1"/>
  <c r="T9" i="2"/>
  <c r="AB9" i="2" s="1"/>
  <c r="S9" i="2"/>
  <c r="AA9" i="2" s="1"/>
  <c r="R9" i="2"/>
  <c r="Z9" i="2" s="1"/>
  <c r="Q9" i="2"/>
  <c r="Y9" i="2" s="1"/>
  <c r="P9" i="2"/>
  <c r="X9" i="2" s="1"/>
  <c r="O9" i="2"/>
  <c r="W9" i="2" s="1"/>
  <c r="N9" i="2"/>
  <c r="V9" i="2" s="1"/>
  <c r="U8" i="2"/>
  <c r="AC8" i="2" s="1"/>
  <c r="T8" i="2"/>
  <c r="AB8" i="2" s="1"/>
  <c r="S8" i="2"/>
  <c r="AA8" i="2" s="1"/>
  <c r="R8" i="2"/>
  <c r="Z8" i="2" s="1"/>
  <c r="Q8" i="2"/>
  <c r="Y8" i="2" s="1"/>
  <c r="P8" i="2"/>
  <c r="X8" i="2" s="1"/>
  <c r="O8" i="2"/>
  <c r="W8" i="2" s="1"/>
  <c r="N8" i="2"/>
  <c r="V8" i="2" s="1"/>
  <c r="U7" i="2"/>
  <c r="AC7" i="2" s="1"/>
  <c r="T7" i="2"/>
  <c r="AB7" i="2" s="1"/>
  <c r="S7" i="2"/>
  <c r="AA7" i="2" s="1"/>
  <c r="R7" i="2"/>
  <c r="Z7" i="2" s="1"/>
  <c r="Q7" i="2"/>
  <c r="Y7" i="2" s="1"/>
  <c r="P7" i="2"/>
  <c r="X7" i="2" s="1"/>
  <c r="O7" i="2"/>
  <c r="W7" i="2" s="1"/>
  <c r="N7" i="2"/>
  <c r="V7" i="2" s="1"/>
  <c r="AD6" i="2"/>
  <c r="U6" i="2"/>
  <c r="T6" i="2"/>
  <c r="S6" i="2"/>
  <c r="R6" i="2"/>
  <c r="Q6" i="2"/>
  <c r="P6" i="2"/>
  <c r="O6" i="2"/>
  <c r="N6" i="2"/>
  <c r="K1" i="2"/>
  <c r="J1" i="2"/>
  <c r="I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<sst xmlns="http://schemas.openxmlformats.org/spreadsheetml/2006/main" count="3067" uniqueCount="231">
  <si>
    <t>mértékegység</t>
  </si>
  <si>
    <t>soraszám</t>
  </si>
  <si>
    <t xml:space="preserve">Egy használt lakás ára és átlagos négyzetméterára </t>
  </si>
  <si>
    <t xml:space="preserve">Egy új lakás ára és átlagos négyzetméterára </t>
  </si>
  <si>
    <t>Lakásállomány, január 1.</t>
  </si>
  <si>
    <t>Önkormányzati lakásállomány, december 31.</t>
  </si>
  <si>
    <t>Kiadott lakásépítési engedély</t>
  </si>
  <si>
    <t>Épített lakás</t>
  </si>
  <si>
    <t>Új és használt lakások összevont lakáspiaci árindexe, 2015=100%</t>
  </si>
  <si>
    <t>Lakáspiaci tranzakció</t>
  </si>
  <si>
    <t>Lakáshitelállomány, december 31., millió Ft</t>
  </si>
  <si>
    <t>Folyósított lakáshitel, db</t>
  </si>
  <si>
    <t>A nemzetgazdaság lakásberuházása folyó áron, millió Ft</t>
  </si>
  <si>
    <t>A háztartások egy főre jutó éves nettó jövedelme, forint</t>
  </si>
  <si>
    <t>A háztartások egy főre jutó éves fogyasztási kiadása, forint</t>
  </si>
  <si>
    <t>Alapvető kiadások aránya, %a</t>
  </si>
  <si>
    <t>Az egy főre jutó jövedelem változása reálértéken, előző év = 100,0%</t>
  </si>
  <si>
    <t>Az egy főre jutó fogyasztás változása reálértéken, előző év = 100,0%</t>
  </si>
  <si>
    <t>Gyermekes háztartások</t>
  </si>
  <si>
    <t>Gyermek nélküli háztartások</t>
  </si>
  <si>
    <t>Egyszemélyes háztartások</t>
  </si>
  <si>
    <t>..</t>
  </si>
  <si>
    <t>?</t>
  </si>
  <si>
    <t>Ft/nm</t>
  </si>
  <si>
    <t>típus</t>
  </si>
  <si>
    <t>Y</t>
  </si>
  <si>
    <t>x</t>
  </si>
  <si>
    <t>darab</t>
  </si>
  <si>
    <t>Ft</t>
  </si>
  <si>
    <t>mFt</t>
  </si>
  <si>
    <r>
      <t xml:space="preserve">A nemzetgazdaság lakásberuházása </t>
    </r>
    <r>
      <rPr>
        <sz val="11"/>
        <color rgb="FFFF0000"/>
        <rFont val="Calibri"/>
        <family val="2"/>
        <charset val="238"/>
        <scheme val="minor"/>
      </rPr>
      <t>folyó</t>
    </r>
    <r>
      <rPr>
        <sz val="11"/>
        <color theme="1"/>
        <rFont val="Calibri"/>
        <family val="2"/>
        <charset val="238"/>
        <scheme val="minor"/>
      </rPr>
      <t xml:space="preserve"> áron, millió Ft</t>
    </r>
  </si>
  <si>
    <t>irány</t>
  </si>
  <si>
    <t>nincs</t>
  </si>
  <si>
    <t>hely</t>
  </si>
  <si>
    <t>Mo</t>
  </si>
  <si>
    <t>txt</t>
  </si>
  <si>
    <t>korreláció</t>
  </si>
  <si>
    <t>infláció?</t>
  </si>
  <si>
    <t>inverz</t>
  </si>
  <si>
    <t>eFt/nm</t>
  </si>
  <si>
    <t>sorszám</t>
  </si>
  <si>
    <t>Azonosító:</t>
  </si>
  <si>
    <t>Objektumok:</t>
  </si>
  <si>
    <t>Attribútumok:</t>
  </si>
  <si>
    <t>Lépcsôk:</t>
  </si>
  <si>
    <t>Eltolás:</t>
  </si>
  <si>
    <t>Leírás:</t>
  </si>
  <si>
    <t>COCO STD: 5456586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</si>
  <si>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</si>
  <si>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</si>
  <si>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</si>
  <si>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</si>
  <si>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</si>
  <si>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</si>
  <si>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</si>
  <si>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</si>
  <si>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</si>
  <si>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</si>
  <si>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</si>
  <si>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</si>
  <si>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</si>
  <si>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</si>
  <si>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</si>
  <si>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</si>
  <si>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</si>
  <si>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Y(A17)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</si>
  <si>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</si>
  <si>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</si>
  <si>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</si>
  <si>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</si>
  <si>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</si>
  <si>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</si>
  <si>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</si>
  <si>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</si>
  <si>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</si>
  <si>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</si>
  <si>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</si>
  <si>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</si>
  <si>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</si>
  <si>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</si>
  <si>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</si>
  <si>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</si>
  <si>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Lépcsôk(1)</t>
  </si>
  <si>
    <t>S1</t>
  </si>
  <si>
    <t>(0+411000)/(1)=411000</t>
  </si>
  <si>
    <t>(0+178000)/(1)=178000</t>
  </si>
  <si>
    <t>(0+0)/(1)=0</t>
  </si>
  <si>
    <t>(0+155000)/(1)=155000</t>
  </si>
  <si>
    <t>(0+5000)/(1)=5000</t>
  </si>
  <si>
    <t>(0+154000)/(1)=154000</t>
  </si>
  <si>
    <t>(0+145000)/(1)=145000</t>
  </si>
  <si>
    <t>S2</t>
  </si>
  <si>
    <t>(0+339000)/(1)=339000</t>
  </si>
  <si>
    <t>(0+161000)/(1)=161000</t>
  </si>
  <si>
    <t>S3</t>
  </si>
  <si>
    <t>(0+282000)/(1)=282000</t>
  </si>
  <si>
    <t>S4</t>
  </si>
  <si>
    <t>(0+276000)/(1)=276000</t>
  </si>
  <si>
    <t>S5</t>
  </si>
  <si>
    <t>(0+241000)/(1)=241000</t>
  </si>
  <si>
    <t>S6</t>
  </si>
  <si>
    <t>(0+212000)/(1)=212000</t>
  </si>
  <si>
    <t>S7</t>
  </si>
  <si>
    <t>(0+191000)/(1)=191000</t>
  </si>
  <si>
    <t>S8</t>
  </si>
  <si>
    <t>(0+175000)/(1)=175000</t>
  </si>
  <si>
    <t>S9</t>
  </si>
  <si>
    <t>(0+9000)/(1)=9000</t>
  </si>
  <si>
    <t>S10</t>
  </si>
  <si>
    <t>S11</t>
  </si>
  <si>
    <t>S12</t>
  </si>
  <si>
    <t>S13</t>
  </si>
  <si>
    <t>S14</t>
  </si>
  <si>
    <t>S15</t>
  </si>
  <si>
    <t>S16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</si>
  <si>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</si>
  <si>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</si>
  <si>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</si>
  <si>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</si>
  <si>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</si>
  <si>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</si>
  <si>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</si>
  <si>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</si>
  <si>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</si>
  <si>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</si>
  <si>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</si>
  <si>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</si>
  <si>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</si>
  <si>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</si>
  <si>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</si>
  <si>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1.41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</si>
  <si>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</si>
  <si>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pixel1234</t>
  </si>
  <si>
    <t>COCO STD: 6789042</t>
  </si>
  <si>
    <t>(69692.4+69692.4)/(2)=69692.35</t>
  </si>
  <si>
    <t>(0+0)/(2)=0</t>
  </si>
  <si>
    <t>(63718.7+56749.5)/(2)=60234.1</t>
  </si>
  <si>
    <t>(92591.3+128433.1)/(2)=110512.15</t>
  </si>
  <si>
    <t>(17920.9+0)/(2)=8960.45</t>
  </si>
  <si>
    <t>(12942.9+6969.2)/(2)=9956.05</t>
  </si>
  <si>
    <t>(144362.7+148345.2)/(2)=146353.95</t>
  </si>
  <si>
    <t>(17920.9+25885.7)/(2)=21903.3</t>
  </si>
  <si>
    <t>(129428.7+111507.8)/(2)=120468.2</t>
  </si>
  <si>
    <t>(41815.4+61727.5)/(2)=51771.45</t>
  </si>
  <si>
    <t>(0+41815.4)/(2)=20907.7</t>
  </si>
  <si>
    <t>(5973.6+0)/(2)=2986.8</t>
  </si>
  <si>
    <t>(12942.9+20907.7)/(2)=16925.3</t>
  </si>
  <si>
    <t>(15929.7+19912.1)/(2)=17920.9</t>
  </si>
  <si>
    <t>(71683.6+0)/(2)=35841.8</t>
  </si>
  <si>
    <t>(0+34846.2)/(2)=17423.1</t>
  </si>
  <si>
    <t>(0+19912.1)/(2)=9956.05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</si>
  <si>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</si>
  <si>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COCO STD: 5183869</t>
  </si>
  <si>
    <t>(0+555555)/(1)=555555</t>
  </si>
  <si>
    <t>(0+160000)/(1)=160000</t>
  </si>
  <si>
    <t>(0+150000)/(1)=150000</t>
  </si>
  <si>
    <t>(0+30000)/(1)=30000</t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</si>
  <si>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</si>
  <si>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COCO STD: 4112965</t>
  </si>
  <si>
    <t>(69608.9+97452.4)/(2)=83530.65</t>
  </si>
  <si>
    <t>(99938.4+54195.5)/(2)=77066.95</t>
  </si>
  <si>
    <t>(88005.5+130268)/(2)=109136.75</t>
  </si>
  <si>
    <t>(1988.8+26351.9)/(2)=14170.4</t>
  </si>
  <si>
    <t>(47731.8+19888.2)/(2)=33810</t>
  </si>
  <si>
    <t>(192418.8+215345)/(2)=203881.9</t>
  </si>
  <si>
    <t>(75078.1+29335.2)/(2)=52206.65</t>
  </si>
  <si>
    <t>(0+24363.1)/(2)=12181.55</t>
  </si>
  <si>
    <t>(151150.7+96955.2)/(2)=124052.95</t>
  </si>
  <si>
    <t>(70106.1+63642.4)/(2)=66874.25</t>
  </si>
  <si>
    <t>(0+29832.4)/(2)=14916.2</t>
  </si>
  <si>
    <t>(5966.5+5966.5)/(2)=5966.45</t>
  </si>
  <si>
    <t>(8949.7+33312.8)/(2)=21131.25</t>
  </si>
  <si>
    <t>(20882.7+0)/(2)=10441.35</t>
  </si>
  <si>
    <t>(72094.9+0)/(2)=36047.45</t>
  </si>
  <si>
    <t>(0+63642.4)/(2)=31821.2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</si>
  <si>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</si>
  <si>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STD: 4152066</t>
  </si>
  <si>
    <t>(69646.1+97504.5)/(2)=83575.3</t>
  </si>
  <si>
    <t>(99991.9+54224.5)/(2)=77108.15</t>
  </si>
  <si>
    <t>(88052.6+130337.7)/(2)=109195.1</t>
  </si>
  <si>
    <t>(1989.9+26366)/(2)=14177.95</t>
  </si>
  <si>
    <t>(47757.3+19898.9)/(2)=33828.1</t>
  </si>
  <si>
    <t>(192521.7+613437.8)/(2)=402979.75</t>
  </si>
  <si>
    <t>(75118.3+29350.9)/(2)=52234.55</t>
  </si>
  <si>
    <t>(0+24376.1)/(2)=12188.05</t>
  </si>
  <si>
    <t>(151231.5+97007.1)/(2)=124119.3</t>
  </si>
  <si>
    <t>(70143.6+63676.4)/(2)=66910</t>
  </si>
  <si>
    <t>(0+29848.3)/(2)=14924.15</t>
  </si>
  <si>
    <t>(5969.7+5969.7)/(2)=5969.65</t>
  </si>
  <si>
    <t>(8954.5+33330.6)/(2)=21142.55</t>
  </si>
  <si>
    <t>(20893.8+0)/(2)=10446.9</t>
  </si>
  <si>
    <t>(72133.5+0)/(2)=36066.75</t>
  </si>
  <si>
    <t>(0+63676.4)/(2)=31838.2</t>
  </si>
  <si>
    <t>COCO STD: 5363900</t>
  </si>
  <si>
    <t>(69861.4+97805.9)/(2)=83833.65</t>
  </si>
  <si>
    <t>(55779.3+0)/(2)=27889.65</t>
  </si>
  <si>
    <t>(72411.3+32934.7)/(2)=52673</t>
  </si>
  <si>
    <t>(60435.1+130740.6)/(2)=95587.85</t>
  </si>
  <si>
    <t>(0+998)/(2)=499</t>
  </si>
  <si>
    <t>(1996+20958.4)/(2)=11477.25</t>
  </si>
  <si>
    <t>(47904.9+0)/(2)=23952.45</t>
  </si>
  <si>
    <t>(221006.5+141274.7)/(2)=181140.6</t>
  </si>
  <si>
    <t>(47460.8+29940.6)/(2)=38700.7</t>
  </si>
  <si>
    <t>(0+23952.5)/(2)=11976.25</t>
  </si>
  <si>
    <t>(95919.7+123754.5)/(2)=109837.05</t>
  </si>
  <si>
    <t>(42470.7+63873.3)/(2)=53172</t>
  </si>
  <si>
    <t>(0+29940.6)/(2)=14970.3</t>
  </si>
  <si>
    <t>(5988.1+5988.1)/(2)=5988.1</t>
  </si>
  <si>
    <t>(8982.2+32934.7)/(2)=20958.4</t>
  </si>
  <si>
    <t>(76737.7+25948.5)/(2)=51343.15</t>
  </si>
  <si>
    <t>(44466.8+0)/(2)=22233.4</t>
  </si>
  <si>
    <t>(0+63873.3)/(2)=31936.65</t>
  </si>
  <si>
    <t>(1996+0)/(2)=998</t>
  </si>
  <si>
    <t>(0+25948.5)/(2)=12974.25</t>
  </si>
  <si>
    <t>COCO STD: 3767454</t>
  </si>
  <si>
    <t>(71762.3+100467.2)/(2)=86114.75</t>
  </si>
  <si>
    <t>(132247.6+65611.2)/(2)=98929.4</t>
  </si>
  <si>
    <t>(41007+62535.7)/(2)=51771.35</t>
  </si>
  <si>
    <t>(21528.7+0)/(2)=10764.35</t>
  </si>
  <si>
    <t>(16402.8+121995.9)/(2)=69199.35</t>
  </si>
  <si>
    <t>(23122.8+136348.3)/(2)=79735.6</t>
  </si>
  <si>
    <t>(0+5125.9)/(2)=2562.95</t>
  </si>
  <si>
    <t>(0+21528.7)/(2)=10764.35</t>
  </si>
  <si>
    <t>(0+18453.2)/(2)=9226.6</t>
  </si>
  <si>
    <t>(15377.6+36906.3)/(2)=26141.95</t>
  </si>
  <si>
    <t>(6151.1+11276.9)/(2)=8714</t>
  </si>
  <si>
    <t>(4100.7+25629.4)/(2)=14865.05</t>
  </si>
  <si>
    <t>(19478.3+41007)/(2)=30242.65</t>
  </si>
  <si>
    <t>(132247.6+0)/(2)=66123.8</t>
  </si>
  <si>
    <t>(10251.8+31780.4)/(2)=21016.1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</si>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</sst>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1" fontId="0" fillId="0" borderId="0" xfId="0" applyNumberFormat="1"/>
    <xf numFmtId="1" fontId="0" fillId="2" borderId="0" xfId="0" applyNumberFormat="1" applyFill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6" fillId="5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ACEFBEDB-A865-C177-BF86-87C41F03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3</xdr:col>
      <xdr:colOff>76200</xdr:colOff>
      <xdr:row>23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B553778F-0EE0-4E1C-0394-C371E9E3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87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E60AA5DB-40AF-B3DD-152D-3D1A1972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3</xdr:col>
      <xdr:colOff>76200</xdr:colOff>
      <xdr:row>22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36DDA54-C319-36E3-46CD-D9118F6F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4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EFE675B3-D388-4FD2-6269-2CFE8395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0</xdr:colOff>
      <xdr:row>0</xdr:row>
      <xdr:rowOff>0</xdr:rowOff>
    </xdr:from>
    <xdr:to>
      <xdr:col>50</xdr:col>
      <xdr:colOff>76200</xdr:colOff>
      <xdr:row>3</xdr:row>
      <xdr:rowOff>0</xdr:rowOff>
    </xdr:to>
    <xdr:pic>
      <xdr:nvPicPr>
        <xdr:cNvPr id="4" name="Picture 3" descr="COCO">
          <a:extLst>
            <a:ext uri="{FF2B5EF4-FFF2-40B4-BE49-F238E27FC236}">
              <a16:creationId xmlns:a16="http://schemas.microsoft.com/office/drawing/2014/main" id="{F63F872B-538F-3232-3D6D-785D26FB6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69</xdr:col>
      <xdr:colOff>0</xdr:colOff>
      <xdr:row>0</xdr:row>
      <xdr:rowOff>0</xdr:rowOff>
    </xdr:from>
    <xdr:to>
      <xdr:col>72</xdr:col>
      <xdr:colOff>76200</xdr:colOff>
      <xdr:row>3</xdr:row>
      <xdr:rowOff>0</xdr:rowOff>
    </xdr:to>
    <xdr:pic>
      <xdr:nvPicPr>
        <xdr:cNvPr id="5" name="Picture 4" descr="COCO">
          <a:extLst>
            <a:ext uri="{FF2B5EF4-FFF2-40B4-BE49-F238E27FC236}">
              <a16:creationId xmlns:a16="http://schemas.microsoft.com/office/drawing/2014/main" id="{B69D71A8-297E-BF95-B0AD-77980B682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62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545658620231207164333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518386920231207171534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78904220231207165518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536390020231207171945.html" TargetMode="External"/><Relationship Id="rId2" Type="http://schemas.openxmlformats.org/officeDocument/2006/relationships/hyperlink" Target="https://miau.my-x.hu/myx-free/coco/test/415206620231207171859.html" TargetMode="External"/><Relationship Id="rId1" Type="http://schemas.openxmlformats.org/officeDocument/2006/relationships/hyperlink" Target="https://miau.my-x.hu/myx-free/coco/test/411296520231207171719.html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miau.my-x.hu/myx-free/coco/test/3767454202312071721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8B4E-4CCE-4EE2-B160-4D07E30EFA33}">
  <dimension ref="A1:U28"/>
  <sheetViews>
    <sheetView workbookViewId="0">
      <selection activeCell="A2" sqref="A2:XFD2"/>
    </sheetView>
  </sheetViews>
  <sheetFormatPr defaultRowHeight="14.4" x14ac:dyDescent="0.3"/>
  <sheetData>
    <row r="1" spans="1:21" x14ac:dyDescent="0.3">
      <c r="A1" t="s">
        <v>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</row>
    <row r="2" spans="1:21" s="3" customFormat="1" ht="129.6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</row>
    <row r="3" spans="1:21" x14ac:dyDescent="0.3">
      <c r="A3">
        <v>2000</v>
      </c>
      <c r="D3" s="1">
        <v>4061279</v>
      </c>
      <c r="E3" s="1">
        <v>188898</v>
      </c>
      <c r="F3" s="1">
        <v>44709</v>
      </c>
      <c r="G3" s="1">
        <v>21583</v>
      </c>
      <c r="H3" t="s">
        <v>21</v>
      </c>
      <c r="I3" t="s">
        <v>21</v>
      </c>
      <c r="J3" t="s">
        <v>21</v>
      </c>
      <c r="K3" t="s">
        <v>21</v>
      </c>
      <c r="L3" s="1">
        <v>413402</v>
      </c>
    </row>
    <row r="4" spans="1:21" x14ac:dyDescent="0.3">
      <c r="A4">
        <v>2001</v>
      </c>
      <c r="D4" s="1">
        <v>4064653</v>
      </c>
      <c r="E4" s="1">
        <v>175730</v>
      </c>
      <c r="F4" s="1">
        <v>47867</v>
      </c>
      <c r="G4" s="1">
        <v>28054</v>
      </c>
      <c r="H4" t="s">
        <v>21</v>
      </c>
      <c r="I4" t="s">
        <v>21</v>
      </c>
      <c r="J4" t="s">
        <v>21</v>
      </c>
      <c r="K4" s="1">
        <v>82219</v>
      </c>
      <c r="L4" s="1">
        <v>578016</v>
      </c>
    </row>
    <row r="5" spans="1:21" x14ac:dyDescent="0.3">
      <c r="A5">
        <v>2002</v>
      </c>
      <c r="D5" s="1">
        <v>4077410</v>
      </c>
      <c r="E5" s="1">
        <v>158750</v>
      </c>
      <c r="F5" s="1">
        <v>48762</v>
      </c>
      <c r="G5" s="1">
        <v>31511</v>
      </c>
      <c r="H5" t="s">
        <v>21</v>
      </c>
      <c r="I5" t="s">
        <v>21</v>
      </c>
      <c r="J5" s="1">
        <v>605960</v>
      </c>
      <c r="K5" s="1">
        <v>147020</v>
      </c>
      <c r="L5" s="1">
        <v>713241</v>
      </c>
    </row>
    <row r="6" spans="1:21" x14ac:dyDescent="0.3">
      <c r="A6">
        <v>2003</v>
      </c>
      <c r="D6" s="1">
        <v>4104019</v>
      </c>
      <c r="E6" s="1">
        <v>153674</v>
      </c>
      <c r="F6" s="1">
        <v>59241</v>
      </c>
      <c r="G6" s="1">
        <v>35543</v>
      </c>
      <c r="H6" t="s">
        <v>21</v>
      </c>
      <c r="I6" t="s">
        <v>21</v>
      </c>
      <c r="J6" s="1">
        <v>1436872</v>
      </c>
      <c r="K6" s="1">
        <v>237918</v>
      </c>
      <c r="L6" s="1">
        <v>815467</v>
      </c>
    </row>
    <row r="7" spans="1:21" x14ac:dyDescent="0.3">
      <c r="A7">
        <v>2004</v>
      </c>
      <c r="D7" s="1">
        <v>4133975</v>
      </c>
      <c r="E7" s="1">
        <v>152208</v>
      </c>
      <c r="F7" s="1">
        <v>57459</v>
      </c>
      <c r="G7" s="1">
        <v>43913</v>
      </c>
      <c r="H7" t="s">
        <v>21</v>
      </c>
      <c r="I7" t="s">
        <v>21</v>
      </c>
      <c r="J7" s="1">
        <v>1874674</v>
      </c>
      <c r="K7" s="1">
        <v>171116</v>
      </c>
      <c r="L7" s="1">
        <v>943911</v>
      </c>
    </row>
    <row r="8" spans="1:21" x14ac:dyDescent="0.3">
      <c r="A8">
        <v>2005</v>
      </c>
      <c r="D8" s="1">
        <v>4172787</v>
      </c>
      <c r="E8" s="1">
        <v>148306</v>
      </c>
      <c r="F8" s="1">
        <v>51490</v>
      </c>
      <c r="G8" s="1">
        <v>41084</v>
      </c>
      <c r="H8" t="s">
        <v>21</v>
      </c>
      <c r="I8" t="s">
        <v>21</v>
      </c>
      <c r="J8" s="1">
        <v>2241985</v>
      </c>
      <c r="K8" s="1">
        <v>155044</v>
      </c>
      <c r="L8" s="1">
        <v>855584</v>
      </c>
    </row>
    <row r="9" spans="1:21" x14ac:dyDescent="0.3">
      <c r="A9">
        <v>2006</v>
      </c>
      <c r="D9" s="1">
        <v>4209472</v>
      </c>
      <c r="E9" s="1">
        <v>145121</v>
      </c>
      <c r="F9" s="1">
        <v>44826</v>
      </c>
      <c r="G9" s="1">
        <v>33864</v>
      </c>
      <c r="H9" t="s">
        <v>21</v>
      </c>
      <c r="I9" t="s">
        <v>21</v>
      </c>
      <c r="J9" s="1">
        <v>2673584</v>
      </c>
      <c r="K9" s="1">
        <v>175922</v>
      </c>
      <c r="L9" s="1">
        <v>751176</v>
      </c>
    </row>
    <row r="10" spans="1:21" x14ac:dyDescent="0.3">
      <c r="A10">
        <v>2007</v>
      </c>
      <c r="B10" s="2">
        <v>178</v>
      </c>
      <c r="C10" s="2">
        <v>283</v>
      </c>
      <c r="D10" s="1">
        <v>4238452</v>
      </c>
      <c r="E10" s="1">
        <v>133234</v>
      </c>
      <c r="F10" s="1">
        <v>17353</v>
      </c>
      <c r="G10" s="1">
        <v>20823</v>
      </c>
      <c r="H10">
        <v>94</v>
      </c>
      <c r="I10" s="1">
        <v>90271</v>
      </c>
      <c r="J10" s="1">
        <v>4284182</v>
      </c>
      <c r="K10" s="1">
        <v>59135</v>
      </c>
      <c r="L10" s="1">
        <v>659091</v>
      </c>
    </row>
    <row r="11" spans="1:21" x14ac:dyDescent="0.3">
      <c r="A11">
        <v>2008</v>
      </c>
      <c r="B11" s="2">
        <v>161</v>
      </c>
      <c r="C11" s="2">
        <v>299</v>
      </c>
      <c r="D11" s="1">
        <v>4270497</v>
      </c>
      <c r="E11" s="1">
        <v>131570</v>
      </c>
      <c r="F11" s="1">
        <v>12488</v>
      </c>
      <c r="G11" s="1">
        <v>12655</v>
      </c>
      <c r="H11">
        <v>91</v>
      </c>
      <c r="I11" s="1">
        <v>87730</v>
      </c>
      <c r="J11" s="1">
        <v>4222117</v>
      </c>
      <c r="K11" s="1">
        <v>70329</v>
      </c>
      <c r="L11" s="1">
        <v>490464</v>
      </c>
    </row>
    <row r="12" spans="1:21" x14ac:dyDescent="0.3">
      <c r="A12">
        <v>2009</v>
      </c>
      <c r="B12" s="2">
        <v>154</v>
      </c>
      <c r="C12" s="2">
        <v>290</v>
      </c>
      <c r="D12" s="1">
        <v>4302827</v>
      </c>
      <c r="E12" s="1">
        <v>128302</v>
      </c>
      <c r="F12" s="1">
        <v>10600</v>
      </c>
      <c r="G12" s="1">
        <v>10560</v>
      </c>
      <c r="H12">
        <v>87</v>
      </c>
      <c r="I12" s="1">
        <v>85957</v>
      </c>
      <c r="J12" s="1">
        <v>3510698</v>
      </c>
      <c r="K12" s="1">
        <v>68917</v>
      </c>
      <c r="L12" s="1">
        <v>444390</v>
      </c>
    </row>
    <row r="13" spans="1:21" x14ac:dyDescent="0.3">
      <c r="A13">
        <v>2010</v>
      </c>
      <c r="B13" s="2">
        <v>160</v>
      </c>
      <c r="C13" s="2">
        <v>282</v>
      </c>
      <c r="D13" s="1">
        <v>4330681</v>
      </c>
      <c r="E13" s="1">
        <v>126539</v>
      </c>
      <c r="F13" s="1">
        <v>7536</v>
      </c>
      <c r="G13" s="1">
        <v>7293</v>
      </c>
      <c r="H13">
        <v>85</v>
      </c>
      <c r="I13" s="1">
        <v>88713</v>
      </c>
      <c r="J13" s="1">
        <v>3318346</v>
      </c>
      <c r="K13" s="1">
        <v>45895</v>
      </c>
      <c r="L13" s="1">
        <v>432654</v>
      </c>
      <c r="R13" s="1">
        <v>1324054</v>
      </c>
      <c r="S13" s="1">
        <v>2691132</v>
      </c>
      <c r="T13" s="1">
        <v>1201833</v>
      </c>
    </row>
    <row r="14" spans="1:21" x14ac:dyDescent="0.3">
      <c r="A14">
        <v>2011</v>
      </c>
      <c r="B14" s="2">
        <v>154</v>
      </c>
      <c r="C14" s="2">
        <v>272</v>
      </c>
      <c r="D14" s="1">
        <v>4390302</v>
      </c>
      <c r="E14" s="1">
        <v>125479</v>
      </c>
      <c r="F14" s="1">
        <v>9633</v>
      </c>
      <c r="G14" s="1">
        <v>8358</v>
      </c>
      <c r="H14">
        <v>88</v>
      </c>
      <c r="I14" s="1">
        <v>113789</v>
      </c>
      <c r="J14" s="1">
        <v>3324184</v>
      </c>
      <c r="K14" s="1">
        <v>73945</v>
      </c>
      <c r="L14" s="1">
        <v>479977</v>
      </c>
    </row>
    <row r="15" spans="1:21" x14ac:dyDescent="0.3">
      <c r="A15">
        <v>2012</v>
      </c>
      <c r="B15" s="2">
        <v>150</v>
      </c>
      <c r="C15" s="2">
        <v>277</v>
      </c>
      <c r="D15" s="1">
        <v>4393631</v>
      </c>
      <c r="E15" s="1">
        <v>123101</v>
      </c>
      <c r="F15" s="1">
        <v>12515</v>
      </c>
      <c r="G15" s="1">
        <v>7612</v>
      </c>
      <c r="H15">
        <v>100</v>
      </c>
      <c r="I15" s="1">
        <v>134101</v>
      </c>
      <c r="J15" s="1">
        <v>2997157</v>
      </c>
      <c r="K15" s="1">
        <v>75209</v>
      </c>
      <c r="L15" s="1">
        <v>584960</v>
      </c>
    </row>
    <row r="16" spans="1:21" x14ac:dyDescent="0.3">
      <c r="A16">
        <v>2013</v>
      </c>
      <c r="B16" s="2">
        <v>145</v>
      </c>
      <c r="C16" s="2">
        <v>283</v>
      </c>
      <c r="D16" s="1">
        <v>4402008</v>
      </c>
      <c r="E16" s="1">
        <v>121125</v>
      </c>
      <c r="F16" s="1">
        <v>31559</v>
      </c>
      <c r="G16" s="1">
        <v>9994</v>
      </c>
      <c r="H16">
        <v>113</v>
      </c>
      <c r="I16" s="1">
        <v>146302</v>
      </c>
      <c r="J16" s="1">
        <v>2912405</v>
      </c>
      <c r="K16" s="1">
        <v>85087</v>
      </c>
      <c r="L16" s="1">
        <v>682712</v>
      </c>
    </row>
    <row r="17" spans="1:20" x14ac:dyDescent="0.3">
      <c r="A17">
        <v>2014</v>
      </c>
      <c r="B17" s="2">
        <v>154</v>
      </c>
      <c r="C17" s="2">
        <v>294</v>
      </c>
      <c r="D17" s="1">
        <v>4408050</v>
      </c>
      <c r="E17" s="1">
        <v>119390</v>
      </c>
      <c r="F17" s="1">
        <v>37997</v>
      </c>
      <c r="G17" s="1">
        <v>14389</v>
      </c>
      <c r="H17">
        <v>127</v>
      </c>
      <c r="I17" s="1">
        <v>153770</v>
      </c>
      <c r="J17" s="1">
        <v>3014540</v>
      </c>
      <c r="K17" s="1">
        <v>104569</v>
      </c>
      <c r="L17" s="1">
        <v>853320</v>
      </c>
    </row>
    <row r="18" spans="1:20" x14ac:dyDescent="0.3">
      <c r="A18">
        <v>2015</v>
      </c>
      <c r="B18" s="2">
        <v>175</v>
      </c>
      <c r="C18" s="2">
        <v>322</v>
      </c>
      <c r="D18" s="1">
        <v>4414684</v>
      </c>
      <c r="E18" s="1">
        <v>117930</v>
      </c>
      <c r="F18" s="1">
        <v>36719</v>
      </c>
      <c r="G18" s="1">
        <v>17681</v>
      </c>
      <c r="H18">
        <v>146</v>
      </c>
      <c r="I18" s="1">
        <v>163695</v>
      </c>
      <c r="J18" s="1">
        <v>3323906</v>
      </c>
      <c r="K18" s="1">
        <v>108845</v>
      </c>
      <c r="L18" s="1">
        <v>1046982</v>
      </c>
      <c r="M18" s="1">
        <v>1150303</v>
      </c>
      <c r="N18" s="1">
        <v>978719</v>
      </c>
      <c r="O18">
        <v>57</v>
      </c>
      <c r="P18">
        <v>100</v>
      </c>
      <c r="Q18">
        <v>100</v>
      </c>
      <c r="R18" s="1">
        <v>1220143</v>
      </c>
      <c r="S18" s="1">
        <v>2929368</v>
      </c>
      <c r="T18" s="1">
        <v>1400048</v>
      </c>
    </row>
    <row r="19" spans="1:20" x14ac:dyDescent="0.3">
      <c r="A19">
        <v>2016</v>
      </c>
      <c r="B19" s="2">
        <v>191</v>
      </c>
      <c r="C19" s="2">
        <v>325</v>
      </c>
      <c r="D19" s="1">
        <v>4420296</v>
      </c>
      <c r="E19" s="1">
        <v>116721</v>
      </c>
      <c r="F19" s="1">
        <v>35123</v>
      </c>
      <c r="G19" s="1">
        <v>21127</v>
      </c>
      <c r="H19">
        <v>170</v>
      </c>
      <c r="I19" s="1">
        <v>157019</v>
      </c>
      <c r="J19" s="1">
        <v>3631895</v>
      </c>
      <c r="K19" s="1">
        <v>111339</v>
      </c>
      <c r="L19" s="1">
        <v>1230542</v>
      </c>
      <c r="M19" s="1">
        <v>1199094</v>
      </c>
      <c r="N19" s="1">
        <v>1022132</v>
      </c>
      <c r="O19">
        <v>57</v>
      </c>
      <c r="P19">
        <v>104</v>
      </c>
      <c r="Q19">
        <v>104</v>
      </c>
      <c r="R19" s="1">
        <v>1209050</v>
      </c>
      <c r="S19" s="1">
        <v>2932807</v>
      </c>
      <c r="T19" s="1">
        <v>1395866</v>
      </c>
    </row>
    <row r="20" spans="1:20" x14ac:dyDescent="0.3">
      <c r="A20">
        <v>2017</v>
      </c>
      <c r="B20" s="2">
        <v>212</v>
      </c>
      <c r="C20" s="2">
        <v>366</v>
      </c>
      <c r="D20" s="1">
        <v>4427805</v>
      </c>
      <c r="E20" s="1">
        <v>115917</v>
      </c>
      <c r="F20" s="1">
        <v>22556</v>
      </c>
      <c r="G20" s="1">
        <v>28208</v>
      </c>
      <c r="H20">
        <v>179</v>
      </c>
      <c r="I20" s="1">
        <v>133987</v>
      </c>
      <c r="J20" s="1">
        <v>4004456</v>
      </c>
      <c r="K20" s="1">
        <v>104022</v>
      </c>
      <c r="L20" s="1">
        <v>1591541</v>
      </c>
      <c r="M20" s="1">
        <v>1300079</v>
      </c>
      <c r="N20" s="1">
        <v>1106250</v>
      </c>
      <c r="O20">
        <v>56</v>
      </c>
      <c r="P20">
        <v>106</v>
      </c>
      <c r="Q20">
        <v>106</v>
      </c>
      <c r="R20" s="1">
        <v>1239524</v>
      </c>
      <c r="S20" s="1">
        <v>2891757</v>
      </c>
      <c r="T20" s="1">
        <v>1359081</v>
      </c>
    </row>
    <row r="21" spans="1:20" x14ac:dyDescent="0.3">
      <c r="A21">
        <v>2018</v>
      </c>
      <c r="B21" s="2">
        <v>241</v>
      </c>
      <c r="C21" s="2">
        <v>433</v>
      </c>
      <c r="D21" s="1">
        <v>4439959</v>
      </c>
      <c r="E21" s="1">
        <v>117930</v>
      </c>
      <c r="F21" s="1">
        <v>36719</v>
      </c>
      <c r="G21" s="1">
        <v>17681</v>
      </c>
      <c r="H21">
        <v>146</v>
      </c>
      <c r="I21" s="1">
        <v>163695</v>
      </c>
      <c r="J21" s="1">
        <v>3323906</v>
      </c>
      <c r="K21" s="1">
        <v>108845</v>
      </c>
      <c r="L21" s="1">
        <v>1046982</v>
      </c>
      <c r="M21" s="1">
        <v>1431983</v>
      </c>
      <c r="N21" s="1">
        <v>1222988</v>
      </c>
      <c r="O21">
        <v>56</v>
      </c>
      <c r="P21">
        <v>107</v>
      </c>
      <c r="Q21">
        <v>108</v>
      </c>
      <c r="R21" s="1">
        <v>1221272</v>
      </c>
      <c r="S21" s="1">
        <v>2902209</v>
      </c>
      <c r="T21" s="1">
        <v>1349950</v>
      </c>
    </row>
    <row r="22" spans="1:20" x14ac:dyDescent="0.3">
      <c r="A22">
        <v>2019</v>
      </c>
      <c r="B22" s="2">
        <v>276</v>
      </c>
      <c r="C22" s="2">
        <v>505</v>
      </c>
      <c r="D22" s="1">
        <v>4455491</v>
      </c>
      <c r="E22" s="1">
        <v>116721</v>
      </c>
      <c r="F22" s="1">
        <v>35123</v>
      </c>
      <c r="G22" s="1">
        <v>21127</v>
      </c>
      <c r="H22">
        <v>170</v>
      </c>
      <c r="I22" s="1">
        <v>157019</v>
      </c>
      <c r="J22" s="1">
        <v>3631895</v>
      </c>
      <c r="K22" s="1">
        <v>111339</v>
      </c>
      <c r="L22" s="1">
        <v>1230542</v>
      </c>
      <c r="M22" s="1">
        <v>1615503</v>
      </c>
      <c r="N22" s="1">
        <v>1331858</v>
      </c>
      <c r="O22">
        <v>55</v>
      </c>
      <c r="P22">
        <v>109</v>
      </c>
      <c r="Q22">
        <v>105</v>
      </c>
      <c r="R22" s="1">
        <v>1210270</v>
      </c>
      <c r="S22" s="1">
        <v>2909741</v>
      </c>
      <c r="T22" s="1">
        <v>1306674</v>
      </c>
    </row>
    <row r="23" spans="1:20" x14ac:dyDescent="0.3">
      <c r="A23">
        <v>2020</v>
      </c>
      <c r="B23" s="2">
        <v>282</v>
      </c>
      <c r="C23" s="2">
        <v>615</v>
      </c>
      <c r="D23" s="1">
        <v>4474531</v>
      </c>
      <c r="E23" s="1">
        <v>115917</v>
      </c>
      <c r="F23" s="1">
        <v>22556</v>
      </c>
      <c r="G23" s="1">
        <v>28208</v>
      </c>
      <c r="H23">
        <v>179</v>
      </c>
      <c r="I23" s="1">
        <v>133987</v>
      </c>
      <c r="J23" s="1">
        <v>4004456</v>
      </c>
      <c r="K23" s="1">
        <v>104022</v>
      </c>
      <c r="L23" s="1">
        <v>1591541</v>
      </c>
      <c r="M23" s="1">
        <v>1766965</v>
      </c>
      <c r="N23" s="1">
        <v>1368405</v>
      </c>
      <c r="O23">
        <v>56</v>
      </c>
      <c r="P23">
        <v>106</v>
      </c>
      <c r="Q23">
        <v>100</v>
      </c>
      <c r="R23" s="1">
        <v>1234196</v>
      </c>
      <c r="S23" s="1">
        <v>2878989</v>
      </c>
      <c r="T23" s="1">
        <v>1307906</v>
      </c>
    </row>
    <row r="24" spans="1:20" x14ac:dyDescent="0.3">
      <c r="A24">
        <v>2021</v>
      </c>
      <c r="B24" s="2">
        <v>339</v>
      </c>
      <c r="C24" s="2">
        <v>719</v>
      </c>
      <c r="D24" s="1">
        <v>4501344</v>
      </c>
      <c r="E24" s="1">
        <v>114711</v>
      </c>
      <c r="F24" s="1">
        <v>29941</v>
      </c>
      <c r="G24" s="1">
        <v>19898</v>
      </c>
      <c r="H24">
        <v>208</v>
      </c>
      <c r="I24" s="1">
        <v>160678</v>
      </c>
      <c r="J24" s="1">
        <v>4585380</v>
      </c>
      <c r="K24" s="1">
        <v>121347</v>
      </c>
      <c r="L24" s="1">
        <v>1759291</v>
      </c>
      <c r="M24" s="1">
        <v>1921306</v>
      </c>
      <c r="N24" s="1">
        <v>1483203</v>
      </c>
      <c r="O24">
        <v>55</v>
      </c>
      <c r="P24">
        <v>104</v>
      </c>
      <c r="Q24">
        <v>103</v>
      </c>
      <c r="R24" s="1">
        <v>1221836</v>
      </c>
      <c r="S24" s="1">
        <v>2855134</v>
      </c>
      <c r="T24" s="1">
        <v>1310252</v>
      </c>
    </row>
    <row r="25" spans="1:20" x14ac:dyDescent="0.3">
      <c r="A25">
        <v>2022</v>
      </c>
      <c r="B25" s="2">
        <v>411</v>
      </c>
      <c r="C25" s="2">
        <v>910</v>
      </c>
      <c r="D25" s="1">
        <v>4580538</v>
      </c>
      <c r="E25" s="1">
        <v>113713</v>
      </c>
      <c r="F25" s="1">
        <v>35002</v>
      </c>
      <c r="G25" s="1">
        <v>20540</v>
      </c>
      <c r="H25">
        <v>255</v>
      </c>
      <c r="I25" s="1">
        <v>138022</v>
      </c>
      <c r="J25" s="1">
        <v>4928182</v>
      </c>
      <c r="K25" s="1">
        <v>93057</v>
      </c>
      <c r="L25" s="1">
        <v>2533761</v>
      </c>
      <c r="M25" s="1">
        <v>2244806</v>
      </c>
      <c r="N25" s="1">
        <v>1715303</v>
      </c>
      <c r="O25">
        <v>56</v>
      </c>
      <c r="P25">
        <v>102</v>
      </c>
      <c r="Q25">
        <v>101</v>
      </c>
      <c r="R25" s="1">
        <v>1232211</v>
      </c>
      <c r="S25" s="1">
        <v>2842900</v>
      </c>
      <c r="T25" s="1">
        <v>1303335</v>
      </c>
    </row>
    <row r="26" spans="1:20" x14ac:dyDescent="0.3">
      <c r="A26">
        <v>2023</v>
      </c>
      <c r="B26">
        <v>0</v>
      </c>
      <c r="C26">
        <v>0</v>
      </c>
      <c r="D26" s="1">
        <v>4586878</v>
      </c>
      <c r="E26" t="s">
        <v>21</v>
      </c>
      <c r="F26" t="s">
        <v>21</v>
      </c>
      <c r="G26" t="s">
        <v>21</v>
      </c>
      <c r="H26" t="s">
        <v>21</v>
      </c>
      <c r="I26" t="s">
        <v>21</v>
      </c>
      <c r="J26" t="s">
        <v>21</v>
      </c>
      <c r="K26" t="s">
        <v>21</v>
      </c>
      <c r="L26" t="s">
        <v>21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3">
      <c r="A27">
        <v>2024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3">
      <c r="A28">
        <v>2025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85DB-57E2-4641-9837-C50CE393D18A}">
  <dimension ref="A1:AD23"/>
  <sheetViews>
    <sheetView zoomScale="86" workbookViewId="0">
      <selection activeCell="K5" sqref="K5"/>
    </sheetView>
  </sheetViews>
  <sheetFormatPr defaultRowHeight="14.4" x14ac:dyDescent="0.3"/>
  <cols>
    <col min="1" max="1" width="13" bestFit="1" customWidth="1"/>
    <col min="2" max="2" width="5.6640625" bestFit="1" customWidth="1"/>
    <col min="3" max="3" width="9.44140625" bestFit="1" customWidth="1"/>
    <col min="6" max="6" width="6.88671875" bestFit="1" customWidth="1"/>
    <col min="8" max="8" width="9.44140625" bestFit="1" customWidth="1"/>
    <col min="10" max="10" width="10.109375" bestFit="1" customWidth="1"/>
    <col min="11" max="11" width="9.21875" bestFit="1" customWidth="1"/>
    <col min="12" max="12" width="8.33203125" bestFit="1" customWidth="1"/>
    <col min="14" max="14" width="8.6640625" bestFit="1" customWidth="1"/>
    <col min="17" max="17" width="8.21875" bestFit="1" customWidth="1"/>
    <col min="21" max="21" width="10.109375" bestFit="1" customWidth="1"/>
    <col min="22" max="29" width="8.21875" bestFit="1" customWidth="1"/>
    <col min="30" max="30" width="9.21875" bestFit="1" customWidth="1"/>
  </cols>
  <sheetData>
    <row r="1" spans="1:30" x14ac:dyDescent="0.3">
      <c r="A1" t="s">
        <v>36</v>
      </c>
      <c r="B1" t="s">
        <v>32</v>
      </c>
      <c r="C1" s="4">
        <f>CORREL(C7:C22,$K$7:$K$22)</f>
        <v>0.78308924662100143</v>
      </c>
      <c r="D1" s="4">
        <f t="shared" ref="D1:K1" si="0">CORREL(D7:D22,$K$7:$K$22)</f>
        <v>-0.65175534847502259</v>
      </c>
      <c r="E1" s="4">
        <f t="shared" si="0"/>
        <v>0.44034657945033095</v>
      </c>
      <c r="F1" s="4">
        <f t="shared" si="0"/>
        <v>0.58780336591704596</v>
      </c>
      <c r="G1" s="4">
        <f t="shared" si="0"/>
        <v>0.38075836714936312</v>
      </c>
      <c r="H1" s="4">
        <f t="shared" si="0"/>
        <v>0.74498255393875445</v>
      </c>
      <c r="I1" s="4">
        <f t="shared" si="0"/>
        <v>0.50523681269647303</v>
      </c>
      <c r="J1" s="4">
        <f t="shared" si="0"/>
        <v>0.91369642767400083</v>
      </c>
      <c r="K1" s="4">
        <f t="shared" si="0"/>
        <v>1</v>
      </c>
    </row>
    <row r="2" spans="1:30" x14ac:dyDescent="0.3">
      <c r="A2" t="s">
        <v>31</v>
      </c>
      <c r="B2" t="s">
        <v>32</v>
      </c>
      <c r="C2" s="8">
        <f>IF(C1&lt;0,1,0)</f>
        <v>0</v>
      </c>
      <c r="D2" s="7">
        <f t="shared" ref="D2:K2" si="1">IF(D1&lt;0,1,0)</f>
        <v>1</v>
      </c>
      <c r="E2" s="8">
        <f t="shared" si="1"/>
        <v>0</v>
      </c>
      <c r="F2" s="8">
        <f t="shared" si="1"/>
        <v>0</v>
      </c>
      <c r="G2" s="8">
        <f t="shared" si="1"/>
        <v>0</v>
      </c>
      <c r="H2" s="7">
        <f t="shared" si="1"/>
        <v>0</v>
      </c>
      <c r="I2" s="7">
        <f t="shared" si="1"/>
        <v>0</v>
      </c>
      <c r="J2" s="7">
        <f t="shared" si="1"/>
        <v>0</v>
      </c>
      <c r="K2" s="7" t="s">
        <v>32</v>
      </c>
    </row>
    <row r="3" spans="1:30" x14ac:dyDescent="0.3">
      <c r="A3" t="s">
        <v>31</v>
      </c>
      <c r="B3" t="s">
        <v>32</v>
      </c>
      <c r="C3" s="5">
        <v>1</v>
      </c>
      <c r="D3">
        <v>1</v>
      </c>
      <c r="E3" s="5">
        <v>1</v>
      </c>
      <c r="F3" s="5">
        <v>1</v>
      </c>
      <c r="G3" s="5" t="s">
        <v>22</v>
      </c>
      <c r="H3">
        <v>0</v>
      </c>
      <c r="I3">
        <v>0</v>
      </c>
      <c r="J3">
        <v>0</v>
      </c>
      <c r="K3" t="s">
        <v>32</v>
      </c>
    </row>
    <row r="4" spans="1:30" x14ac:dyDescent="0.3">
      <c r="A4" t="s">
        <v>24</v>
      </c>
      <c r="B4" t="s">
        <v>32</v>
      </c>
      <c r="C4" t="s">
        <v>26</v>
      </c>
      <c r="D4" t="s">
        <v>26</v>
      </c>
      <c r="E4" t="s">
        <v>26</v>
      </c>
      <c r="F4" t="s">
        <v>26</v>
      </c>
      <c r="G4" t="s">
        <v>26</v>
      </c>
      <c r="H4" t="s">
        <v>26</v>
      </c>
      <c r="I4" t="s">
        <v>26</v>
      </c>
      <c r="J4" t="s">
        <v>26</v>
      </c>
      <c r="K4" t="s">
        <v>25</v>
      </c>
    </row>
    <row r="5" spans="1:30" x14ac:dyDescent="0.3">
      <c r="A5" t="s">
        <v>0</v>
      </c>
      <c r="B5" t="s">
        <v>35</v>
      </c>
      <c r="C5" t="s">
        <v>27</v>
      </c>
      <c r="D5" t="s">
        <v>27</v>
      </c>
      <c r="E5" t="s">
        <v>27</v>
      </c>
      <c r="F5" t="s">
        <v>27</v>
      </c>
      <c r="G5" t="s">
        <v>27</v>
      </c>
      <c r="H5" t="s">
        <v>28</v>
      </c>
      <c r="I5" t="s">
        <v>27</v>
      </c>
      <c r="J5" t="s">
        <v>29</v>
      </c>
      <c r="K5" t="s">
        <v>23</v>
      </c>
      <c r="N5" t="s">
        <v>40</v>
      </c>
      <c r="O5" t="s">
        <v>40</v>
      </c>
      <c r="P5" t="s">
        <v>40</v>
      </c>
      <c r="Q5" t="s">
        <v>40</v>
      </c>
      <c r="R5" t="s">
        <v>40</v>
      </c>
      <c r="S5" t="s">
        <v>40</v>
      </c>
      <c r="T5" t="s">
        <v>40</v>
      </c>
      <c r="U5" t="s">
        <v>40</v>
      </c>
      <c r="V5" t="s">
        <v>40</v>
      </c>
      <c r="W5" t="s">
        <v>40</v>
      </c>
      <c r="X5" t="s">
        <v>40</v>
      </c>
      <c r="Y5" t="s">
        <v>40</v>
      </c>
      <c r="Z5" t="s">
        <v>40</v>
      </c>
      <c r="AA5" t="s">
        <v>40</v>
      </c>
      <c r="AB5" t="s">
        <v>40</v>
      </c>
      <c r="AC5" t="s">
        <v>40</v>
      </c>
      <c r="AD5" t="s">
        <v>39</v>
      </c>
    </row>
    <row r="6" spans="1:30" s="3" customFormat="1" ht="115.2" x14ac:dyDescent="0.3">
      <c r="A6" s="3" t="s">
        <v>1</v>
      </c>
      <c r="B6" s="3" t="s">
        <v>33</v>
      </c>
      <c r="C6" s="3" t="s">
        <v>4</v>
      </c>
      <c r="D6" s="3" t="s">
        <v>5</v>
      </c>
      <c r="E6" s="10" t="s">
        <v>6</v>
      </c>
      <c r="F6" s="10" t="s">
        <v>7</v>
      </c>
      <c r="G6" s="10" t="s">
        <v>9</v>
      </c>
      <c r="H6" s="10" t="s">
        <v>10</v>
      </c>
      <c r="I6" s="3" t="s">
        <v>11</v>
      </c>
      <c r="J6" s="3" t="s">
        <v>30</v>
      </c>
      <c r="K6" s="3" t="s">
        <v>2</v>
      </c>
      <c r="L6" s="3" t="s">
        <v>37</v>
      </c>
      <c r="N6" s="9" t="str">
        <f>C6</f>
        <v>Lakásállomány, január 1.</v>
      </c>
      <c r="O6" s="9" t="str">
        <f t="shared" ref="O6:V6" si="2">D6</f>
        <v>Önkormányzati lakásállomány, december 31.</v>
      </c>
      <c r="P6" s="3" t="str">
        <f t="shared" si="2"/>
        <v>Kiadott lakásépítési engedély</v>
      </c>
      <c r="Q6" s="3" t="str">
        <f t="shared" si="2"/>
        <v>Épített lakás</v>
      </c>
      <c r="R6" s="3" t="str">
        <f t="shared" si="2"/>
        <v>Lakáspiaci tranzakció</v>
      </c>
      <c r="S6" s="3" t="str">
        <f t="shared" si="2"/>
        <v>Lakáshitelállomány, december 31., millió Ft</v>
      </c>
      <c r="T6" s="3" t="str">
        <f t="shared" si="2"/>
        <v>Folyósított lakáshitel, db</v>
      </c>
      <c r="U6" s="3" t="str">
        <f t="shared" si="2"/>
        <v>A nemzetgazdaság lakásberuházása folyó áron, millió Ft</v>
      </c>
      <c r="V6" s="6" t="s">
        <v>38</v>
      </c>
      <c r="W6" s="6" t="s">
        <v>38</v>
      </c>
      <c r="X6" s="6" t="s">
        <v>38</v>
      </c>
      <c r="Y6" s="6" t="s">
        <v>38</v>
      </c>
      <c r="Z6" s="6" t="s">
        <v>38</v>
      </c>
      <c r="AA6" s="6" t="s">
        <v>38</v>
      </c>
      <c r="AB6" s="6" t="s">
        <v>38</v>
      </c>
      <c r="AC6" s="6" t="s">
        <v>38</v>
      </c>
      <c r="AD6" s="3" t="str">
        <f>K6</f>
        <v xml:space="preserve">Egy használt lakás ára és átlagos négyzetméterára </v>
      </c>
    </row>
    <row r="7" spans="1:30" x14ac:dyDescent="0.3">
      <c r="A7">
        <v>2007</v>
      </c>
      <c r="B7" t="s">
        <v>34</v>
      </c>
      <c r="C7" s="1">
        <v>4238452</v>
      </c>
      <c r="D7" s="1">
        <v>133234</v>
      </c>
      <c r="E7" s="1">
        <v>17353</v>
      </c>
      <c r="F7" s="1">
        <v>20823</v>
      </c>
      <c r="G7" s="1">
        <v>90271</v>
      </c>
      <c r="H7" s="1">
        <v>4284182</v>
      </c>
      <c r="I7" s="1">
        <v>59135</v>
      </c>
      <c r="J7" s="1">
        <v>659091</v>
      </c>
      <c r="K7" s="2">
        <v>178</v>
      </c>
      <c r="L7" t="s">
        <v>22</v>
      </c>
      <c r="N7">
        <f>RANK(C7,C$7:C$22,0)</f>
        <v>16</v>
      </c>
      <c r="O7">
        <f t="shared" ref="O7:O22" si="3">RANK(D7,D$7:D$22,0)</f>
        <v>1</v>
      </c>
      <c r="P7">
        <f t="shared" ref="P7:P22" si="4">RANK(E7,E$7:E$22,0)</f>
        <v>11</v>
      </c>
      <c r="Q7">
        <f t="shared" ref="Q7:Q22" si="5">RANK(F7,F$7:F$22,0)</f>
        <v>5</v>
      </c>
      <c r="R7">
        <f t="shared" ref="R7:R22" si="6">RANK(G7,G$7:G$22,0)</f>
        <v>13</v>
      </c>
      <c r="S7">
        <f t="shared" ref="S7:S22" si="7">RANK(H7,H$7:H$22,0)</f>
        <v>3</v>
      </c>
      <c r="T7">
        <f t="shared" ref="T7:T22" si="8">RANK(I7,I$7:I$22,0)</f>
        <v>15</v>
      </c>
      <c r="U7">
        <f t="shared" ref="U7:U22" si="9">RANK(J7,J$7:J$22,0)</f>
        <v>11</v>
      </c>
      <c r="V7">
        <f>17-N7</f>
        <v>1</v>
      </c>
      <c r="W7">
        <f t="shared" ref="W7:W22" si="10">17-O7</f>
        <v>16</v>
      </c>
      <c r="X7">
        <f t="shared" ref="X7:X22" si="11">17-P7</f>
        <v>6</v>
      </c>
      <c r="Y7">
        <f t="shared" ref="Y7:Y22" si="12">17-Q7</f>
        <v>12</v>
      </c>
      <c r="Z7">
        <f t="shared" ref="Z7:Z22" si="13">17-R7</f>
        <v>4</v>
      </c>
      <c r="AA7">
        <f t="shared" ref="AA7:AA22" si="14">17-S7</f>
        <v>14</v>
      </c>
      <c r="AB7">
        <f t="shared" ref="AB7:AB22" si="15">17-T7</f>
        <v>2</v>
      </c>
      <c r="AC7">
        <f t="shared" ref="AC7:AC22" si="16">17-U7</f>
        <v>6</v>
      </c>
      <c r="AD7" s="3">
        <f>K7*1000</f>
        <v>178000</v>
      </c>
    </row>
    <row r="8" spans="1:30" x14ac:dyDescent="0.3">
      <c r="A8">
        <v>2008</v>
      </c>
      <c r="B8" t="s">
        <v>34</v>
      </c>
      <c r="C8" s="1">
        <v>4270497</v>
      </c>
      <c r="D8" s="1">
        <v>131570</v>
      </c>
      <c r="E8" s="1">
        <v>12488</v>
      </c>
      <c r="F8" s="1">
        <v>12655</v>
      </c>
      <c r="G8" s="1">
        <v>87730</v>
      </c>
      <c r="H8" s="1">
        <v>4222117</v>
      </c>
      <c r="I8" s="1">
        <v>70329</v>
      </c>
      <c r="J8" s="1">
        <v>490464</v>
      </c>
      <c r="K8" s="2">
        <v>161</v>
      </c>
      <c r="L8" t="s">
        <v>22</v>
      </c>
      <c r="N8">
        <f t="shared" ref="N8:N22" si="17">RANK(C8,C$7:C$22,0)</f>
        <v>15</v>
      </c>
      <c r="O8">
        <f t="shared" si="3"/>
        <v>2</v>
      </c>
      <c r="P8">
        <f t="shared" si="4"/>
        <v>13</v>
      </c>
      <c r="Q8">
        <f t="shared" si="5"/>
        <v>11</v>
      </c>
      <c r="R8">
        <f t="shared" si="6"/>
        <v>15</v>
      </c>
      <c r="S8">
        <f t="shared" si="7"/>
        <v>4</v>
      </c>
      <c r="T8">
        <f t="shared" si="8"/>
        <v>13</v>
      </c>
      <c r="U8">
        <f t="shared" si="9"/>
        <v>13</v>
      </c>
      <c r="V8">
        <f t="shared" ref="V8:V22" si="18">17-N8</f>
        <v>2</v>
      </c>
      <c r="W8">
        <f t="shared" si="10"/>
        <v>15</v>
      </c>
      <c r="X8">
        <f t="shared" si="11"/>
        <v>4</v>
      </c>
      <c r="Y8">
        <f t="shared" si="12"/>
        <v>6</v>
      </c>
      <c r="Z8">
        <f t="shared" si="13"/>
        <v>2</v>
      </c>
      <c r="AA8">
        <f t="shared" si="14"/>
        <v>13</v>
      </c>
      <c r="AB8">
        <f t="shared" si="15"/>
        <v>4</v>
      </c>
      <c r="AC8">
        <f t="shared" si="16"/>
        <v>4</v>
      </c>
      <c r="AD8" s="3">
        <f t="shared" ref="AD8:AD22" si="19">K8*1000</f>
        <v>161000</v>
      </c>
    </row>
    <row r="9" spans="1:30" x14ac:dyDescent="0.3">
      <c r="A9">
        <v>2009</v>
      </c>
      <c r="B9" t="s">
        <v>34</v>
      </c>
      <c r="C9" s="1">
        <v>4302827</v>
      </c>
      <c r="D9" s="1">
        <v>128302</v>
      </c>
      <c r="E9" s="1">
        <v>10600</v>
      </c>
      <c r="F9" s="1">
        <v>10560</v>
      </c>
      <c r="G9" s="1">
        <v>85957</v>
      </c>
      <c r="H9" s="1">
        <v>3510698</v>
      </c>
      <c r="I9" s="1">
        <v>68917</v>
      </c>
      <c r="J9" s="1">
        <v>444390</v>
      </c>
      <c r="K9" s="2">
        <v>154</v>
      </c>
      <c r="L9" t="s">
        <v>22</v>
      </c>
      <c r="N9">
        <f t="shared" si="17"/>
        <v>14</v>
      </c>
      <c r="O9">
        <f t="shared" si="3"/>
        <v>3</v>
      </c>
      <c r="P9">
        <f t="shared" si="4"/>
        <v>14</v>
      </c>
      <c r="Q9">
        <f t="shared" si="5"/>
        <v>12</v>
      </c>
      <c r="R9">
        <f t="shared" si="6"/>
        <v>16</v>
      </c>
      <c r="S9">
        <f t="shared" si="7"/>
        <v>9</v>
      </c>
      <c r="T9">
        <f t="shared" si="8"/>
        <v>14</v>
      </c>
      <c r="U9">
        <f t="shared" si="9"/>
        <v>15</v>
      </c>
      <c r="V9">
        <f t="shared" si="18"/>
        <v>3</v>
      </c>
      <c r="W9">
        <f t="shared" si="10"/>
        <v>14</v>
      </c>
      <c r="X9">
        <f t="shared" si="11"/>
        <v>3</v>
      </c>
      <c r="Y9">
        <f t="shared" si="12"/>
        <v>5</v>
      </c>
      <c r="Z9">
        <f t="shared" si="13"/>
        <v>1</v>
      </c>
      <c r="AA9">
        <f t="shared" si="14"/>
        <v>8</v>
      </c>
      <c r="AB9">
        <f t="shared" si="15"/>
        <v>3</v>
      </c>
      <c r="AC9">
        <f t="shared" si="16"/>
        <v>2</v>
      </c>
      <c r="AD9" s="3">
        <f t="shared" si="19"/>
        <v>154000</v>
      </c>
    </row>
    <row r="10" spans="1:30" x14ac:dyDescent="0.3">
      <c r="A10">
        <v>2010</v>
      </c>
      <c r="B10" t="s">
        <v>34</v>
      </c>
      <c r="C10" s="1">
        <v>4330681</v>
      </c>
      <c r="D10" s="1">
        <v>126539</v>
      </c>
      <c r="E10" s="1">
        <v>7536</v>
      </c>
      <c r="F10" s="1">
        <v>7293</v>
      </c>
      <c r="G10" s="1">
        <v>88713</v>
      </c>
      <c r="H10" s="1">
        <v>3318346</v>
      </c>
      <c r="I10" s="1">
        <v>45895</v>
      </c>
      <c r="J10" s="1">
        <v>432654</v>
      </c>
      <c r="K10" s="2">
        <v>160</v>
      </c>
      <c r="L10" t="s">
        <v>22</v>
      </c>
      <c r="N10">
        <f t="shared" si="17"/>
        <v>13</v>
      </c>
      <c r="O10">
        <f t="shared" si="3"/>
        <v>4</v>
      </c>
      <c r="P10">
        <f t="shared" si="4"/>
        <v>16</v>
      </c>
      <c r="Q10">
        <f t="shared" si="5"/>
        <v>16</v>
      </c>
      <c r="R10">
        <f t="shared" si="6"/>
        <v>14</v>
      </c>
      <c r="S10">
        <f t="shared" si="7"/>
        <v>13</v>
      </c>
      <c r="T10">
        <f t="shared" si="8"/>
        <v>16</v>
      </c>
      <c r="U10">
        <f t="shared" si="9"/>
        <v>16</v>
      </c>
      <c r="V10">
        <f t="shared" si="18"/>
        <v>4</v>
      </c>
      <c r="W10">
        <f t="shared" si="10"/>
        <v>13</v>
      </c>
      <c r="X10">
        <f t="shared" si="11"/>
        <v>1</v>
      </c>
      <c r="Y10">
        <f t="shared" si="12"/>
        <v>1</v>
      </c>
      <c r="Z10">
        <f t="shared" si="13"/>
        <v>3</v>
      </c>
      <c r="AA10">
        <f t="shared" si="14"/>
        <v>4</v>
      </c>
      <c r="AB10">
        <f t="shared" si="15"/>
        <v>1</v>
      </c>
      <c r="AC10">
        <f t="shared" si="16"/>
        <v>1</v>
      </c>
      <c r="AD10" s="3">
        <f t="shared" si="19"/>
        <v>160000</v>
      </c>
    </row>
    <row r="11" spans="1:30" x14ac:dyDescent="0.3">
      <c r="A11">
        <v>2011</v>
      </c>
      <c r="B11" t="s">
        <v>34</v>
      </c>
      <c r="C11" s="1">
        <v>4390302</v>
      </c>
      <c r="D11" s="1">
        <v>125479</v>
      </c>
      <c r="E11" s="1">
        <v>9633</v>
      </c>
      <c r="F11" s="1">
        <v>8358</v>
      </c>
      <c r="G11" s="1">
        <v>113789</v>
      </c>
      <c r="H11" s="1">
        <v>3324184</v>
      </c>
      <c r="I11" s="1">
        <v>73945</v>
      </c>
      <c r="J11" s="1">
        <v>479977</v>
      </c>
      <c r="K11" s="2">
        <v>154</v>
      </c>
      <c r="L11" t="s">
        <v>22</v>
      </c>
      <c r="N11">
        <f t="shared" si="17"/>
        <v>12</v>
      </c>
      <c r="O11">
        <f t="shared" si="3"/>
        <v>5</v>
      </c>
      <c r="P11">
        <f t="shared" si="4"/>
        <v>15</v>
      </c>
      <c r="Q11">
        <f t="shared" si="5"/>
        <v>14</v>
      </c>
      <c r="R11">
        <f t="shared" si="6"/>
        <v>12</v>
      </c>
      <c r="S11">
        <f t="shared" si="7"/>
        <v>10</v>
      </c>
      <c r="T11">
        <f t="shared" si="8"/>
        <v>12</v>
      </c>
      <c r="U11">
        <f t="shared" si="9"/>
        <v>14</v>
      </c>
      <c r="V11">
        <f t="shared" si="18"/>
        <v>5</v>
      </c>
      <c r="W11">
        <f t="shared" si="10"/>
        <v>12</v>
      </c>
      <c r="X11">
        <f t="shared" si="11"/>
        <v>2</v>
      </c>
      <c r="Y11">
        <f t="shared" si="12"/>
        <v>3</v>
      </c>
      <c r="Z11">
        <f t="shared" si="13"/>
        <v>5</v>
      </c>
      <c r="AA11">
        <f t="shared" si="14"/>
        <v>7</v>
      </c>
      <c r="AB11">
        <f t="shared" si="15"/>
        <v>5</v>
      </c>
      <c r="AC11">
        <f t="shared" si="16"/>
        <v>3</v>
      </c>
      <c r="AD11" s="3">
        <f t="shared" si="19"/>
        <v>154000</v>
      </c>
    </row>
    <row r="12" spans="1:30" x14ac:dyDescent="0.3">
      <c r="A12">
        <v>2012</v>
      </c>
      <c r="B12" t="s">
        <v>34</v>
      </c>
      <c r="C12" s="1">
        <v>4393631</v>
      </c>
      <c r="D12" s="1">
        <v>123101</v>
      </c>
      <c r="E12" s="1">
        <v>12515</v>
      </c>
      <c r="F12" s="1">
        <v>7612</v>
      </c>
      <c r="G12" s="1">
        <v>134101</v>
      </c>
      <c r="H12" s="1">
        <v>2997157</v>
      </c>
      <c r="I12" s="1">
        <v>75209</v>
      </c>
      <c r="J12" s="1">
        <v>584960</v>
      </c>
      <c r="K12" s="2">
        <v>150</v>
      </c>
      <c r="L12" t="s">
        <v>22</v>
      </c>
      <c r="N12">
        <f t="shared" si="17"/>
        <v>11</v>
      </c>
      <c r="O12">
        <f t="shared" si="3"/>
        <v>6</v>
      </c>
      <c r="P12">
        <f t="shared" si="4"/>
        <v>12</v>
      </c>
      <c r="Q12">
        <f t="shared" si="5"/>
        <v>15</v>
      </c>
      <c r="R12">
        <f t="shared" si="6"/>
        <v>9</v>
      </c>
      <c r="S12">
        <f t="shared" si="7"/>
        <v>15</v>
      </c>
      <c r="T12">
        <f t="shared" si="8"/>
        <v>11</v>
      </c>
      <c r="U12">
        <f t="shared" si="9"/>
        <v>12</v>
      </c>
      <c r="V12">
        <f t="shared" si="18"/>
        <v>6</v>
      </c>
      <c r="W12">
        <f t="shared" si="10"/>
        <v>11</v>
      </c>
      <c r="X12">
        <f t="shared" si="11"/>
        <v>5</v>
      </c>
      <c r="Y12">
        <f t="shared" si="12"/>
        <v>2</v>
      </c>
      <c r="Z12">
        <f t="shared" si="13"/>
        <v>8</v>
      </c>
      <c r="AA12">
        <f t="shared" si="14"/>
        <v>2</v>
      </c>
      <c r="AB12">
        <f t="shared" si="15"/>
        <v>6</v>
      </c>
      <c r="AC12">
        <f t="shared" si="16"/>
        <v>5</v>
      </c>
      <c r="AD12" s="3">
        <f t="shared" si="19"/>
        <v>150000</v>
      </c>
    </row>
    <row r="13" spans="1:30" x14ac:dyDescent="0.3">
      <c r="A13">
        <v>2013</v>
      </c>
      <c r="B13" t="s">
        <v>34</v>
      </c>
      <c r="C13" s="1">
        <v>4402008</v>
      </c>
      <c r="D13" s="1">
        <v>121125</v>
      </c>
      <c r="E13" s="1">
        <v>31559</v>
      </c>
      <c r="F13" s="1">
        <v>9994</v>
      </c>
      <c r="G13" s="1">
        <v>146302</v>
      </c>
      <c r="H13" s="1">
        <v>2912405</v>
      </c>
      <c r="I13" s="1">
        <v>85087</v>
      </c>
      <c r="J13" s="1">
        <v>682712</v>
      </c>
      <c r="K13" s="2">
        <v>145</v>
      </c>
      <c r="L13" t="s">
        <v>22</v>
      </c>
      <c r="N13">
        <f t="shared" si="17"/>
        <v>10</v>
      </c>
      <c r="O13">
        <f t="shared" si="3"/>
        <v>7</v>
      </c>
      <c r="P13">
        <f t="shared" si="4"/>
        <v>7</v>
      </c>
      <c r="Q13">
        <f t="shared" si="5"/>
        <v>13</v>
      </c>
      <c r="R13">
        <f t="shared" si="6"/>
        <v>7</v>
      </c>
      <c r="S13">
        <f t="shared" si="7"/>
        <v>16</v>
      </c>
      <c r="T13">
        <f t="shared" si="8"/>
        <v>10</v>
      </c>
      <c r="U13">
        <f t="shared" si="9"/>
        <v>10</v>
      </c>
      <c r="V13">
        <f t="shared" si="18"/>
        <v>7</v>
      </c>
      <c r="W13">
        <f t="shared" si="10"/>
        <v>10</v>
      </c>
      <c r="X13">
        <f t="shared" si="11"/>
        <v>10</v>
      </c>
      <c r="Y13">
        <f t="shared" si="12"/>
        <v>4</v>
      </c>
      <c r="Z13">
        <f t="shared" si="13"/>
        <v>10</v>
      </c>
      <c r="AA13">
        <f t="shared" si="14"/>
        <v>1</v>
      </c>
      <c r="AB13">
        <f t="shared" si="15"/>
        <v>7</v>
      </c>
      <c r="AC13">
        <f t="shared" si="16"/>
        <v>7</v>
      </c>
      <c r="AD13" s="3">
        <f t="shared" si="19"/>
        <v>145000</v>
      </c>
    </row>
    <row r="14" spans="1:30" x14ac:dyDescent="0.3">
      <c r="A14">
        <v>2014</v>
      </c>
      <c r="B14" t="s">
        <v>34</v>
      </c>
      <c r="C14" s="1">
        <v>4408050</v>
      </c>
      <c r="D14" s="1">
        <v>119390</v>
      </c>
      <c r="E14" s="1">
        <v>37997</v>
      </c>
      <c r="F14" s="1">
        <v>14389</v>
      </c>
      <c r="G14" s="1">
        <v>153770</v>
      </c>
      <c r="H14" s="1">
        <v>3014540</v>
      </c>
      <c r="I14" s="1">
        <v>104569</v>
      </c>
      <c r="J14" s="1">
        <v>853320</v>
      </c>
      <c r="K14" s="2">
        <v>154</v>
      </c>
      <c r="L14" t="s">
        <v>22</v>
      </c>
      <c r="N14">
        <f t="shared" si="17"/>
        <v>9</v>
      </c>
      <c r="O14">
        <f t="shared" si="3"/>
        <v>8</v>
      </c>
      <c r="P14">
        <f t="shared" si="4"/>
        <v>1</v>
      </c>
      <c r="Q14">
        <f t="shared" si="5"/>
        <v>10</v>
      </c>
      <c r="R14">
        <f t="shared" si="6"/>
        <v>6</v>
      </c>
      <c r="S14">
        <f t="shared" si="7"/>
        <v>14</v>
      </c>
      <c r="T14">
        <f t="shared" si="8"/>
        <v>6</v>
      </c>
      <c r="U14">
        <f t="shared" si="9"/>
        <v>9</v>
      </c>
      <c r="V14">
        <f t="shared" si="18"/>
        <v>8</v>
      </c>
      <c r="W14">
        <f t="shared" si="10"/>
        <v>9</v>
      </c>
      <c r="X14">
        <f t="shared" si="11"/>
        <v>16</v>
      </c>
      <c r="Y14">
        <f t="shared" si="12"/>
        <v>7</v>
      </c>
      <c r="Z14">
        <f t="shared" si="13"/>
        <v>11</v>
      </c>
      <c r="AA14">
        <f t="shared" si="14"/>
        <v>3</v>
      </c>
      <c r="AB14">
        <f t="shared" si="15"/>
        <v>11</v>
      </c>
      <c r="AC14">
        <f t="shared" si="16"/>
        <v>8</v>
      </c>
      <c r="AD14" s="3">
        <f t="shared" si="19"/>
        <v>154000</v>
      </c>
    </row>
    <row r="15" spans="1:30" x14ac:dyDescent="0.3">
      <c r="A15">
        <v>2015</v>
      </c>
      <c r="B15" t="s">
        <v>34</v>
      </c>
      <c r="C15" s="1">
        <v>4414684</v>
      </c>
      <c r="D15" s="1">
        <v>117930</v>
      </c>
      <c r="E15" s="1">
        <v>36719</v>
      </c>
      <c r="F15" s="1">
        <v>17681</v>
      </c>
      <c r="G15" s="1">
        <v>163695</v>
      </c>
      <c r="H15" s="1">
        <v>3323906</v>
      </c>
      <c r="I15" s="1">
        <v>108845</v>
      </c>
      <c r="J15" s="1">
        <v>1046982</v>
      </c>
      <c r="K15" s="2">
        <v>175</v>
      </c>
      <c r="L15" t="s">
        <v>22</v>
      </c>
      <c r="N15">
        <f t="shared" si="17"/>
        <v>8</v>
      </c>
      <c r="O15">
        <f t="shared" si="3"/>
        <v>9</v>
      </c>
      <c r="P15">
        <f t="shared" si="4"/>
        <v>2</v>
      </c>
      <c r="Q15">
        <f t="shared" si="5"/>
        <v>8</v>
      </c>
      <c r="R15">
        <f t="shared" si="6"/>
        <v>1</v>
      </c>
      <c r="S15">
        <f t="shared" si="7"/>
        <v>11</v>
      </c>
      <c r="T15">
        <f t="shared" si="8"/>
        <v>4</v>
      </c>
      <c r="U15">
        <f t="shared" si="9"/>
        <v>7</v>
      </c>
      <c r="V15">
        <f t="shared" si="18"/>
        <v>9</v>
      </c>
      <c r="W15">
        <f t="shared" si="10"/>
        <v>8</v>
      </c>
      <c r="X15">
        <f t="shared" si="11"/>
        <v>15</v>
      </c>
      <c r="Y15">
        <f t="shared" si="12"/>
        <v>9</v>
      </c>
      <c r="Z15">
        <f t="shared" si="13"/>
        <v>16</v>
      </c>
      <c r="AA15">
        <f t="shared" si="14"/>
        <v>6</v>
      </c>
      <c r="AB15">
        <f t="shared" si="15"/>
        <v>13</v>
      </c>
      <c r="AC15">
        <f t="shared" si="16"/>
        <v>10</v>
      </c>
      <c r="AD15" s="3">
        <f t="shared" si="19"/>
        <v>175000</v>
      </c>
    </row>
    <row r="16" spans="1:30" x14ac:dyDescent="0.3">
      <c r="A16">
        <v>2016</v>
      </c>
      <c r="B16" t="s">
        <v>34</v>
      </c>
      <c r="C16" s="1">
        <v>4420296</v>
      </c>
      <c r="D16" s="1">
        <v>116721</v>
      </c>
      <c r="E16" s="1">
        <v>35123</v>
      </c>
      <c r="F16" s="1">
        <v>21127</v>
      </c>
      <c r="G16" s="1">
        <v>157019</v>
      </c>
      <c r="H16" s="1">
        <v>3631895</v>
      </c>
      <c r="I16" s="1">
        <v>111339</v>
      </c>
      <c r="J16" s="1">
        <v>1230542</v>
      </c>
      <c r="K16" s="2">
        <v>191</v>
      </c>
      <c r="L16" t="s">
        <v>22</v>
      </c>
      <c r="N16">
        <f t="shared" si="17"/>
        <v>7</v>
      </c>
      <c r="O16">
        <f t="shared" si="3"/>
        <v>11</v>
      </c>
      <c r="P16">
        <f t="shared" si="4"/>
        <v>4</v>
      </c>
      <c r="Q16">
        <f t="shared" si="5"/>
        <v>3</v>
      </c>
      <c r="R16">
        <f t="shared" si="6"/>
        <v>4</v>
      </c>
      <c r="S16">
        <f t="shared" si="7"/>
        <v>7</v>
      </c>
      <c r="T16">
        <f t="shared" si="8"/>
        <v>2</v>
      </c>
      <c r="U16">
        <f t="shared" si="9"/>
        <v>5</v>
      </c>
      <c r="V16">
        <f t="shared" si="18"/>
        <v>10</v>
      </c>
      <c r="W16">
        <f t="shared" si="10"/>
        <v>6</v>
      </c>
      <c r="X16">
        <f t="shared" si="11"/>
        <v>13</v>
      </c>
      <c r="Y16">
        <f t="shared" si="12"/>
        <v>14</v>
      </c>
      <c r="Z16">
        <f t="shared" si="13"/>
        <v>13</v>
      </c>
      <c r="AA16">
        <f t="shared" si="14"/>
        <v>10</v>
      </c>
      <c r="AB16">
        <f t="shared" si="15"/>
        <v>15</v>
      </c>
      <c r="AC16">
        <f t="shared" si="16"/>
        <v>12</v>
      </c>
      <c r="AD16" s="3">
        <f t="shared" si="19"/>
        <v>191000</v>
      </c>
    </row>
    <row r="17" spans="1:30" x14ac:dyDescent="0.3">
      <c r="A17">
        <v>2017</v>
      </c>
      <c r="B17" t="s">
        <v>34</v>
      </c>
      <c r="C17" s="1">
        <v>4427805</v>
      </c>
      <c r="D17" s="1">
        <v>115917</v>
      </c>
      <c r="E17" s="1">
        <v>22556</v>
      </c>
      <c r="F17" s="1">
        <v>28208</v>
      </c>
      <c r="G17" s="1">
        <v>133987</v>
      </c>
      <c r="H17" s="1">
        <v>4004456</v>
      </c>
      <c r="I17" s="1">
        <v>104022</v>
      </c>
      <c r="J17" s="1">
        <v>1591541</v>
      </c>
      <c r="K17" s="2">
        <v>212</v>
      </c>
      <c r="L17" t="s">
        <v>22</v>
      </c>
      <c r="N17">
        <f t="shared" si="17"/>
        <v>6</v>
      </c>
      <c r="O17">
        <f t="shared" si="3"/>
        <v>13</v>
      </c>
      <c r="P17">
        <f t="shared" si="4"/>
        <v>9</v>
      </c>
      <c r="Q17">
        <f t="shared" si="5"/>
        <v>1</v>
      </c>
      <c r="R17">
        <f t="shared" si="6"/>
        <v>10</v>
      </c>
      <c r="S17">
        <f t="shared" si="7"/>
        <v>5</v>
      </c>
      <c r="T17">
        <f t="shared" si="8"/>
        <v>7</v>
      </c>
      <c r="U17">
        <f t="shared" si="9"/>
        <v>3</v>
      </c>
      <c r="V17">
        <f t="shared" si="18"/>
        <v>11</v>
      </c>
      <c r="W17">
        <f t="shared" si="10"/>
        <v>4</v>
      </c>
      <c r="X17">
        <f t="shared" si="11"/>
        <v>8</v>
      </c>
      <c r="Y17">
        <f t="shared" si="12"/>
        <v>16</v>
      </c>
      <c r="Z17">
        <f t="shared" si="13"/>
        <v>7</v>
      </c>
      <c r="AA17">
        <f t="shared" si="14"/>
        <v>12</v>
      </c>
      <c r="AB17">
        <f t="shared" si="15"/>
        <v>10</v>
      </c>
      <c r="AC17">
        <f t="shared" si="16"/>
        <v>14</v>
      </c>
      <c r="AD17" s="3">
        <f t="shared" si="19"/>
        <v>212000</v>
      </c>
    </row>
    <row r="18" spans="1:30" x14ac:dyDescent="0.3">
      <c r="A18">
        <v>2018</v>
      </c>
      <c r="B18" t="s">
        <v>34</v>
      </c>
      <c r="C18" s="1">
        <v>4439959</v>
      </c>
      <c r="D18" s="1">
        <v>117930</v>
      </c>
      <c r="E18" s="1">
        <v>36719</v>
      </c>
      <c r="F18" s="1">
        <v>17681</v>
      </c>
      <c r="G18" s="1">
        <v>163695</v>
      </c>
      <c r="H18" s="1">
        <v>3323906</v>
      </c>
      <c r="I18" s="1">
        <v>108845</v>
      </c>
      <c r="J18" s="1">
        <v>1046982</v>
      </c>
      <c r="K18" s="2">
        <v>241</v>
      </c>
      <c r="L18" t="s">
        <v>22</v>
      </c>
      <c r="N18">
        <f t="shared" si="17"/>
        <v>5</v>
      </c>
      <c r="O18">
        <f t="shared" si="3"/>
        <v>9</v>
      </c>
      <c r="P18">
        <f t="shared" si="4"/>
        <v>2</v>
      </c>
      <c r="Q18">
        <f t="shared" si="5"/>
        <v>8</v>
      </c>
      <c r="R18">
        <f t="shared" si="6"/>
        <v>1</v>
      </c>
      <c r="S18">
        <f t="shared" si="7"/>
        <v>11</v>
      </c>
      <c r="T18">
        <f t="shared" si="8"/>
        <v>4</v>
      </c>
      <c r="U18">
        <f t="shared" si="9"/>
        <v>7</v>
      </c>
      <c r="V18">
        <f t="shared" si="18"/>
        <v>12</v>
      </c>
      <c r="W18">
        <f t="shared" si="10"/>
        <v>8</v>
      </c>
      <c r="X18">
        <f t="shared" si="11"/>
        <v>15</v>
      </c>
      <c r="Y18">
        <f t="shared" si="12"/>
        <v>9</v>
      </c>
      <c r="Z18">
        <f t="shared" si="13"/>
        <v>16</v>
      </c>
      <c r="AA18">
        <f t="shared" si="14"/>
        <v>6</v>
      </c>
      <c r="AB18">
        <f t="shared" si="15"/>
        <v>13</v>
      </c>
      <c r="AC18">
        <f t="shared" si="16"/>
        <v>10</v>
      </c>
      <c r="AD18" s="3">
        <f t="shared" si="19"/>
        <v>241000</v>
      </c>
    </row>
    <row r="19" spans="1:30" x14ac:dyDescent="0.3">
      <c r="A19">
        <v>2019</v>
      </c>
      <c r="B19" t="s">
        <v>34</v>
      </c>
      <c r="C19" s="1">
        <v>4455491</v>
      </c>
      <c r="D19" s="1">
        <v>116721</v>
      </c>
      <c r="E19" s="1">
        <v>35123</v>
      </c>
      <c r="F19" s="1">
        <v>21127</v>
      </c>
      <c r="G19" s="1">
        <v>157019</v>
      </c>
      <c r="H19" s="1">
        <v>3631895</v>
      </c>
      <c r="I19" s="1">
        <v>111339</v>
      </c>
      <c r="J19" s="1">
        <v>1230542</v>
      </c>
      <c r="K19" s="2">
        <v>276</v>
      </c>
      <c r="L19" t="s">
        <v>22</v>
      </c>
      <c r="N19">
        <f t="shared" si="17"/>
        <v>4</v>
      </c>
      <c r="O19">
        <f t="shared" si="3"/>
        <v>11</v>
      </c>
      <c r="P19">
        <f t="shared" si="4"/>
        <v>4</v>
      </c>
      <c r="Q19">
        <f t="shared" si="5"/>
        <v>3</v>
      </c>
      <c r="R19">
        <f t="shared" si="6"/>
        <v>4</v>
      </c>
      <c r="S19">
        <f t="shared" si="7"/>
        <v>7</v>
      </c>
      <c r="T19">
        <f t="shared" si="8"/>
        <v>2</v>
      </c>
      <c r="U19">
        <f t="shared" si="9"/>
        <v>5</v>
      </c>
      <c r="V19">
        <f t="shared" si="18"/>
        <v>13</v>
      </c>
      <c r="W19">
        <f t="shared" si="10"/>
        <v>6</v>
      </c>
      <c r="X19">
        <f t="shared" si="11"/>
        <v>13</v>
      </c>
      <c r="Y19">
        <f t="shared" si="12"/>
        <v>14</v>
      </c>
      <c r="Z19">
        <f t="shared" si="13"/>
        <v>13</v>
      </c>
      <c r="AA19">
        <f t="shared" si="14"/>
        <v>10</v>
      </c>
      <c r="AB19">
        <f t="shared" si="15"/>
        <v>15</v>
      </c>
      <c r="AC19">
        <f t="shared" si="16"/>
        <v>12</v>
      </c>
      <c r="AD19" s="3">
        <f t="shared" si="19"/>
        <v>276000</v>
      </c>
    </row>
    <row r="20" spans="1:30" x14ac:dyDescent="0.3">
      <c r="A20">
        <v>2020</v>
      </c>
      <c r="B20" t="s">
        <v>34</v>
      </c>
      <c r="C20" s="1">
        <v>4474531</v>
      </c>
      <c r="D20" s="1">
        <v>115917</v>
      </c>
      <c r="E20" s="1">
        <v>22556</v>
      </c>
      <c r="F20" s="1">
        <v>28208</v>
      </c>
      <c r="G20" s="1">
        <v>133987</v>
      </c>
      <c r="H20" s="1">
        <v>4004456</v>
      </c>
      <c r="I20" s="1">
        <v>104022</v>
      </c>
      <c r="J20" s="1">
        <v>1591541</v>
      </c>
      <c r="K20" s="2">
        <v>282</v>
      </c>
      <c r="L20" t="s">
        <v>22</v>
      </c>
      <c r="N20">
        <f t="shared" si="17"/>
        <v>3</v>
      </c>
      <c r="O20">
        <f t="shared" si="3"/>
        <v>13</v>
      </c>
      <c r="P20">
        <f t="shared" si="4"/>
        <v>9</v>
      </c>
      <c r="Q20">
        <f t="shared" si="5"/>
        <v>1</v>
      </c>
      <c r="R20">
        <f t="shared" si="6"/>
        <v>10</v>
      </c>
      <c r="S20">
        <f t="shared" si="7"/>
        <v>5</v>
      </c>
      <c r="T20">
        <f t="shared" si="8"/>
        <v>7</v>
      </c>
      <c r="U20">
        <f t="shared" si="9"/>
        <v>3</v>
      </c>
      <c r="V20">
        <f t="shared" si="18"/>
        <v>14</v>
      </c>
      <c r="W20">
        <f t="shared" si="10"/>
        <v>4</v>
      </c>
      <c r="X20">
        <f t="shared" si="11"/>
        <v>8</v>
      </c>
      <c r="Y20">
        <f t="shared" si="12"/>
        <v>16</v>
      </c>
      <c r="Z20">
        <f t="shared" si="13"/>
        <v>7</v>
      </c>
      <c r="AA20">
        <f t="shared" si="14"/>
        <v>12</v>
      </c>
      <c r="AB20">
        <f t="shared" si="15"/>
        <v>10</v>
      </c>
      <c r="AC20">
        <f t="shared" si="16"/>
        <v>14</v>
      </c>
      <c r="AD20" s="3">
        <f t="shared" si="19"/>
        <v>282000</v>
      </c>
    </row>
    <row r="21" spans="1:30" x14ac:dyDescent="0.3">
      <c r="A21">
        <v>2021</v>
      </c>
      <c r="B21" t="s">
        <v>34</v>
      </c>
      <c r="C21" s="1">
        <v>4501344</v>
      </c>
      <c r="D21" s="1">
        <v>114711</v>
      </c>
      <c r="E21" s="1">
        <v>29941</v>
      </c>
      <c r="F21" s="1">
        <v>19898</v>
      </c>
      <c r="G21" s="1">
        <v>160678</v>
      </c>
      <c r="H21" s="1">
        <v>4585380</v>
      </c>
      <c r="I21" s="1">
        <v>121347</v>
      </c>
      <c r="J21" s="1">
        <v>1759291</v>
      </c>
      <c r="K21" s="2">
        <v>339</v>
      </c>
      <c r="L21" t="s">
        <v>22</v>
      </c>
      <c r="N21">
        <f t="shared" si="17"/>
        <v>2</v>
      </c>
      <c r="O21">
        <f t="shared" si="3"/>
        <v>15</v>
      </c>
      <c r="P21">
        <f t="shared" si="4"/>
        <v>8</v>
      </c>
      <c r="Q21">
        <f t="shared" si="5"/>
        <v>7</v>
      </c>
      <c r="R21">
        <f t="shared" si="6"/>
        <v>3</v>
      </c>
      <c r="S21">
        <f t="shared" si="7"/>
        <v>2</v>
      </c>
      <c r="T21">
        <f t="shared" si="8"/>
        <v>1</v>
      </c>
      <c r="U21">
        <f t="shared" si="9"/>
        <v>2</v>
      </c>
      <c r="V21">
        <f t="shared" si="18"/>
        <v>15</v>
      </c>
      <c r="W21">
        <f t="shared" si="10"/>
        <v>2</v>
      </c>
      <c r="X21">
        <f t="shared" si="11"/>
        <v>9</v>
      </c>
      <c r="Y21">
        <f t="shared" si="12"/>
        <v>10</v>
      </c>
      <c r="Z21">
        <f t="shared" si="13"/>
        <v>14</v>
      </c>
      <c r="AA21">
        <f t="shared" si="14"/>
        <v>15</v>
      </c>
      <c r="AB21">
        <f t="shared" si="15"/>
        <v>16</v>
      </c>
      <c r="AC21">
        <f t="shared" si="16"/>
        <v>15</v>
      </c>
      <c r="AD21" s="3">
        <f t="shared" si="19"/>
        <v>339000</v>
      </c>
    </row>
    <row r="22" spans="1:30" x14ac:dyDescent="0.3">
      <c r="A22">
        <v>2022</v>
      </c>
      <c r="B22" t="s">
        <v>34</v>
      </c>
      <c r="C22" s="1">
        <v>4580538</v>
      </c>
      <c r="D22" s="1">
        <v>113713</v>
      </c>
      <c r="E22" s="1">
        <v>35002</v>
      </c>
      <c r="F22" s="1">
        <v>20540</v>
      </c>
      <c r="G22" s="1">
        <v>138022</v>
      </c>
      <c r="H22" s="1">
        <v>4928182</v>
      </c>
      <c r="I22" s="1">
        <v>93057</v>
      </c>
      <c r="J22" s="1">
        <v>2533761</v>
      </c>
      <c r="K22" s="2">
        <v>411</v>
      </c>
      <c r="L22" t="s">
        <v>22</v>
      </c>
      <c r="N22">
        <f t="shared" si="17"/>
        <v>1</v>
      </c>
      <c r="O22">
        <f t="shared" si="3"/>
        <v>16</v>
      </c>
      <c r="P22">
        <f t="shared" si="4"/>
        <v>6</v>
      </c>
      <c r="Q22">
        <f t="shared" si="5"/>
        <v>6</v>
      </c>
      <c r="R22">
        <f t="shared" si="6"/>
        <v>8</v>
      </c>
      <c r="S22">
        <f t="shared" si="7"/>
        <v>1</v>
      </c>
      <c r="T22">
        <f t="shared" si="8"/>
        <v>9</v>
      </c>
      <c r="U22">
        <f t="shared" si="9"/>
        <v>1</v>
      </c>
      <c r="V22">
        <f t="shared" si="18"/>
        <v>16</v>
      </c>
      <c r="W22">
        <f t="shared" si="10"/>
        <v>1</v>
      </c>
      <c r="X22">
        <f t="shared" si="11"/>
        <v>11</v>
      </c>
      <c r="Y22">
        <f t="shared" si="12"/>
        <v>11</v>
      </c>
      <c r="Z22">
        <f t="shared" si="13"/>
        <v>9</v>
      </c>
      <c r="AA22">
        <f t="shared" si="14"/>
        <v>16</v>
      </c>
      <c r="AB22">
        <f t="shared" si="15"/>
        <v>8</v>
      </c>
      <c r="AC22">
        <f t="shared" si="16"/>
        <v>16</v>
      </c>
      <c r="AD22" s="3">
        <f t="shared" si="19"/>
        <v>411000</v>
      </c>
    </row>
    <row r="23" spans="1:30" x14ac:dyDescent="0.3">
      <c r="A23">
        <v>2023</v>
      </c>
      <c r="B23" t="s">
        <v>34</v>
      </c>
      <c r="C23" s="1"/>
      <c r="K23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1E05-9602-4868-A3C7-DC71798F6A70}">
  <dimension ref="A1:AJ91"/>
  <sheetViews>
    <sheetView topLeftCell="A2" zoomScale="113" workbookViewId="0">
      <selection activeCell="A7" sqref="A7:R23"/>
    </sheetView>
  </sheetViews>
  <sheetFormatPr defaultRowHeight="14.4" x14ac:dyDescent="0.3"/>
  <sheetData>
    <row r="1" spans="1:36" ht="18" x14ac:dyDescent="0.3">
      <c r="A1" s="11"/>
    </row>
    <row r="2" spans="1:36" x14ac:dyDescent="0.3">
      <c r="A2" s="2"/>
    </row>
    <row r="5" spans="1:36" ht="18" x14ac:dyDescent="0.3">
      <c r="A5" s="12" t="s">
        <v>41</v>
      </c>
      <c r="B5" s="13">
        <v>5456586</v>
      </c>
      <c r="C5" s="12" t="s">
        <v>42</v>
      </c>
      <c r="D5" s="13">
        <v>16</v>
      </c>
      <c r="E5" s="12" t="s">
        <v>43</v>
      </c>
      <c r="F5" s="13">
        <v>16</v>
      </c>
      <c r="G5" s="12" t="s">
        <v>44</v>
      </c>
      <c r="H5" s="13">
        <v>16</v>
      </c>
      <c r="I5" s="12" t="s">
        <v>45</v>
      </c>
      <c r="J5" s="13">
        <v>0</v>
      </c>
      <c r="K5" s="12" t="s">
        <v>46</v>
      </c>
      <c r="L5" s="13" t="s">
        <v>47</v>
      </c>
    </row>
    <row r="6" spans="1:36" ht="18.600000000000001" thickBot="1" x14ac:dyDescent="0.35">
      <c r="A6" s="11"/>
    </row>
    <row r="7" spans="1:36" ht="15" thickBot="1" x14ac:dyDescent="0.35">
      <c r="A7" s="14" t="s">
        <v>48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14" t="s">
        <v>60</v>
      </c>
      <c r="N7" s="14" t="s">
        <v>61</v>
      </c>
      <c r="O7" s="14" t="s">
        <v>62</v>
      </c>
      <c r="P7" s="14" t="s">
        <v>63</v>
      </c>
      <c r="Q7" s="14" t="s">
        <v>64</v>
      </c>
      <c r="R7" s="14" t="s">
        <v>65</v>
      </c>
      <c r="T7" s="20" t="s">
        <v>132</v>
      </c>
      <c r="U7" s="20" t="s">
        <v>132</v>
      </c>
      <c r="V7" s="20" t="s">
        <v>132</v>
      </c>
      <c r="W7" s="20" t="s">
        <v>132</v>
      </c>
      <c r="X7" s="20" t="s">
        <v>132</v>
      </c>
      <c r="Y7" s="20" t="s">
        <v>132</v>
      </c>
      <c r="Z7" s="20" t="s">
        <v>132</v>
      </c>
      <c r="AA7" s="20" t="s">
        <v>132</v>
      </c>
      <c r="AB7" s="20" t="s">
        <v>132</v>
      </c>
      <c r="AC7" s="20" t="s">
        <v>132</v>
      </c>
      <c r="AD7" s="20" t="s">
        <v>132</v>
      </c>
      <c r="AE7" s="20" t="s">
        <v>132</v>
      </c>
      <c r="AF7" s="20" t="s">
        <v>132</v>
      </c>
      <c r="AG7" s="20" t="s">
        <v>132</v>
      </c>
      <c r="AH7" s="20" t="s">
        <v>132</v>
      </c>
      <c r="AI7" s="20" t="s">
        <v>132</v>
      </c>
    </row>
    <row r="8" spans="1:36" ht="15" thickBot="1" x14ac:dyDescent="0.35">
      <c r="A8" s="14" t="s">
        <v>66</v>
      </c>
      <c r="B8" s="15">
        <v>16</v>
      </c>
      <c r="C8" s="15">
        <v>1</v>
      </c>
      <c r="D8" s="15">
        <v>11</v>
      </c>
      <c r="E8" s="15">
        <v>5</v>
      </c>
      <c r="F8" s="15">
        <v>13</v>
      </c>
      <c r="G8" s="15">
        <v>3</v>
      </c>
      <c r="H8" s="15">
        <v>15</v>
      </c>
      <c r="I8" s="15">
        <v>11</v>
      </c>
      <c r="J8" s="15">
        <v>1</v>
      </c>
      <c r="K8" s="15">
        <v>16</v>
      </c>
      <c r="L8" s="15">
        <v>6</v>
      </c>
      <c r="M8" s="15">
        <v>12</v>
      </c>
      <c r="N8" s="15">
        <v>4</v>
      </c>
      <c r="O8" s="15">
        <v>14</v>
      </c>
      <c r="P8" s="15">
        <v>2</v>
      </c>
      <c r="Q8" s="15">
        <v>6</v>
      </c>
      <c r="R8" s="15">
        <v>178000</v>
      </c>
      <c r="T8">
        <f>INT(B8/5)+1</f>
        <v>4</v>
      </c>
      <c r="U8">
        <f t="shared" ref="U8:U23" si="0">INT(C8/5)+1</f>
        <v>1</v>
      </c>
      <c r="V8">
        <f t="shared" ref="V8:V23" si="1">INT(D8/5)+1</f>
        <v>3</v>
      </c>
      <c r="W8">
        <f t="shared" ref="W8:W23" si="2">INT(E8/5)+1</f>
        <v>2</v>
      </c>
      <c r="X8">
        <f t="shared" ref="X8:X23" si="3">INT(F8/5)+1</f>
        <v>3</v>
      </c>
      <c r="Y8">
        <f t="shared" ref="Y8:Y23" si="4">INT(G8/5)+1</f>
        <v>1</v>
      </c>
      <c r="Z8">
        <f t="shared" ref="Z8:Z23" si="5">INT(H8/5)+1</f>
        <v>4</v>
      </c>
      <c r="AA8">
        <f t="shared" ref="AA8:AA23" si="6">INT(I8/5)+1</f>
        <v>3</v>
      </c>
      <c r="AB8">
        <f>5-T8</f>
        <v>1</v>
      </c>
      <c r="AC8">
        <f t="shared" ref="AC8:AC23" si="7">5-U8</f>
        <v>4</v>
      </c>
      <c r="AD8">
        <f t="shared" ref="AD8:AD23" si="8">5-V8</f>
        <v>2</v>
      </c>
      <c r="AE8">
        <f t="shared" ref="AE8:AE23" si="9">5-W8</f>
        <v>3</v>
      </c>
      <c r="AF8">
        <f t="shared" ref="AF8:AF23" si="10">5-X8</f>
        <v>2</v>
      </c>
      <c r="AG8">
        <f t="shared" ref="AG8:AG23" si="11">5-Y8</f>
        <v>4</v>
      </c>
      <c r="AH8">
        <f t="shared" ref="AH8:AH23" si="12">5-Z8</f>
        <v>1</v>
      </c>
      <c r="AI8">
        <f t="shared" ref="AI8:AI23" si="13">5-AA8</f>
        <v>2</v>
      </c>
      <c r="AJ8">
        <f>R8</f>
        <v>178000</v>
      </c>
    </row>
    <row r="9" spans="1:36" ht="15" thickBot="1" x14ac:dyDescent="0.35">
      <c r="A9" s="14" t="s">
        <v>67</v>
      </c>
      <c r="B9" s="15">
        <v>15</v>
      </c>
      <c r="C9" s="15">
        <v>2</v>
      </c>
      <c r="D9" s="15">
        <v>13</v>
      </c>
      <c r="E9" s="15">
        <v>11</v>
      </c>
      <c r="F9" s="15">
        <v>15</v>
      </c>
      <c r="G9" s="15">
        <v>4</v>
      </c>
      <c r="H9" s="15">
        <v>13</v>
      </c>
      <c r="I9" s="15">
        <v>13</v>
      </c>
      <c r="J9" s="15">
        <v>2</v>
      </c>
      <c r="K9" s="15">
        <v>15</v>
      </c>
      <c r="L9" s="15">
        <v>4</v>
      </c>
      <c r="M9" s="15">
        <v>6</v>
      </c>
      <c r="N9" s="15">
        <v>2</v>
      </c>
      <c r="O9" s="15">
        <v>13</v>
      </c>
      <c r="P9" s="15">
        <v>4</v>
      </c>
      <c r="Q9" s="15">
        <v>4</v>
      </c>
      <c r="R9" s="15">
        <v>161000</v>
      </c>
      <c r="T9">
        <f t="shared" ref="T9:T23" si="14">INT(B9/5)+1</f>
        <v>4</v>
      </c>
      <c r="U9">
        <f t="shared" si="0"/>
        <v>1</v>
      </c>
      <c r="V9">
        <f t="shared" si="1"/>
        <v>3</v>
      </c>
      <c r="W9">
        <f t="shared" si="2"/>
        <v>3</v>
      </c>
      <c r="X9">
        <f t="shared" si="3"/>
        <v>4</v>
      </c>
      <c r="Y9">
        <f t="shared" si="4"/>
        <v>1</v>
      </c>
      <c r="Z9">
        <f t="shared" si="5"/>
        <v>3</v>
      </c>
      <c r="AA9">
        <f t="shared" si="6"/>
        <v>3</v>
      </c>
      <c r="AB9">
        <f t="shared" ref="AB9:AB23" si="15">5-T9</f>
        <v>1</v>
      </c>
      <c r="AC9">
        <f t="shared" si="7"/>
        <v>4</v>
      </c>
      <c r="AD9">
        <f t="shared" si="8"/>
        <v>2</v>
      </c>
      <c r="AE9">
        <f t="shared" si="9"/>
        <v>2</v>
      </c>
      <c r="AF9">
        <f t="shared" si="10"/>
        <v>1</v>
      </c>
      <c r="AG9">
        <f t="shared" si="11"/>
        <v>4</v>
      </c>
      <c r="AH9">
        <f t="shared" si="12"/>
        <v>2</v>
      </c>
      <c r="AI9">
        <f t="shared" si="13"/>
        <v>2</v>
      </c>
      <c r="AJ9">
        <f t="shared" ref="AJ9:AJ23" si="16">R9</f>
        <v>161000</v>
      </c>
    </row>
    <row r="10" spans="1:36" ht="15" thickBot="1" x14ac:dyDescent="0.35">
      <c r="A10" s="14" t="s">
        <v>68</v>
      </c>
      <c r="B10" s="15">
        <v>14</v>
      </c>
      <c r="C10" s="15">
        <v>3</v>
      </c>
      <c r="D10" s="15">
        <v>14</v>
      </c>
      <c r="E10" s="15">
        <v>12</v>
      </c>
      <c r="F10" s="15">
        <v>16</v>
      </c>
      <c r="G10" s="15">
        <v>9</v>
      </c>
      <c r="H10" s="15">
        <v>14</v>
      </c>
      <c r="I10" s="15">
        <v>15</v>
      </c>
      <c r="J10" s="15">
        <v>3</v>
      </c>
      <c r="K10" s="15">
        <v>14</v>
      </c>
      <c r="L10" s="15">
        <v>3</v>
      </c>
      <c r="M10" s="15">
        <v>5</v>
      </c>
      <c r="N10" s="15">
        <v>1</v>
      </c>
      <c r="O10" s="15">
        <v>8</v>
      </c>
      <c r="P10" s="15">
        <v>3</v>
      </c>
      <c r="Q10" s="15">
        <v>2</v>
      </c>
      <c r="R10" s="15">
        <v>154000</v>
      </c>
      <c r="T10">
        <f t="shared" si="14"/>
        <v>3</v>
      </c>
      <c r="U10">
        <f t="shared" si="0"/>
        <v>1</v>
      </c>
      <c r="V10">
        <f t="shared" si="1"/>
        <v>3</v>
      </c>
      <c r="W10">
        <f t="shared" si="2"/>
        <v>3</v>
      </c>
      <c r="X10">
        <f t="shared" si="3"/>
        <v>4</v>
      </c>
      <c r="Y10">
        <f t="shared" si="4"/>
        <v>2</v>
      </c>
      <c r="Z10">
        <f t="shared" si="5"/>
        <v>3</v>
      </c>
      <c r="AA10">
        <f t="shared" si="6"/>
        <v>4</v>
      </c>
      <c r="AB10">
        <f t="shared" si="15"/>
        <v>2</v>
      </c>
      <c r="AC10">
        <f t="shared" si="7"/>
        <v>4</v>
      </c>
      <c r="AD10">
        <f t="shared" si="8"/>
        <v>2</v>
      </c>
      <c r="AE10">
        <f t="shared" si="9"/>
        <v>2</v>
      </c>
      <c r="AF10">
        <f t="shared" si="10"/>
        <v>1</v>
      </c>
      <c r="AG10">
        <f t="shared" si="11"/>
        <v>3</v>
      </c>
      <c r="AH10">
        <f t="shared" si="12"/>
        <v>2</v>
      </c>
      <c r="AI10">
        <f t="shared" si="13"/>
        <v>1</v>
      </c>
      <c r="AJ10">
        <f t="shared" si="16"/>
        <v>154000</v>
      </c>
    </row>
    <row r="11" spans="1:36" ht="15" thickBot="1" x14ac:dyDescent="0.35">
      <c r="A11" s="14" t="s">
        <v>69</v>
      </c>
      <c r="B11" s="15">
        <v>13</v>
      </c>
      <c r="C11" s="15">
        <v>4</v>
      </c>
      <c r="D11" s="15">
        <v>16</v>
      </c>
      <c r="E11" s="15">
        <v>16</v>
      </c>
      <c r="F11" s="15">
        <v>14</v>
      </c>
      <c r="G11" s="15">
        <v>13</v>
      </c>
      <c r="H11" s="15">
        <v>16</v>
      </c>
      <c r="I11" s="15">
        <v>16</v>
      </c>
      <c r="J11" s="15">
        <v>4</v>
      </c>
      <c r="K11" s="15">
        <v>13</v>
      </c>
      <c r="L11" s="15">
        <v>1</v>
      </c>
      <c r="M11" s="15">
        <v>1</v>
      </c>
      <c r="N11" s="15">
        <v>3</v>
      </c>
      <c r="O11" s="15">
        <v>4</v>
      </c>
      <c r="P11" s="15">
        <v>1</v>
      </c>
      <c r="Q11" s="15">
        <v>1</v>
      </c>
      <c r="R11" s="15">
        <v>160000</v>
      </c>
      <c r="T11">
        <f t="shared" si="14"/>
        <v>3</v>
      </c>
      <c r="U11">
        <f t="shared" si="0"/>
        <v>1</v>
      </c>
      <c r="V11">
        <f t="shared" si="1"/>
        <v>4</v>
      </c>
      <c r="W11">
        <f t="shared" si="2"/>
        <v>4</v>
      </c>
      <c r="X11">
        <f t="shared" si="3"/>
        <v>3</v>
      </c>
      <c r="Y11">
        <f t="shared" si="4"/>
        <v>3</v>
      </c>
      <c r="Z11">
        <f t="shared" si="5"/>
        <v>4</v>
      </c>
      <c r="AA11">
        <f t="shared" si="6"/>
        <v>4</v>
      </c>
      <c r="AB11">
        <f t="shared" si="15"/>
        <v>2</v>
      </c>
      <c r="AC11">
        <f t="shared" si="7"/>
        <v>4</v>
      </c>
      <c r="AD11">
        <f t="shared" si="8"/>
        <v>1</v>
      </c>
      <c r="AE11">
        <f t="shared" si="9"/>
        <v>1</v>
      </c>
      <c r="AF11">
        <f t="shared" si="10"/>
        <v>2</v>
      </c>
      <c r="AG11">
        <f t="shared" si="11"/>
        <v>2</v>
      </c>
      <c r="AH11">
        <f t="shared" si="12"/>
        <v>1</v>
      </c>
      <c r="AI11">
        <f t="shared" si="13"/>
        <v>1</v>
      </c>
      <c r="AJ11">
        <f t="shared" si="16"/>
        <v>160000</v>
      </c>
    </row>
    <row r="12" spans="1:36" ht="15" thickBot="1" x14ac:dyDescent="0.35">
      <c r="A12" s="14" t="s">
        <v>70</v>
      </c>
      <c r="B12" s="15">
        <v>12</v>
      </c>
      <c r="C12" s="15">
        <v>5</v>
      </c>
      <c r="D12" s="15">
        <v>15</v>
      </c>
      <c r="E12" s="15">
        <v>14</v>
      </c>
      <c r="F12" s="15">
        <v>12</v>
      </c>
      <c r="G12" s="15">
        <v>10</v>
      </c>
      <c r="H12" s="15">
        <v>12</v>
      </c>
      <c r="I12" s="15">
        <v>14</v>
      </c>
      <c r="J12" s="15">
        <v>5</v>
      </c>
      <c r="K12" s="15">
        <v>12</v>
      </c>
      <c r="L12" s="15">
        <v>2</v>
      </c>
      <c r="M12" s="15">
        <v>3</v>
      </c>
      <c r="N12" s="15">
        <v>5</v>
      </c>
      <c r="O12" s="15">
        <v>7</v>
      </c>
      <c r="P12" s="15">
        <v>5</v>
      </c>
      <c r="Q12" s="15">
        <v>3</v>
      </c>
      <c r="R12" s="15">
        <v>154000</v>
      </c>
      <c r="T12">
        <f t="shared" si="14"/>
        <v>3</v>
      </c>
      <c r="U12">
        <f t="shared" si="0"/>
        <v>2</v>
      </c>
      <c r="V12">
        <f t="shared" si="1"/>
        <v>4</v>
      </c>
      <c r="W12">
        <f t="shared" si="2"/>
        <v>3</v>
      </c>
      <c r="X12">
        <f t="shared" si="3"/>
        <v>3</v>
      </c>
      <c r="Y12">
        <f t="shared" si="4"/>
        <v>3</v>
      </c>
      <c r="Z12">
        <f t="shared" si="5"/>
        <v>3</v>
      </c>
      <c r="AA12">
        <f t="shared" si="6"/>
        <v>3</v>
      </c>
      <c r="AB12">
        <f t="shared" si="15"/>
        <v>2</v>
      </c>
      <c r="AC12">
        <f t="shared" si="7"/>
        <v>3</v>
      </c>
      <c r="AD12">
        <f t="shared" si="8"/>
        <v>1</v>
      </c>
      <c r="AE12">
        <f t="shared" si="9"/>
        <v>2</v>
      </c>
      <c r="AF12">
        <f t="shared" si="10"/>
        <v>2</v>
      </c>
      <c r="AG12">
        <f t="shared" si="11"/>
        <v>2</v>
      </c>
      <c r="AH12">
        <f t="shared" si="12"/>
        <v>2</v>
      </c>
      <c r="AI12">
        <f t="shared" si="13"/>
        <v>2</v>
      </c>
      <c r="AJ12">
        <f t="shared" si="16"/>
        <v>154000</v>
      </c>
    </row>
    <row r="13" spans="1:36" ht="15" thickBot="1" x14ac:dyDescent="0.35">
      <c r="A13" s="14" t="s">
        <v>71</v>
      </c>
      <c r="B13" s="15">
        <v>11</v>
      </c>
      <c r="C13" s="15">
        <v>6</v>
      </c>
      <c r="D13" s="15">
        <v>12</v>
      </c>
      <c r="E13" s="15">
        <v>15</v>
      </c>
      <c r="F13" s="15">
        <v>9</v>
      </c>
      <c r="G13" s="15">
        <v>15</v>
      </c>
      <c r="H13" s="15">
        <v>11</v>
      </c>
      <c r="I13" s="15">
        <v>12</v>
      </c>
      <c r="J13" s="15">
        <v>6</v>
      </c>
      <c r="K13" s="15">
        <v>11</v>
      </c>
      <c r="L13" s="15">
        <v>5</v>
      </c>
      <c r="M13" s="15">
        <v>2</v>
      </c>
      <c r="N13" s="15">
        <v>8</v>
      </c>
      <c r="O13" s="15">
        <v>2</v>
      </c>
      <c r="P13" s="15">
        <v>6</v>
      </c>
      <c r="Q13" s="15">
        <v>5</v>
      </c>
      <c r="R13" s="15">
        <v>150000</v>
      </c>
      <c r="T13">
        <f t="shared" si="14"/>
        <v>3</v>
      </c>
      <c r="U13">
        <f t="shared" si="0"/>
        <v>2</v>
      </c>
      <c r="V13">
        <f t="shared" si="1"/>
        <v>3</v>
      </c>
      <c r="W13">
        <f t="shared" si="2"/>
        <v>4</v>
      </c>
      <c r="X13">
        <f t="shared" si="3"/>
        <v>2</v>
      </c>
      <c r="Y13">
        <f t="shared" si="4"/>
        <v>4</v>
      </c>
      <c r="Z13">
        <f t="shared" si="5"/>
        <v>3</v>
      </c>
      <c r="AA13">
        <f t="shared" si="6"/>
        <v>3</v>
      </c>
      <c r="AB13">
        <f t="shared" si="15"/>
        <v>2</v>
      </c>
      <c r="AC13">
        <f t="shared" si="7"/>
        <v>3</v>
      </c>
      <c r="AD13">
        <f t="shared" si="8"/>
        <v>2</v>
      </c>
      <c r="AE13">
        <f t="shared" si="9"/>
        <v>1</v>
      </c>
      <c r="AF13">
        <f t="shared" si="10"/>
        <v>3</v>
      </c>
      <c r="AG13">
        <f t="shared" si="11"/>
        <v>1</v>
      </c>
      <c r="AH13">
        <f t="shared" si="12"/>
        <v>2</v>
      </c>
      <c r="AI13">
        <f t="shared" si="13"/>
        <v>2</v>
      </c>
      <c r="AJ13">
        <f t="shared" si="16"/>
        <v>150000</v>
      </c>
    </row>
    <row r="14" spans="1:36" ht="15" thickBot="1" x14ac:dyDescent="0.35">
      <c r="A14" s="14" t="s">
        <v>72</v>
      </c>
      <c r="B14" s="15">
        <v>10</v>
      </c>
      <c r="C14" s="15">
        <v>7</v>
      </c>
      <c r="D14" s="15">
        <v>7</v>
      </c>
      <c r="E14" s="15">
        <v>13</v>
      </c>
      <c r="F14" s="15">
        <v>7</v>
      </c>
      <c r="G14" s="15">
        <v>16</v>
      </c>
      <c r="H14" s="15">
        <v>10</v>
      </c>
      <c r="I14" s="15">
        <v>10</v>
      </c>
      <c r="J14" s="15">
        <v>7</v>
      </c>
      <c r="K14" s="15">
        <v>10</v>
      </c>
      <c r="L14" s="15">
        <v>10</v>
      </c>
      <c r="M14" s="15">
        <v>4</v>
      </c>
      <c r="N14" s="15">
        <v>10</v>
      </c>
      <c r="O14" s="15">
        <v>1</v>
      </c>
      <c r="P14" s="15">
        <v>7</v>
      </c>
      <c r="Q14" s="15">
        <v>7</v>
      </c>
      <c r="R14" s="15">
        <v>145000</v>
      </c>
      <c r="T14">
        <f t="shared" si="14"/>
        <v>3</v>
      </c>
      <c r="U14">
        <f t="shared" si="0"/>
        <v>2</v>
      </c>
      <c r="V14">
        <f t="shared" si="1"/>
        <v>2</v>
      </c>
      <c r="W14">
        <f t="shared" si="2"/>
        <v>3</v>
      </c>
      <c r="X14">
        <f t="shared" si="3"/>
        <v>2</v>
      </c>
      <c r="Y14">
        <f t="shared" si="4"/>
        <v>4</v>
      </c>
      <c r="Z14">
        <f t="shared" si="5"/>
        <v>3</v>
      </c>
      <c r="AA14">
        <f t="shared" si="6"/>
        <v>3</v>
      </c>
      <c r="AB14">
        <f t="shared" si="15"/>
        <v>2</v>
      </c>
      <c r="AC14">
        <f t="shared" si="7"/>
        <v>3</v>
      </c>
      <c r="AD14">
        <f t="shared" si="8"/>
        <v>3</v>
      </c>
      <c r="AE14">
        <f t="shared" si="9"/>
        <v>2</v>
      </c>
      <c r="AF14">
        <f t="shared" si="10"/>
        <v>3</v>
      </c>
      <c r="AG14">
        <f t="shared" si="11"/>
        <v>1</v>
      </c>
      <c r="AH14">
        <f t="shared" si="12"/>
        <v>2</v>
      </c>
      <c r="AI14">
        <f t="shared" si="13"/>
        <v>2</v>
      </c>
      <c r="AJ14">
        <f t="shared" si="16"/>
        <v>145000</v>
      </c>
    </row>
    <row r="15" spans="1:36" ht="15" thickBot="1" x14ac:dyDescent="0.35">
      <c r="A15" s="14" t="s">
        <v>73</v>
      </c>
      <c r="B15" s="15">
        <v>9</v>
      </c>
      <c r="C15" s="15">
        <v>8</v>
      </c>
      <c r="D15" s="15">
        <v>1</v>
      </c>
      <c r="E15" s="15">
        <v>10</v>
      </c>
      <c r="F15" s="15">
        <v>6</v>
      </c>
      <c r="G15" s="15">
        <v>14</v>
      </c>
      <c r="H15" s="15">
        <v>6</v>
      </c>
      <c r="I15" s="15">
        <v>9</v>
      </c>
      <c r="J15" s="15">
        <v>8</v>
      </c>
      <c r="K15" s="15">
        <v>9</v>
      </c>
      <c r="L15" s="15">
        <v>16</v>
      </c>
      <c r="M15" s="15">
        <v>7</v>
      </c>
      <c r="N15" s="15">
        <v>11</v>
      </c>
      <c r="O15" s="15">
        <v>3</v>
      </c>
      <c r="P15" s="15">
        <v>11</v>
      </c>
      <c r="Q15" s="15">
        <v>8</v>
      </c>
      <c r="R15" s="15">
        <v>154000</v>
      </c>
      <c r="T15">
        <f t="shared" si="14"/>
        <v>2</v>
      </c>
      <c r="U15">
        <f t="shared" si="0"/>
        <v>2</v>
      </c>
      <c r="V15">
        <f t="shared" si="1"/>
        <v>1</v>
      </c>
      <c r="W15">
        <f t="shared" si="2"/>
        <v>3</v>
      </c>
      <c r="X15">
        <f t="shared" si="3"/>
        <v>2</v>
      </c>
      <c r="Y15">
        <f t="shared" si="4"/>
        <v>3</v>
      </c>
      <c r="Z15">
        <f t="shared" si="5"/>
        <v>2</v>
      </c>
      <c r="AA15">
        <f t="shared" si="6"/>
        <v>2</v>
      </c>
      <c r="AB15">
        <f t="shared" si="15"/>
        <v>3</v>
      </c>
      <c r="AC15">
        <f t="shared" si="7"/>
        <v>3</v>
      </c>
      <c r="AD15">
        <f t="shared" si="8"/>
        <v>4</v>
      </c>
      <c r="AE15">
        <f t="shared" si="9"/>
        <v>2</v>
      </c>
      <c r="AF15">
        <f t="shared" si="10"/>
        <v>3</v>
      </c>
      <c r="AG15">
        <f t="shared" si="11"/>
        <v>2</v>
      </c>
      <c r="AH15">
        <f t="shared" si="12"/>
        <v>3</v>
      </c>
      <c r="AI15">
        <f t="shared" si="13"/>
        <v>3</v>
      </c>
      <c r="AJ15">
        <f t="shared" si="16"/>
        <v>154000</v>
      </c>
    </row>
    <row r="16" spans="1:36" ht="15" thickBot="1" x14ac:dyDescent="0.35">
      <c r="A16" s="14" t="s">
        <v>74</v>
      </c>
      <c r="B16" s="15">
        <v>8</v>
      </c>
      <c r="C16" s="15">
        <v>9</v>
      </c>
      <c r="D16" s="15">
        <v>2</v>
      </c>
      <c r="E16" s="15">
        <v>8</v>
      </c>
      <c r="F16" s="15">
        <v>1</v>
      </c>
      <c r="G16" s="15">
        <v>11</v>
      </c>
      <c r="H16" s="15">
        <v>4</v>
      </c>
      <c r="I16" s="15">
        <v>7</v>
      </c>
      <c r="J16" s="15">
        <v>9</v>
      </c>
      <c r="K16" s="15">
        <v>8</v>
      </c>
      <c r="L16" s="15">
        <v>15</v>
      </c>
      <c r="M16" s="15">
        <v>9</v>
      </c>
      <c r="N16" s="15">
        <v>16</v>
      </c>
      <c r="O16" s="15">
        <v>6</v>
      </c>
      <c r="P16" s="15">
        <v>13</v>
      </c>
      <c r="Q16" s="15">
        <v>10</v>
      </c>
      <c r="R16" s="15">
        <v>175000</v>
      </c>
      <c r="T16">
        <f t="shared" si="14"/>
        <v>2</v>
      </c>
      <c r="U16">
        <f t="shared" si="0"/>
        <v>2</v>
      </c>
      <c r="V16">
        <f t="shared" si="1"/>
        <v>1</v>
      </c>
      <c r="W16">
        <f t="shared" si="2"/>
        <v>2</v>
      </c>
      <c r="X16">
        <f t="shared" si="3"/>
        <v>1</v>
      </c>
      <c r="Y16">
        <f t="shared" si="4"/>
        <v>3</v>
      </c>
      <c r="Z16">
        <f t="shared" si="5"/>
        <v>1</v>
      </c>
      <c r="AA16">
        <f t="shared" si="6"/>
        <v>2</v>
      </c>
      <c r="AB16">
        <f t="shared" si="15"/>
        <v>3</v>
      </c>
      <c r="AC16">
        <f t="shared" si="7"/>
        <v>3</v>
      </c>
      <c r="AD16">
        <f t="shared" si="8"/>
        <v>4</v>
      </c>
      <c r="AE16">
        <f t="shared" si="9"/>
        <v>3</v>
      </c>
      <c r="AF16">
        <f t="shared" si="10"/>
        <v>4</v>
      </c>
      <c r="AG16">
        <f t="shared" si="11"/>
        <v>2</v>
      </c>
      <c r="AH16">
        <f t="shared" si="12"/>
        <v>4</v>
      </c>
      <c r="AI16">
        <f t="shared" si="13"/>
        <v>3</v>
      </c>
      <c r="AJ16">
        <f t="shared" si="16"/>
        <v>175000</v>
      </c>
    </row>
    <row r="17" spans="1:36" ht="15" thickBot="1" x14ac:dyDescent="0.35">
      <c r="A17" s="14" t="s">
        <v>75</v>
      </c>
      <c r="B17" s="15">
        <v>7</v>
      </c>
      <c r="C17" s="15">
        <v>11</v>
      </c>
      <c r="D17" s="15">
        <v>4</v>
      </c>
      <c r="E17" s="15">
        <v>3</v>
      </c>
      <c r="F17" s="15">
        <v>4</v>
      </c>
      <c r="G17" s="15">
        <v>7</v>
      </c>
      <c r="H17" s="15">
        <v>2</v>
      </c>
      <c r="I17" s="15">
        <v>5</v>
      </c>
      <c r="J17" s="15">
        <v>10</v>
      </c>
      <c r="K17" s="15">
        <v>6</v>
      </c>
      <c r="L17" s="15">
        <v>13</v>
      </c>
      <c r="M17" s="15">
        <v>14</v>
      </c>
      <c r="N17" s="15">
        <v>13</v>
      </c>
      <c r="O17" s="15">
        <v>10</v>
      </c>
      <c r="P17" s="15">
        <v>15</v>
      </c>
      <c r="Q17" s="15">
        <v>12</v>
      </c>
      <c r="R17" s="15">
        <v>191000</v>
      </c>
      <c r="T17">
        <f t="shared" si="14"/>
        <v>2</v>
      </c>
      <c r="U17">
        <f t="shared" si="0"/>
        <v>3</v>
      </c>
      <c r="V17">
        <f t="shared" si="1"/>
        <v>1</v>
      </c>
      <c r="W17">
        <f t="shared" si="2"/>
        <v>1</v>
      </c>
      <c r="X17">
        <f t="shared" si="3"/>
        <v>1</v>
      </c>
      <c r="Y17">
        <f t="shared" si="4"/>
        <v>2</v>
      </c>
      <c r="Z17">
        <f t="shared" si="5"/>
        <v>1</v>
      </c>
      <c r="AA17">
        <f t="shared" si="6"/>
        <v>2</v>
      </c>
      <c r="AB17">
        <f t="shared" si="15"/>
        <v>3</v>
      </c>
      <c r="AC17">
        <f t="shared" si="7"/>
        <v>2</v>
      </c>
      <c r="AD17">
        <f t="shared" si="8"/>
        <v>4</v>
      </c>
      <c r="AE17">
        <f t="shared" si="9"/>
        <v>4</v>
      </c>
      <c r="AF17">
        <f t="shared" si="10"/>
        <v>4</v>
      </c>
      <c r="AG17">
        <f t="shared" si="11"/>
        <v>3</v>
      </c>
      <c r="AH17">
        <f t="shared" si="12"/>
        <v>4</v>
      </c>
      <c r="AI17">
        <f t="shared" si="13"/>
        <v>3</v>
      </c>
      <c r="AJ17">
        <f t="shared" si="16"/>
        <v>191000</v>
      </c>
    </row>
    <row r="18" spans="1:36" ht="15" thickBot="1" x14ac:dyDescent="0.35">
      <c r="A18" s="14" t="s">
        <v>76</v>
      </c>
      <c r="B18" s="15">
        <v>6</v>
      </c>
      <c r="C18" s="15">
        <v>13</v>
      </c>
      <c r="D18" s="15">
        <v>9</v>
      </c>
      <c r="E18" s="15">
        <v>1</v>
      </c>
      <c r="F18" s="15">
        <v>10</v>
      </c>
      <c r="G18" s="15">
        <v>5</v>
      </c>
      <c r="H18" s="15">
        <v>7</v>
      </c>
      <c r="I18" s="15">
        <v>3</v>
      </c>
      <c r="J18" s="15">
        <v>11</v>
      </c>
      <c r="K18" s="15">
        <v>4</v>
      </c>
      <c r="L18" s="15">
        <v>8</v>
      </c>
      <c r="M18" s="15">
        <v>16</v>
      </c>
      <c r="N18" s="15">
        <v>7</v>
      </c>
      <c r="O18" s="15">
        <v>12</v>
      </c>
      <c r="P18" s="15">
        <v>10</v>
      </c>
      <c r="Q18" s="15">
        <v>14</v>
      </c>
      <c r="R18" s="15">
        <v>212000</v>
      </c>
      <c r="T18">
        <f t="shared" si="14"/>
        <v>2</v>
      </c>
      <c r="U18">
        <f t="shared" si="0"/>
        <v>3</v>
      </c>
      <c r="V18">
        <f t="shared" si="1"/>
        <v>2</v>
      </c>
      <c r="W18">
        <f t="shared" si="2"/>
        <v>1</v>
      </c>
      <c r="X18">
        <f t="shared" si="3"/>
        <v>3</v>
      </c>
      <c r="Y18">
        <f t="shared" si="4"/>
        <v>2</v>
      </c>
      <c r="Z18">
        <f t="shared" si="5"/>
        <v>2</v>
      </c>
      <c r="AA18">
        <f t="shared" si="6"/>
        <v>1</v>
      </c>
      <c r="AB18">
        <f t="shared" si="15"/>
        <v>3</v>
      </c>
      <c r="AC18">
        <f t="shared" si="7"/>
        <v>2</v>
      </c>
      <c r="AD18">
        <f t="shared" si="8"/>
        <v>3</v>
      </c>
      <c r="AE18">
        <f t="shared" si="9"/>
        <v>4</v>
      </c>
      <c r="AF18">
        <f t="shared" si="10"/>
        <v>2</v>
      </c>
      <c r="AG18">
        <f t="shared" si="11"/>
        <v>3</v>
      </c>
      <c r="AH18">
        <f t="shared" si="12"/>
        <v>3</v>
      </c>
      <c r="AI18">
        <f t="shared" si="13"/>
        <v>4</v>
      </c>
      <c r="AJ18">
        <f t="shared" si="16"/>
        <v>212000</v>
      </c>
    </row>
    <row r="19" spans="1:36" ht="15" thickBot="1" x14ac:dyDescent="0.35">
      <c r="A19" s="14" t="s">
        <v>77</v>
      </c>
      <c r="B19" s="15">
        <v>5</v>
      </c>
      <c r="C19" s="15">
        <v>9</v>
      </c>
      <c r="D19" s="15">
        <v>2</v>
      </c>
      <c r="E19" s="15">
        <v>8</v>
      </c>
      <c r="F19" s="15">
        <v>1</v>
      </c>
      <c r="G19" s="15">
        <v>11</v>
      </c>
      <c r="H19" s="15">
        <v>4</v>
      </c>
      <c r="I19" s="15">
        <v>7</v>
      </c>
      <c r="J19" s="15">
        <v>12</v>
      </c>
      <c r="K19" s="15">
        <v>8</v>
      </c>
      <c r="L19" s="15">
        <v>15</v>
      </c>
      <c r="M19" s="15">
        <v>9</v>
      </c>
      <c r="N19" s="15">
        <v>16</v>
      </c>
      <c r="O19" s="15">
        <v>6</v>
      </c>
      <c r="P19" s="15">
        <v>13</v>
      </c>
      <c r="Q19" s="15">
        <v>10</v>
      </c>
      <c r="R19" s="15">
        <v>241000</v>
      </c>
      <c r="T19">
        <f t="shared" si="14"/>
        <v>2</v>
      </c>
      <c r="U19">
        <f t="shared" si="0"/>
        <v>2</v>
      </c>
      <c r="V19">
        <f t="shared" si="1"/>
        <v>1</v>
      </c>
      <c r="W19">
        <f t="shared" si="2"/>
        <v>2</v>
      </c>
      <c r="X19">
        <f t="shared" si="3"/>
        <v>1</v>
      </c>
      <c r="Y19">
        <f t="shared" si="4"/>
        <v>3</v>
      </c>
      <c r="Z19">
        <f t="shared" si="5"/>
        <v>1</v>
      </c>
      <c r="AA19">
        <f t="shared" si="6"/>
        <v>2</v>
      </c>
      <c r="AB19">
        <f t="shared" si="15"/>
        <v>3</v>
      </c>
      <c r="AC19">
        <f t="shared" si="7"/>
        <v>3</v>
      </c>
      <c r="AD19">
        <f t="shared" si="8"/>
        <v>4</v>
      </c>
      <c r="AE19">
        <f t="shared" si="9"/>
        <v>3</v>
      </c>
      <c r="AF19">
        <f t="shared" si="10"/>
        <v>4</v>
      </c>
      <c r="AG19">
        <f t="shared" si="11"/>
        <v>2</v>
      </c>
      <c r="AH19">
        <f t="shared" si="12"/>
        <v>4</v>
      </c>
      <c r="AI19">
        <f t="shared" si="13"/>
        <v>3</v>
      </c>
      <c r="AJ19">
        <f t="shared" si="16"/>
        <v>241000</v>
      </c>
    </row>
    <row r="20" spans="1:36" ht="15" thickBot="1" x14ac:dyDescent="0.35">
      <c r="A20" s="14" t="s">
        <v>78</v>
      </c>
      <c r="B20" s="15">
        <v>4</v>
      </c>
      <c r="C20" s="15">
        <v>11</v>
      </c>
      <c r="D20" s="15">
        <v>4</v>
      </c>
      <c r="E20" s="15">
        <v>3</v>
      </c>
      <c r="F20" s="15">
        <v>4</v>
      </c>
      <c r="G20" s="15">
        <v>7</v>
      </c>
      <c r="H20" s="15">
        <v>2</v>
      </c>
      <c r="I20" s="15">
        <v>5</v>
      </c>
      <c r="J20" s="15">
        <v>13</v>
      </c>
      <c r="K20" s="15">
        <v>6</v>
      </c>
      <c r="L20" s="15">
        <v>13</v>
      </c>
      <c r="M20" s="15">
        <v>14</v>
      </c>
      <c r="N20" s="15">
        <v>13</v>
      </c>
      <c r="O20" s="15">
        <v>10</v>
      </c>
      <c r="P20" s="15">
        <v>15</v>
      </c>
      <c r="Q20" s="15">
        <v>12</v>
      </c>
      <c r="R20" s="15">
        <v>276000</v>
      </c>
      <c r="T20">
        <f t="shared" si="14"/>
        <v>1</v>
      </c>
      <c r="U20">
        <f t="shared" si="0"/>
        <v>3</v>
      </c>
      <c r="V20">
        <f t="shared" si="1"/>
        <v>1</v>
      </c>
      <c r="W20">
        <f t="shared" si="2"/>
        <v>1</v>
      </c>
      <c r="X20">
        <f t="shared" si="3"/>
        <v>1</v>
      </c>
      <c r="Y20">
        <f t="shared" si="4"/>
        <v>2</v>
      </c>
      <c r="Z20">
        <f t="shared" si="5"/>
        <v>1</v>
      </c>
      <c r="AA20">
        <f t="shared" si="6"/>
        <v>2</v>
      </c>
      <c r="AB20">
        <f t="shared" si="15"/>
        <v>4</v>
      </c>
      <c r="AC20">
        <f t="shared" si="7"/>
        <v>2</v>
      </c>
      <c r="AD20">
        <f t="shared" si="8"/>
        <v>4</v>
      </c>
      <c r="AE20">
        <f t="shared" si="9"/>
        <v>4</v>
      </c>
      <c r="AF20">
        <f t="shared" si="10"/>
        <v>4</v>
      </c>
      <c r="AG20">
        <f t="shared" si="11"/>
        <v>3</v>
      </c>
      <c r="AH20">
        <f t="shared" si="12"/>
        <v>4</v>
      </c>
      <c r="AI20">
        <f t="shared" si="13"/>
        <v>3</v>
      </c>
      <c r="AJ20">
        <f t="shared" si="16"/>
        <v>276000</v>
      </c>
    </row>
    <row r="21" spans="1:36" ht="15" thickBot="1" x14ac:dyDescent="0.35">
      <c r="A21" s="14" t="s">
        <v>79</v>
      </c>
      <c r="B21" s="15">
        <v>3</v>
      </c>
      <c r="C21" s="15">
        <v>13</v>
      </c>
      <c r="D21" s="15">
        <v>9</v>
      </c>
      <c r="E21" s="15">
        <v>1</v>
      </c>
      <c r="F21" s="15">
        <v>10</v>
      </c>
      <c r="G21" s="15">
        <v>5</v>
      </c>
      <c r="H21" s="15">
        <v>7</v>
      </c>
      <c r="I21" s="15">
        <v>3</v>
      </c>
      <c r="J21" s="15">
        <v>14</v>
      </c>
      <c r="K21" s="15">
        <v>4</v>
      </c>
      <c r="L21" s="15">
        <v>8</v>
      </c>
      <c r="M21" s="15">
        <v>16</v>
      </c>
      <c r="N21" s="15">
        <v>7</v>
      </c>
      <c r="O21" s="15">
        <v>12</v>
      </c>
      <c r="P21" s="15">
        <v>10</v>
      </c>
      <c r="Q21" s="15">
        <v>14</v>
      </c>
      <c r="R21" s="15">
        <v>282000</v>
      </c>
      <c r="T21">
        <f t="shared" si="14"/>
        <v>1</v>
      </c>
      <c r="U21">
        <f t="shared" si="0"/>
        <v>3</v>
      </c>
      <c r="V21">
        <f t="shared" si="1"/>
        <v>2</v>
      </c>
      <c r="W21">
        <f t="shared" si="2"/>
        <v>1</v>
      </c>
      <c r="X21">
        <f t="shared" si="3"/>
        <v>3</v>
      </c>
      <c r="Y21">
        <f t="shared" si="4"/>
        <v>2</v>
      </c>
      <c r="Z21">
        <f t="shared" si="5"/>
        <v>2</v>
      </c>
      <c r="AA21">
        <f t="shared" si="6"/>
        <v>1</v>
      </c>
      <c r="AB21">
        <f t="shared" si="15"/>
        <v>4</v>
      </c>
      <c r="AC21">
        <f t="shared" si="7"/>
        <v>2</v>
      </c>
      <c r="AD21">
        <f t="shared" si="8"/>
        <v>3</v>
      </c>
      <c r="AE21">
        <f t="shared" si="9"/>
        <v>4</v>
      </c>
      <c r="AF21">
        <f t="shared" si="10"/>
        <v>2</v>
      </c>
      <c r="AG21">
        <f t="shared" si="11"/>
        <v>3</v>
      </c>
      <c r="AH21">
        <f t="shared" si="12"/>
        <v>3</v>
      </c>
      <c r="AI21">
        <f t="shared" si="13"/>
        <v>4</v>
      </c>
      <c r="AJ21">
        <f t="shared" si="16"/>
        <v>282000</v>
      </c>
    </row>
    <row r="22" spans="1:36" ht="15" thickBot="1" x14ac:dyDescent="0.35">
      <c r="A22" s="14" t="s">
        <v>80</v>
      </c>
      <c r="B22" s="15">
        <v>2</v>
      </c>
      <c r="C22" s="15">
        <v>15</v>
      </c>
      <c r="D22" s="15">
        <v>8</v>
      </c>
      <c r="E22" s="15">
        <v>7</v>
      </c>
      <c r="F22" s="15">
        <v>3</v>
      </c>
      <c r="G22" s="15">
        <v>2</v>
      </c>
      <c r="H22" s="15">
        <v>1</v>
      </c>
      <c r="I22" s="15">
        <v>2</v>
      </c>
      <c r="J22" s="15">
        <v>15</v>
      </c>
      <c r="K22" s="15">
        <v>2</v>
      </c>
      <c r="L22" s="15">
        <v>9</v>
      </c>
      <c r="M22" s="15">
        <v>10</v>
      </c>
      <c r="N22" s="15">
        <v>14</v>
      </c>
      <c r="O22" s="15">
        <v>15</v>
      </c>
      <c r="P22" s="15">
        <v>16</v>
      </c>
      <c r="Q22" s="15">
        <v>15</v>
      </c>
      <c r="R22" s="15">
        <v>339000</v>
      </c>
      <c r="T22">
        <f t="shared" si="14"/>
        <v>1</v>
      </c>
      <c r="U22">
        <f t="shared" si="0"/>
        <v>4</v>
      </c>
      <c r="V22">
        <f t="shared" si="1"/>
        <v>2</v>
      </c>
      <c r="W22">
        <f t="shared" si="2"/>
        <v>2</v>
      </c>
      <c r="X22">
        <f t="shared" si="3"/>
        <v>1</v>
      </c>
      <c r="Y22">
        <f t="shared" si="4"/>
        <v>1</v>
      </c>
      <c r="Z22">
        <f t="shared" si="5"/>
        <v>1</v>
      </c>
      <c r="AA22">
        <f t="shared" si="6"/>
        <v>1</v>
      </c>
      <c r="AB22">
        <f t="shared" si="15"/>
        <v>4</v>
      </c>
      <c r="AC22">
        <f t="shared" si="7"/>
        <v>1</v>
      </c>
      <c r="AD22">
        <f t="shared" si="8"/>
        <v>3</v>
      </c>
      <c r="AE22">
        <f t="shared" si="9"/>
        <v>3</v>
      </c>
      <c r="AF22">
        <f t="shared" si="10"/>
        <v>4</v>
      </c>
      <c r="AG22">
        <f t="shared" si="11"/>
        <v>4</v>
      </c>
      <c r="AH22">
        <f t="shared" si="12"/>
        <v>4</v>
      </c>
      <c r="AI22">
        <f t="shared" si="13"/>
        <v>4</v>
      </c>
      <c r="AJ22">
        <f t="shared" si="16"/>
        <v>339000</v>
      </c>
    </row>
    <row r="23" spans="1:36" ht="15" thickBot="1" x14ac:dyDescent="0.35">
      <c r="A23" s="14" t="s">
        <v>81</v>
      </c>
      <c r="B23" s="15">
        <v>1</v>
      </c>
      <c r="C23" s="15">
        <v>16</v>
      </c>
      <c r="D23" s="15">
        <v>6</v>
      </c>
      <c r="E23" s="15">
        <v>6</v>
      </c>
      <c r="F23" s="15">
        <v>8</v>
      </c>
      <c r="G23" s="15">
        <v>1</v>
      </c>
      <c r="H23" s="15">
        <v>9</v>
      </c>
      <c r="I23" s="15">
        <v>1</v>
      </c>
      <c r="J23" s="15">
        <v>16</v>
      </c>
      <c r="K23" s="15">
        <v>1</v>
      </c>
      <c r="L23" s="15">
        <v>11</v>
      </c>
      <c r="M23" s="15">
        <v>11</v>
      </c>
      <c r="N23" s="15">
        <v>9</v>
      </c>
      <c r="O23" s="15">
        <v>16</v>
      </c>
      <c r="P23" s="15">
        <v>8</v>
      </c>
      <c r="Q23" s="15">
        <v>16</v>
      </c>
      <c r="R23" s="15">
        <v>411000</v>
      </c>
      <c r="T23">
        <f t="shared" si="14"/>
        <v>1</v>
      </c>
      <c r="U23">
        <f t="shared" si="0"/>
        <v>4</v>
      </c>
      <c r="V23">
        <f t="shared" si="1"/>
        <v>2</v>
      </c>
      <c r="W23">
        <f t="shared" si="2"/>
        <v>2</v>
      </c>
      <c r="X23">
        <f t="shared" si="3"/>
        <v>2</v>
      </c>
      <c r="Y23">
        <f t="shared" si="4"/>
        <v>1</v>
      </c>
      <c r="Z23">
        <f t="shared" si="5"/>
        <v>2</v>
      </c>
      <c r="AA23">
        <f t="shared" si="6"/>
        <v>1</v>
      </c>
      <c r="AB23">
        <f t="shared" si="15"/>
        <v>4</v>
      </c>
      <c r="AC23">
        <f t="shared" si="7"/>
        <v>1</v>
      </c>
      <c r="AD23">
        <f t="shared" si="8"/>
        <v>3</v>
      </c>
      <c r="AE23">
        <f t="shared" si="9"/>
        <v>3</v>
      </c>
      <c r="AF23">
        <f t="shared" si="10"/>
        <v>3</v>
      </c>
      <c r="AG23">
        <f t="shared" si="11"/>
        <v>4</v>
      </c>
      <c r="AH23">
        <f t="shared" si="12"/>
        <v>3</v>
      </c>
      <c r="AI23">
        <f t="shared" si="13"/>
        <v>4</v>
      </c>
      <c r="AJ23">
        <f t="shared" si="16"/>
        <v>411000</v>
      </c>
    </row>
    <row r="24" spans="1:36" ht="18.600000000000001" thickBot="1" x14ac:dyDescent="0.35">
      <c r="A24" s="11"/>
    </row>
    <row r="25" spans="1:36" ht="15" thickBot="1" x14ac:dyDescent="0.35">
      <c r="A25" s="14" t="s">
        <v>82</v>
      </c>
      <c r="B25" s="14" t="s">
        <v>49</v>
      </c>
      <c r="C25" s="14" t="s">
        <v>50</v>
      </c>
      <c r="D25" s="14" t="s">
        <v>51</v>
      </c>
      <c r="E25" s="14" t="s">
        <v>52</v>
      </c>
      <c r="F25" s="14" t="s">
        <v>53</v>
      </c>
      <c r="G25" s="14" t="s">
        <v>54</v>
      </c>
      <c r="H25" s="14" t="s">
        <v>55</v>
      </c>
      <c r="I25" s="14" t="s">
        <v>56</v>
      </c>
      <c r="J25" s="14" t="s">
        <v>57</v>
      </c>
      <c r="K25" s="14" t="s">
        <v>58</v>
      </c>
      <c r="L25" s="14" t="s">
        <v>59</v>
      </c>
      <c r="M25" s="14" t="s">
        <v>60</v>
      </c>
      <c r="N25" s="14" t="s">
        <v>61</v>
      </c>
      <c r="O25" s="14" t="s">
        <v>62</v>
      </c>
      <c r="P25" s="14" t="s">
        <v>63</v>
      </c>
      <c r="Q25" s="14" t="s">
        <v>64</v>
      </c>
    </row>
    <row r="26" spans="1:36" ht="15" thickBot="1" x14ac:dyDescent="0.35">
      <c r="A26" s="14" t="s">
        <v>83</v>
      </c>
      <c r="B26" s="15" t="s">
        <v>84</v>
      </c>
      <c r="C26" s="15" t="s">
        <v>85</v>
      </c>
      <c r="D26" s="15" t="s">
        <v>86</v>
      </c>
      <c r="E26" s="15" t="s">
        <v>86</v>
      </c>
      <c r="F26" s="15" t="s">
        <v>86</v>
      </c>
      <c r="G26" s="15" t="s">
        <v>86</v>
      </c>
      <c r="H26" s="15" t="s">
        <v>86</v>
      </c>
      <c r="I26" s="15" t="s">
        <v>86</v>
      </c>
      <c r="J26" s="15" t="s">
        <v>86</v>
      </c>
      <c r="K26" s="15" t="s">
        <v>86</v>
      </c>
      <c r="L26" s="15" t="s">
        <v>87</v>
      </c>
      <c r="M26" s="15" t="s">
        <v>88</v>
      </c>
      <c r="N26" s="15" t="s">
        <v>89</v>
      </c>
      <c r="O26" s="15" t="s">
        <v>90</v>
      </c>
      <c r="P26" s="15" t="s">
        <v>86</v>
      </c>
      <c r="Q26" s="15" t="s">
        <v>86</v>
      </c>
    </row>
    <row r="27" spans="1:36" ht="15" thickBot="1" x14ac:dyDescent="0.35">
      <c r="A27" s="14" t="s">
        <v>91</v>
      </c>
      <c r="B27" s="15" t="s">
        <v>92</v>
      </c>
      <c r="C27" s="15" t="s">
        <v>93</v>
      </c>
      <c r="D27" s="15" t="s">
        <v>86</v>
      </c>
      <c r="E27" s="15" t="s">
        <v>86</v>
      </c>
      <c r="F27" s="15" t="s">
        <v>86</v>
      </c>
      <c r="G27" s="15" t="s">
        <v>86</v>
      </c>
      <c r="H27" s="15" t="s">
        <v>86</v>
      </c>
      <c r="I27" s="15" t="s">
        <v>86</v>
      </c>
      <c r="J27" s="15" t="s">
        <v>86</v>
      </c>
      <c r="K27" s="15" t="s">
        <v>86</v>
      </c>
      <c r="L27" s="15" t="s">
        <v>89</v>
      </c>
      <c r="M27" s="15" t="s">
        <v>88</v>
      </c>
      <c r="N27" s="15" t="s">
        <v>86</v>
      </c>
      <c r="O27" s="15" t="s">
        <v>90</v>
      </c>
      <c r="P27" s="15" t="s">
        <v>86</v>
      </c>
      <c r="Q27" s="15" t="s">
        <v>86</v>
      </c>
    </row>
    <row r="28" spans="1:36" ht="15" thickBot="1" x14ac:dyDescent="0.35">
      <c r="A28" s="14" t="s">
        <v>94</v>
      </c>
      <c r="B28" s="15" t="s">
        <v>95</v>
      </c>
      <c r="C28" s="15" t="s">
        <v>86</v>
      </c>
      <c r="D28" s="15" t="s">
        <v>86</v>
      </c>
      <c r="E28" s="15" t="s">
        <v>86</v>
      </c>
      <c r="F28" s="15" t="s">
        <v>86</v>
      </c>
      <c r="G28" s="15" t="s">
        <v>86</v>
      </c>
      <c r="H28" s="15" t="s">
        <v>86</v>
      </c>
      <c r="I28" s="15" t="s">
        <v>86</v>
      </c>
      <c r="J28" s="15" t="s">
        <v>86</v>
      </c>
      <c r="K28" s="15" t="s">
        <v>86</v>
      </c>
      <c r="L28" s="15" t="s">
        <v>86</v>
      </c>
      <c r="M28" s="15" t="s">
        <v>86</v>
      </c>
      <c r="N28" s="15" t="s">
        <v>86</v>
      </c>
      <c r="O28" s="15" t="s">
        <v>90</v>
      </c>
      <c r="P28" s="15" t="s">
        <v>86</v>
      </c>
      <c r="Q28" s="15" t="s">
        <v>86</v>
      </c>
    </row>
    <row r="29" spans="1:36" ht="15" thickBot="1" x14ac:dyDescent="0.35">
      <c r="A29" s="14" t="s">
        <v>96</v>
      </c>
      <c r="B29" s="15" t="s">
        <v>97</v>
      </c>
      <c r="C29" s="15" t="s">
        <v>86</v>
      </c>
      <c r="D29" s="15" t="s">
        <v>86</v>
      </c>
      <c r="E29" s="15" t="s">
        <v>86</v>
      </c>
      <c r="F29" s="15" t="s">
        <v>86</v>
      </c>
      <c r="G29" s="15" t="s">
        <v>86</v>
      </c>
      <c r="H29" s="15" t="s">
        <v>86</v>
      </c>
      <c r="I29" s="15" t="s">
        <v>86</v>
      </c>
      <c r="J29" s="15" t="s">
        <v>86</v>
      </c>
      <c r="K29" s="15" t="s">
        <v>86</v>
      </c>
      <c r="L29" s="15" t="s">
        <v>86</v>
      </c>
      <c r="M29" s="15" t="s">
        <v>86</v>
      </c>
      <c r="N29" s="15" t="s">
        <v>86</v>
      </c>
      <c r="O29" s="15" t="s">
        <v>86</v>
      </c>
      <c r="P29" s="15" t="s">
        <v>86</v>
      </c>
      <c r="Q29" s="15" t="s">
        <v>86</v>
      </c>
    </row>
    <row r="30" spans="1:36" ht="15" thickBot="1" x14ac:dyDescent="0.35">
      <c r="A30" s="14" t="s">
        <v>98</v>
      </c>
      <c r="B30" s="15" t="s">
        <v>99</v>
      </c>
      <c r="C30" s="15" t="s">
        <v>86</v>
      </c>
      <c r="D30" s="15" t="s">
        <v>86</v>
      </c>
      <c r="E30" s="15" t="s">
        <v>86</v>
      </c>
      <c r="F30" s="15" t="s">
        <v>86</v>
      </c>
      <c r="G30" s="15" t="s">
        <v>86</v>
      </c>
      <c r="H30" s="15" t="s">
        <v>86</v>
      </c>
      <c r="I30" s="15" t="s">
        <v>86</v>
      </c>
      <c r="J30" s="15" t="s">
        <v>86</v>
      </c>
      <c r="K30" s="15" t="s">
        <v>86</v>
      </c>
      <c r="L30" s="15" t="s">
        <v>86</v>
      </c>
      <c r="M30" s="15" t="s">
        <v>86</v>
      </c>
      <c r="N30" s="15" t="s">
        <v>86</v>
      </c>
      <c r="O30" s="15" t="s">
        <v>86</v>
      </c>
      <c r="P30" s="15" t="s">
        <v>86</v>
      </c>
      <c r="Q30" s="15" t="s">
        <v>86</v>
      </c>
    </row>
    <row r="31" spans="1:36" ht="15" thickBot="1" x14ac:dyDescent="0.35">
      <c r="A31" s="14" t="s">
        <v>100</v>
      </c>
      <c r="B31" s="15" t="s">
        <v>101</v>
      </c>
      <c r="C31" s="15" t="s">
        <v>86</v>
      </c>
      <c r="D31" s="15" t="s">
        <v>86</v>
      </c>
      <c r="E31" s="15" t="s">
        <v>86</v>
      </c>
      <c r="F31" s="15" t="s">
        <v>86</v>
      </c>
      <c r="G31" s="15" t="s">
        <v>86</v>
      </c>
      <c r="H31" s="15" t="s">
        <v>86</v>
      </c>
      <c r="I31" s="15" t="s">
        <v>86</v>
      </c>
      <c r="J31" s="15" t="s">
        <v>86</v>
      </c>
      <c r="K31" s="15" t="s">
        <v>86</v>
      </c>
      <c r="L31" s="15" t="s">
        <v>86</v>
      </c>
      <c r="M31" s="15" t="s">
        <v>86</v>
      </c>
      <c r="N31" s="15" t="s">
        <v>86</v>
      </c>
      <c r="O31" s="15" t="s">
        <v>86</v>
      </c>
      <c r="P31" s="15" t="s">
        <v>86</v>
      </c>
      <c r="Q31" s="15" t="s">
        <v>86</v>
      </c>
    </row>
    <row r="32" spans="1:36" ht="15" thickBot="1" x14ac:dyDescent="0.35">
      <c r="A32" s="14" t="s">
        <v>102</v>
      </c>
      <c r="B32" s="15" t="s">
        <v>103</v>
      </c>
      <c r="C32" s="15" t="s">
        <v>86</v>
      </c>
      <c r="D32" s="15" t="s">
        <v>86</v>
      </c>
      <c r="E32" s="15" t="s">
        <v>86</v>
      </c>
      <c r="F32" s="15" t="s">
        <v>86</v>
      </c>
      <c r="G32" s="15" t="s">
        <v>86</v>
      </c>
      <c r="H32" s="15" t="s">
        <v>86</v>
      </c>
      <c r="I32" s="15" t="s">
        <v>86</v>
      </c>
      <c r="J32" s="15" t="s">
        <v>86</v>
      </c>
      <c r="K32" s="15" t="s">
        <v>86</v>
      </c>
      <c r="L32" s="15" t="s">
        <v>86</v>
      </c>
      <c r="M32" s="15" t="s">
        <v>86</v>
      </c>
      <c r="N32" s="15" t="s">
        <v>86</v>
      </c>
      <c r="O32" s="15" t="s">
        <v>86</v>
      </c>
      <c r="P32" s="15" t="s">
        <v>86</v>
      </c>
      <c r="Q32" s="15" t="s">
        <v>86</v>
      </c>
    </row>
    <row r="33" spans="1:17" ht="15" thickBot="1" x14ac:dyDescent="0.35">
      <c r="A33" s="14" t="s">
        <v>104</v>
      </c>
      <c r="B33" s="15" t="s">
        <v>105</v>
      </c>
      <c r="C33" s="15" t="s">
        <v>86</v>
      </c>
      <c r="D33" s="15" t="s">
        <v>86</v>
      </c>
      <c r="E33" s="15" t="s">
        <v>86</v>
      </c>
      <c r="F33" s="15" t="s">
        <v>86</v>
      </c>
      <c r="G33" s="15" t="s">
        <v>86</v>
      </c>
      <c r="H33" s="15" t="s">
        <v>86</v>
      </c>
      <c r="I33" s="15" t="s">
        <v>86</v>
      </c>
      <c r="J33" s="15" t="s">
        <v>86</v>
      </c>
      <c r="K33" s="15" t="s">
        <v>86</v>
      </c>
      <c r="L33" s="15" t="s">
        <v>86</v>
      </c>
      <c r="M33" s="15" t="s">
        <v>86</v>
      </c>
      <c r="N33" s="15" t="s">
        <v>86</v>
      </c>
      <c r="O33" s="15" t="s">
        <v>86</v>
      </c>
      <c r="P33" s="15" t="s">
        <v>86</v>
      </c>
      <c r="Q33" s="15" t="s">
        <v>86</v>
      </c>
    </row>
    <row r="34" spans="1:17" ht="15" thickBot="1" x14ac:dyDescent="0.35">
      <c r="A34" s="14" t="s">
        <v>106</v>
      </c>
      <c r="B34" s="15" t="s">
        <v>107</v>
      </c>
      <c r="C34" s="15" t="s">
        <v>86</v>
      </c>
      <c r="D34" s="15" t="s">
        <v>86</v>
      </c>
      <c r="E34" s="15" t="s">
        <v>86</v>
      </c>
      <c r="F34" s="15" t="s">
        <v>86</v>
      </c>
      <c r="G34" s="15" t="s">
        <v>86</v>
      </c>
      <c r="H34" s="15" t="s">
        <v>86</v>
      </c>
      <c r="I34" s="15" t="s">
        <v>86</v>
      </c>
      <c r="J34" s="15" t="s">
        <v>86</v>
      </c>
      <c r="K34" s="15" t="s">
        <v>86</v>
      </c>
      <c r="L34" s="15" t="s">
        <v>86</v>
      </c>
      <c r="M34" s="15" t="s">
        <v>86</v>
      </c>
      <c r="N34" s="15" t="s">
        <v>86</v>
      </c>
      <c r="O34" s="15" t="s">
        <v>86</v>
      </c>
      <c r="P34" s="15" t="s">
        <v>86</v>
      </c>
      <c r="Q34" s="15" t="s">
        <v>86</v>
      </c>
    </row>
    <row r="35" spans="1:17" ht="15" thickBot="1" x14ac:dyDescent="0.35">
      <c r="A35" s="14" t="s">
        <v>108</v>
      </c>
      <c r="B35" s="15" t="s">
        <v>86</v>
      </c>
      <c r="C35" s="15" t="s">
        <v>86</v>
      </c>
      <c r="D35" s="15" t="s">
        <v>86</v>
      </c>
      <c r="E35" s="15" t="s">
        <v>86</v>
      </c>
      <c r="F35" s="15" t="s">
        <v>86</v>
      </c>
      <c r="G35" s="15" t="s">
        <v>86</v>
      </c>
      <c r="H35" s="15" t="s">
        <v>86</v>
      </c>
      <c r="I35" s="15" t="s">
        <v>86</v>
      </c>
      <c r="J35" s="15" t="s">
        <v>86</v>
      </c>
      <c r="K35" s="15" t="s">
        <v>86</v>
      </c>
      <c r="L35" s="15" t="s">
        <v>86</v>
      </c>
      <c r="M35" s="15" t="s">
        <v>86</v>
      </c>
      <c r="N35" s="15" t="s">
        <v>86</v>
      </c>
      <c r="O35" s="15" t="s">
        <v>86</v>
      </c>
      <c r="P35" s="15" t="s">
        <v>86</v>
      </c>
      <c r="Q35" s="15" t="s">
        <v>86</v>
      </c>
    </row>
    <row r="36" spans="1:17" ht="15" thickBot="1" x14ac:dyDescent="0.35">
      <c r="A36" s="14" t="s">
        <v>109</v>
      </c>
      <c r="B36" s="15" t="s">
        <v>86</v>
      </c>
      <c r="C36" s="15" t="s">
        <v>86</v>
      </c>
      <c r="D36" s="15" t="s">
        <v>86</v>
      </c>
      <c r="E36" s="15" t="s">
        <v>86</v>
      </c>
      <c r="F36" s="15" t="s">
        <v>86</v>
      </c>
      <c r="G36" s="15" t="s">
        <v>86</v>
      </c>
      <c r="H36" s="15" t="s">
        <v>86</v>
      </c>
      <c r="I36" s="15" t="s">
        <v>86</v>
      </c>
      <c r="J36" s="15" t="s">
        <v>86</v>
      </c>
      <c r="K36" s="15" t="s">
        <v>86</v>
      </c>
      <c r="L36" s="15" t="s">
        <v>86</v>
      </c>
      <c r="M36" s="15" t="s">
        <v>86</v>
      </c>
      <c r="N36" s="15" t="s">
        <v>86</v>
      </c>
      <c r="O36" s="15" t="s">
        <v>86</v>
      </c>
      <c r="P36" s="15" t="s">
        <v>86</v>
      </c>
      <c r="Q36" s="15" t="s">
        <v>86</v>
      </c>
    </row>
    <row r="37" spans="1:17" ht="15" thickBot="1" x14ac:dyDescent="0.35">
      <c r="A37" s="14" t="s">
        <v>110</v>
      </c>
      <c r="B37" s="15" t="s">
        <v>86</v>
      </c>
      <c r="C37" s="15" t="s">
        <v>86</v>
      </c>
      <c r="D37" s="15" t="s">
        <v>86</v>
      </c>
      <c r="E37" s="15" t="s">
        <v>86</v>
      </c>
      <c r="F37" s="15" t="s">
        <v>86</v>
      </c>
      <c r="G37" s="15" t="s">
        <v>86</v>
      </c>
      <c r="H37" s="15" t="s">
        <v>86</v>
      </c>
      <c r="I37" s="15" t="s">
        <v>86</v>
      </c>
      <c r="J37" s="15" t="s">
        <v>86</v>
      </c>
      <c r="K37" s="15" t="s">
        <v>86</v>
      </c>
      <c r="L37" s="15" t="s">
        <v>86</v>
      </c>
      <c r="M37" s="15" t="s">
        <v>86</v>
      </c>
      <c r="N37" s="15" t="s">
        <v>86</v>
      </c>
      <c r="O37" s="15" t="s">
        <v>86</v>
      </c>
      <c r="P37" s="15" t="s">
        <v>86</v>
      </c>
      <c r="Q37" s="15" t="s">
        <v>86</v>
      </c>
    </row>
    <row r="38" spans="1:17" ht="15" thickBot="1" x14ac:dyDescent="0.35">
      <c r="A38" s="14" t="s">
        <v>111</v>
      </c>
      <c r="B38" s="15" t="s">
        <v>86</v>
      </c>
      <c r="C38" s="15" t="s">
        <v>86</v>
      </c>
      <c r="D38" s="15" t="s">
        <v>86</v>
      </c>
      <c r="E38" s="15" t="s">
        <v>86</v>
      </c>
      <c r="F38" s="15" t="s">
        <v>86</v>
      </c>
      <c r="G38" s="15" t="s">
        <v>86</v>
      </c>
      <c r="H38" s="15" t="s">
        <v>86</v>
      </c>
      <c r="I38" s="15" t="s">
        <v>86</v>
      </c>
      <c r="J38" s="15" t="s">
        <v>86</v>
      </c>
      <c r="K38" s="15" t="s">
        <v>86</v>
      </c>
      <c r="L38" s="15" t="s">
        <v>86</v>
      </c>
      <c r="M38" s="15" t="s">
        <v>86</v>
      </c>
      <c r="N38" s="15" t="s">
        <v>86</v>
      </c>
      <c r="O38" s="15" t="s">
        <v>86</v>
      </c>
      <c r="P38" s="15" t="s">
        <v>86</v>
      </c>
      <c r="Q38" s="15" t="s">
        <v>86</v>
      </c>
    </row>
    <row r="39" spans="1:17" ht="15" thickBot="1" x14ac:dyDescent="0.35">
      <c r="A39" s="14" t="s">
        <v>112</v>
      </c>
      <c r="B39" s="15" t="s">
        <v>86</v>
      </c>
      <c r="C39" s="15" t="s">
        <v>86</v>
      </c>
      <c r="D39" s="15" t="s">
        <v>86</v>
      </c>
      <c r="E39" s="15" t="s">
        <v>86</v>
      </c>
      <c r="F39" s="15" t="s">
        <v>86</v>
      </c>
      <c r="G39" s="15" t="s">
        <v>86</v>
      </c>
      <c r="H39" s="15" t="s">
        <v>86</v>
      </c>
      <c r="I39" s="15" t="s">
        <v>86</v>
      </c>
      <c r="J39" s="15" t="s">
        <v>86</v>
      </c>
      <c r="K39" s="15" t="s">
        <v>86</v>
      </c>
      <c r="L39" s="15" t="s">
        <v>86</v>
      </c>
      <c r="M39" s="15" t="s">
        <v>86</v>
      </c>
      <c r="N39" s="15" t="s">
        <v>86</v>
      </c>
      <c r="O39" s="15" t="s">
        <v>86</v>
      </c>
      <c r="P39" s="15" t="s">
        <v>86</v>
      </c>
      <c r="Q39" s="15" t="s">
        <v>86</v>
      </c>
    </row>
    <row r="40" spans="1:17" ht="15" thickBot="1" x14ac:dyDescent="0.35">
      <c r="A40" s="14" t="s">
        <v>113</v>
      </c>
      <c r="B40" s="15" t="s">
        <v>86</v>
      </c>
      <c r="C40" s="15" t="s">
        <v>86</v>
      </c>
      <c r="D40" s="15" t="s">
        <v>86</v>
      </c>
      <c r="E40" s="15" t="s">
        <v>86</v>
      </c>
      <c r="F40" s="15" t="s">
        <v>86</v>
      </c>
      <c r="G40" s="15" t="s">
        <v>86</v>
      </c>
      <c r="H40" s="15" t="s">
        <v>86</v>
      </c>
      <c r="I40" s="15" t="s">
        <v>86</v>
      </c>
      <c r="J40" s="15" t="s">
        <v>86</v>
      </c>
      <c r="K40" s="15" t="s">
        <v>86</v>
      </c>
      <c r="L40" s="15" t="s">
        <v>86</v>
      </c>
      <c r="M40" s="15" t="s">
        <v>86</v>
      </c>
      <c r="N40" s="15" t="s">
        <v>86</v>
      </c>
      <c r="O40" s="15" t="s">
        <v>86</v>
      </c>
      <c r="P40" s="15" t="s">
        <v>86</v>
      </c>
      <c r="Q40" s="15" t="s">
        <v>86</v>
      </c>
    </row>
    <row r="41" spans="1:17" ht="15" thickBot="1" x14ac:dyDescent="0.35">
      <c r="A41" s="14" t="s">
        <v>114</v>
      </c>
      <c r="B41" s="15" t="s">
        <v>86</v>
      </c>
      <c r="C41" s="15" t="s">
        <v>86</v>
      </c>
      <c r="D41" s="15" t="s">
        <v>86</v>
      </c>
      <c r="E41" s="15" t="s">
        <v>86</v>
      </c>
      <c r="F41" s="15" t="s">
        <v>86</v>
      </c>
      <c r="G41" s="15" t="s">
        <v>86</v>
      </c>
      <c r="H41" s="15" t="s">
        <v>86</v>
      </c>
      <c r="I41" s="15" t="s">
        <v>86</v>
      </c>
      <c r="J41" s="15" t="s">
        <v>86</v>
      </c>
      <c r="K41" s="15" t="s">
        <v>86</v>
      </c>
      <c r="L41" s="15" t="s">
        <v>86</v>
      </c>
      <c r="M41" s="15" t="s">
        <v>86</v>
      </c>
      <c r="N41" s="15" t="s">
        <v>86</v>
      </c>
      <c r="O41" s="15" t="s">
        <v>86</v>
      </c>
      <c r="P41" s="15" t="s">
        <v>86</v>
      </c>
      <c r="Q41" s="15" t="s">
        <v>86</v>
      </c>
    </row>
    <row r="42" spans="1:17" ht="18.600000000000001" thickBot="1" x14ac:dyDescent="0.35">
      <c r="A42" s="11"/>
    </row>
    <row r="43" spans="1:17" ht="15" thickBot="1" x14ac:dyDescent="0.35">
      <c r="A43" s="14" t="s">
        <v>115</v>
      </c>
      <c r="B43" s="14" t="s">
        <v>49</v>
      </c>
      <c r="C43" s="14" t="s">
        <v>50</v>
      </c>
      <c r="D43" s="14" t="s">
        <v>51</v>
      </c>
      <c r="E43" s="14" t="s">
        <v>52</v>
      </c>
      <c r="F43" s="14" t="s">
        <v>53</v>
      </c>
      <c r="G43" s="14" t="s">
        <v>54</v>
      </c>
      <c r="H43" s="14" t="s">
        <v>55</v>
      </c>
      <c r="I43" s="14" t="s">
        <v>56</v>
      </c>
      <c r="J43" s="14" t="s">
        <v>57</v>
      </c>
      <c r="K43" s="14" t="s">
        <v>58</v>
      </c>
      <c r="L43" s="14" t="s">
        <v>59</v>
      </c>
      <c r="M43" s="14" t="s">
        <v>60</v>
      </c>
      <c r="N43" s="14" t="s">
        <v>61</v>
      </c>
      <c r="O43" s="14" t="s">
        <v>62</v>
      </c>
      <c r="P43" s="14" t="s">
        <v>63</v>
      </c>
      <c r="Q43" s="14" t="s">
        <v>64</v>
      </c>
    </row>
    <row r="44" spans="1:17" ht="15" thickBot="1" x14ac:dyDescent="0.35">
      <c r="A44" s="14" t="s">
        <v>83</v>
      </c>
      <c r="B44" s="15">
        <v>411000</v>
      </c>
      <c r="C44" s="15">
        <v>178000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155000</v>
      </c>
      <c r="M44" s="15">
        <v>5000</v>
      </c>
      <c r="N44" s="15">
        <v>154000</v>
      </c>
      <c r="O44" s="15">
        <v>145000</v>
      </c>
      <c r="P44" s="15">
        <v>0</v>
      </c>
      <c r="Q44" s="15">
        <v>0</v>
      </c>
    </row>
    <row r="45" spans="1:17" ht="15" thickBot="1" x14ac:dyDescent="0.35">
      <c r="A45" s="14" t="s">
        <v>91</v>
      </c>
      <c r="B45" s="15">
        <v>339000</v>
      </c>
      <c r="C45" s="15">
        <v>161000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154000</v>
      </c>
      <c r="M45" s="15">
        <v>5000</v>
      </c>
      <c r="N45" s="15">
        <v>0</v>
      </c>
      <c r="O45" s="15">
        <v>145000</v>
      </c>
      <c r="P45" s="15">
        <v>0</v>
      </c>
      <c r="Q45" s="15">
        <v>0</v>
      </c>
    </row>
    <row r="46" spans="1:17" ht="15" thickBot="1" x14ac:dyDescent="0.35">
      <c r="A46" s="14" t="s">
        <v>94</v>
      </c>
      <c r="B46" s="15">
        <v>282000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145000</v>
      </c>
      <c r="P46" s="15">
        <v>0</v>
      </c>
      <c r="Q46" s="15">
        <v>0</v>
      </c>
    </row>
    <row r="47" spans="1:17" ht="15" thickBot="1" x14ac:dyDescent="0.35">
      <c r="A47" s="14" t="s">
        <v>96</v>
      </c>
      <c r="B47" s="15">
        <v>276000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thickBot="1" x14ac:dyDescent="0.35">
      <c r="A48" s="14" t="s">
        <v>98</v>
      </c>
      <c r="B48" s="15">
        <v>241000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21" ht="15" thickBot="1" x14ac:dyDescent="0.35">
      <c r="A49" s="14" t="s">
        <v>100</v>
      </c>
      <c r="B49" s="15">
        <v>212000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21" ht="15" thickBot="1" x14ac:dyDescent="0.35">
      <c r="A50" s="14" t="s">
        <v>102</v>
      </c>
      <c r="B50" s="15">
        <v>191000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21" ht="15" thickBot="1" x14ac:dyDescent="0.35">
      <c r="A51" s="14" t="s">
        <v>104</v>
      </c>
      <c r="B51" s="15">
        <v>175000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21" ht="15" thickBot="1" x14ac:dyDescent="0.35">
      <c r="A52" s="14" t="s">
        <v>106</v>
      </c>
      <c r="B52" s="15">
        <v>9000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</row>
    <row r="53" spans="1:21" ht="15" thickBot="1" x14ac:dyDescent="0.35">
      <c r="A53" s="14" t="s">
        <v>108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21" ht="15" thickBot="1" x14ac:dyDescent="0.35">
      <c r="A54" s="14" t="s">
        <v>109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21" ht="15" thickBot="1" x14ac:dyDescent="0.35">
      <c r="A55" s="14" t="s">
        <v>110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</row>
    <row r="56" spans="1:21" ht="15" thickBot="1" x14ac:dyDescent="0.35">
      <c r="A56" s="14" t="s">
        <v>111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21" ht="15" thickBot="1" x14ac:dyDescent="0.35">
      <c r="A57" s="14" t="s">
        <v>112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21" ht="15" thickBot="1" x14ac:dyDescent="0.35">
      <c r="A58" s="14" t="s">
        <v>113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</row>
    <row r="59" spans="1:21" ht="15" thickBot="1" x14ac:dyDescent="0.35">
      <c r="A59" s="14" t="s">
        <v>114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21" ht="18.600000000000001" thickBot="1" x14ac:dyDescent="0.35">
      <c r="A60" s="11"/>
    </row>
    <row r="61" spans="1:21" ht="15" thickBot="1" x14ac:dyDescent="0.35">
      <c r="A61" s="14" t="s">
        <v>116</v>
      </c>
      <c r="B61" s="14" t="s">
        <v>49</v>
      </c>
      <c r="C61" s="14" t="s">
        <v>50</v>
      </c>
      <c r="D61" s="14" t="s">
        <v>51</v>
      </c>
      <c r="E61" s="14" t="s">
        <v>52</v>
      </c>
      <c r="F61" s="14" t="s">
        <v>53</v>
      </c>
      <c r="G61" s="14" t="s">
        <v>54</v>
      </c>
      <c r="H61" s="14" t="s">
        <v>55</v>
      </c>
      <c r="I61" s="14" t="s">
        <v>56</v>
      </c>
      <c r="J61" s="14" t="s">
        <v>57</v>
      </c>
      <c r="K61" s="14" t="s">
        <v>58</v>
      </c>
      <c r="L61" s="14" t="s">
        <v>59</v>
      </c>
      <c r="M61" s="14" t="s">
        <v>60</v>
      </c>
      <c r="N61" s="14" t="s">
        <v>61</v>
      </c>
      <c r="O61" s="14" t="s">
        <v>62</v>
      </c>
      <c r="P61" s="14" t="s">
        <v>63</v>
      </c>
      <c r="Q61" s="14" t="s">
        <v>64</v>
      </c>
      <c r="R61" s="14" t="s">
        <v>117</v>
      </c>
      <c r="S61" s="14" t="s">
        <v>118</v>
      </c>
      <c r="T61" s="14" t="s">
        <v>119</v>
      </c>
      <c r="U61" s="14" t="s">
        <v>120</v>
      </c>
    </row>
    <row r="62" spans="1:21" ht="15" thickBot="1" x14ac:dyDescent="0.35">
      <c r="A62" s="14" t="s">
        <v>66</v>
      </c>
      <c r="B62" s="15">
        <v>0</v>
      </c>
      <c r="C62" s="15">
        <v>178000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178000</v>
      </c>
      <c r="S62" s="15">
        <v>178000</v>
      </c>
      <c r="T62" s="15">
        <v>0</v>
      </c>
      <c r="U62" s="15">
        <v>0</v>
      </c>
    </row>
    <row r="63" spans="1:21" ht="15" thickBot="1" x14ac:dyDescent="0.35">
      <c r="A63" s="14" t="s">
        <v>67</v>
      </c>
      <c r="B63" s="15">
        <v>0</v>
      </c>
      <c r="C63" s="15">
        <v>161000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161000</v>
      </c>
      <c r="S63" s="15">
        <v>161000</v>
      </c>
      <c r="T63" s="15">
        <v>0</v>
      </c>
      <c r="U63" s="15">
        <v>0</v>
      </c>
    </row>
    <row r="64" spans="1:21" ht="15" thickBot="1" x14ac:dyDescent="0.35">
      <c r="A64" s="14" t="s">
        <v>68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154000</v>
      </c>
      <c r="O64" s="15">
        <v>0</v>
      </c>
      <c r="P64" s="15">
        <v>0</v>
      </c>
      <c r="Q64" s="15">
        <v>0</v>
      </c>
      <c r="R64" s="15">
        <v>154000</v>
      </c>
      <c r="S64" s="15">
        <v>154000</v>
      </c>
      <c r="T64" s="15">
        <v>0</v>
      </c>
      <c r="U64" s="15">
        <v>0</v>
      </c>
    </row>
    <row r="65" spans="1:21" ht="15" thickBot="1" x14ac:dyDescent="0.35">
      <c r="A65" s="14" t="s">
        <v>69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155000</v>
      </c>
      <c r="M65" s="15">
        <v>5000</v>
      </c>
      <c r="N65" s="15">
        <v>0</v>
      </c>
      <c r="O65" s="15">
        <v>0</v>
      </c>
      <c r="P65" s="15">
        <v>0</v>
      </c>
      <c r="Q65" s="15">
        <v>0</v>
      </c>
      <c r="R65" s="15">
        <v>160000</v>
      </c>
      <c r="S65" s="15">
        <v>160000</v>
      </c>
      <c r="T65" s="15">
        <v>0</v>
      </c>
      <c r="U65" s="15">
        <v>0</v>
      </c>
    </row>
    <row r="66" spans="1:21" ht="15" thickBot="1" x14ac:dyDescent="0.35">
      <c r="A66" s="14" t="s">
        <v>70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154000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154000</v>
      </c>
      <c r="S66" s="15">
        <v>154000</v>
      </c>
      <c r="T66" s="15">
        <v>0</v>
      </c>
      <c r="U66" s="15">
        <v>0</v>
      </c>
    </row>
    <row r="67" spans="1:21" ht="15" thickBot="1" x14ac:dyDescent="0.35">
      <c r="A67" s="14" t="s">
        <v>71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5000</v>
      </c>
      <c r="N67" s="15">
        <v>0</v>
      </c>
      <c r="O67" s="15">
        <v>145000</v>
      </c>
      <c r="P67" s="15">
        <v>0</v>
      </c>
      <c r="Q67" s="15">
        <v>0</v>
      </c>
      <c r="R67" s="15">
        <v>150000</v>
      </c>
      <c r="S67" s="15">
        <v>150000</v>
      </c>
      <c r="T67" s="15">
        <v>0</v>
      </c>
      <c r="U67" s="15">
        <v>0</v>
      </c>
    </row>
    <row r="68" spans="1:21" ht="15" thickBot="1" x14ac:dyDescent="0.35">
      <c r="A68" s="14" t="s">
        <v>72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145000</v>
      </c>
      <c r="P68" s="15">
        <v>0</v>
      </c>
      <c r="Q68" s="15">
        <v>0</v>
      </c>
      <c r="R68" s="15">
        <v>145000</v>
      </c>
      <c r="S68" s="15">
        <v>145000</v>
      </c>
      <c r="T68" s="15">
        <v>0</v>
      </c>
      <c r="U68" s="15">
        <v>0</v>
      </c>
    </row>
    <row r="69" spans="1:21" ht="15" thickBot="1" x14ac:dyDescent="0.35">
      <c r="A69" s="14" t="s">
        <v>73</v>
      </c>
      <c r="B69" s="15">
        <v>9000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145000</v>
      </c>
      <c r="P69" s="15">
        <v>0</v>
      </c>
      <c r="Q69" s="15">
        <v>0</v>
      </c>
      <c r="R69" s="15">
        <v>154000</v>
      </c>
      <c r="S69" s="15">
        <v>154000</v>
      </c>
      <c r="T69" s="15">
        <v>0</v>
      </c>
      <c r="U69" s="15">
        <v>0</v>
      </c>
    </row>
    <row r="70" spans="1:21" ht="15" thickBot="1" x14ac:dyDescent="0.35">
      <c r="A70" s="14" t="s">
        <v>74</v>
      </c>
      <c r="B70" s="15">
        <v>175000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175000</v>
      </c>
      <c r="S70" s="15">
        <v>175000</v>
      </c>
      <c r="T70" s="15">
        <v>0</v>
      </c>
      <c r="U70" s="15">
        <v>0</v>
      </c>
    </row>
    <row r="71" spans="1:21" ht="15" thickBot="1" x14ac:dyDescent="0.35">
      <c r="A71" s="14" t="s">
        <v>75</v>
      </c>
      <c r="B71" s="15">
        <v>191000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191000</v>
      </c>
      <c r="S71" s="15">
        <v>191000</v>
      </c>
      <c r="T71" s="15">
        <v>0</v>
      </c>
      <c r="U71" s="15">
        <v>0</v>
      </c>
    </row>
    <row r="72" spans="1:21" ht="15" thickBot="1" x14ac:dyDescent="0.35">
      <c r="A72" s="14" t="s">
        <v>76</v>
      </c>
      <c r="B72" s="15">
        <v>212000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212000</v>
      </c>
      <c r="S72" s="15">
        <v>212000</v>
      </c>
      <c r="T72" s="15">
        <v>0</v>
      </c>
      <c r="U72" s="15">
        <v>0</v>
      </c>
    </row>
    <row r="73" spans="1:21" ht="15" thickBot="1" x14ac:dyDescent="0.35">
      <c r="A73" s="14" t="s">
        <v>77</v>
      </c>
      <c r="B73" s="15">
        <v>241000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241000</v>
      </c>
      <c r="S73" s="15">
        <v>241000</v>
      </c>
      <c r="T73" s="15">
        <v>0</v>
      </c>
      <c r="U73" s="15">
        <v>0</v>
      </c>
    </row>
    <row r="74" spans="1:21" ht="15" thickBot="1" x14ac:dyDescent="0.35">
      <c r="A74" s="14" t="s">
        <v>78</v>
      </c>
      <c r="B74" s="15">
        <v>276000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276000</v>
      </c>
      <c r="S74" s="15">
        <v>276000</v>
      </c>
      <c r="T74" s="15">
        <v>0</v>
      </c>
      <c r="U74" s="15">
        <v>0</v>
      </c>
    </row>
    <row r="75" spans="1:21" ht="15" thickBot="1" x14ac:dyDescent="0.35">
      <c r="A75" s="14" t="s">
        <v>79</v>
      </c>
      <c r="B75" s="15">
        <v>282000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282000</v>
      </c>
      <c r="S75" s="15">
        <v>282000</v>
      </c>
      <c r="T75" s="15">
        <v>0</v>
      </c>
      <c r="U75" s="15">
        <v>0</v>
      </c>
    </row>
    <row r="76" spans="1:21" ht="15" thickBot="1" x14ac:dyDescent="0.35">
      <c r="A76" s="14" t="s">
        <v>80</v>
      </c>
      <c r="B76" s="15">
        <v>339000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339000</v>
      </c>
      <c r="S76" s="15">
        <v>339000</v>
      </c>
      <c r="T76" s="15">
        <v>0</v>
      </c>
      <c r="U76" s="15">
        <v>0</v>
      </c>
    </row>
    <row r="77" spans="1:21" ht="15" thickBot="1" x14ac:dyDescent="0.35">
      <c r="A77" s="14" t="s">
        <v>81</v>
      </c>
      <c r="B77" s="15">
        <v>411000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411000</v>
      </c>
      <c r="S77" s="15">
        <v>411000</v>
      </c>
      <c r="T77" s="15">
        <v>0</v>
      </c>
      <c r="U77" s="15">
        <v>0</v>
      </c>
    </row>
    <row r="78" spans="1:21" ht="15" thickBot="1" x14ac:dyDescent="0.35"/>
    <row r="79" spans="1:21" ht="15" thickBot="1" x14ac:dyDescent="0.35">
      <c r="A79" s="16" t="s">
        <v>121</v>
      </c>
      <c r="B79" s="17">
        <v>1048000</v>
      </c>
    </row>
    <row r="80" spans="1:21" ht="15" thickBot="1" x14ac:dyDescent="0.35">
      <c r="A80" s="16" t="s">
        <v>122</v>
      </c>
      <c r="B80" s="17">
        <v>0</v>
      </c>
    </row>
    <row r="81" spans="1:2" ht="15" thickBot="1" x14ac:dyDescent="0.35">
      <c r="A81" s="16" t="s">
        <v>123</v>
      </c>
      <c r="B81" s="17">
        <v>3383000</v>
      </c>
    </row>
    <row r="82" spans="1:2" ht="15" thickBot="1" x14ac:dyDescent="0.35">
      <c r="A82" s="16" t="s">
        <v>124</v>
      </c>
      <c r="B82" s="17">
        <v>3383000</v>
      </c>
    </row>
    <row r="83" spans="1:2" ht="15" thickBot="1" x14ac:dyDescent="0.35">
      <c r="A83" s="16" t="s">
        <v>125</v>
      </c>
      <c r="B83" s="17">
        <v>0</v>
      </c>
    </row>
    <row r="84" spans="1:2" ht="15" thickBot="1" x14ac:dyDescent="0.35">
      <c r="A84" s="16" t="s">
        <v>126</v>
      </c>
      <c r="B84" s="17"/>
    </row>
    <row r="85" spans="1:2" ht="15" thickBot="1" x14ac:dyDescent="0.35">
      <c r="A85" s="16" t="s">
        <v>127</v>
      </c>
      <c r="B85" s="17"/>
    </row>
    <row r="86" spans="1:2" ht="15" thickBot="1" x14ac:dyDescent="0.35">
      <c r="A86" s="16" t="s">
        <v>128</v>
      </c>
      <c r="B86" s="17">
        <v>0</v>
      </c>
    </row>
    <row r="88" spans="1:2" x14ac:dyDescent="0.3">
      <c r="A88" s="18" t="s">
        <v>129</v>
      </c>
    </row>
    <row r="90" spans="1:2" x14ac:dyDescent="0.3">
      <c r="A90" s="19" t="s">
        <v>130</v>
      </c>
    </row>
    <row r="91" spans="1:2" x14ac:dyDescent="0.3">
      <c r="A91" s="19" t="s">
        <v>131</v>
      </c>
    </row>
  </sheetData>
  <hyperlinks>
    <hyperlink ref="A88" r:id="rId1" display="https://miau.my-x.hu/myx-free/coco/test/545658620231207164333.html" xr:uid="{05C9B2C8-342B-4346-A5A1-5341866005C9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9DE4E-E73D-4F18-A382-C80FC0AECBE5}">
  <dimension ref="A1:U111"/>
  <sheetViews>
    <sheetView workbookViewId="0">
      <selection activeCell="A21" sqref="A21:U111"/>
    </sheetView>
  </sheetViews>
  <sheetFormatPr defaultRowHeight="14.4" x14ac:dyDescent="0.3"/>
  <sheetData>
    <row r="1" spans="1:19" ht="15" thickBot="1" x14ac:dyDescent="0.35">
      <c r="A1" s="14" t="s">
        <v>48</v>
      </c>
      <c r="B1" s="14" t="s">
        <v>49</v>
      </c>
      <c r="C1" s="14" t="s">
        <v>50</v>
      </c>
      <c r="D1" s="14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4" t="s">
        <v>60</v>
      </c>
      <c r="N1" s="14" t="s">
        <v>61</v>
      </c>
      <c r="O1" s="14" t="s">
        <v>62</v>
      </c>
      <c r="P1" s="14" t="s">
        <v>63</v>
      </c>
      <c r="Q1" s="14" t="s">
        <v>64</v>
      </c>
      <c r="R1" s="15">
        <v>178000</v>
      </c>
      <c r="S1">
        <f>A2</f>
        <v>2007</v>
      </c>
    </row>
    <row r="2" spans="1:19" ht="15" thickBot="1" x14ac:dyDescent="0.35">
      <c r="A2" s="14">
        <v>2007</v>
      </c>
      <c r="B2" s="15">
        <v>16</v>
      </c>
      <c r="C2" s="15">
        <v>1</v>
      </c>
      <c r="D2" s="15">
        <v>11</v>
      </c>
      <c r="E2" s="15">
        <v>5</v>
      </c>
      <c r="F2" s="15">
        <v>13</v>
      </c>
      <c r="G2" s="15">
        <v>3</v>
      </c>
      <c r="H2" s="15">
        <v>15</v>
      </c>
      <c r="I2" s="15">
        <v>11</v>
      </c>
      <c r="J2" s="15">
        <v>1</v>
      </c>
      <c r="K2" s="15">
        <v>16</v>
      </c>
      <c r="L2" s="15">
        <v>6</v>
      </c>
      <c r="M2" s="15">
        <v>12</v>
      </c>
      <c r="N2" s="15">
        <v>4</v>
      </c>
      <c r="O2" s="15">
        <v>14</v>
      </c>
      <c r="P2" s="15">
        <v>2</v>
      </c>
      <c r="Q2" s="15">
        <v>6</v>
      </c>
      <c r="R2" s="15">
        <v>161000</v>
      </c>
      <c r="S2">
        <f t="shared" ref="S2:S17" si="0">A3</f>
        <v>2008</v>
      </c>
    </row>
    <row r="3" spans="1:19" ht="15" thickBot="1" x14ac:dyDescent="0.35">
      <c r="A3" s="14">
        <v>2008</v>
      </c>
      <c r="B3" s="15">
        <v>15</v>
      </c>
      <c r="C3" s="15">
        <v>2</v>
      </c>
      <c r="D3" s="15">
        <v>13</v>
      </c>
      <c r="E3" s="15">
        <v>11</v>
      </c>
      <c r="F3" s="15">
        <v>15</v>
      </c>
      <c r="G3" s="15">
        <v>4</v>
      </c>
      <c r="H3" s="15">
        <v>13</v>
      </c>
      <c r="I3" s="15">
        <v>13</v>
      </c>
      <c r="J3" s="15">
        <v>2</v>
      </c>
      <c r="K3" s="15">
        <v>15</v>
      </c>
      <c r="L3" s="15">
        <v>4</v>
      </c>
      <c r="M3" s="15">
        <v>6</v>
      </c>
      <c r="N3" s="15">
        <v>2</v>
      </c>
      <c r="O3" s="15">
        <v>13</v>
      </c>
      <c r="P3" s="15">
        <v>4</v>
      </c>
      <c r="Q3" s="15">
        <v>4</v>
      </c>
      <c r="R3" s="15">
        <v>154000</v>
      </c>
      <c r="S3">
        <f t="shared" si="0"/>
        <v>2009</v>
      </c>
    </row>
    <row r="4" spans="1:19" ht="15" thickBot="1" x14ac:dyDescent="0.35">
      <c r="A4" s="14">
        <v>2009</v>
      </c>
      <c r="B4" s="15">
        <v>14</v>
      </c>
      <c r="C4" s="15">
        <v>3</v>
      </c>
      <c r="D4" s="15">
        <v>14</v>
      </c>
      <c r="E4" s="15">
        <v>12</v>
      </c>
      <c r="F4" s="15">
        <v>16</v>
      </c>
      <c r="G4" s="15">
        <v>9</v>
      </c>
      <c r="H4" s="15">
        <v>14</v>
      </c>
      <c r="I4" s="15">
        <v>15</v>
      </c>
      <c r="J4" s="15">
        <v>3</v>
      </c>
      <c r="K4" s="15">
        <v>14</v>
      </c>
      <c r="L4" s="15">
        <v>3</v>
      </c>
      <c r="M4" s="15">
        <v>5</v>
      </c>
      <c r="N4" s="15">
        <v>1</v>
      </c>
      <c r="O4" s="15">
        <v>8</v>
      </c>
      <c r="P4" s="15">
        <v>3</v>
      </c>
      <c r="Q4" s="15">
        <v>2</v>
      </c>
      <c r="R4" s="15">
        <v>160000</v>
      </c>
      <c r="S4">
        <f t="shared" si="0"/>
        <v>2010</v>
      </c>
    </row>
    <row r="5" spans="1:19" ht="15" thickBot="1" x14ac:dyDescent="0.35">
      <c r="A5" s="14">
        <v>2010</v>
      </c>
      <c r="B5" s="15">
        <v>13</v>
      </c>
      <c r="C5" s="15">
        <v>4</v>
      </c>
      <c r="D5" s="15">
        <v>16</v>
      </c>
      <c r="E5" s="15">
        <v>16</v>
      </c>
      <c r="F5" s="15">
        <v>14</v>
      </c>
      <c r="G5" s="15">
        <v>13</v>
      </c>
      <c r="H5" s="15">
        <v>16</v>
      </c>
      <c r="I5" s="15">
        <v>16</v>
      </c>
      <c r="J5" s="15">
        <v>4</v>
      </c>
      <c r="K5" s="15">
        <v>13</v>
      </c>
      <c r="L5" s="15">
        <v>1</v>
      </c>
      <c r="M5" s="15">
        <v>1</v>
      </c>
      <c r="N5" s="15">
        <v>3</v>
      </c>
      <c r="O5" s="15">
        <v>4</v>
      </c>
      <c r="P5" s="15">
        <v>1</v>
      </c>
      <c r="Q5" s="15">
        <v>1</v>
      </c>
      <c r="R5" s="15">
        <v>154000</v>
      </c>
      <c r="S5">
        <f t="shared" si="0"/>
        <v>2011</v>
      </c>
    </row>
    <row r="6" spans="1:19" ht="15" thickBot="1" x14ac:dyDescent="0.35">
      <c r="A6" s="14">
        <v>2011</v>
      </c>
      <c r="B6" s="15">
        <v>12</v>
      </c>
      <c r="C6" s="15">
        <v>5</v>
      </c>
      <c r="D6" s="15">
        <v>15</v>
      </c>
      <c r="E6" s="15">
        <v>14</v>
      </c>
      <c r="F6" s="15">
        <v>12</v>
      </c>
      <c r="G6" s="15">
        <v>10</v>
      </c>
      <c r="H6" s="15">
        <v>12</v>
      </c>
      <c r="I6" s="15">
        <v>14</v>
      </c>
      <c r="J6" s="15">
        <v>5</v>
      </c>
      <c r="K6" s="15">
        <v>12</v>
      </c>
      <c r="L6" s="15">
        <v>2</v>
      </c>
      <c r="M6" s="15">
        <v>3</v>
      </c>
      <c r="N6" s="15">
        <v>5</v>
      </c>
      <c r="O6" s="15">
        <v>7</v>
      </c>
      <c r="P6" s="15">
        <v>5</v>
      </c>
      <c r="Q6" s="15">
        <v>3</v>
      </c>
      <c r="R6" s="15">
        <v>150000</v>
      </c>
      <c r="S6">
        <f t="shared" si="0"/>
        <v>2012</v>
      </c>
    </row>
    <row r="7" spans="1:19" ht="15" thickBot="1" x14ac:dyDescent="0.35">
      <c r="A7" s="14">
        <v>2012</v>
      </c>
      <c r="B7" s="15">
        <v>11</v>
      </c>
      <c r="C7" s="15">
        <v>6</v>
      </c>
      <c r="D7" s="15">
        <v>12</v>
      </c>
      <c r="E7" s="15">
        <v>15</v>
      </c>
      <c r="F7" s="15">
        <v>9</v>
      </c>
      <c r="G7" s="15">
        <v>15</v>
      </c>
      <c r="H7" s="15">
        <v>11</v>
      </c>
      <c r="I7" s="15">
        <v>12</v>
      </c>
      <c r="J7" s="15">
        <v>6</v>
      </c>
      <c r="K7" s="15">
        <v>11</v>
      </c>
      <c r="L7" s="15">
        <v>5</v>
      </c>
      <c r="M7" s="15">
        <v>2</v>
      </c>
      <c r="N7" s="15">
        <v>8</v>
      </c>
      <c r="O7" s="15">
        <v>2</v>
      </c>
      <c r="P7" s="15">
        <v>6</v>
      </c>
      <c r="Q7" s="15">
        <v>5</v>
      </c>
      <c r="R7" s="15">
        <v>145000</v>
      </c>
      <c r="S7">
        <f t="shared" si="0"/>
        <v>2013</v>
      </c>
    </row>
    <row r="8" spans="1:19" ht="15" thickBot="1" x14ac:dyDescent="0.35">
      <c r="A8" s="14">
        <v>2013</v>
      </c>
      <c r="B8" s="15">
        <v>10</v>
      </c>
      <c r="C8" s="15">
        <v>7</v>
      </c>
      <c r="D8" s="15">
        <v>7</v>
      </c>
      <c r="E8" s="15">
        <v>13</v>
      </c>
      <c r="F8" s="15">
        <v>7</v>
      </c>
      <c r="G8" s="15">
        <v>16</v>
      </c>
      <c r="H8" s="15">
        <v>10</v>
      </c>
      <c r="I8" s="15">
        <v>10</v>
      </c>
      <c r="J8" s="15">
        <v>7</v>
      </c>
      <c r="K8" s="15">
        <v>10</v>
      </c>
      <c r="L8" s="15">
        <v>10</v>
      </c>
      <c r="M8" s="15">
        <v>4</v>
      </c>
      <c r="N8" s="15">
        <v>10</v>
      </c>
      <c r="O8" s="15">
        <v>1</v>
      </c>
      <c r="P8" s="15">
        <v>7</v>
      </c>
      <c r="Q8" s="15">
        <v>7</v>
      </c>
      <c r="R8" s="15">
        <v>154000</v>
      </c>
      <c r="S8">
        <f t="shared" si="0"/>
        <v>2014</v>
      </c>
    </row>
    <row r="9" spans="1:19" ht="15" thickBot="1" x14ac:dyDescent="0.35">
      <c r="A9" s="14">
        <v>2014</v>
      </c>
      <c r="B9" s="15">
        <v>9</v>
      </c>
      <c r="C9" s="15">
        <v>8</v>
      </c>
      <c r="D9" s="15">
        <v>1</v>
      </c>
      <c r="E9" s="15">
        <v>10</v>
      </c>
      <c r="F9" s="15">
        <v>6</v>
      </c>
      <c r="G9" s="15">
        <v>14</v>
      </c>
      <c r="H9" s="15">
        <v>6</v>
      </c>
      <c r="I9" s="15">
        <v>9</v>
      </c>
      <c r="J9" s="15">
        <v>8</v>
      </c>
      <c r="K9" s="15">
        <v>9</v>
      </c>
      <c r="L9" s="15">
        <v>16</v>
      </c>
      <c r="M9" s="15">
        <v>7</v>
      </c>
      <c r="N9" s="15">
        <v>11</v>
      </c>
      <c r="O9" s="15">
        <v>3</v>
      </c>
      <c r="P9" s="15">
        <v>11</v>
      </c>
      <c r="Q9" s="15">
        <v>8</v>
      </c>
      <c r="R9" s="15">
        <v>175000</v>
      </c>
      <c r="S9">
        <f t="shared" si="0"/>
        <v>2015</v>
      </c>
    </row>
    <row r="10" spans="1:19" ht="15" thickBot="1" x14ac:dyDescent="0.35">
      <c r="A10" s="14">
        <v>2015</v>
      </c>
      <c r="B10" s="15">
        <v>8</v>
      </c>
      <c r="C10" s="15">
        <v>9</v>
      </c>
      <c r="D10" s="15">
        <v>2</v>
      </c>
      <c r="E10" s="15">
        <v>8</v>
      </c>
      <c r="F10" s="15">
        <v>1</v>
      </c>
      <c r="G10" s="15">
        <v>11</v>
      </c>
      <c r="H10" s="15">
        <v>4</v>
      </c>
      <c r="I10" s="15">
        <v>7</v>
      </c>
      <c r="J10" s="15">
        <v>9</v>
      </c>
      <c r="K10" s="15">
        <v>8</v>
      </c>
      <c r="L10" s="15">
        <v>15</v>
      </c>
      <c r="M10" s="15">
        <v>9</v>
      </c>
      <c r="N10" s="15">
        <v>16</v>
      </c>
      <c r="O10" s="15">
        <v>6</v>
      </c>
      <c r="P10" s="15">
        <v>13</v>
      </c>
      <c r="Q10" s="15">
        <v>10</v>
      </c>
      <c r="R10" s="15">
        <v>191000</v>
      </c>
      <c r="S10">
        <f t="shared" si="0"/>
        <v>2016</v>
      </c>
    </row>
    <row r="11" spans="1:19" ht="15" thickBot="1" x14ac:dyDescent="0.35">
      <c r="A11" s="14">
        <v>2016</v>
      </c>
      <c r="B11" s="15">
        <v>7</v>
      </c>
      <c r="C11" s="15">
        <v>11</v>
      </c>
      <c r="D11" s="15">
        <v>4</v>
      </c>
      <c r="E11" s="15">
        <v>3</v>
      </c>
      <c r="F11" s="15">
        <v>4</v>
      </c>
      <c r="G11" s="15">
        <v>7</v>
      </c>
      <c r="H11" s="15">
        <v>2</v>
      </c>
      <c r="I11" s="15">
        <v>5</v>
      </c>
      <c r="J11" s="15">
        <v>10</v>
      </c>
      <c r="K11" s="15">
        <v>6</v>
      </c>
      <c r="L11" s="15">
        <v>13</v>
      </c>
      <c r="M11" s="15">
        <v>14</v>
      </c>
      <c r="N11" s="15">
        <v>13</v>
      </c>
      <c r="O11" s="15">
        <v>10</v>
      </c>
      <c r="P11" s="15">
        <v>15</v>
      </c>
      <c r="Q11" s="15">
        <v>12</v>
      </c>
      <c r="R11" s="15">
        <v>212000</v>
      </c>
      <c r="S11">
        <f t="shared" si="0"/>
        <v>2017</v>
      </c>
    </row>
    <row r="12" spans="1:19" ht="15" thickBot="1" x14ac:dyDescent="0.35">
      <c r="A12" s="14">
        <v>2017</v>
      </c>
      <c r="B12" s="15">
        <v>6</v>
      </c>
      <c r="C12" s="15">
        <v>13</v>
      </c>
      <c r="D12" s="15">
        <v>9</v>
      </c>
      <c r="E12" s="15">
        <v>1</v>
      </c>
      <c r="F12" s="15">
        <v>10</v>
      </c>
      <c r="G12" s="15">
        <v>5</v>
      </c>
      <c r="H12" s="15">
        <v>7</v>
      </c>
      <c r="I12" s="15">
        <v>3</v>
      </c>
      <c r="J12" s="15">
        <v>11</v>
      </c>
      <c r="K12" s="15">
        <v>4</v>
      </c>
      <c r="L12" s="15">
        <v>8</v>
      </c>
      <c r="M12" s="15">
        <v>16</v>
      </c>
      <c r="N12" s="15">
        <v>7</v>
      </c>
      <c r="O12" s="15">
        <v>12</v>
      </c>
      <c r="P12" s="15">
        <v>10</v>
      </c>
      <c r="Q12" s="15">
        <v>14</v>
      </c>
      <c r="R12" s="15">
        <v>241000</v>
      </c>
      <c r="S12">
        <f t="shared" si="0"/>
        <v>2018</v>
      </c>
    </row>
    <row r="13" spans="1:19" ht="15" thickBot="1" x14ac:dyDescent="0.35">
      <c r="A13" s="14">
        <v>2018</v>
      </c>
      <c r="B13" s="15">
        <v>5</v>
      </c>
      <c r="C13" s="15">
        <v>9</v>
      </c>
      <c r="D13" s="15">
        <v>2</v>
      </c>
      <c r="E13" s="15">
        <v>8</v>
      </c>
      <c r="F13" s="15">
        <v>1</v>
      </c>
      <c r="G13" s="15">
        <v>11</v>
      </c>
      <c r="H13" s="15">
        <v>4</v>
      </c>
      <c r="I13" s="15">
        <v>7</v>
      </c>
      <c r="J13" s="15">
        <v>12</v>
      </c>
      <c r="K13" s="15">
        <v>8</v>
      </c>
      <c r="L13" s="15">
        <v>15</v>
      </c>
      <c r="M13" s="15">
        <v>9</v>
      </c>
      <c r="N13" s="15">
        <v>16</v>
      </c>
      <c r="O13" s="15">
        <v>6</v>
      </c>
      <c r="P13" s="15">
        <v>13</v>
      </c>
      <c r="Q13" s="15">
        <v>10</v>
      </c>
      <c r="R13" s="15">
        <v>276000</v>
      </c>
      <c r="S13">
        <f t="shared" si="0"/>
        <v>2019</v>
      </c>
    </row>
    <row r="14" spans="1:19" ht="15" thickBot="1" x14ac:dyDescent="0.35">
      <c r="A14" s="14">
        <v>2019</v>
      </c>
      <c r="B14" s="15">
        <v>4</v>
      </c>
      <c r="C14" s="15">
        <v>11</v>
      </c>
      <c r="D14" s="15">
        <v>4</v>
      </c>
      <c r="E14" s="15">
        <v>3</v>
      </c>
      <c r="F14" s="15">
        <v>4</v>
      </c>
      <c r="G14" s="15">
        <v>7</v>
      </c>
      <c r="H14" s="15">
        <v>2</v>
      </c>
      <c r="I14" s="15">
        <v>5</v>
      </c>
      <c r="J14" s="15">
        <v>13</v>
      </c>
      <c r="K14" s="15">
        <v>6</v>
      </c>
      <c r="L14" s="15">
        <v>13</v>
      </c>
      <c r="M14" s="15">
        <v>14</v>
      </c>
      <c r="N14" s="15">
        <v>13</v>
      </c>
      <c r="O14" s="15">
        <v>10</v>
      </c>
      <c r="P14" s="15">
        <v>15</v>
      </c>
      <c r="Q14" s="15">
        <v>12</v>
      </c>
      <c r="R14" s="15">
        <v>282000</v>
      </c>
      <c r="S14">
        <f t="shared" si="0"/>
        <v>2020</v>
      </c>
    </row>
    <row r="15" spans="1:19" ht="15" thickBot="1" x14ac:dyDescent="0.35">
      <c r="A15" s="14">
        <v>2020</v>
      </c>
      <c r="B15" s="15">
        <v>3</v>
      </c>
      <c r="C15" s="15">
        <v>13</v>
      </c>
      <c r="D15" s="15">
        <v>9</v>
      </c>
      <c r="E15" s="15">
        <v>1</v>
      </c>
      <c r="F15" s="15">
        <v>10</v>
      </c>
      <c r="G15" s="15">
        <v>5</v>
      </c>
      <c r="H15" s="15">
        <v>7</v>
      </c>
      <c r="I15" s="15">
        <v>3</v>
      </c>
      <c r="J15" s="15">
        <v>14</v>
      </c>
      <c r="K15" s="15">
        <v>4</v>
      </c>
      <c r="L15" s="15">
        <v>8</v>
      </c>
      <c r="M15" s="15">
        <v>16</v>
      </c>
      <c r="N15" s="15">
        <v>7</v>
      </c>
      <c r="O15" s="15">
        <v>12</v>
      </c>
      <c r="P15" s="15">
        <v>10</v>
      </c>
      <c r="Q15" s="15">
        <v>14</v>
      </c>
      <c r="R15" s="15">
        <v>339000</v>
      </c>
      <c r="S15">
        <f t="shared" si="0"/>
        <v>2021</v>
      </c>
    </row>
    <row r="16" spans="1:19" ht="15" thickBot="1" x14ac:dyDescent="0.35">
      <c r="A16" s="14">
        <v>2021</v>
      </c>
      <c r="B16" s="15">
        <v>2</v>
      </c>
      <c r="C16" s="15">
        <v>15</v>
      </c>
      <c r="D16" s="15">
        <v>8</v>
      </c>
      <c r="E16" s="15">
        <v>7</v>
      </c>
      <c r="F16" s="15">
        <v>3</v>
      </c>
      <c r="G16" s="15">
        <v>2</v>
      </c>
      <c r="H16" s="15">
        <v>1</v>
      </c>
      <c r="I16" s="15">
        <v>2</v>
      </c>
      <c r="J16" s="15">
        <v>15</v>
      </c>
      <c r="K16" s="15">
        <v>2</v>
      </c>
      <c r="L16" s="15">
        <v>9</v>
      </c>
      <c r="M16" s="15">
        <v>10</v>
      </c>
      <c r="N16" s="15">
        <v>14</v>
      </c>
      <c r="O16" s="15">
        <v>15</v>
      </c>
      <c r="P16" s="15">
        <v>16</v>
      </c>
      <c r="Q16" s="15">
        <v>15</v>
      </c>
      <c r="R16" s="15">
        <v>411000</v>
      </c>
      <c r="S16">
        <f t="shared" si="0"/>
        <v>2022</v>
      </c>
    </row>
    <row r="17" spans="1:19" ht="15" thickBot="1" x14ac:dyDescent="0.35">
      <c r="A17" s="14">
        <v>2022</v>
      </c>
      <c r="B17" s="15">
        <v>1</v>
      </c>
      <c r="C17" s="15">
        <v>16</v>
      </c>
      <c r="D17" s="15">
        <v>6</v>
      </c>
      <c r="E17" s="15">
        <v>6</v>
      </c>
      <c r="F17" s="15">
        <v>8</v>
      </c>
      <c r="G17" s="15">
        <v>1</v>
      </c>
      <c r="H17" s="15">
        <v>9</v>
      </c>
      <c r="I17" s="15">
        <v>1</v>
      </c>
      <c r="J17" s="15">
        <v>16</v>
      </c>
      <c r="K17" s="15">
        <v>1</v>
      </c>
      <c r="L17" s="15">
        <v>11</v>
      </c>
      <c r="M17" s="15">
        <v>11</v>
      </c>
      <c r="N17" s="15">
        <v>9</v>
      </c>
      <c r="O17" s="15">
        <v>16</v>
      </c>
      <c r="P17" s="15">
        <v>8</v>
      </c>
      <c r="Q17" s="15">
        <v>16</v>
      </c>
      <c r="R17">
        <v>555555</v>
      </c>
      <c r="S17">
        <v>2023</v>
      </c>
    </row>
    <row r="21" spans="1:19" ht="18" x14ac:dyDescent="0.3">
      <c r="A21" s="11"/>
    </row>
    <row r="22" spans="1:19" x14ac:dyDescent="0.3">
      <c r="A22" s="2"/>
    </row>
    <row r="25" spans="1:19" ht="18" x14ac:dyDescent="0.3">
      <c r="A25" s="12" t="s">
        <v>41</v>
      </c>
      <c r="B25" s="13">
        <v>5183869</v>
      </c>
      <c r="C25" s="12" t="s">
        <v>42</v>
      </c>
      <c r="D25" s="13">
        <v>16</v>
      </c>
      <c r="E25" s="12" t="s">
        <v>43</v>
      </c>
      <c r="F25" s="13">
        <v>16</v>
      </c>
      <c r="G25" s="12" t="s">
        <v>44</v>
      </c>
      <c r="H25" s="13">
        <v>16</v>
      </c>
      <c r="I25" s="12" t="s">
        <v>45</v>
      </c>
      <c r="J25" s="13">
        <v>0</v>
      </c>
      <c r="K25" s="12" t="s">
        <v>46</v>
      </c>
      <c r="L25" s="13" t="s">
        <v>152</v>
      </c>
    </row>
    <row r="26" spans="1:19" ht="18.600000000000001" thickBot="1" x14ac:dyDescent="0.35">
      <c r="A26" s="11"/>
    </row>
    <row r="27" spans="1:19" ht="15" thickBot="1" x14ac:dyDescent="0.35">
      <c r="A27" s="14" t="s">
        <v>48</v>
      </c>
      <c r="B27" s="14" t="s">
        <v>49</v>
      </c>
      <c r="C27" s="14" t="s">
        <v>50</v>
      </c>
      <c r="D27" s="14" t="s">
        <v>51</v>
      </c>
      <c r="E27" s="14" t="s">
        <v>52</v>
      </c>
      <c r="F27" s="14" t="s">
        <v>53</v>
      </c>
      <c r="G27" s="14" t="s">
        <v>54</v>
      </c>
      <c r="H27" s="14" t="s">
        <v>55</v>
      </c>
      <c r="I27" s="14" t="s">
        <v>56</v>
      </c>
      <c r="J27" s="14" t="s">
        <v>57</v>
      </c>
      <c r="K27" s="14" t="s">
        <v>58</v>
      </c>
      <c r="L27" s="14" t="s">
        <v>59</v>
      </c>
      <c r="M27" s="14" t="s">
        <v>60</v>
      </c>
      <c r="N27" s="14" t="s">
        <v>61</v>
      </c>
      <c r="O27" s="14" t="s">
        <v>62</v>
      </c>
      <c r="P27" s="14" t="s">
        <v>63</v>
      </c>
      <c r="Q27" s="14" t="s">
        <v>64</v>
      </c>
      <c r="R27" s="14" t="s">
        <v>65</v>
      </c>
    </row>
    <row r="28" spans="1:19" ht="15" thickBot="1" x14ac:dyDescent="0.35">
      <c r="A28" s="14" t="s">
        <v>66</v>
      </c>
      <c r="B28" s="15">
        <v>16</v>
      </c>
      <c r="C28" s="15">
        <v>1</v>
      </c>
      <c r="D28" s="15">
        <v>11</v>
      </c>
      <c r="E28" s="15">
        <v>5</v>
      </c>
      <c r="F28" s="15">
        <v>13</v>
      </c>
      <c r="G28" s="15">
        <v>3</v>
      </c>
      <c r="H28" s="15">
        <v>15</v>
      </c>
      <c r="I28" s="15">
        <v>11</v>
      </c>
      <c r="J28" s="15">
        <v>1</v>
      </c>
      <c r="K28" s="15">
        <v>16</v>
      </c>
      <c r="L28" s="15">
        <v>6</v>
      </c>
      <c r="M28" s="15">
        <v>12</v>
      </c>
      <c r="N28" s="15">
        <v>4</v>
      </c>
      <c r="O28" s="15">
        <v>14</v>
      </c>
      <c r="P28" s="15">
        <v>2</v>
      </c>
      <c r="Q28" s="15">
        <v>6</v>
      </c>
      <c r="R28" s="15">
        <v>161000</v>
      </c>
    </row>
    <row r="29" spans="1:19" ht="15" thickBot="1" x14ac:dyDescent="0.35">
      <c r="A29" s="14" t="s">
        <v>67</v>
      </c>
      <c r="B29" s="15">
        <v>15</v>
      </c>
      <c r="C29" s="15">
        <v>2</v>
      </c>
      <c r="D29" s="15">
        <v>13</v>
      </c>
      <c r="E29" s="15">
        <v>11</v>
      </c>
      <c r="F29" s="15">
        <v>15</v>
      </c>
      <c r="G29" s="15">
        <v>4</v>
      </c>
      <c r="H29" s="15">
        <v>13</v>
      </c>
      <c r="I29" s="15">
        <v>13</v>
      </c>
      <c r="J29" s="15">
        <v>2</v>
      </c>
      <c r="K29" s="15">
        <v>15</v>
      </c>
      <c r="L29" s="15">
        <v>4</v>
      </c>
      <c r="M29" s="15">
        <v>6</v>
      </c>
      <c r="N29" s="15">
        <v>2</v>
      </c>
      <c r="O29" s="15">
        <v>13</v>
      </c>
      <c r="P29" s="15">
        <v>4</v>
      </c>
      <c r="Q29" s="15">
        <v>4</v>
      </c>
      <c r="R29" s="15">
        <v>154000</v>
      </c>
    </row>
    <row r="30" spans="1:19" ht="15" thickBot="1" x14ac:dyDescent="0.35">
      <c r="A30" s="14" t="s">
        <v>68</v>
      </c>
      <c r="B30" s="15">
        <v>14</v>
      </c>
      <c r="C30" s="15">
        <v>3</v>
      </c>
      <c r="D30" s="15">
        <v>14</v>
      </c>
      <c r="E30" s="15">
        <v>12</v>
      </c>
      <c r="F30" s="15">
        <v>16</v>
      </c>
      <c r="G30" s="15">
        <v>9</v>
      </c>
      <c r="H30" s="15">
        <v>14</v>
      </c>
      <c r="I30" s="15">
        <v>15</v>
      </c>
      <c r="J30" s="15">
        <v>3</v>
      </c>
      <c r="K30" s="15">
        <v>14</v>
      </c>
      <c r="L30" s="15">
        <v>3</v>
      </c>
      <c r="M30" s="15">
        <v>5</v>
      </c>
      <c r="N30" s="15">
        <v>1</v>
      </c>
      <c r="O30" s="15">
        <v>8</v>
      </c>
      <c r="P30" s="15">
        <v>3</v>
      </c>
      <c r="Q30" s="15">
        <v>2</v>
      </c>
      <c r="R30" s="15">
        <v>160000</v>
      </c>
    </row>
    <row r="31" spans="1:19" ht="15" thickBot="1" x14ac:dyDescent="0.35">
      <c r="A31" s="14" t="s">
        <v>69</v>
      </c>
      <c r="B31" s="15">
        <v>13</v>
      </c>
      <c r="C31" s="15">
        <v>4</v>
      </c>
      <c r="D31" s="15">
        <v>16</v>
      </c>
      <c r="E31" s="15">
        <v>16</v>
      </c>
      <c r="F31" s="15">
        <v>14</v>
      </c>
      <c r="G31" s="15">
        <v>13</v>
      </c>
      <c r="H31" s="15">
        <v>16</v>
      </c>
      <c r="I31" s="15">
        <v>16</v>
      </c>
      <c r="J31" s="15">
        <v>4</v>
      </c>
      <c r="K31" s="15">
        <v>13</v>
      </c>
      <c r="L31" s="15">
        <v>1</v>
      </c>
      <c r="M31" s="15">
        <v>1</v>
      </c>
      <c r="N31" s="15">
        <v>3</v>
      </c>
      <c r="O31" s="15">
        <v>4</v>
      </c>
      <c r="P31" s="15">
        <v>1</v>
      </c>
      <c r="Q31" s="15">
        <v>1</v>
      </c>
      <c r="R31" s="15">
        <v>154000</v>
      </c>
    </row>
    <row r="32" spans="1:19" ht="15" thickBot="1" x14ac:dyDescent="0.35">
      <c r="A32" s="14" t="s">
        <v>70</v>
      </c>
      <c r="B32" s="15">
        <v>12</v>
      </c>
      <c r="C32" s="15">
        <v>5</v>
      </c>
      <c r="D32" s="15">
        <v>15</v>
      </c>
      <c r="E32" s="15">
        <v>14</v>
      </c>
      <c r="F32" s="15">
        <v>12</v>
      </c>
      <c r="G32" s="15">
        <v>10</v>
      </c>
      <c r="H32" s="15">
        <v>12</v>
      </c>
      <c r="I32" s="15">
        <v>14</v>
      </c>
      <c r="J32" s="15">
        <v>5</v>
      </c>
      <c r="K32" s="15">
        <v>12</v>
      </c>
      <c r="L32" s="15">
        <v>2</v>
      </c>
      <c r="M32" s="15">
        <v>3</v>
      </c>
      <c r="N32" s="15">
        <v>5</v>
      </c>
      <c r="O32" s="15">
        <v>7</v>
      </c>
      <c r="P32" s="15">
        <v>5</v>
      </c>
      <c r="Q32" s="15">
        <v>3</v>
      </c>
      <c r="R32" s="15">
        <v>150000</v>
      </c>
    </row>
    <row r="33" spans="1:18" ht="15" thickBot="1" x14ac:dyDescent="0.35">
      <c r="A33" s="14" t="s">
        <v>71</v>
      </c>
      <c r="B33" s="15">
        <v>11</v>
      </c>
      <c r="C33" s="15">
        <v>6</v>
      </c>
      <c r="D33" s="15">
        <v>12</v>
      </c>
      <c r="E33" s="15">
        <v>15</v>
      </c>
      <c r="F33" s="15">
        <v>9</v>
      </c>
      <c r="G33" s="15">
        <v>15</v>
      </c>
      <c r="H33" s="15">
        <v>11</v>
      </c>
      <c r="I33" s="15">
        <v>12</v>
      </c>
      <c r="J33" s="15">
        <v>6</v>
      </c>
      <c r="K33" s="15">
        <v>11</v>
      </c>
      <c r="L33" s="15">
        <v>5</v>
      </c>
      <c r="M33" s="15">
        <v>2</v>
      </c>
      <c r="N33" s="15">
        <v>8</v>
      </c>
      <c r="O33" s="15">
        <v>2</v>
      </c>
      <c r="P33" s="15">
        <v>6</v>
      </c>
      <c r="Q33" s="15">
        <v>5</v>
      </c>
      <c r="R33" s="15">
        <v>145000</v>
      </c>
    </row>
    <row r="34" spans="1:18" ht="15" thickBot="1" x14ac:dyDescent="0.35">
      <c r="A34" s="14" t="s">
        <v>72</v>
      </c>
      <c r="B34" s="15">
        <v>10</v>
      </c>
      <c r="C34" s="15">
        <v>7</v>
      </c>
      <c r="D34" s="15">
        <v>7</v>
      </c>
      <c r="E34" s="15">
        <v>13</v>
      </c>
      <c r="F34" s="15">
        <v>7</v>
      </c>
      <c r="G34" s="15">
        <v>16</v>
      </c>
      <c r="H34" s="15">
        <v>10</v>
      </c>
      <c r="I34" s="15">
        <v>10</v>
      </c>
      <c r="J34" s="15">
        <v>7</v>
      </c>
      <c r="K34" s="15">
        <v>10</v>
      </c>
      <c r="L34" s="15">
        <v>10</v>
      </c>
      <c r="M34" s="15">
        <v>4</v>
      </c>
      <c r="N34" s="15">
        <v>10</v>
      </c>
      <c r="O34" s="15">
        <v>1</v>
      </c>
      <c r="P34" s="15">
        <v>7</v>
      </c>
      <c r="Q34" s="15">
        <v>7</v>
      </c>
      <c r="R34" s="15">
        <v>154000</v>
      </c>
    </row>
    <row r="35" spans="1:18" ht="15" thickBot="1" x14ac:dyDescent="0.35">
      <c r="A35" s="14" t="s">
        <v>73</v>
      </c>
      <c r="B35" s="15">
        <v>9</v>
      </c>
      <c r="C35" s="15">
        <v>8</v>
      </c>
      <c r="D35" s="15">
        <v>1</v>
      </c>
      <c r="E35" s="15">
        <v>10</v>
      </c>
      <c r="F35" s="15">
        <v>6</v>
      </c>
      <c r="G35" s="15">
        <v>14</v>
      </c>
      <c r="H35" s="15">
        <v>6</v>
      </c>
      <c r="I35" s="15">
        <v>9</v>
      </c>
      <c r="J35" s="15">
        <v>8</v>
      </c>
      <c r="K35" s="15">
        <v>9</v>
      </c>
      <c r="L35" s="15">
        <v>16</v>
      </c>
      <c r="M35" s="15">
        <v>7</v>
      </c>
      <c r="N35" s="15">
        <v>11</v>
      </c>
      <c r="O35" s="15">
        <v>3</v>
      </c>
      <c r="P35" s="15">
        <v>11</v>
      </c>
      <c r="Q35" s="15">
        <v>8</v>
      </c>
      <c r="R35" s="15">
        <v>175000</v>
      </c>
    </row>
    <row r="36" spans="1:18" ht="15" thickBot="1" x14ac:dyDescent="0.35">
      <c r="A36" s="14" t="s">
        <v>74</v>
      </c>
      <c r="B36" s="15">
        <v>8</v>
      </c>
      <c r="C36" s="15">
        <v>9</v>
      </c>
      <c r="D36" s="15">
        <v>2</v>
      </c>
      <c r="E36" s="15">
        <v>8</v>
      </c>
      <c r="F36" s="15">
        <v>1</v>
      </c>
      <c r="G36" s="15">
        <v>11</v>
      </c>
      <c r="H36" s="15">
        <v>4</v>
      </c>
      <c r="I36" s="15">
        <v>7</v>
      </c>
      <c r="J36" s="15">
        <v>9</v>
      </c>
      <c r="K36" s="15">
        <v>8</v>
      </c>
      <c r="L36" s="15">
        <v>15</v>
      </c>
      <c r="M36" s="15">
        <v>9</v>
      </c>
      <c r="N36" s="15">
        <v>16</v>
      </c>
      <c r="O36" s="15">
        <v>6</v>
      </c>
      <c r="P36" s="15">
        <v>13</v>
      </c>
      <c r="Q36" s="15">
        <v>10</v>
      </c>
      <c r="R36" s="15">
        <v>191000</v>
      </c>
    </row>
    <row r="37" spans="1:18" ht="15" thickBot="1" x14ac:dyDescent="0.35">
      <c r="A37" s="14" t="s">
        <v>75</v>
      </c>
      <c r="B37" s="15">
        <v>7</v>
      </c>
      <c r="C37" s="15">
        <v>11</v>
      </c>
      <c r="D37" s="15">
        <v>4</v>
      </c>
      <c r="E37" s="15">
        <v>3</v>
      </c>
      <c r="F37" s="15">
        <v>4</v>
      </c>
      <c r="G37" s="15">
        <v>7</v>
      </c>
      <c r="H37" s="15">
        <v>2</v>
      </c>
      <c r="I37" s="15">
        <v>5</v>
      </c>
      <c r="J37" s="15">
        <v>10</v>
      </c>
      <c r="K37" s="15">
        <v>6</v>
      </c>
      <c r="L37" s="15">
        <v>13</v>
      </c>
      <c r="M37" s="15">
        <v>14</v>
      </c>
      <c r="N37" s="15">
        <v>13</v>
      </c>
      <c r="O37" s="15">
        <v>10</v>
      </c>
      <c r="P37" s="15">
        <v>15</v>
      </c>
      <c r="Q37" s="15">
        <v>12</v>
      </c>
      <c r="R37" s="15">
        <v>212000</v>
      </c>
    </row>
    <row r="38" spans="1:18" ht="15" thickBot="1" x14ac:dyDescent="0.35">
      <c r="A38" s="14" t="s">
        <v>76</v>
      </c>
      <c r="B38" s="15">
        <v>6</v>
      </c>
      <c r="C38" s="15">
        <v>13</v>
      </c>
      <c r="D38" s="15">
        <v>9</v>
      </c>
      <c r="E38" s="15">
        <v>1</v>
      </c>
      <c r="F38" s="15">
        <v>10</v>
      </c>
      <c r="G38" s="15">
        <v>5</v>
      </c>
      <c r="H38" s="15">
        <v>7</v>
      </c>
      <c r="I38" s="15">
        <v>3</v>
      </c>
      <c r="J38" s="15">
        <v>11</v>
      </c>
      <c r="K38" s="15">
        <v>4</v>
      </c>
      <c r="L38" s="15">
        <v>8</v>
      </c>
      <c r="M38" s="15">
        <v>16</v>
      </c>
      <c r="N38" s="15">
        <v>7</v>
      </c>
      <c r="O38" s="15">
        <v>12</v>
      </c>
      <c r="P38" s="15">
        <v>10</v>
      </c>
      <c r="Q38" s="15">
        <v>14</v>
      </c>
      <c r="R38" s="15">
        <v>241000</v>
      </c>
    </row>
    <row r="39" spans="1:18" ht="15" thickBot="1" x14ac:dyDescent="0.35">
      <c r="A39" s="14" t="s">
        <v>77</v>
      </c>
      <c r="B39" s="15">
        <v>5</v>
      </c>
      <c r="C39" s="15">
        <v>9</v>
      </c>
      <c r="D39" s="15">
        <v>2</v>
      </c>
      <c r="E39" s="15">
        <v>8</v>
      </c>
      <c r="F39" s="15">
        <v>1</v>
      </c>
      <c r="G39" s="15">
        <v>11</v>
      </c>
      <c r="H39" s="15">
        <v>4</v>
      </c>
      <c r="I39" s="15">
        <v>7</v>
      </c>
      <c r="J39" s="15">
        <v>12</v>
      </c>
      <c r="K39" s="15">
        <v>8</v>
      </c>
      <c r="L39" s="15">
        <v>15</v>
      </c>
      <c r="M39" s="15">
        <v>9</v>
      </c>
      <c r="N39" s="15">
        <v>16</v>
      </c>
      <c r="O39" s="15">
        <v>6</v>
      </c>
      <c r="P39" s="15">
        <v>13</v>
      </c>
      <c r="Q39" s="15">
        <v>10</v>
      </c>
      <c r="R39" s="15">
        <v>276000</v>
      </c>
    </row>
    <row r="40" spans="1:18" ht="15" thickBot="1" x14ac:dyDescent="0.35">
      <c r="A40" s="14" t="s">
        <v>78</v>
      </c>
      <c r="B40" s="15">
        <v>4</v>
      </c>
      <c r="C40" s="15">
        <v>11</v>
      </c>
      <c r="D40" s="15">
        <v>4</v>
      </c>
      <c r="E40" s="15">
        <v>3</v>
      </c>
      <c r="F40" s="15">
        <v>4</v>
      </c>
      <c r="G40" s="15">
        <v>7</v>
      </c>
      <c r="H40" s="15">
        <v>2</v>
      </c>
      <c r="I40" s="15">
        <v>5</v>
      </c>
      <c r="J40" s="15">
        <v>13</v>
      </c>
      <c r="K40" s="15">
        <v>6</v>
      </c>
      <c r="L40" s="15">
        <v>13</v>
      </c>
      <c r="M40" s="15">
        <v>14</v>
      </c>
      <c r="N40" s="15">
        <v>13</v>
      </c>
      <c r="O40" s="15">
        <v>10</v>
      </c>
      <c r="P40" s="15">
        <v>15</v>
      </c>
      <c r="Q40" s="15">
        <v>12</v>
      </c>
      <c r="R40" s="15">
        <v>282000</v>
      </c>
    </row>
    <row r="41" spans="1:18" ht="15" thickBot="1" x14ac:dyDescent="0.35">
      <c r="A41" s="14" t="s">
        <v>79</v>
      </c>
      <c r="B41" s="15">
        <v>3</v>
      </c>
      <c r="C41" s="15">
        <v>13</v>
      </c>
      <c r="D41" s="15">
        <v>9</v>
      </c>
      <c r="E41" s="15">
        <v>1</v>
      </c>
      <c r="F41" s="15">
        <v>10</v>
      </c>
      <c r="G41" s="15">
        <v>5</v>
      </c>
      <c r="H41" s="15">
        <v>7</v>
      </c>
      <c r="I41" s="15">
        <v>3</v>
      </c>
      <c r="J41" s="15">
        <v>14</v>
      </c>
      <c r="K41" s="15">
        <v>4</v>
      </c>
      <c r="L41" s="15">
        <v>8</v>
      </c>
      <c r="M41" s="15">
        <v>16</v>
      </c>
      <c r="N41" s="15">
        <v>7</v>
      </c>
      <c r="O41" s="15">
        <v>12</v>
      </c>
      <c r="P41" s="15">
        <v>10</v>
      </c>
      <c r="Q41" s="15">
        <v>14</v>
      </c>
      <c r="R41" s="15">
        <v>339000</v>
      </c>
    </row>
    <row r="42" spans="1:18" ht="15" thickBot="1" x14ac:dyDescent="0.35">
      <c r="A42" s="14" t="s">
        <v>80</v>
      </c>
      <c r="B42" s="15">
        <v>2</v>
      </c>
      <c r="C42" s="15">
        <v>15</v>
      </c>
      <c r="D42" s="15">
        <v>8</v>
      </c>
      <c r="E42" s="15">
        <v>7</v>
      </c>
      <c r="F42" s="15">
        <v>3</v>
      </c>
      <c r="G42" s="15">
        <v>2</v>
      </c>
      <c r="H42" s="15">
        <v>1</v>
      </c>
      <c r="I42" s="15">
        <v>2</v>
      </c>
      <c r="J42" s="15">
        <v>15</v>
      </c>
      <c r="K42" s="15">
        <v>2</v>
      </c>
      <c r="L42" s="15">
        <v>9</v>
      </c>
      <c r="M42" s="15">
        <v>10</v>
      </c>
      <c r="N42" s="15">
        <v>14</v>
      </c>
      <c r="O42" s="15">
        <v>15</v>
      </c>
      <c r="P42" s="15">
        <v>16</v>
      </c>
      <c r="Q42" s="15">
        <v>15</v>
      </c>
      <c r="R42" s="15">
        <v>411000</v>
      </c>
    </row>
    <row r="43" spans="1:18" ht="15" thickBot="1" x14ac:dyDescent="0.35">
      <c r="A43" s="14" t="s">
        <v>81</v>
      </c>
      <c r="B43" s="15">
        <v>1</v>
      </c>
      <c r="C43" s="15">
        <v>16</v>
      </c>
      <c r="D43" s="15">
        <v>6</v>
      </c>
      <c r="E43" s="15">
        <v>6</v>
      </c>
      <c r="F43" s="15">
        <v>8</v>
      </c>
      <c r="G43" s="15">
        <v>1</v>
      </c>
      <c r="H43" s="15">
        <v>9</v>
      </c>
      <c r="I43" s="15">
        <v>1</v>
      </c>
      <c r="J43" s="15">
        <v>16</v>
      </c>
      <c r="K43" s="15">
        <v>1</v>
      </c>
      <c r="L43" s="15">
        <v>11</v>
      </c>
      <c r="M43" s="15">
        <v>11</v>
      </c>
      <c r="N43" s="15">
        <v>9</v>
      </c>
      <c r="O43" s="15">
        <v>16</v>
      </c>
      <c r="P43" s="15">
        <v>8</v>
      </c>
      <c r="Q43" s="15">
        <v>16</v>
      </c>
      <c r="R43" s="15">
        <v>555555</v>
      </c>
    </row>
    <row r="44" spans="1:18" ht="18.600000000000001" thickBot="1" x14ac:dyDescent="0.35">
      <c r="A44" s="11"/>
    </row>
    <row r="45" spans="1:18" ht="15" thickBot="1" x14ac:dyDescent="0.35">
      <c r="A45" s="14" t="s">
        <v>82</v>
      </c>
      <c r="B45" s="14" t="s">
        <v>49</v>
      </c>
      <c r="C45" s="14" t="s">
        <v>50</v>
      </c>
      <c r="D45" s="14" t="s">
        <v>51</v>
      </c>
      <c r="E45" s="14" t="s">
        <v>52</v>
      </c>
      <c r="F45" s="14" t="s">
        <v>53</v>
      </c>
      <c r="G45" s="14" t="s">
        <v>54</v>
      </c>
      <c r="H45" s="14" t="s">
        <v>55</v>
      </c>
      <c r="I45" s="14" t="s">
        <v>56</v>
      </c>
      <c r="J45" s="14" t="s">
        <v>57</v>
      </c>
      <c r="K45" s="14" t="s">
        <v>58</v>
      </c>
      <c r="L45" s="14" t="s">
        <v>59</v>
      </c>
      <c r="M45" s="14" t="s">
        <v>60</v>
      </c>
      <c r="N45" s="14" t="s">
        <v>61</v>
      </c>
      <c r="O45" s="14" t="s">
        <v>62</v>
      </c>
      <c r="P45" s="14" t="s">
        <v>63</v>
      </c>
      <c r="Q45" s="14" t="s">
        <v>64</v>
      </c>
    </row>
    <row r="46" spans="1:18" ht="15" thickBot="1" x14ac:dyDescent="0.35">
      <c r="A46" s="14" t="s">
        <v>83</v>
      </c>
      <c r="B46" s="15" t="s">
        <v>153</v>
      </c>
      <c r="C46" s="15" t="s">
        <v>93</v>
      </c>
      <c r="D46" s="15" t="s">
        <v>86</v>
      </c>
      <c r="E46" s="15" t="s">
        <v>86</v>
      </c>
      <c r="F46" s="15" t="s">
        <v>86</v>
      </c>
      <c r="G46" s="15" t="s">
        <v>86</v>
      </c>
      <c r="H46" s="15" t="s">
        <v>86</v>
      </c>
      <c r="I46" s="15" t="s">
        <v>86</v>
      </c>
      <c r="J46" s="15" t="s">
        <v>86</v>
      </c>
      <c r="K46" s="15" t="s">
        <v>86</v>
      </c>
      <c r="L46" s="15" t="s">
        <v>89</v>
      </c>
      <c r="M46" s="15" t="s">
        <v>86</v>
      </c>
      <c r="N46" s="15" t="s">
        <v>154</v>
      </c>
      <c r="O46" s="15" t="s">
        <v>89</v>
      </c>
      <c r="P46" s="15" t="s">
        <v>86</v>
      </c>
      <c r="Q46" s="15" t="s">
        <v>86</v>
      </c>
    </row>
    <row r="47" spans="1:18" ht="15" thickBot="1" x14ac:dyDescent="0.35">
      <c r="A47" s="14" t="s">
        <v>91</v>
      </c>
      <c r="B47" s="15" t="s">
        <v>84</v>
      </c>
      <c r="C47" s="15" t="s">
        <v>89</v>
      </c>
      <c r="D47" s="15" t="s">
        <v>86</v>
      </c>
      <c r="E47" s="15" t="s">
        <v>86</v>
      </c>
      <c r="F47" s="15" t="s">
        <v>86</v>
      </c>
      <c r="G47" s="15" t="s">
        <v>86</v>
      </c>
      <c r="H47" s="15" t="s">
        <v>86</v>
      </c>
      <c r="I47" s="15" t="s">
        <v>86</v>
      </c>
      <c r="J47" s="15" t="s">
        <v>86</v>
      </c>
      <c r="K47" s="15" t="s">
        <v>86</v>
      </c>
      <c r="L47" s="15" t="s">
        <v>155</v>
      </c>
      <c r="M47" s="15" t="s">
        <v>86</v>
      </c>
      <c r="N47" s="15" t="s">
        <v>86</v>
      </c>
      <c r="O47" s="15" t="s">
        <v>90</v>
      </c>
      <c r="P47" s="15" t="s">
        <v>86</v>
      </c>
      <c r="Q47" s="15" t="s">
        <v>86</v>
      </c>
    </row>
    <row r="48" spans="1:18" ht="15" thickBot="1" x14ac:dyDescent="0.35">
      <c r="A48" s="14" t="s">
        <v>94</v>
      </c>
      <c r="B48" s="15" t="s">
        <v>92</v>
      </c>
      <c r="C48" s="15" t="s">
        <v>86</v>
      </c>
      <c r="D48" s="15" t="s">
        <v>86</v>
      </c>
      <c r="E48" s="15" t="s">
        <v>86</v>
      </c>
      <c r="F48" s="15" t="s">
        <v>86</v>
      </c>
      <c r="G48" s="15" t="s">
        <v>86</v>
      </c>
      <c r="H48" s="15" t="s">
        <v>86</v>
      </c>
      <c r="I48" s="15" t="s">
        <v>86</v>
      </c>
      <c r="J48" s="15" t="s">
        <v>86</v>
      </c>
      <c r="K48" s="15" t="s">
        <v>86</v>
      </c>
      <c r="L48" s="15" t="s">
        <v>86</v>
      </c>
      <c r="M48" s="15" t="s">
        <v>86</v>
      </c>
      <c r="N48" s="15" t="s">
        <v>86</v>
      </c>
      <c r="O48" s="15" t="s">
        <v>90</v>
      </c>
      <c r="P48" s="15" t="s">
        <v>86</v>
      </c>
      <c r="Q48" s="15" t="s">
        <v>86</v>
      </c>
    </row>
    <row r="49" spans="1:17" ht="15" thickBot="1" x14ac:dyDescent="0.35">
      <c r="A49" s="14" t="s">
        <v>96</v>
      </c>
      <c r="B49" s="15" t="s">
        <v>95</v>
      </c>
      <c r="C49" s="15" t="s">
        <v>86</v>
      </c>
      <c r="D49" s="15" t="s">
        <v>86</v>
      </c>
      <c r="E49" s="15" t="s">
        <v>86</v>
      </c>
      <c r="F49" s="15" t="s">
        <v>86</v>
      </c>
      <c r="G49" s="15" t="s">
        <v>86</v>
      </c>
      <c r="H49" s="15" t="s">
        <v>86</v>
      </c>
      <c r="I49" s="15" t="s">
        <v>86</v>
      </c>
      <c r="J49" s="15" t="s">
        <v>86</v>
      </c>
      <c r="K49" s="15" t="s">
        <v>86</v>
      </c>
      <c r="L49" s="15" t="s">
        <v>86</v>
      </c>
      <c r="M49" s="15" t="s">
        <v>86</v>
      </c>
      <c r="N49" s="15" t="s">
        <v>86</v>
      </c>
      <c r="O49" s="15" t="s">
        <v>86</v>
      </c>
      <c r="P49" s="15" t="s">
        <v>86</v>
      </c>
      <c r="Q49" s="15" t="s">
        <v>86</v>
      </c>
    </row>
    <row r="50" spans="1:17" ht="15" thickBot="1" x14ac:dyDescent="0.35">
      <c r="A50" s="14" t="s">
        <v>98</v>
      </c>
      <c r="B50" s="15" t="s">
        <v>97</v>
      </c>
      <c r="C50" s="15" t="s">
        <v>86</v>
      </c>
      <c r="D50" s="15" t="s">
        <v>86</v>
      </c>
      <c r="E50" s="15" t="s">
        <v>86</v>
      </c>
      <c r="F50" s="15" t="s">
        <v>86</v>
      </c>
      <c r="G50" s="15" t="s">
        <v>86</v>
      </c>
      <c r="H50" s="15" t="s">
        <v>86</v>
      </c>
      <c r="I50" s="15" t="s">
        <v>86</v>
      </c>
      <c r="J50" s="15" t="s">
        <v>86</v>
      </c>
      <c r="K50" s="15" t="s">
        <v>86</v>
      </c>
      <c r="L50" s="15" t="s">
        <v>86</v>
      </c>
      <c r="M50" s="15" t="s">
        <v>86</v>
      </c>
      <c r="N50" s="15" t="s">
        <v>86</v>
      </c>
      <c r="O50" s="15" t="s">
        <v>86</v>
      </c>
      <c r="P50" s="15" t="s">
        <v>86</v>
      </c>
      <c r="Q50" s="15" t="s">
        <v>86</v>
      </c>
    </row>
    <row r="51" spans="1:17" ht="15" thickBot="1" x14ac:dyDescent="0.35">
      <c r="A51" s="14" t="s">
        <v>100</v>
      </c>
      <c r="B51" s="15" t="s">
        <v>99</v>
      </c>
      <c r="C51" s="15" t="s">
        <v>86</v>
      </c>
      <c r="D51" s="15" t="s">
        <v>86</v>
      </c>
      <c r="E51" s="15" t="s">
        <v>86</v>
      </c>
      <c r="F51" s="15" t="s">
        <v>86</v>
      </c>
      <c r="G51" s="15" t="s">
        <v>86</v>
      </c>
      <c r="H51" s="15" t="s">
        <v>86</v>
      </c>
      <c r="I51" s="15" t="s">
        <v>86</v>
      </c>
      <c r="J51" s="15" t="s">
        <v>86</v>
      </c>
      <c r="K51" s="15" t="s">
        <v>86</v>
      </c>
      <c r="L51" s="15" t="s">
        <v>86</v>
      </c>
      <c r="M51" s="15" t="s">
        <v>86</v>
      </c>
      <c r="N51" s="15" t="s">
        <v>86</v>
      </c>
      <c r="O51" s="15" t="s">
        <v>86</v>
      </c>
      <c r="P51" s="15" t="s">
        <v>86</v>
      </c>
      <c r="Q51" s="15" t="s">
        <v>86</v>
      </c>
    </row>
    <row r="52" spans="1:17" ht="15" thickBot="1" x14ac:dyDescent="0.35">
      <c r="A52" s="14" t="s">
        <v>102</v>
      </c>
      <c r="B52" s="15" t="s">
        <v>101</v>
      </c>
      <c r="C52" s="15" t="s">
        <v>86</v>
      </c>
      <c r="D52" s="15" t="s">
        <v>86</v>
      </c>
      <c r="E52" s="15" t="s">
        <v>86</v>
      </c>
      <c r="F52" s="15" t="s">
        <v>86</v>
      </c>
      <c r="G52" s="15" t="s">
        <v>86</v>
      </c>
      <c r="H52" s="15" t="s">
        <v>86</v>
      </c>
      <c r="I52" s="15" t="s">
        <v>86</v>
      </c>
      <c r="J52" s="15" t="s">
        <v>86</v>
      </c>
      <c r="K52" s="15" t="s">
        <v>86</v>
      </c>
      <c r="L52" s="15" t="s">
        <v>86</v>
      </c>
      <c r="M52" s="15" t="s">
        <v>86</v>
      </c>
      <c r="N52" s="15" t="s">
        <v>86</v>
      </c>
      <c r="O52" s="15" t="s">
        <v>86</v>
      </c>
      <c r="P52" s="15" t="s">
        <v>86</v>
      </c>
      <c r="Q52" s="15" t="s">
        <v>86</v>
      </c>
    </row>
    <row r="53" spans="1:17" ht="15" thickBot="1" x14ac:dyDescent="0.35">
      <c r="A53" s="14" t="s">
        <v>104</v>
      </c>
      <c r="B53" s="15" t="s">
        <v>103</v>
      </c>
      <c r="C53" s="15" t="s">
        <v>86</v>
      </c>
      <c r="D53" s="15" t="s">
        <v>86</v>
      </c>
      <c r="E53" s="15" t="s">
        <v>86</v>
      </c>
      <c r="F53" s="15" t="s">
        <v>86</v>
      </c>
      <c r="G53" s="15" t="s">
        <v>86</v>
      </c>
      <c r="H53" s="15" t="s">
        <v>86</v>
      </c>
      <c r="I53" s="15" t="s">
        <v>86</v>
      </c>
      <c r="J53" s="15" t="s">
        <v>86</v>
      </c>
      <c r="K53" s="15" t="s">
        <v>86</v>
      </c>
      <c r="L53" s="15" t="s">
        <v>86</v>
      </c>
      <c r="M53" s="15" t="s">
        <v>86</v>
      </c>
      <c r="N53" s="15" t="s">
        <v>86</v>
      </c>
      <c r="O53" s="15" t="s">
        <v>86</v>
      </c>
      <c r="P53" s="15" t="s">
        <v>86</v>
      </c>
      <c r="Q53" s="15" t="s">
        <v>86</v>
      </c>
    </row>
    <row r="54" spans="1:17" ht="15" thickBot="1" x14ac:dyDescent="0.35">
      <c r="A54" s="14" t="s">
        <v>106</v>
      </c>
      <c r="B54" s="15" t="s">
        <v>156</v>
      </c>
      <c r="C54" s="15" t="s">
        <v>86</v>
      </c>
      <c r="D54" s="15" t="s">
        <v>86</v>
      </c>
      <c r="E54" s="15" t="s">
        <v>86</v>
      </c>
      <c r="F54" s="15" t="s">
        <v>86</v>
      </c>
      <c r="G54" s="15" t="s">
        <v>86</v>
      </c>
      <c r="H54" s="15" t="s">
        <v>86</v>
      </c>
      <c r="I54" s="15" t="s">
        <v>86</v>
      </c>
      <c r="J54" s="15" t="s">
        <v>86</v>
      </c>
      <c r="K54" s="15" t="s">
        <v>86</v>
      </c>
      <c r="L54" s="15" t="s">
        <v>86</v>
      </c>
      <c r="M54" s="15" t="s">
        <v>86</v>
      </c>
      <c r="N54" s="15" t="s">
        <v>86</v>
      </c>
      <c r="O54" s="15" t="s">
        <v>86</v>
      </c>
      <c r="P54" s="15" t="s">
        <v>86</v>
      </c>
      <c r="Q54" s="15" t="s">
        <v>86</v>
      </c>
    </row>
    <row r="55" spans="1:17" ht="15" thickBot="1" x14ac:dyDescent="0.35">
      <c r="A55" s="14" t="s">
        <v>108</v>
      </c>
      <c r="B55" s="15" t="s">
        <v>86</v>
      </c>
      <c r="C55" s="15" t="s">
        <v>86</v>
      </c>
      <c r="D55" s="15" t="s">
        <v>86</v>
      </c>
      <c r="E55" s="15" t="s">
        <v>86</v>
      </c>
      <c r="F55" s="15" t="s">
        <v>86</v>
      </c>
      <c r="G55" s="15" t="s">
        <v>86</v>
      </c>
      <c r="H55" s="15" t="s">
        <v>86</v>
      </c>
      <c r="I55" s="15" t="s">
        <v>86</v>
      </c>
      <c r="J55" s="15" t="s">
        <v>86</v>
      </c>
      <c r="K55" s="15" t="s">
        <v>86</v>
      </c>
      <c r="L55" s="15" t="s">
        <v>86</v>
      </c>
      <c r="M55" s="15" t="s">
        <v>86</v>
      </c>
      <c r="N55" s="15" t="s">
        <v>86</v>
      </c>
      <c r="O55" s="15" t="s">
        <v>86</v>
      </c>
      <c r="P55" s="15" t="s">
        <v>86</v>
      </c>
      <c r="Q55" s="15" t="s">
        <v>86</v>
      </c>
    </row>
    <row r="56" spans="1:17" ht="15" thickBot="1" x14ac:dyDescent="0.35">
      <c r="A56" s="14" t="s">
        <v>109</v>
      </c>
      <c r="B56" s="15" t="s">
        <v>86</v>
      </c>
      <c r="C56" s="15" t="s">
        <v>86</v>
      </c>
      <c r="D56" s="15" t="s">
        <v>86</v>
      </c>
      <c r="E56" s="15" t="s">
        <v>86</v>
      </c>
      <c r="F56" s="15" t="s">
        <v>86</v>
      </c>
      <c r="G56" s="15" t="s">
        <v>86</v>
      </c>
      <c r="H56" s="15" t="s">
        <v>86</v>
      </c>
      <c r="I56" s="15" t="s">
        <v>86</v>
      </c>
      <c r="J56" s="15" t="s">
        <v>86</v>
      </c>
      <c r="K56" s="15" t="s">
        <v>86</v>
      </c>
      <c r="L56" s="15" t="s">
        <v>86</v>
      </c>
      <c r="M56" s="15" t="s">
        <v>86</v>
      </c>
      <c r="N56" s="15" t="s">
        <v>86</v>
      </c>
      <c r="O56" s="15" t="s">
        <v>86</v>
      </c>
      <c r="P56" s="15" t="s">
        <v>86</v>
      </c>
      <c r="Q56" s="15" t="s">
        <v>86</v>
      </c>
    </row>
    <row r="57" spans="1:17" ht="15" thickBot="1" x14ac:dyDescent="0.35">
      <c r="A57" s="14" t="s">
        <v>110</v>
      </c>
      <c r="B57" s="15" t="s">
        <v>86</v>
      </c>
      <c r="C57" s="15" t="s">
        <v>86</v>
      </c>
      <c r="D57" s="15" t="s">
        <v>86</v>
      </c>
      <c r="E57" s="15" t="s">
        <v>86</v>
      </c>
      <c r="F57" s="15" t="s">
        <v>86</v>
      </c>
      <c r="G57" s="15" t="s">
        <v>86</v>
      </c>
      <c r="H57" s="15" t="s">
        <v>86</v>
      </c>
      <c r="I57" s="15" t="s">
        <v>86</v>
      </c>
      <c r="J57" s="15" t="s">
        <v>86</v>
      </c>
      <c r="K57" s="15" t="s">
        <v>86</v>
      </c>
      <c r="L57" s="15" t="s">
        <v>86</v>
      </c>
      <c r="M57" s="15" t="s">
        <v>86</v>
      </c>
      <c r="N57" s="15" t="s">
        <v>86</v>
      </c>
      <c r="O57" s="15" t="s">
        <v>86</v>
      </c>
      <c r="P57" s="15" t="s">
        <v>86</v>
      </c>
      <c r="Q57" s="15" t="s">
        <v>86</v>
      </c>
    </row>
    <row r="58" spans="1:17" ht="15" thickBot="1" x14ac:dyDescent="0.35">
      <c r="A58" s="14" t="s">
        <v>111</v>
      </c>
      <c r="B58" s="15" t="s">
        <v>86</v>
      </c>
      <c r="C58" s="15" t="s">
        <v>86</v>
      </c>
      <c r="D58" s="15" t="s">
        <v>86</v>
      </c>
      <c r="E58" s="15" t="s">
        <v>86</v>
      </c>
      <c r="F58" s="15" t="s">
        <v>86</v>
      </c>
      <c r="G58" s="15" t="s">
        <v>86</v>
      </c>
      <c r="H58" s="15" t="s">
        <v>86</v>
      </c>
      <c r="I58" s="15" t="s">
        <v>86</v>
      </c>
      <c r="J58" s="15" t="s">
        <v>86</v>
      </c>
      <c r="K58" s="15" t="s">
        <v>86</v>
      </c>
      <c r="L58" s="15" t="s">
        <v>86</v>
      </c>
      <c r="M58" s="15" t="s">
        <v>86</v>
      </c>
      <c r="N58" s="15" t="s">
        <v>86</v>
      </c>
      <c r="O58" s="15" t="s">
        <v>86</v>
      </c>
      <c r="P58" s="15" t="s">
        <v>86</v>
      </c>
      <c r="Q58" s="15" t="s">
        <v>86</v>
      </c>
    </row>
    <row r="59" spans="1:17" ht="15" thickBot="1" x14ac:dyDescent="0.35">
      <c r="A59" s="14" t="s">
        <v>112</v>
      </c>
      <c r="B59" s="15" t="s">
        <v>86</v>
      </c>
      <c r="C59" s="15" t="s">
        <v>86</v>
      </c>
      <c r="D59" s="15" t="s">
        <v>86</v>
      </c>
      <c r="E59" s="15" t="s">
        <v>86</v>
      </c>
      <c r="F59" s="15" t="s">
        <v>86</v>
      </c>
      <c r="G59" s="15" t="s">
        <v>86</v>
      </c>
      <c r="H59" s="15" t="s">
        <v>86</v>
      </c>
      <c r="I59" s="15" t="s">
        <v>86</v>
      </c>
      <c r="J59" s="15" t="s">
        <v>86</v>
      </c>
      <c r="K59" s="15" t="s">
        <v>86</v>
      </c>
      <c r="L59" s="15" t="s">
        <v>86</v>
      </c>
      <c r="M59" s="15" t="s">
        <v>86</v>
      </c>
      <c r="N59" s="15" t="s">
        <v>86</v>
      </c>
      <c r="O59" s="15" t="s">
        <v>86</v>
      </c>
      <c r="P59" s="15" t="s">
        <v>86</v>
      </c>
      <c r="Q59" s="15" t="s">
        <v>86</v>
      </c>
    </row>
    <row r="60" spans="1:17" ht="15" thickBot="1" x14ac:dyDescent="0.35">
      <c r="A60" s="14" t="s">
        <v>113</v>
      </c>
      <c r="B60" s="15" t="s">
        <v>86</v>
      </c>
      <c r="C60" s="15" t="s">
        <v>86</v>
      </c>
      <c r="D60" s="15" t="s">
        <v>86</v>
      </c>
      <c r="E60" s="15" t="s">
        <v>86</v>
      </c>
      <c r="F60" s="15" t="s">
        <v>86</v>
      </c>
      <c r="G60" s="15" t="s">
        <v>86</v>
      </c>
      <c r="H60" s="15" t="s">
        <v>86</v>
      </c>
      <c r="I60" s="15" t="s">
        <v>86</v>
      </c>
      <c r="J60" s="15" t="s">
        <v>86</v>
      </c>
      <c r="K60" s="15" t="s">
        <v>86</v>
      </c>
      <c r="L60" s="15" t="s">
        <v>86</v>
      </c>
      <c r="M60" s="15" t="s">
        <v>86</v>
      </c>
      <c r="N60" s="15" t="s">
        <v>86</v>
      </c>
      <c r="O60" s="15" t="s">
        <v>86</v>
      </c>
      <c r="P60" s="15" t="s">
        <v>86</v>
      </c>
      <c r="Q60" s="15" t="s">
        <v>86</v>
      </c>
    </row>
    <row r="61" spans="1:17" ht="15" thickBot="1" x14ac:dyDescent="0.35">
      <c r="A61" s="14" t="s">
        <v>114</v>
      </c>
      <c r="B61" s="15" t="s">
        <v>86</v>
      </c>
      <c r="C61" s="15" t="s">
        <v>86</v>
      </c>
      <c r="D61" s="15" t="s">
        <v>86</v>
      </c>
      <c r="E61" s="15" t="s">
        <v>86</v>
      </c>
      <c r="F61" s="15" t="s">
        <v>86</v>
      </c>
      <c r="G61" s="15" t="s">
        <v>86</v>
      </c>
      <c r="H61" s="15" t="s">
        <v>86</v>
      </c>
      <c r="I61" s="15" t="s">
        <v>86</v>
      </c>
      <c r="J61" s="15" t="s">
        <v>86</v>
      </c>
      <c r="K61" s="15" t="s">
        <v>86</v>
      </c>
      <c r="L61" s="15" t="s">
        <v>86</v>
      </c>
      <c r="M61" s="15" t="s">
        <v>86</v>
      </c>
      <c r="N61" s="15" t="s">
        <v>86</v>
      </c>
      <c r="O61" s="15" t="s">
        <v>86</v>
      </c>
      <c r="P61" s="15" t="s">
        <v>86</v>
      </c>
      <c r="Q61" s="15" t="s">
        <v>86</v>
      </c>
    </row>
    <row r="62" spans="1:17" ht="18.600000000000001" thickBot="1" x14ac:dyDescent="0.35">
      <c r="A62" s="11"/>
    </row>
    <row r="63" spans="1:17" ht="15" thickBot="1" x14ac:dyDescent="0.35">
      <c r="A63" s="14" t="s">
        <v>115</v>
      </c>
      <c r="B63" s="14" t="s">
        <v>49</v>
      </c>
      <c r="C63" s="14" t="s">
        <v>50</v>
      </c>
      <c r="D63" s="14" t="s">
        <v>51</v>
      </c>
      <c r="E63" s="14" t="s">
        <v>52</v>
      </c>
      <c r="F63" s="14" t="s">
        <v>53</v>
      </c>
      <c r="G63" s="14" t="s">
        <v>54</v>
      </c>
      <c r="H63" s="14" t="s">
        <v>55</v>
      </c>
      <c r="I63" s="14" t="s">
        <v>56</v>
      </c>
      <c r="J63" s="14" t="s">
        <v>57</v>
      </c>
      <c r="K63" s="14" t="s">
        <v>58</v>
      </c>
      <c r="L63" s="14" t="s">
        <v>59</v>
      </c>
      <c r="M63" s="14" t="s">
        <v>60</v>
      </c>
      <c r="N63" s="14" t="s">
        <v>61</v>
      </c>
      <c r="O63" s="14" t="s">
        <v>62</v>
      </c>
      <c r="P63" s="14" t="s">
        <v>63</v>
      </c>
      <c r="Q63" s="14" t="s">
        <v>64</v>
      </c>
    </row>
    <row r="64" spans="1:17" ht="15" thickBot="1" x14ac:dyDescent="0.35">
      <c r="A64" s="14" t="s">
        <v>83</v>
      </c>
      <c r="B64" s="15">
        <v>555555</v>
      </c>
      <c r="C64" s="15">
        <v>161000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154000</v>
      </c>
      <c r="M64" s="15">
        <v>0</v>
      </c>
      <c r="N64" s="15">
        <v>160000</v>
      </c>
      <c r="O64" s="15">
        <v>154000</v>
      </c>
      <c r="P64" s="15">
        <v>0</v>
      </c>
      <c r="Q64" s="15">
        <v>0</v>
      </c>
    </row>
    <row r="65" spans="1:17" ht="15" thickBot="1" x14ac:dyDescent="0.35">
      <c r="A65" s="14" t="s">
        <v>91</v>
      </c>
      <c r="B65" s="15">
        <v>411000</v>
      </c>
      <c r="C65" s="15">
        <v>154000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150000</v>
      </c>
      <c r="M65" s="15">
        <v>0</v>
      </c>
      <c r="N65" s="15">
        <v>0</v>
      </c>
      <c r="O65" s="15">
        <v>145000</v>
      </c>
      <c r="P65" s="15">
        <v>0</v>
      </c>
      <c r="Q65" s="15">
        <v>0</v>
      </c>
    </row>
    <row r="66" spans="1:17" ht="15" thickBot="1" x14ac:dyDescent="0.35">
      <c r="A66" s="14" t="s">
        <v>94</v>
      </c>
      <c r="B66" s="15">
        <v>339000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145000</v>
      </c>
      <c r="P66" s="15">
        <v>0</v>
      </c>
      <c r="Q66" s="15">
        <v>0</v>
      </c>
    </row>
    <row r="67" spans="1:17" ht="15" thickBot="1" x14ac:dyDescent="0.35">
      <c r="A67" s="14" t="s">
        <v>96</v>
      </c>
      <c r="B67" s="15">
        <v>282000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</row>
    <row r="68" spans="1:17" ht="15" thickBot="1" x14ac:dyDescent="0.35">
      <c r="A68" s="14" t="s">
        <v>98</v>
      </c>
      <c r="B68" s="15">
        <v>276000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</row>
    <row r="69" spans="1:17" ht="15" thickBot="1" x14ac:dyDescent="0.35">
      <c r="A69" s="14" t="s">
        <v>100</v>
      </c>
      <c r="B69" s="15">
        <v>241000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</row>
    <row r="70" spans="1:17" ht="15" thickBot="1" x14ac:dyDescent="0.35">
      <c r="A70" s="14" t="s">
        <v>102</v>
      </c>
      <c r="B70" s="15">
        <v>212000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</row>
    <row r="71" spans="1:17" ht="15" thickBot="1" x14ac:dyDescent="0.35">
      <c r="A71" s="14" t="s">
        <v>104</v>
      </c>
      <c r="B71" s="15">
        <v>191000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</row>
    <row r="72" spans="1:17" ht="15" thickBot="1" x14ac:dyDescent="0.35">
      <c r="A72" s="14" t="s">
        <v>106</v>
      </c>
      <c r="B72" s="15">
        <v>30000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</row>
    <row r="73" spans="1:17" ht="15" thickBot="1" x14ac:dyDescent="0.35">
      <c r="A73" s="14" t="s">
        <v>108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</row>
    <row r="74" spans="1:17" ht="15" thickBot="1" x14ac:dyDescent="0.35">
      <c r="A74" s="14" t="s">
        <v>109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</row>
    <row r="75" spans="1:17" ht="15" thickBot="1" x14ac:dyDescent="0.35">
      <c r="A75" s="14" t="s">
        <v>110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</row>
    <row r="76" spans="1:17" ht="15" thickBot="1" x14ac:dyDescent="0.35">
      <c r="A76" s="14" t="s">
        <v>111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</row>
    <row r="77" spans="1:17" ht="15" thickBot="1" x14ac:dyDescent="0.35">
      <c r="A77" s="14" t="s">
        <v>112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</row>
    <row r="78" spans="1:17" ht="15" thickBot="1" x14ac:dyDescent="0.35">
      <c r="A78" s="14" t="s">
        <v>113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</row>
    <row r="79" spans="1:17" ht="15" thickBot="1" x14ac:dyDescent="0.35">
      <c r="A79" s="14" t="s">
        <v>114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</row>
    <row r="80" spans="1:17" ht="18.600000000000001" thickBot="1" x14ac:dyDescent="0.35">
      <c r="A80" s="11"/>
    </row>
    <row r="81" spans="1:21" ht="15" thickBot="1" x14ac:dyDescent="0.35">
      <c r="A81" s="14" t="s">
        <v>116</v>
      </c>
      <c r="B81" s="14" t="s">
        <v>49</v>
      </c>
      <c r="C81" s="14" t="s">
        <v>50</v>
      </c>
      <c r="D81" s="14" t="s">
        <v>51</v>
      </c>
      <c r="E81" s="14" t="s">
        <v>52</v>
      </c>
      <c r="F81" s="14" t="s">
        <v>53</v>
      </c>
      <c r="G81" s="14" t="s">
        <v>54</v>
      </c>
      <c r="H81" s="14" t="s">
        <v>55</v>
      </c>
      <c r="I81" s="14" t="s">
        <v>56</v>
      </c>
      <c r="J81" s="14" t="s">
        <v>57</v>
      </c>
      <c r="K81" s="14" t="s">
        <v>58</v>
      </c>
      <c r="L81" s="14" t="s">
        <v>59</v>
      </c>
      <c r="M81" s="14" t="s">
        <v>60</v>
      </c>
      <c r="N81" s="14" t="s">
        <v>61</v>
      </c>
      <c r="O81" s="14" t="s">
        <v>62</v>
      </c>
      <c r="P81" s="14" t="s">
        <v>63</v>
      </c>
      <c r="Q81" s="14" t="s">
        <v>64</v>
      </c>
      <c r="R81" s="14" t="s">
        <v>117</v>
      </c>
      <c r="S81" s="14" t="s">
        <v>118</v>
      </c>
      <c r="T81" s="14" t="s">
        <v>119</v>
      </c>
      <c r="U81" s="14" t="s">
        <v>120</v>
      </c>
    </row>
    <row r="82" spans="1:21" ht="15" thickBot="1" x14ac:dyDescent="0.35">
      <c r="A82" s="14" t="s">
        <v>66</v>
      </c>
      <c r="B82" s="15">
        <v>0</v>
      </c>
      <c r="C82" s="15">
        <v>161000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161000</v>
      </c>
      <c r="S82" s="15">
        <v>161000</v>
      </c>
      <c r="T82" s="15">
        <v>0</v>
      </c>
      <c r="U82" s="15">
        <v>0</v>
      </c>
    </row>
    <row r="83" spans="1:21" ht="15" thickBot="1" x14ac:dyDescent="0.35">
      <c r="A83" s="14" t="s">
        <v>67</v>
      </c>
      <c r="B83" s="15">
        <v>0</v>
      </c>
      <c r="C83" s="15">
        <v>154000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154000</v>
      </c>
      <c r="S83" s="15">
        <v>154000</v>
      </c>
      <c r="T83" s="15">
        <v>0</v>
      </c>
      <c r="U83" s="15">
        <v>0</v>
      </c>
    </row>
    <row r="84" spans="1:21" ht="15" thickBot="1" x14ac:dyDescent="0.35">
      <c r="A84" s="14" t="s">
        <v>68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160000</v>
      </c>
      <c r="O84" s="15">
        <v>0</v>
      </c>
      <c r="P84" s="15">
        <v>0</v>
      </c>
      <c r="Q84" s="15">
        <v>0</v>
      </c>
      <c r="R84" s="15">
        <v>160000</v>
      </c>
      <c r="S84" s="15">
        <v>160000</v>
      </c>
      <c r="T84" s="15">
        <v>0</v>
      </c>
      <c r="U84" s="15">
        <v>0</v>
      </c>
    </row>
    <row r="85" spans="1:21" ht="15" thickBot="1" x14ac:dyDescent="0.35">
      <c r="A85" s="14" t="s">
        <v>69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154000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154000</v>
      </c>
      <c r="S85" s="15">
        <v>154000</v>
      </c>
      <c r="T85" s="15">
        <v>0</v>
      </c>
      <c r="U85" s="15">
        <v>0</v>
      </c>
    </row>
    <row r="86" spans="1:21" ht="15" thickBot="1" x14ac:dyDescent="0.35">
      <c r="A86" s="14" t="s">
        <v>70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150000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150000</v>
      </c>
      <c r="S86" s="15">
        <v>150000</v>
      </c>
      <c r="T86" s="15">
        <v>0</v>
      </c>
      <c r="U86" s="15">
        <v>0</v>
      </c>
    </row>
    <row r="87" spans="1:21" ht="15" thickBot="1" x14ac:dyDescent="0.35">
      <c r="A87" s="14" t="s">
        <v>71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145000</v>
      </c>
      <c r="P87" s="15">
        <v>0</v>
      </c>
      <c r="Q87" s="15">
        <v>0</v>
      </c>
      <c r="R87" s="15">
        <v>145000</v>
      </c>
      <c r="S87" s="15">
        <v>145000</v>
      </c>
      <c r="T87" s="15">
        <v>0</v>
      </c>
      <c r="U87" s="15">
        <v>0</v>
      </c>
    </row>
    <row r="88" spans="1:21" ht="15" thickBot="1" x14ac:dyDescent="0.35">
      <c r="A88" s="14" t="s">
        <v>72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154000</v>
      </c>
      <c r="P88" s="15">
        <v>0</v>
      </c>
      <c r="Q88" s="15">
        <v>0</v>
      </c>
      <c r="R88" s="15">
        <v>154000</v>
      </c>
      <c r="S88" s="15">
        <v>154000</v>
      </c>
      <c r="T88" s="15">
        <v>0</v>
      </c>
      <c r="U88" s="15">
        <v>0</v>
      </c>
    </row>
    <row r="89" spans="1:21" ht="15" thickBot="1" x14ac:dyDescent="0.35">
      <c r="A89" s="14" t="s">
        <v>73</v>
      </c>
      <c r="B89" s="15">
        <v>30000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145000</v>
      </c>
      <c r="P89" s="15">
        <v>0</v>
      </c>
      <c r="Q89" s="15">
        <v>0</v>
      </c>
      <c r="R89" s="15">
        <v>175000</v>
      </c>
      <c r="S89" s="15">
        <v>175000</v>
      </c>
      <c r="T89" s="15">
        <v>0</v>
      </c>
      <c r="U89" s="15">
        <v>0</v>
      </c>
    </row>
    <row r="90" spans="1:21" ht="15" thickBot="1" x14ac:dyDescent="0.35">
      <c r="A90" s="14" t="s">
        <v>74</v>
      </c>
      <c r="B90" s="15">
        <v>191000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191000</v>
      </c>
      <c r="S90" s="15">
        <v>191000</v>
      </c>
      <c r="T90" s="15">
        <v>0</v>
      </c>
      <c r="U90" s="15">
        <v>0</v>
      </c>
    </row>
    <row r="91" spans="1:21" ht="15" thickBot="1" x14ac:dyDescent="0.35">
      <c r="A91" s="14" t="s">
        <v>75</v>
      </c>
      <c r="B91" s="15">
        <v>212000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212000</v>
      </c>
      <c r="S91" s="15">
        <v>212000</v>
      </c>
      <c r="T91" s="15">
        <v>0</v>
      </c>
      <c r="U91" s="15">
        <v>0</v>
      </c>
    </row>
    <row r="92" spans="1:21" ht="15" thickBot="1" x14ac:dyDescent="0.35">
      <c r="A92" s="14" t="s">
        <v>76</v>
      </c>
      <c r="B92" s="15">
        <v>241000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241000</v>
      </c>
      <c r="S92" s="15">
        <v>241000</v>
      </c>
      <c r="T92" s="15">
        <v>0</v>
      </c>
      <c r="U92" s="15">
        <v>0</v>
      </c>
    </row>
    <row r="93" spans="1:21" ht="15" thickBot="1" x14ac:dyDescent="0.35">
      <c r="A93" s="14" t="s">
        <v>77</v>
      </c>
      <c r="B93" s="15">
        <v>276000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276000</v>
      </c>
      <c r="S93" s="15">
        <v>276000</v>
      </c>
      <c r="T93" s="15">
        <v>0</v>
      </c>
      <c r="U93" s="15">
        <v>0</v>
      </c>
    </row>
    <row r="94" spans="1:21" ht="15" thickBot="1" x14ac:dyDescent="0.35">
      <c r="A94" s="14" t="s">
        <v>78</v>
      </c>
      <c r="B94" s="15">
        <v>282000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282000</v>
      </c>
      <c r="S94" s="15">
        <v>282000</v>
      </c>
      <c r="T94" s="15">
        <v>0</v>
      </c>
      <c r="U94" s="15">
        <v>0</v>
      </c>
    </row>
    <row r="95" spans="1:21" ht="15" thickBot="1" x14ac:dyDescent="0.35">
      <c r="A95" s="14" t="s">
        <v>79</v>
      </c>
      <c r="B95" s="15">
        <v>339000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339000</v>
      </c>
      <c r="S95" s="15">
        <v>339000</v>
      </c>
      <c r="T95" s="15">
        <v>0</v>
      </c>
      <c r="U95" s="15">
        <v>0</v>
      </c>
    </row>
    <row r="96" spans="1:21" ht="15" thickBot="1" x14ac:dyDescent="0.35">
      <c r="A96" s="14" t="s">
        <v>80</v>
      </c>
      <c r="B96" s="15">
        <v>411000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411000</v>
      </c>
      <c r="S96" s="15">
        <v>411000</v>
      </c>
      <c r="T96" s="15">
        <v>0</v>
      </c>
      <c r="U96" s="15">
        <v>0</v>
      </c>
    </row>
    <row r="97" spans="1:21" ht="15" thickBot="1" x14ac:dyDescent="0.35">
      <c r="A97" s="14" t="s">
        <v>81</v>
      </c>
      <c r="B97" s="15">
        <v>555555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555555</v>
      </c>
      <c r="S97" s="15">
        <v>555555</v>
      </c>
      <c r="T97" s="15">
        <v>0</v>
      </c>
      <c r="U97" s="15">
        <v>0</v>
      </c>
    </row>
    <row r="98" spans="1:21" ht="15" thickBot="1" x14ac:dyDescent="0.35"/>
    <row r="99" spans="1:21" ht="15" thickBot="1" x14ac:dyDescent="0.35">
      <c r="A99" s="16" t="s">
        <v>121</v>
      </c>
      <c r="B99" s="17">
        <v>1184555</v>
      </c>
    </row>
    <row r="100" spans="1:21" ht="15" thickBot="1" x14ac:dyDescent="0.35">
      <c r="A100" s="16" t="s">
        <v>122</v>
      </c>
      <c r="B100" s="17">
        <v>0</v>
      </c>
    </row>
    <row r="101" spans="1:21" ht="15" thickBot="1" x14ac:dyDescent="0.35">
      <c r="A101" s="16" t="s">
        <v>123</v>
      </c>
      <c r="B101" s="17">
        <v>3760555</v>
      </c>
    </row>
    <row r="102" spans="1:21" ht="15" thickBot="1" x14ac:dyDescent="0.35">
      <c r="A102" s="16" t="s">
        <v>124</v>
      </c>
      <c r="B102" s="17">
        <v>3760555</v>
      </c>
    </row>
    <row r="103" spans="1:21" ht="15" thickBot="1" x14ac:dyDescent="0.35">
      <c r="A103" s="16" t="s">
        <v>125</v>
      </c>
      <c r="B103" s="17">
        <v>0</v>
      </c>
    </row>
    <row r="104" spans="1:21" ht="15" thickBot="1" x14ac:dyDescent="0.35">
      <c r="A104" s="16" t="s">
        <v>126</v>
      </c>
      <c r="B104" s="17"/>
    </row>
    <row r="105" spans="1:21" ht="15" thickBot="1" x14ac:dyDescent="0.35">
      <c r="A105" s="16" t="s">
        <v>127</v>
      </c>
      <c r="B105" s="17"/>
    </row>
    <row r="106" spans="1:21" ht="15" thickBot="1" x14ac:dyDescent="0.35">
      <c r="A106" s="16" t="s">
        <v>128</v>
      </c>
      <c r="B106" s="17">
        <v>0</v>
      </c>
    </row>
    <row r="108" spans="1:21" x14ac:dyDescent="0.3">
      <c r="A108" s="18" t="s">
        <v>129</v>
      </c>
    </row>
    <row r="110" spans="1:21" x14ac:dyDescent="0.3">
      <c r="A110" s="19" t="s">
        <v>130</v>
      </c>
    </row>
    <row r="111" spans="1:21" x14ac:dyDescent="0.3">
      <c r="A111" s="19" t="s">
        <v>157</v>
      </c>
    </row>
  </sheetData>
  <hyperlinks>
    <hyperlink ref="A108" r:id="rId1" display="https://miau.my-x.hu/myx-free/coco/test/518386920231207171534.html" xr:uid="{A74EEE4F-58A1-4FA0-A88C-3F1305804EA5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2F25-78F6-4C46-8593-3F4F43721EFC}">
  <dimension ref="A1:U91"/>
  <sheetViews>
    <sheetView topLeftCell="A3" zoomScale="108" workbookViewId="0">
      <selection activeCell="A7" sqref="A7:R23"/>
    </sheetView>
  </sheetViews>
  <sheetFormatPr defaultRowHeight="14.4" x14ac:dyDescent="0.3"/>
  <sheetData>
    <row r="1" spans="1:18" ht="18" x14ac:dyDescent="0.3">
      <c r="A1" s="11"/>
    </row>
    <row r="2" spans="1:18" x14ac:dyDescent="0.3">
      <c r="A2" s="2"/>
    </row>
    <row r="5" spans="1:18" ht="18" x14ac:dyDescent="0.3">
      <c r="A5" s="12" t="s">
        <v>41</v>
      </c>
      <c r="B5" s="13">
        <v>6789042</v>
      </c>
      <c r="C5" s="12" t="s">
        <v>42</v>
      </c>
      <c r="D5" s="13">
        <v>16</v>
      </c>
      <c r="E5" s="12" t="s">
        <v>43</v>
      </c>
      <c r="F5" s="13">
        <v>16</v>
      </c>
      <c r="G5" s="12" t="s">
        <v>44</v>
      </c>
      <c r="H5" s="13">
        <v>16</v>
      </c>
      <c r="I5" s="12" t="s">
        <v>45</v>
      </c>
      <c r="J5" s="13">
        <v>0</v>
      </c>
      <c r="K5" s="12" t="s">
        <v>46</v>
      </c>
      <c r="L5" s="13" t="s">
        <v>133</v>
      </c>
    </row>
    <row r="6" spans="1:18" ht="18.600000000000001" thickBot="1" x14ac:dyDescent="0.35">
      <c r="A6" s="11"/>
    </row>
    <row r="7" spans="1:18" ht="15" thickBot="1" x14ac:dyDescent="0.35">
      <c r="A7" s="14" t="s">
        <v>48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14" t="s">
        <v>60</v>
      </c>
      <c r="N7" s="14" t="s">
        <v>61</v>
      </c>
      <c r="O7" s="14" t="s">
        <v>62</v>
      </c>
      <c r="P7" s="14" t="s">
        <v>63</v>
      </c>
      <c r="Q7" s="14" t="s">
        <v>64</v>
      </c>
      <c r="R7" s="14" t="s">
        <v>65</v>
      </c>
    </row>
    <row r="8" spans="1:18" ht="15" thickBot="1" x14ac:dyDescent="0.35">
      <c r="A8" s="14" t="s">
        <v>66</v>
      </c>
      <c r="B8" s="15">
        <v>4</v>
      </c>
      <c r="C8" s="15">
        <v>1</v>
      </c>
      <c r="D8" s="15">
        <v>3</v>
      </c>
      <c r="E8" s="15">
        <v>2</v>
      </c>
      <c r="F8" s="15">
        <v>3</v>
      </c>
      <c r="G8" s="15">
        <v>1</v>
      </c>
      <c r="H8" s="15">
        <v>4</v>
      </c>
      <c r="I8" s="15">
        <v>3</v>
      </c>
      <c r="J8" s="15">
        <v>1</v>
      </c>
      <c r="K8" s="15">
        <v>4</v>
      </c>
      <c r="L8" s="15">
        <v>2</v>
      </c>
      <c r="M8" s="15">
        <v>3</v>
      </c>
      <c r="N8" s="15">
        <v>2</v>
      </c>
      <c r="O8" s="15">
        <v>4</v>
      </c>
      <c r="P8" s="15">
        <v>1</v>
      </c>
      <c r="Q8" s="15">
        <v>2</v>
      </c>
      <c r="R8" s="15">
        <v>178000</v>
      </c>
    </row>
    <row r="9" spans="1:18" ht="15" thickBot="1" x14ac:dyDescent="0.35">
      <c r="A9" s="14" t="s">
        <v>67</v>
      </c>
      <c r="B9" s="15">
        <v>4</v>
      </c>
      <c r="C9" s="15">
        <v>1</v>
      </c>
      <c r="D9" s="15">
        <v>3</v>
      </c>
      <c r="E9" s="15">
        <v>3</v>
      </c>
      <c r="F9" s="15">
        <v>4</v>
      </c>
      <c r="G9" s="15">
        <v>1</v>
      </c>
      <c r="H9" s="15">
        <v>3</v>
      </c>
      <c r="I9" s="15">
        <v>3</v>
      </c>
      <c r="J9" s="15">
        <v>1</v>
      </c>
      <c r="K9" s="15">
        <v>4</v>
      </c>
      <c r="L9" s="15">
        <v>2</v>
      </c>
      <c r="M9" s="15">
        <v>2</v>
      </c>
      <c r="N9" s="15">
        <v>1</v>
      </c>
      <c r="O9" s="15">
        <v>4</v>
      </c>
      <c r="P9" s="15">
        <v>2</v>
      </c>
      <c r="Q9" s="15">
        <v>2</v>
      </c>
      <c r="R9" s="15">
        <v>161000</v>
      </c>
    </row>
    <row r="10" spans="1:18" ht="15" thickBot="1" x14ac:dyDescent="0.35">
      <c r="A10" s="14" t="s">
        <v>68</v>
      </c>
      <c r="B10" s="15">
        <v>3</v>
      </c>
      <c r="C10" s="15">
        <v>1</v>
      </c>
      <c r="D10" s="15">
        <v>3</v>
      </c>
      <c r="E10" s="15">
        <v>3</v>
      </c>
      <c r="F10" s="15">
        <v>4</v>
      </c>
      <c r="G10" s="15">
        <v>2</v>
      </c>
      <c r="H10" s="15">
        <v>3</v>
      </c>
      <c r="I10" s="15">
        <v>4</v>
      </c>
      <c r="J10" s="15">
        <v>2</v>
      </c>
      <c r="K10" s="15">
        <v>4</v>
      </c>
      <c r="L10" s="15">
        <v>2</v>
      </c>
      <c r="M10" s="15">
        <v>2</v>
      </c>
      <c r="N10" s="15">
        <v>1</v>
      </c>
      <c r="O10" s="15">
        <v>3</v>
      </c>
      <c r="P10" s="15">
        <v>2</v>
      </c>
      <c r="Q10" s="15">
        <v>1</v>
      </c>
      <c r="R10" s="15">
        <v>154000</v>
      </c>
    </row>
    <row r="11" spans="1:18" ht="15" thickBot="1" x14ac:dyDescent="0.35">
      <c r="A11" s="14" t="s">
        <v>69</v>
      </c>
      <c r="B11" s="15">
        <v>3</v>
      </c>
      <c r="C11" s="15">
        <v>1</v>
      </c>
      <c r="D11" s="15">
        <v>4</v>
      </c>
      <c r="E11" s="15">
        <v>4</v>
      </c>
      <c r="F11" s="15">
        <v>3</v>
      </c>
      <c r="G11" s="15">
        <v>3</v>
      </c>
      <c r="H11" s="15">
        <v>4</v>
      </c>
      <c r="I11" s="15">
        <v>4</v>
      </c>
      <c r="J11" s="15">
        <v>2</v>
      </c>
      <c r="K11" s="15">
        <v>4</v>
      </c>
      <c r="L11" s="15">
        <v>1</v>
      </c>
      <c r="M11" s="15">
        <v>1</v>
      </c>
      <c r="N11" s="15">
        <v>2</v>
      </c>
      <c r="O11" s="15">
        <v>2</v>
      </c>
      <c r="P11" s="15">
        <v>1</v>
      </c>
      <c r="Q11" s="15">
        <v>1</v>
      </c>
      <c r="R11" s="15">
        <v>160000</v>
      </c>
    </row>
    <row r="12" spans="1:18" ht="15" thickBot="1" x14ac:dyDescent="0.35">
      <c r="A12" s="14" t="s">
        <v>70</v>
      </c>
      <c r="B12" s="15">
        <v>3</v>
      </c>
      <c r="C12" s="15">
        <v>2</v>
      </c>
      <c r="D12" s="15">
        <v>4</v>
      </c>
      <c r="E12" s="15">
        <v>3</v>
      </c>
      <c r="F12" s="15">
        <v>3</v>
      </c>
      <c r="G12" s="15">
        <v>3</v>
      </c>
      <c r="H12" s="15">
        <v>3</v>
      </c>
      <c r="I12" s="15">
        <v>3</v>
      </c>
      <c r="J12" s="15">
        <v>2</v>
      </c>
      <c r="K12" s="15">
        <v>3</v>
      </c>
      <c r="L12" s="15">
        <v>1</v>
      </c>
      <c r="M12" s="15">
        <v>2</v>
      </c>
      <c r="N12" s="15">
        <v>2</v>
      </c>
      <c r="O12" s="15">
        <v>2</v>
      </c>
      <c r="P12" s="15">
        <v>2</v>
      </c>
      <c r="Q12" s="15">
        <v>2</v>
      </c>
      <c r="R12" s="15">
        <v>154000</v>
      </c>
    </row>
    <row r="13" spans="1:18" ht="15" thickBot="1" x14ac:dyDescent="0.35">
      <c r="A13" s="14" t="s">
        <v>71</v>
      </c>
      <c r="B13" s="15">
        <v>3</v>
      </c>
      <c r="C13" s="15">
        <v>2</v>
      </c>
      <c r="D13" s="15">
        <v>3</v>
      </c>
      <c r="E13" s="15">
        <v>4</v>
      </c>
      <c r="F13" s="15">
        <v>2</v>
      </c>
      <c r="G13" s="15">
        <v>4</v>
      </c>
      <c r="H13" s="15">
        <v>3</v>
      </c>
      <c r="I13" s="15">
        <v>3</v>
      </c>
      <c r="J13" s="15">
        <v>2</v>
      </c>
      <c r="K13" s="15">
        <v>3</v>
      </c>
      <c r="L13" s="15">
        <v>2</v>
      </c>
      <c r="M13" s="15">
        <v>1</v>
      </c>
      <c r="N13" s="15">
        <v>3</v>
      </c>
      <c r="O13" s="15">
        <v>1</v>
      </c>
      <c r="P13" s="15">
        <v>2</v>
      </c>
      <c r="Q13" s="15">
        <v>2</v>
      </c>
      <c r="R13" s="15">
        <v>150000</v>
      </c>
    </row>
    <row r="14" spans="1:18" ht="15" thickBot="1" x14ac:dyDescent="0.35">
      <c r="A14" s="14" t="s">
        <v>72</v>
      </c>
      <c r="B14" s="15">
        <v>3</v>
      </c>
      <c r="C14" s="15">
        <v>2</v>
      </c>
      <c r="D14" s="15">
        <v>2</v>
      </c>
      <c r="E14" s="15">
        <v>3</v>
      </c>
      <c r="F14" s="15">
        <v>2</v>
      </c>
      <c r="G14" s="15">
        <v>4</v>
      </c>
      <c r="H14" s="15">
        <v>3</v>
      </c>
      <c r="I14" s="15">
        <v>3</v>
      </c>
      <c r="J14" s="15">
        <v>2</v>
      </c>
      <c r="K14" s="15">
        <v>3</v>
      </c>
      <c r="L14" s="15">
        <v>3</v>
      </c>
      <c r="M14" s="15">
        <v>2</v>
      </c>
      <c r="N14" s="15">
        <v>3</v>
      </c>
      <c r="O14" s="15">
        <v>1</v>
      </c>
      <c r="P14" s="15">
        <v>2</v>
      </c>
      <c r="Q14" s="15">
        <v>2</v>
      </c>
      <c r="R14" s="15">
        <v>145000</v>
      </c>
    </row>
    <row r="15" spans="1:18" ht="15" thickBot="1" x14ac:dyDescent="0.35">
      <c r="A15" s="14" t="s">
        <v>73</v>
      </c>
      <c r="B15" s="15">
        <v>2</v>
      </c>
      <c r="C15" s="15">
        <v>2</v>
      </c>
      <c r="D15" s="15">
        <v>1</v>
      </c>
      <c r="E15" s="15">
        <v>3</v>
      </c>
      <c r="F15" s="15">
        <v>2</v>
      </c>
      <c r="G15" s="15">
        <v>3</v>
      </c>
      <c r="H15" s="15">
        <v>2</v>
      </c>
      <c r="I15" s="15">
        <v>2</v>
      </c>
      <c r="J15" s="15">
        <v>3</v>
      </c>
      <c r="K15" s="15">
        <v>3</v>
      </c>
      <c r="L15" s="15">
        <v>4</v>
      </c>
      <c r="M15" s="15">
        <v>2</v>
      </c>
      <c r="N15" s="15">
        <v>3</v>
      </c>
      <c r="O15" s="15">
        <v>2</v>
      </c>
      <c r="P15" s="15">
        <v>3</v>
      </c>
      <c r="Q15" s="15">
        <v>3</v>
      </c>
      <c r="R15" s="15">
        <v>154000</v>
      </c>
    </row>
    <row r="16" spans="1:18" ht="15" thickBot="1" x14ac:dyDescent="0.35">
      <c r="A16" s="14" t="s">
        <v>74</v>
      </c>
      <c r="B16" s="15">
        <v>2</v>
      </c>
      <c r="C16" s="15">
        <v>2</v>
      </c>
      <c r="D16" s="15">
        <v>1</v>
      </c>
      <c r="E16" s="15">
        <v>2</v>
      </c>
      <c r="F16" s="15">
        <v>1</v>
      </c>
      <c r="G16" s="15">
        <v>3</v>
      </c>
      <c r="H16" s="15">
        <v>1</v>
      </c>
      <c r="I16" s="15">
        <v>2</v>
      </c>
      <c r="J16" s="15">
        <v>3</v>
      </c>
      <c r="K16" s="15">
        <v>3</v>
      </c>
      <c r="L16" s="15">
        <v>4</v>
      </c>
      <c r="M16" s="15">
        <v>3</v>
      </c>
      <c r="N16" s="15">
        <v>4</v>
      </c>
      <c r="O16" s="15">
        <v>2</v>
      </c>
      <c r="P16" s="15">
        <v>4</v>
      </c>
      <c r="Q16" s="15">
        <v>3</v>
      </c>
      <c r="R16" s="15">
        <v>175000</v>
      </c>
    </row>
    <row r="17" spans="1:18" ht="15" thickBot="1" x14ac:dyDescent="0.35">
      <c r="A17" s="14" t="s">
        <v>75</v>
      </c>
      <c r="B17" s="15">
        <v>2</v>
      </c>
      <c r="C17" s="15">
        <v>3</v>
      </c>
      <c r="D17" s="15">
        <v>1</v>
      </c>
      <c r="E17" s="15">
        <v>1</v>
      </c>
      <c r="F17" s="15">
        <v>1</v>
      </c>
      <c r="G17" s="15">
        <v>2</v>
      </c>
      <c r="H17" s="15">
        <v>1</v>
      </c>
      <c r="I17" s="15">
        <v>2</v>
      </c>
      <c r="J17" s="15">
        <v>3</v>
      </c>
      <c r="K17" s="15">
        <v>2</v>
      </c>
      <c r="L17" s="15">
        <v>4</v>
      </c>
      <c r="M17" s="15">
        <v>4</v>
      </c>
      <c r="N17" s="15">
        <v>4</v>
      </c>
      <c r="O17" s="15">
        <v>3</v>
      </c>
      <c r="P17" s="15">
        <v>4</v>
      </c>
      <c r="Q17" s="15">
        <v>3</v>
      </c>
      <c r="R17" s="15">
        <v>191000</v>
      </c>
    </row>
    <row r="18" spans="1:18" ht="15" thickBot="1" x14ac:dyDescent="0.35">
      <c r="A18" s="14" t="s">
        <v>76</v>
      </c>
      <c r="B18" s="15">
        <v>2</v>
      </c>
      <c r="C18" s="15">
        <v>3</v>
      </c>
      <c r="D18" s="15">
        <v>2</v>
      </c>
      <c r="E18" s="15">
        <v>1</v>
      </c>
      <c r="F18" s="15">
        <v>3</v>
      </c>
      <c r="G18" s="15">
        <v>2</v>
      </c>
      <c r="H18" s="15">
        <v>2</v>
      </c>
      <c r="I18" s="15">
        <v>1</v>
      </c>
      <c r="J18" s="15">
        <v>3</v>
      </c>
      <c r="K18" s="15">
        <v>2</v>
      </c>
      <c r="L18" s="15">
        <v>3</v>
      </c>
      <c r="M18" s="15">
        <v>4</v>
      </c>
      <c r="N18" s="15">
        <v>2</v>
      </c>
      <c r="O18" s="15">
        <v>3</v>
      </c>
      <c r="P18" s="15">
        <v>3</v>
      </c>
      <c r="Q18" s="15">
        <v>4</v>
      </c>
      <c r="R18" s="15">
        <v>212000</v>
      </c>
    </row>
    <row r="19" spans="1:18" ht="15" thickBot="1" x14ac:dyDescent="0.35">
      <c r="A19" s="14" t="s">
        <v>77</v>
      </c>
      <c r="B19" s="15">
        <v>2</v>
      </c>
      <c r="C19" s="15">
        <v>2</v>
      </c>
      <c r="D19" s="15">
        <v>1</v>
      </c>
      <c r="E19" s="15">
        <v>2</v>
      </c>
      <c r="F19" s="15">
        <v>1</v>
      </c>
      <c r="G19" s="15">
        <v>3</v>
      </c>
      <c r="H19" s="15">
        <v>1</v>
      </c>
      <c r="I19" s="15">
        <v>2</v>
      </c>
      <c r="J19" s="15">
        <v>3</v>
      </c>
      <c r="K19" s="15">
        <v>3</v>
      </c>
      <c r="L19" s="15">
        <v>4</v>
      </c>
      <c r="M19" s="15">
        <v>3</v>
      </c>
      <c r="N19" s="15">
        <v>4</v>
      </c>
      <c r="O19" s="15">
        <v>2</v>
      </c>
      <c r="P19" s="15">
        <v>4</v>
      </c>
      <c r="Q19" s="15">
        <v>3</v>
      </c>
      <c r="R19" s="15">
        <v>241000</v>
      </c>
    </row>
    <row r="20" spans="1:18" ht="15" thickBot="1" x14ac:dyDescent="0.35">
      <c r="A20" s="14" t="s">
        <v>78</v>
      </c>
      <c r="B20" s="15">
        <v>1</v>
      </c>
      <c r="C20" s="15">
        <v>3</v>
      </c>
      <c r="D20" s="15">
        <v>1</v>
      </c>
      <c r="E20" s="15">
        <v>1</v>
      </c>
      <c r="F20" s="15">
        <v>1</v>
      </c>
      <c r="G20" s="15">
        <v>2</v>
      </c>
      <c r="H20" s="15">
        <v>1</v>
      </c>
      <c r="I20" s="15">
        <v>2</v>
      </c>
      <c r="J20" s="15">
        <v>4</v>
      </c>
      <c r="K20" s="15">
        <v>2</v>
      </c>
      <c r="L20" s="15">
        <v>4</v>
      </c>
      <c r="M20" s="15">
        <v>4</v>
      </c>
      <c r="N20" s="15">
        <v>4</v>
      </c>
      <c r="O20" s="15">
        <v>3</v>
      </c>
      <c r="P20" s="15">
        <v>4</v>
      </c>
      <c r="Q20" s="15">
        <v>3</v>
      </c>
      <c r="R20" s="15">
        <v>276000</v>
      </c>
    </row>
    <row r="21" spans="1:18" ht="15" thickBot="1" x14ac:dyDescent="0.35">
      <c r="A21" s="14" t="s">
        <v>79</v>
      </c>
      <c r="B21" s="15">
        <v>1</v>
      </c>
      <c r="C21" s="15">
        <v>3</v>
      </c>
      <c r="D21" s="15">
        <v>2</v>
      </c>
      <c r="E21" s="15">
        <v>1</v>
      </c>
      <c r="F21" s="15">
        <v>3</v>
      </c>
      <c r="G21" s="15">
        <v>2</v>
      </c>
      <c r="H21" s="15">
        <v>2</v>
      </c>
      <c r="I21" s="15">
        <v>1</v>
      </c>
      <c r="J21" s="15">
        <v>4</v>
      </c>
      <c r="K21" s="15">
        <v>2</v>
      </c>
      <c r="L21" s="15">
        <v>3</v>
      </c>
      <c r="M21" s="15">
        <v>4</v>
      </c>
      <c r="N21" s="15">
        <v>2</v>
      </c>
      <c r="O21" s="15">
        <v>3</v>
      </c>
      <c r="P21" s="15">
        <v>3</v>
      </c>
      <c r="Q21" s="15">
        <v>4</v>
      </c>
      <c r="R21" s="15">
        <v>282000</v>
      </c>
    </row>
    <row r="22" spans="1:18" ht="15" thickBot="1" x14ac:dyDescent="0.35">
      <c r="A22" s="14" t="s">
        <v>80</v>
      </c>
      <c r="B22" s="15">
        <v>1</v>
      </c>
      <c r="C22" s="15">
        <v>4</v>
      </c>
      <c r="D22" s="15">
        <v>2</v>
      </c>
      <c r="E22" s="15">
        <v>2</v>
      </c>
      <c r="F22" s="15">
        <v>1</v>
      </c>
      <c r="G22" s="15">
        <v>1</v>
      </c>
      <c r="H22" s="15">
        <v>1</v>
      </c>
      <c r="I22" s="15">
        <v>1</v>
      </c>
      <c r="J22" s="15">
        <v>4</v>
      </c>
      <c r="K22" s="15">
        <v>1</v>
      </c>
      <c r="L22" s="15">
        <v>3</v>
      </c>
      <c r="M22" s="15">
        <v>3</v>
      </c>
      <c r="N22" s="15">
        <v>4</v>
      </c>
      <c r="O22" s="15">
        <v>4</v>
      </c>
      <c r="P22" s="15">
        <v>4</v>
      </c>
      <c r="Q22" s="15">
        <v>4</v>
      </c>
      <c r="R22" s="15">
        <v>339000</v>
      </c>
    </row>
    <row r="23" spans="1:18" ht="15" thickBot="1" x14ac:dyDescent="0.35">
      <c r="A23" s="14" t="s">
        <v>81</v>
      </c>
      <c r="B23" s="15">
        <v>1</v>
      </c>
      <c r="C23" s="15">
        <v>4</v>
      </c>
      <c r="D23" s="15">
        <v>2</v>
      </c>
      <c r="E23" s="15">
        <v>2</v>
      </c>
      <c r="F23" s="15">
        <v>2</v>
      </c>
      <c r="G23" s="15">
        <v>1</v>
      </c>
      <c r="H23" s="15">
        <v>2</v>
      </c>
      <c r="I23" s="15">
        <v>1</v>
      </c>
      <c r="J23" s="15">
        <v>4</v>
      </c>
      <c r="K23" s="15">
        <v>1</v>
      </c>
      <c r="L23" s="15">
        <v>3</v>
      </c>
      <c r="M23" s="15">
        <v>3</v>
      </c>
      <c r="N23" s="15">
        <v>3</v>
      </c>
      <c r="O23" s="15">
        <v>4</v>
      </c>
      <c r="P23" s="15">
        <v>3</v>
      </c>
      <c r="Q23" s="15">
        <v>4</v>
      </c>
      <c r="R23" s="15">
        <v>411000</v>
      </c>
    </row>
    <row r="24" spans="1:18" ht="18.600000000000001" thickBot="1" x14ac:dyDescent="0.35">
      <c r="A24" s="11"/>
    </row>
    <row r="25" spans="1:18" ht="15" thickBot="1" x14ac:dyDescent="0.35">
      <c r="A25" s="14" t="s">
        <v>82</v>
      </c>
      <c r="B25" s="14" t="s">
        <v>49</v>
      </c>
      <c r="C25" s="14" t="s">
        <v>50</v>
      </c>
      <c r="D25" s="14" t="s">
        <v>51</v>
      </c>
      <c r="E25" s="14" t="s">
        <v>52</v>
      </c>
      <c r="F25" s="14" t="s">
        <v>53</v>
      </c>
      <c r="G25" s="14" t="s">
        <v>54</v>
      </c>
      <c r="H25" s="14" t="s">
        <v>55</v>
      </c>
      <c r="I25" s="14" t="s">
        <v>56</v>
      </c>
      <c r="J25" s="14" t="s">
        <v>57</v>
      </c>
      <c r="K25" s="14" t="s">
        <v>58</v>
      </c>
      <c r="L25" s="14" t="s">
        <v>59</v>
      </c>
      <c r="M25" s="14" t="s">
        <v>60</v>
      </c>
      <c r="N25" s="14" t="s">
        <v>61</v>
      </c>
      <c r="O25" s="14" t="s">
        <v>62</v>
      </c>
      <c r="P25" s="14" t="s">
        <v>63</v>
      </c>
      <c r="Q25" s="14" t="s">
        <v>64</v>
      </c>
    </row>
    <row r="26" spans="1:18" ht="20.399999999999999" thickBot="1" x14ac:dyDescent="0.35">
      <c r="A26" s="14" t="s">
        <v>83</v>
      </c>
      <c r="B26" s="15" t="s">
        <v>134</v>
      </c>
      <c r="C26" s="15" t="s">
        <v>135</v>
      </c>
      <c r="D26" s="15" t="s">
        <v>136</v>
      </c>
      <c r="E26" s="15" t="s">
        <v>137</v>
      </c>
      <c r="F26" s="15" t="s">
        <v>135</v>
      </c>
      <c r="G26" s="15" t="s">
        <v>135</v>
      </c>
      <c r="H26" s="15" t="s">
        <v>138</v>
      </c>
      <c r="I26" s="15" t="s">
        <v>135</v>
      </c>
      <c r="J26" s="15" t="s">
        <v>139</v>
      </c>
      <c r="K26" s="15" t="s">
        <v>140</v>
      </c>
      <c r="L26" s="15" t="s">
        <v>136</v>
      </c>
      <c r="M26" s="15" t="s">
        <v>141</v>
      </c>
      <c r="N26" s="15" t="s">
        <v>142</v>
      </c>
      <c r="O26" s="15" t="s">
        <v>143</v>
      </c>
      <c r="P26" s="15" t="s">
        <v>144</v>
      </c>
      <c r="Q26" s="15" t="s">
        <v>145</v>
      </c>
    </row>
    <row r="27" spans="1:18" ht="20.399999999999999" thickBot="1" x14ac:dyDescent="0.35">
      <c r="A27" s="14" t="s">
        <v>91</v>
      </c>
      <c r="B27" s="15" t="s">
        <v>135</v>
      </c>
      <c r="C27" s="15" t="s">
        <v>135</v>
      </c>
      <c r="D27" s="15" t="s">
        <v>146</v>
      </c>
      <c r="E27" s="15" t="s">
        <v>137</v>
      </c>
      <c r="F27" s="15" t="s">
        <v>135</v>
      </c>
      <c r="G27" s="15" t="s">
        <v>135</v>
      </c>
      <c r="H27" s="15" t="s">
        <v>138</v>
      </c>
      <c r="I27" s="15" t="s">
        <v>135</v>
      </c>
      <c r="J27" s="15" t="s">
        <v>135</v>
      </c>
      <c r="K27" s="15" t="s">
        <v>147</v>
      </c>
      <c r="L27" s="15" t="s">
        <v>135</v>
      </c>
      <c r="M27" s="15" t="s">
        <v>135</v>
      </c>
      <c r="N27" s="15" t="s">
        <v>148</v>
      </c>
      <c r="O27" s="15" t="s">
        <v>149</v>
      </c>
      <c r="P27" s="15" t="s">
        <v>144</v>
      </c>
      <c r="Q27" s="15" t="s">
        <v>135</v>
      </c>
    </row>
    <row r="28" spans="1:18" ht="15" thickBot="1" x14ac:dyDescent="0.35">
      <c r="A28" s="14" t="s">
        <v>94</v>
      </c>
      <c r="B28" s="15" t="s">
        <v>135</v>
      </c>
      <c r="C28" s="15" t="s">
        <v>135</v>
      </c>
      <c r="D28" s="15" t="s">
        <v>135</v>
      </c>
      <c r="E28" s="15" t="s">
        <v>135</v>
      </c>
      <c r="F28" s="15" t="s">
        <v>135</v>
      </c>
      <c r="G28" s="15" t="s">
        <v>135</v>
      </c>
      <c r="H28" s="15" t="s">
        <v>138</v>
      </c>
      <c r="I28" s="15" t="s">
        <v>135</v>
      </c>
      <c r="J28" s="15" t="s">
        <v>135</v>
      </c>
      <c r="K28" s="15" t="s">
        <v>150</v>
      </c>
      <c r="L28" s="15" t="s">
        <v>135</v>
      </c>
      <c r="M28" s="15" t="s">
        <v>135</v>
      </c>
      <c r="N28" s="15" t="s">
        <v>148</v>
      </c>
      <c r="O28" s="15" t="s">
        <v>135</v>
      </c>
      <c r="P28" s="15" t="s">
        <v>144</v>
      </c>
      <c r="Q28" s="15" t="s">
        <v>135</v>
      </c>
    </row>
    <row r="29" spans="1:18" ht="15" thickBot="1" x14ac:dyDescent="0.35">
      <c r="A29" s="14" t="s">
        <v>96</v>
      </c>
      <c r="B29" s="15" t="s">
        <v>135</v>
      </c>
      <c r="C29" s="15" t="s">
        <v>135</v>
      </c>
      <c r="D29" s="15" t="s">
        <v>135</v>
      </c>
      <c r="E29" s="15" t="s">
        <v>135</v>
      </c>
      <c r="F29" s="15" t="s">
        <v>135</v>
      </c>
      <c r="G29" s="15" t="s">
        <v>135</v>
      </c>
      <c r="H29" s="15" t="s">
        <v>135</v>
      </c>
      <c r="I29" s="15" t="s">
        <v>135</v>
      </c>
      <c r="J29" s="15" t="s">
        <v>135</v>
      </c>
      <c r="K29" s="15" t="s">
        <v>135</v>
      </c>
      <c r="L29" s="15" t="s">
        <v>135</v>
      </c>
      <c r="M29" s="15" t="s">
        <v>135</v>
      </c>
      <c r="N29" s="15" t="s">
        <v>135</v>
      </c>
      <c r="O29" s="15" t="s">
        <v>135</v>
      </c>
      <c r="P29" s="15" t="s">
        <v>135</v>
      </c>
      <c r="Q29" s="15" t="s">
        <v>135</v>
      </c>
    </row>
    <row r="30" spans="1:18" ht="15" thickBot="1" x14ac:dyDescent="0.35">
      <c r="A30" s="14" t="s">
        <v>98</v>
      </c>
      <c r="B30" s="15" t="s">
        <v>135</v>
      </c>
      <c r="C30" s="15" t="s">
        <v>135</v>
      </c>
      <c r="D30" s="15" t="s">
        <v>135</v>
      </c>
      <c r="E30" s="15" t="s">
        <v>135</v>
      </c>
      <c r="F30" s="15" t="s">
        <v>135</v>
      </c>
      <c r="G30" s="15" t="s">
        <v>135</v>
      </c>
      <c r="H30" s="15" t="s">
        <v>135</v>
      </c>
      <c r="I30" s="15" t="s">
        <v>135</v>
      </c>
      <c r="J30" s="15" t="s">
        <v>135</v>
      </c>
      <c r="K30" s="15" t="s">
        <v>135</v>
      </c>
      <c r="L30" s="15" t="s">
        <v>135</v>
      </c>
      <c r="M30" s="15" t="s">
        <v>135</v>
      </c>
      <c r="N30" s="15" t="s">
        <v>135</v>
      </c>
      <c r="O30" s="15" t="s">
        <v>135</v>
      </c>
      <c r="P30" s="15" t="s">
        <v>135</v>
      </c>
      <c r="Q30" s="15" t="s">
        <v>135</v>
      </c>
    </row>
    <row r="31" spans="1:18" ht="15" thickBot="1" x14ac:dyDescent="0.35">
      <c r="A31" s="14" t="s">
        <v>100</v>
      </c>
      <c r="B31" s="15" t="s">
        <v>135</v>
      </c>
      <c r="C31" s="15" t="s">
        <v>135</v>
      </c>
      <c r="D31" s="15" t="s">
        <v>135</v>
      </c>
      <c r="E31" s="15" t="s">
        <v>135</v>
      </c>
      <c r="F31" s="15" t="s">
        <v>135</v>
      </c>
      <c r="G31" s="15" t="s">
        <v>135</v>
      </c>
      <c r="H31" s="15" t="s">
        <v>135</v>
      </c>
      <c r="I31" s="15" t="s">
        <v>135</v>
      </c>
      <c r="J31" s="15" t="s">
        <v>135</v>
      </c>
      <c r="K31" s="15" t="s">
        <v>135</v>
      </c>
      <c r="L31" s="15" t="s">
        <v>135</v>
      </c>
      <c r="M31" s="15" t="s">
        <v>135</v>
      </c>
      <c r="N31" s="15" t="s">
        <v>135</v>
      </c>
      <c r="O31" s="15" t="s">
        <v>135</v>
      </c>
      <c r="P31" s="15" t="s">
        <v>135</v>
      </c>
      <c r="Q31" s="15" t="s">
        <v>135</v>
      </c>
    </row>
    <row r="32" spans="1:18" ht="15" thickBot="1" x14ac:dyDescent="0.35">
      <c r="A32" s="14" t="s">
        <v>102</v>
      </c>
      <c r="B32" s="15" t="s">
        <v>135</v>
      </c>
      <c r="C32" s="15" t="s">
        <v>135</v>
      </c>
      <c r="D32" s="15" t="s">
        <v>135</v>
      </c>
      <c r="E32" s="15" t="s">
        <v>135</v>
      </c>
      <c r="F32" s="15" t="s">
        <v>135</v>
      </c>
      <c r="G32" s="15" t="s">
        <v>135</v>
      </c>
      <c r="H32" s="15" t="s">
        <v>135</v>
      </c>
      <c r="I32" s="15" t="s">
        <v>135</v>
      </c>
      <c r="J32" s="15" t="s">
        <v>135</v>
      </c>
      <c r="K32" s="15" t="s">
        <v>135</v>
      </c>
      <c r="L32" s="15" t="s">
        <v>135</v>
      </c>
      <c r="M32" s="15" t="s">
        <v>135</v>
      </c>
      <c r="N32" s="15" t="s">
        <v>135</v>
      </c>
      <c r="O32" s="15" t="s">
        <v>135</v>
      </c>
      <c r="P32" s="15" t="s">
        <v>135</v>
      </c>
      <c r="Q32" s="15" t="s">
        <v>135</v>
      </c>
    </row>
    <row r="33" spans="1:17" ht="15" thickBot="1" x14ac:dyDescent="0.35">
      <c r="A33" s="14" t="s">
        <v>104</v>
      </c>
      <c r="B33" s="15" t="s">
        <v>135</v>
      </c>
      <c r="C33" s="15" t="s">
        <v>135</v>
      </c>
      <c r="D33" s="15" t="s">
        <v>135</v>
      </c>
      <c r="E33" s="15" t="s">
        <v>135</v>
      </c>
      <c r="F33" s="15" t="s">
        <v>135</v>
      </c>
      <c r="G33" s="15" t="s">
        <v>135</v>
      </c>
      <c r="H33" s="15" t="s">
        <v>135</v>
      </c>
      <c r="I33" s="15" t="s">
        <v>135</v>
      </c>
      <c r="J33" s="15" t="s">
        <v>135</v>
      </c>
      <c r="K33" s="15" t="s">
        <v>135</v>
      </c>
      <c r="L33" s="15" t="s">
        <v>135</v>
      </c>
      <c r="M33" s="15" t="s">
        <v>135</v>
      </c>
      <c r="N33" s="15" t="s">
        <v>135</v>
      </c>
      <c r="O33" s="15" t="s">
        <v>135</v>
      </c>
      <c r="P33" s="15" t="s">
        <v>135</v>
      </c>
      <c r="Q33" s="15" t="s">
        <v>135</v>
      </c>
    </row>
    <row r="34" spans="1:17" ht="15" thickBot="1" x14ac:dyDescent="0.35">
      <c r="A34" s="14" t="s">
        <v>106</v>
      </c>
      <c r="B34" s="15" t="s">
        <v>135</v>
      </c>
      <c r="C34" s="15" t="s">
        <v>135</v>
      </c>
      <c r="D34" s="15" t="s">
        <v>135</v>
      </c>
      <c r="E34" s="15" t="s">
        <v>135</v>
      </c>
      <c r="F34" s="15" t="s">
        <v>135</v>
      </c>
      <c r="G34" s="15" t="s">
        <v>135</v>
      </c>
      <c r="H34" s="15" t="s">
        <v>135</v>
      </c>
      <c r="I34" s="15" t="s">
        <v>135</v>
      </c>
      <c r="J34" s="15" t="s">
        <v>135</v>
      </c>
      <c r="K34" s="15" t="s">
        <v>135</v>
      </c>
      <c r="L34" s="15" t="s">
        <v>135</v>
      </c>
      <c r="M34" s="15" t="s">
        <v>135</v>
      </c>
      <c r="N34" s="15" t="s">
        <v>135</v>
      </c>
      <c r="O34" s="15" t="s">
        <v>135</v>
      </c>
      <c r="P34" s="15" t="s">
        <v>135</v>
      </c>
      <c r="Q34" s="15" t="s">
        <v>135</v>
      </c>
    </row>
    <row r="35" spans="1:17" ht="15" thickBot="1" x14ac:dyDescent="0.35">
      <c r="A35" s="14" t="s">
        <v>108</v>
      </c>
      <c r="B35" s="15" t="s">
        <v>135</v>
      </c>
      <c r="C35" s="15" t="s">
        <v>135</v>
      </c>
      <c r="D35" s="15" t="s">
        <v>135</v>
      </c>
      <c r="E35" s="15" t="s">
        <v>135</v>
      </c>
      <c r="F35" s="15" t="s">
        <v>135</v>
      </c>
      <c r="G35" s="15" t="s">
        <v>135</v>
      </c>
      <c r="H35" s="15" t="s">
        <v>135</v>
      </c>
      <c r="I35" s="15" t="s">
        <v>135</v>
      </c>
      <c r="J35" s="15" t="s">
        <v>135</v>
      </c>
      <c r="K35" s="15" t="s">
        <v>135</v>
      </c>
      <c r="L35" s="15" t="s">
        <v>135</v>
      </c>
      <c r="M35" s="15" t="s">
        <v>135</v>
      </c>
      <c r="N35" s="15" t="s">
        <v>135</v>
      </c>
      <c r="O35" s="15" t="s">
        <v>135</v>
      </c>
      <c r="P35" s="15" t="s">
        <v>135</v>
      </c>
      <c r="Q35" s="15" t="s">
        <v>135</v>
      </c>
    </row>
    <row r="36" spans="1:17" ht="15" thickBot="1" x14ac:dyDescent="0.35">
      <c r="A36" s="14" t="s">
        <v>109</v>
      </c>
      <c r="B36" s="15" t="s">
        <v>135</v>
      </c>
      <c r="C36" s="15" t="s">
        <v>135</v>
      </c>
      <c r="D36" s="15" t="s">
        <v>135</v>
      </c>
      <c r="E36" s="15" t="s">
        <v>135</v>
      </c>
      <c r="F36" s="15" t="s">
        <v>135</v>
      </c>
      <c r="G36" s="15" t="s">
        <v>135</v>
      </c>
      <c r="H36" s="15" t="s">
        <v>135</v>
      </c>
      <c r="I36" s="15" t="s">
        <v>135</v>
      </c>
      <c r="J36" s="15" t="s">
        <v>135</v>
      </c>
      <c r="K36" s="15" t="s">
        <v>135</v>
      </c>
      <c r="L36" s="15" t="s">
        <v>135</v>
      </c>
      <c r="M36" s="15" t="s">
        <v>135</v>
      </c>
      <c r="N36" s="15" t="s">
        <v>135</v>
      </c>
      <c r="O36" s="15" t="s">
        <v>135</v>
      </c>
      <c r="P36" s="15" t="s">
        <v>135</v>
      </c>
      <c r="Q36" s="15" t="s">
        <v>135</v>
      </c>
    </row>
    <row r="37" spans="1:17" ht="15" thickBot="1" x14ac:dyDescent="0.35">
      <c r="A37" s="14" t="s">
        <v>110</v>
      </c>
      <c r="B37" s="15" t="s">
        <v>135</v>
      </c>
      <c r="C37" s="15" t="s">
        <v>135</v>
      </c>
      <c r="D37" s="15" t="s">
        <v>135</v>
      </c>
      <c r="E37" s="15" t="s">
        <v>135</v>
      </c>
      <c r="F37" s="15" t="s">
        <v>135</v>
      </c>
      <c r="G37" s="15" t="s">
        <v>135</v>
      </c>
      <c r="H37" s="15" t="s">
        <v>135</v>
      </c>
      <c r="I37" s="15" t="s">
        <v>135</v>
      </c>
      <c r="J37" s="15" t="s">
        <v>135</v>
      </c>
      <c r="K37" s="15" t="s">
        <v>135</v>
      </c>
      <c r="L37" s="15" t="s">
        <v>135</v>
      </c>
      <c r="M37" s="15" t="s">
        <v>135</v>
      </c>
      <c r="N37" s="15" t="s">
        <v>135</v>
      </c>
      <c r="O37" s="15" t="s">
        <v>135</v>
      </c>
      <c r="P37" s="15" t="s">
        <v>135</v>
      </c>
      <c r="Q37" s="15" t="s">
        <v>135</v>
      </c>
    </row>
    <row r="38" spans="1:17" ht="15" thickBot="1" x14ac:dyDescent="0.35">
      <c r="A38" s="14" t="s">
        <v>111</v>
      </c>
      <c r="B38" s="15" t="s">
        <v>135</v>
      </c>
      <c r="C38" s="15" t="s">
        <v>135</v>
      </c>
      <c r="D38" s="15" t="s">
        <v>135</v>
      </c>
      <c r="E38" s="15" t="s">
        <v>135</v>
      </c>
      <c r="F38" s="15" t="s">
        <v>135</v>
      </c>
      <c r="G38" s="15" t="s">
        <v>135</v>
      </c>
      <c r="H38" s="15" t="s">
        <v>135</v>
      </c>
      <c r="I38" s="15" t="s">
        <v>135</v>
      </c>
      <c r="J38" s="15" t="s">
        <v>135</v>
      </c>
      <c r="K38" s="15" t="s">
        <v>135</v>
      </c>
      <c r="L38" s="15" t="s">
        <v>135</v>
      </c>
      <c r="M38" s="15" t="s">
        <v>135</v>
      </c>
      <c r="N38" s="15" t="s">
        <v>135</v>
      </c>
      <c r="O38" s="15" t="s">
        <v>135</v>
      </c>
      <c r="P38" s="15" t="s">
        <v>135</v>
      </c>
      <c r="Q38" s="15" t="s">
        <v>135</v>
      </c>
    </row>
    <row r="39" spans="1:17" ht="15" thickBot="1" x14ac:dyDescent="0.35">
      <c r="A39" s="14" t="s">
        <v>112</v>
      </c>
      <c r="B39" s="15" t="s">
        <v>135</v>
      </c>
      <c r="C39" s="15" t="s">
        <v>135</v>
      </c>
      <c r="D39" s="15" t="s">
        <v>135</v>
      </c>
      <c r="E39" s="15" t="s">
        <v>135</v>
      </c>
      <c r="F39" s="15" t="s">
        <v>135</v>
      </c>
      <c r="G39" s="15" t="s">
        <v>135</v>
      </c>
      <c r="H39" s="15" t="s">
        <v>135</v>
      </c>
      <c r="I39" s="15" t="s">
        <v>135</v>
      </c>
      <c r="J39" s="15" t="s">
        <v>135</v>
      </c>
      <c r="K39" s="15" t="s">
        <v>135</v>
      </c>
      <c r="L39" s="15" t="s">
        <v>135</v>
      </c>
      <c r="M39" s="15" t="s">
        <v>135</v>
      </c>
      <c r="N39" s="15" t="s">
        <v>135</v>
      </c>
      <c r="O39" s="15" t="s">
        <v>135</v>
      </c>
      <c r="P39" s="15" t="s">
        <v>135</v>
      </c>
      <c r="Q39" s="15" t="s">
        <v>135</v>
      </c>
    </row>
    <row r="40" spans="1:17" ht="15" thickBot="1" x14ac:dyDescent="0.35">
      <c r="A40" s="14" t="s">
        <v>113</v>
      </c>
      <c r="B40" s="15" t="s">
        <v>135</v>
      </c>
      <c r="C40" s="15" t="s">
        <v>135</v>
      </c>
      <c r="D40" s="15" t="s">
        <v>135</v>
      </c>
      <c r="E40" s="15" t="s">
        <v>135</v>
      </c>
      <c r="F40" s="15" t="s">
        <v>135</v>
      </c>
      <c r="G40" s="15" t="s">
        <v>135</v>
      </c>
      <c r="H40" s="15" t="s">
        <v>135</v>
      </c>
      <c r="I40" s="15" t="s">
        <v>135</v>
      </c>
      <c r="J40" s="15" t="s">
        <v>135</v>
      </c>
      <c r="K40" s="15" t="s">
        <v>135</v>
      </c>
      <c r="L40" s="15" t="s">
        <v>135</v>
      </c>
      <c r="M40" s="15" t="s">
        <v>135</v>
      </c>
      <c r="N40" s="15" t="s">
        <v>135</v>
      </c>
      <c r="O40" s="15" t="s">
        <v>135</v>
      </c>
      <c r="P40" s="15" t="s">
        <v>135</v>
      </c>
      <c r="Q40" s="15" t="s">
        <v>135</v>
      </c>
    </row>
    <row r="41" spans="1:17" ht="15" thickBot="1" x14ac:dyDescent="0.35">
      <c r="A41" s="14" t="s">
        <v>114</v>
      </c>
      <c r="B41" s="15" t="s">
        <v>135</v>
      </c>
      <c r="C41" s="15" t="s">
        <v>135</v>
      </c>
      <c r="D41" s="15" t="s">
        <v>135</v>
      </c>
      <c r="E41" s="15" t="s">
        <v>135</v>
      </c>
      <c r="F41" s="15" t="s">
        <v>135</v>
      </c>
      <c r="G41" s="15" t="s">
        <v>135</v>
      </c>
      <c r="H41" s="15" t="s">
        <v>135</v>
      </c>
      <c r="I41" s="15" t="s">
        <v>135</v>
      </c>
      <c r="J41" s="15" t="s">
        <v>135</v>
      </c>
      <c r="K41" s="15" t="s">
        <v>135</v>
      </c>
      <c r="L41" s="15" t="s">
        <v>135</v>
      </c>
      <c r="M41" s="15" t="s">
        <v>135</v>
      </c>
      <c r="N41" s="15" t="s">
        <v>135</v>
      </c>
      <c r="O41" s="15" t="s">
        <v>135</v>
      </c>
      <c r="P41" s="15" t="s">
        <v>135</v>
      </c>
      <c r="Q41" s="15" t="s">
        <v>135</v>
      </c>
    </row>
    <row r="42" spans="1:17" ht="18.600000000000001" thickBot="1" x14ac:dyDescent="0.35">
      <c r="A42" s="11"/>
    </row>
    <row r="43" spans="1:17" ht="15" thickBot="1" x14ac:dyDescent="0.35">
      <c r="A43" s="14" t="s">
        <v>115</v>
      </c>
      <c r="B43" s="14" t="s">
        <v>49</v>
      </c>
      <c r="C43" s="14" t="s">
        <v>50</v>
      </c>
      <c r="D43" s="14" t="s">
        <v>51</v>
      </c>
      <c r="E43" s="14" t="s">
        <v>52</v>
      </c>
      <c r="F43" s="14" t="s">
        <v>53</v>
      </c>
      <c r="G43" s="14" t="s">
        <v>54</v>
      </c>
      <c r="H43" s="14" t="s">
        <v>55</v>
      </c>
      <c r="I43" s="14" t="s">
        <v>56</v>
      </c>
      <c r="J43" s="14" t="s">
        <v>57</v>
      </c>
      <c r="K43" s="14" t="s">
        <v>58</v>
      </c>
      <c r="L43" s="14" t="s">
        <v>59</v>
      </c>
      <c r="M43" s="14" t="s">
        <v>60</v>
      </c>
      <c r="N43" s="14" t="s">
        <v>61</v>
      </c>
      <c r="O43" s="14" t="s">
        <v>62</v>
      </c>
      <c r="P43" s="14" t="s">
        <v>63</v>
      </c>
      <c r="Q43" s="14" t="s">
        <v>64</v>
      </c>
    </row>
    <row r="44" spans="1:17" ht="15" thickBot="1" x14ac:dyDescent="0.35">
      <c r="A44" s="14" t="s">
        <v>83</v>
      </c>
      <c r="B44" s="15">
        <v>69692.399999999994</v>
      </c>
      <c r="C44" s="15">
        <v>0</v>
      </c>
      <c r="D44" s="15">
        <v>60234.1</v>
      </c>
      <c r="E44" s="15">
        <v>110512.2</v>
      </c>
      <c r="F44" s="15">
        <v>0</v>
      </c>
      <c r="G44" s="15">
        <v>0</v>
      </c>
      <c r="H44" s="15">
        <v>8960.4</v>
      </c>
      <c r="I44" s="15">
        <v>0</v>
      </c>
      <c r="J44" s="15">
        <v>9956.1</v>
      </c>
      <c r="K44" s="15">
        <v>146353.9</v>
      </c>
      <c r="L44" s="15">
        <v>60234.1</v>
      </c>
      <c r="M44" s="15">
        <v>21903.3</v>
      </c>
      <c r="N44" s="15">
        <v>120468.2</v>
      </c>
      <c r="O44" s="15">
        <v>51771.5</v>
      </c>
      <c r="P44" s="15">
        <v>20907.7</v>
      </c>
      <c r="Q44" s="15">
        <v>2986.8</v>
      </c>
    </row>
    <row r="45" spans="1:17" ht="15" thickBot="1" x14ac:dyDescent="0.35">
      <c r="A45" s="14" t="s">
        <v>91</v>
      </c>
      <c r="B45" s="15">
        <v>0</v>
      </c>
      <c r="C45" s="15">
        <v>0</v>
      </c>
      <c r="D45" s="15">
        <v>16925.3</v>
      </c>
      <c r="E45" s="15">
        <v>110512.2</v>
      </c>
      <c r="F45" s="15">
        <v>0</v>
      </c>
      <c r="G45" s="15">
        <v>0</v>
      </c>
      <c r="H45" s="15">
        <v>8960.4</v>
      </c>
      <c r="I45" s="15">
        <v>0</v>
      </c>
      <c r="J45" s="15">
        <v>0</v>
      </c>
      <c r="K45" s="15">
        <v>17920.900000000001</v>
      </c>
      <c r="L45" s="15">
        <v>0</v>
      </c>
      <c r="M45" s="15">
        <v>0</v>
      </c>
      <c r="N45" s="15">
        <v>35841.800000000003</v>
      </c>
      <c r="O45" s="15">
        <v>17423.099999999999</v>
      </c>
      <c r="P45" s="15">
        <v>20907.7</v>
      </c>
      <c r="Q45" s="15">
        <v>0</v>
      </c>
    </row>
    <row r="46" spans="1:17" ht="15" thickBot="1" x14ac:dyDescent="0.35">
      <c r="A46" s="14" t="s">
        <v>94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8960.4</v>
      </c>
      <c r="I46" s="15">
        <v>0</v>
      </c>
      <c r="J46" s="15">
        <v>0</v>
      </c>
      <c r="K46" s="15">
        <v>9956.1</v>
      </c>
      <c r="L46" s="15">
        <v>0</v>
      </c>
      <c r="M46" s="15">
        <v>0</v>
      </c>
      <c r="N46" s="15">
        <v>35841.800000000003</v>
      </c>
      <c r="O46" s="15">
        <v>0</v>
      </c>
      <c r="P46" s="15">
        <v>20907.7</v>
      </c>
      <c r="Q46" s="15">
        <v>0</v>
      </c>
    </row>
    <row r="47" spans="1:17" ht="15" thickBot="1" x14ac:dyDescent="0.35">
      <c r="A47" s="14" t="s">
        <v>96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thickBot="1" x14ac:dyDescent="0.35">
      <c r="A48" s="14" t="s">
        <v>98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21" ht="15" thickBot="1" x14ac:dyDescent="0.35">
      <c r="A49" s="14" t="s">
        <v>100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21" ht="15" thickBot="1" x14ac:dyDescent="0.35">
      <c r="A50" s="14" t="s">
        <v>102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21" ht="15" thickBot="1" x14ac:dyDescent="0.35">
      <c r="A51" s="14" t="s">
        <v>104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21" ht="15" thickBot="1" x14ac:dyDescent="0.35">
      <c r="A52" s="14" t="s">
        <v>106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</row>
    <row r="53" spans="1:21" ht="15" thickBot="1" x14ac:dyDescent="0.35">
      <c r="A53" s="14" t="s">
        <v>108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21" ht="15" thickBot="1" x14ac:dyDescent="0.35">
      <c r="A54" s="14" t="s">
        <v>109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21" ht="15" thickBot="1" x14ac:dyDescent="0.35">
      <c r="A55" s="14" t="s">
        <v>110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</row>
    <row r="56" spans="1:21" ht="15" thickBot="1" x14ac:dyDescent="0.35">
      <c r="A56" s="14" t="s">
        <v>111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21" ht="15" thickBot="1" x14ac:dyDescent="0.35">
      <c r="A57" s="14" t="s">
        <v>112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</row>
    <row r="58" spans="1:21" ht="15" thickBot="1" x14ac:dyDescent="0.35">
      <c r="A58" s="14" t="s">
        <v>113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</row>
    <row r="59" spans="1:21" ht="15" thickBot="1" x14ac:dyDescent="0.35">
      <c r="A59" s="14" t="s">
        <v>114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21" ht="18.600000000000001" thickBot="1" x14ac:dyDescent="0.35">
      <c r="A60" s="11"/>
      <c r="S60">
        <f>CORREL(R62:R77,S62:S77)</f>
        <v>0.98650127442719027</v>
      </c>
    </row>
    <row r="61" spans="1:21" ht="40.200000000000003" thickBot="1" x14ac:dyDescent="0.35">
      <c r="A61" s="14" t="s">
        <v>116</v>
      </c>
      <c r="B61" s="14" t="str">
        <f>'Sheet1 (2)'!C6</f>
        <v>Lakásállomány, január 1.</v>
      </c>
      <c r="C61" s="14" t="str">
        <f>'Sheet1 (2)'!D6</f>
        <v>Önkormányzati lakásállomány, december 31.</v>
      </c>
      <c r="D61" s="14" t="str">
        <f>'Sheet1 (2)'!E6</f>
        <v>Kiadott lakásépítési engedély</v>
      </c>
      <c r="E61" s="14" t="str">
        <f>'Sheet1 (2)'!F6</f>
        <v>Épített lakás</v>
      </c>
      <c r="F61" s="14" t="str">
        <f>'Sheet1 (2)'!G6</f>
        <v>Lakáspiaci tranzakció</v>
      </c>
      <c r="G61" s="14" t="str">
        <f>'Sheet1 (2)'!H6</f>
        <v>Lakáshitelállomány, december 31., millió Ft</v>
      </c>
      <c r="H61" s="14" t="str">
        <f>'Sheet1 (2)'!I6</f>
        <v>Folyósított lakáshitel, db</v>
      </c>
      <c r="I61" s="14" t="str">
        <f>'Sheet1 (2)'!J6</f>
        <v>A nemzetgazdaság lakásberuházása folyó áron, millió Ft</v>
      </c>
      <c r="J61" s="14" t="s">
        <v>57</v>
      </c>
      <c r="K61" s="14" t="s">
        <v>58</v>
      </c>
      <c r="L61" s="14" t="s">
        <v>59</v>
      </c>
      <c r="M61" s="14" t="s">
        <v>60</v>
      </c>
      <c r="N61" s="14" t="s">
        <v>61</v>
      </c>
      <c r="O61" s="14" t="s">
        <v>62</v>
      </c>
      <c r="P61" s="14" t="s">
        <v>63</v>
      </c>
      <c r="Q61" s="14" t="s">
        <v>64</v>
      </c>
      <c r="R61" s="14" t="s">
        <v>117</v>
      </c>
      <c r="S61" s="14" t="s">
        <v>118</v>
      </c>
      <c r="T61" s="14" t="s">
        <v>119</v>
      </c>
      <c r="U61" s="14" t="s">
        <v>120</v>
      </c>
    </row>
    <row r="62" spans="1:21" ht="15" thickBot="1" x14ac:dyDescent="0.35">
      <c r="A62" s="14">
        <f>'Sheet1 (2)'!A7</f>
        <v>2007</v>
      </c>
      <c r="B62" s="15">
        <v>0</v>
      </c>
      <c r="C62" s="15">
        <v>0</v>
      </c>
      <c r="D62" s="15">
        <v>0</v>
      </c>
      <c r="E62" s="15">
        <v>110512.2</v>
      </c>
      <c r="F62" s="15">
        <v>0</v>
      </c>
      <c r="G62" s="15">
        <v>0</v>
      </c>
      <c r="H62" s="15">
        <v>0</v>
      </c>
      <c r="I62" s="15">
        <v>0</v>
      </c>
      <c r="J62" s="15">
        <v>9956.1</v>
      </c>
      <c r="K62" s="15">
        <v>0</v>
      </c>
      <c r="L62" s="15">
        <v>0</v>
      </c>
      <c r="M62" s="15">
        <v>0</v>
      </c>
      <c r="N62" s="15">
        <v>35841.800000000003</v>
      </c>
      <c r="O62" s="15">
        <v>0</v>
      </c>
      <c r="P62" s="15">
        <v>20907.7</v>
      </c>
      <c r="Q62" s="15">
        <v>0</v>
      </c>
      <c r="R62" s="15">
        <v>177217.7</v>
      </c>
      <c r="S62" s="15">
        <v>178000</v>
      </c>
      <c r="T62" s="15">
        <v>782.3</v>
      </c>
      <c r="U62" s="15">
        <v>0.44</v>
      </c>
    </row>
    <row r="63" spans="1:21" ht="15" thickBot="1" x14ac:dyDescent="0.35">
      <c r="A63" s="14">
        <f>'Sheet1 (2)'!A8</f>
        <v>2008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8960.4</v>
      </c>
      <c r="I63" s="15">
        <v>0</v>
      </c>
      <c r="J63" s="15">
        <v>9956.1</v>
      </c>
      <c r="K63" s="15">
        <v>0</v>
      </c>
      <c r="L63" s="15">
        <v>0</v>
      </c>
      <c r="M63" s="15">
        <v>0</v>
      </c>
      <c r="N63" s="15">
        <v>120468.2</v>
      </c>
      <c r="O63" s="15">
        <v>0</v>
      </c>
      <c r="P63" s="15">
        <v>20907.7</v>
      </c>
      <c r="Q63" s="15">
        <v>0</v>
      </c>
      <c r="R63" s="15">
        <v>160292.4</v>
      </c>
      <c r="S63" s="15">
        <v>161000</v>
      </c>
      <c r="T63" s="15">
        <v>707.6</v>
      </c>
      <c r="U63" s="15">
        <v>0.44</v>
      </c>
    </row>
    <row r="64" spans="1:21" ht="15" thickBot="1" x14ac:dyDescent="0.35">
      <c r="A64" s="14">
        <f>'Sheet1 (2)'!A9</f>
        <v>2009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8960.4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120468.2</v>
      </c>
      <c r="O64" s="15">
        <v>0</v>
      </c>
      <c r="P64" s="15">
        <v>20907.7</v>
      </c>
      <c r="Q64" s="15">
        <v>2986.8</v>
      </c>
      <c r="R64" s="15">
        <v>153323.20000000001</v>
      </c>
      <c r="S64" s="15">
        <v>154000</v>
      </c>
      <c r="T64" s="15">
        <v>676.8</v>
      </c>
      <c r="U64" s="15">
        <v>0.44</v>
      </c>
    </row>
    <row r="65" spans="1:21" ht="15" thickBot="1" x14ac:dyDescent="0.35">
      <c r="A65" s="14">
        <f>'Sheet1 (2)'!A10</f>
        <v>2010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60234.1</v>
      </c>
      <c r="M65" s="15">
        <v>21903.3</v>
      </c>
      <c r="N65" s="15">
        <v>35841.800000000003</v>
      </c>
      <c r="O65" s="15">
        <v>17423.099999999999</v>
      </c>
      <c r="P65" s="15">
        <v>20907.7</v>
      </c>
      <c r="Q65" s="15">
        <v>2986.8</v>
      </c>
      <c r="R65" s="15">
        <v>159296.79999999999</v>
      </c>
      <c r="S65" s="15">
        <v>160000</v>
      </c>
      <c r="T65" s="15">
        <v>703.2</v>
      </c>
      <c r="U65" s="15">
        <v>0.44</v>
      </c>
    </row>
    <row r="66" spans="1:21" ht="15" thickBot="1" x14ac:dyDescent="0.35">
      <c r="A66" s="14">
        <f>'Sheet1 (2)'!A11</f>
        <v>2011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8960.4</v>
      </c>
      <c r="I66" s="15">
        <v>0</v>
      </c>
      <c r="J66" s="15">
        <v>0</v>
      </c>
      <c r="K66" s="15">
        <v>9956.1</v>
      </c>
      <c r="L66" s="15">
        <v>60234.1</v>
      </c>
      <c r="M66" s="15">
        <v>0</v>
      </c>
      <c r="N66" s="15">
        <v>35841.800000000003</v>
      </c>
      <c r="O66" s="15">
        <v>17423.099999999999</v>
      </c>
      <c r="P66" s="15">
        <v>20907.7</v>
      </c>
      <c r="Q66" s="15">
        <v>0</v>
      </c>
      <c r="R66" s="15">
        <v>153323.20000000001</v>
      </c>
      <c r="S66" s="15">
        <v>154000</v>
      </c>
      <c r="T66" s="15">
        <v>676.8</v>
      </c>
      <c r="U66" s="15">
        <v>0.44</v>
      </c>
    </row>
    <row r="67" spans="1:21" ht="15" thickBot="1" x14ac:dyDescent="0.35">
      <c r="A67" s="14">
        <f>'Sheet1 (2)'!A12</f>
        <v>2012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8960.4</v>
      </c>
      <c r="I67" s="15">
        <v>0</v>
      </c>
      <c r="J67" s="15">
        <v>0</v>
      </c>
      <c r="K67" s="15">
        <v>9956.1</v>
      </c>
      <c r="L67" s="15">
        <v>0</v>
      </c>
      <c r="M67" s="15">
        <v>21903.3</v>
      </c>
      <c r="N67" s="15">
        <v>35841.800000000003</v>
      </c>
      <c r="O67" s="15">
        <v>51771.5</v>
      </c>
      <c r="P67" s="15">
        <v>20907.7</v>
      </c>
      <c r="Q67" s="15">
        <v>0</v>
      </c>
      <c r="R67" s="15">
        <v>149340.79999999999</v>
      </c>
      <c r="S67" s="15">
        <v>150000</v>
      </c>
      <c r="T67" s="15">
        <v>659.2</v>
      </c>
      <c r="U67" s="15">
        <v>0.44</v>
      </c>
    </row>
    <row r="68" spans="1:21" ht="15" thickBot="1" x14ac:dyDescent="0.35">
      <c r="A68" s="14">
        <f>'Sheet1 (2)'!A13</f>
        <v>2013</v>
      </c>
      <c r="B68" s="15">
        <v>0</v>
      </c>
      <c r="C68" s="15">
        <v>0</v>
      </c>
      <c r="D68" s="15">
        <v>16925.3</v>
      </c>
      <c r="E68" s="15">
        <v>0</v>
      </c>
      <c r="F68" s="15">
        <v>0</v>
      </c>
      <c r="G68" s="15">
        <v>0</v>
      </c>
      <c r="H68" s="15">
        <v>8960.4</v>
      </c>
      <c r="I68" s="15">
        <v>0</v>
      </c>
      <c r="J68" s="15">
        <v>0</v>
      </c>
      <c r="K68" s="15">
        <v>9956.1</v>
      </c>
      <c r="L68" s="15">
        <v>0</v>
      </c>
      <c r="M68" s="15">
        <v>0</v>
      </c>
      <c r="N68" s="15">
        <v>35841.800000000003</v>
      </c>
      <c r="O68" s="15">
        <v>51771.5</v>
      </c>
      <c r="P68" s="15">
        <v>20907.7</v>
      </c>
      <c r="Q68" s="15">
        <v>0</v>
      </c>
      <c r="R68" s="15">
        <v>144362.70000000001</v>
      </c>
      <c r="S68" s="15">
        <v>145000</v>
      </c>
      <c r="T68" s="15">
        <v>637.29999999999995</v>
      </c>
      <c r="U68" s="15">
        <v>0.44</v>
      </c>
    </row>
    <row r="69" spans="1:21" ht="15" thickBot="1" x14ac:dyDescent="0.35">
      <c r="A69" s="14">
        <f>'Sheet1 (2)'!A14</f>
        <v>2014</v>
      </c>
      <c r="B69" s="15">
        <v>0</v>
      </c>
      <c r="C69" s="15">
        <v>0</v>
      </c>
      <c r="D69" s="15">
        <v>60234.1</v>
      </c>
      <c r="E69" s="15">
        <v>0</v>
      </c>
      <c r="F69" s="15">
        <v>0</v>
      </c>
      <c r="G69" s="15">
        <v>0</v>
      </c>
      <c r="H69" s="15">
        <v>8960.4</v>
      </c>
      <c r="I69" s="15">
        <v>0</v>
      </c>
      <c r="J69" s="15">
        <v>0</v>
      </c>
      <c r="K69" s="15">
        <v>9956.1</v>
      </c>
      <c r="L69" s="15">
        <v>0</v>
      </c>
      <c r="M69" s="15">
        <v>0</v>
      </c>
      <c r="N69" s="15">
        <v>35841.800000000003</v>
      </c>
      <c r="O69" s="15">
        <v>17423.099999999999</v>
      </c>
      <c r="P69" s="15">
        <v>20907.7</v>
      </c>
      <c r="Q69" s="15">
        <v>0</v>
      </c>
      <c r="R69" s="15">
        <v>153323.20000000001</v>
      </c>
      <c r="S69" s="15">
        <v>154000</v>
      </c>
      <c r="T69" s="15">
        <v>676.8</v>
      </c>
      <c r="U69" s="15">
        <v>0.44</v>
      </c>
    </row>
    <row r="70" spans="1:21" ht="15" thickBot="1" x14ac:dyDescent="0.35">
      <c r="A70" s="14">
        <f>'Sheet1 (2)'!A15</f>
        <v>2015</v>
      </c>
      <c r="B70" s="15">
        <v>0</v>
      </c>
      <c r="C70" s="15">
        <v>0</v>
      </c>
      <c r="D70" s="15">
        <v>60234.1</v>
      </c>
      <c r="E70" s="15">
        <v>110512.2</v>
      </c>
      <c r="F70" s="15">
        <v>0</v>
      </c>
      <c r="G70" s="15">
        <v>0</v>
      </c>
      <c r="H70" s="15">
        <v>8960.4</v>
      </c>
      <c r="I70" s="15">
        <v>0</v>
      </c>
      <c r="J70" s="15">
        <v>0</v>
      </c>
      <c r="K70" s="15">
        <v>9956.1</v>
      </c>
      <c r="L70" s="15">
        <v>0</v>
      </c>
      <c r="M70" s="15">
        <v>0</v>
      </c>
      <c r="N70" s="15">
        <v>0</v>
      </c>
      <c r="O70" s="15">
        <v>17423.099999999999</v>
      </c>
      <c r="P70" s="15">
        <v>0</v>
      </c>
      <c r="Q70" s="15">
        <v>0</v>
      </c>
      <c r="R70" s="15">
        <v>207085.8</v>
      </c>
      <c r="S70" s="15">
        <v>175000</v>
      </c>
      <c r="T70" s="15">
        <v>-32085.8</v>
      </c>
      <c r="U70" s="15">
        <v>-18.329999999999998</v>
      </c>
    </row>
    <row r="71" spans="1:21" ht="15" thickBot="1" x14ac:dyDescent="0.35">
      <c r="A71" s="14">
        <f>'Sheet1 (2)'!A16</f>
        <v>2016</v>
      </c>
      <c r="B71" s="15">
        <v>0</v>
      </c>
      <c r="C71" s="15">
        <v>0</v>
      </c>
      <c r="D71" s="15">
        <v>60234.1</v>
      </c>
      <c r="E71" s="15">
        <v>110512.2</v>
      </c>
      <c r="F71" s="15">
        <v>0</v>
      </c>
      <c r="G71" s="15">
        <v>0</v>
      </c>
      <c r="H71" s="15">
        <v>8960.4</v>
      </c>
      <c r="I71" s="15">
        <v>0</v>
      </c>
      <c r="J71" s="15">
        <v>0</v>
      </c>
      <c r="K71" s="15">
        <v>17920.900000000001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197627.6</v>
      </c>
      <c r="S71" s="15">
        <v>191000</v>
      </c>
      <c r="T71" s="15">
        <v>-6627.6</v>
      </c>
      <c r="U71" s="15">
        <v>-3.47</v>
      </c>
    </row>
    <row r="72" spans="1:21" ht="15" thickBot="1" x14ac:dyDescent="0.35">
      <c r="A72" s="14">
        <f>'Sheet1 (2)'!A17</f>
        <v>2017</v>
      </c>
      <c r="B72" s="15">
        <v>0</v>
      </c>
      <c r="C72" s="15">
        <v>0</v>
      </c>
      <c r="D72" s="15">
        <v>16925.3</v>
      </c>
      <c r="E72" s="15">
        <v>110512.2</v>
      </c>
      <c r="F72" s="15">
        <v>0</v>
      </c>
      <c r="G72" s="15">
        <v>0</v>
      </c>
      <c r="H72" s="15">
        <v>8960.4</v>
      </c>
      <c r="I72" s="15">
        <v>0</v>
      </c>
      <c r="J72" s="15">
        <v>0</v>
      </c>
      <c r="K72" s="15">
        <v>17920.900000000001</v>
      </c>
      <c r="L72" s="15">
        <v>0</v>
      </c>
      <c r="M72" s="15">
        <v>0</v>
      </c>
      <c r="N72" s="15">
        <v>35841.800000000003</v>
      </c>
      <c r="O72" s="15">
        <v>0</v>
      </c>
      <c r="P72" s="15">
        <v>20907.7</v>
      </c>
      <c r="Q72" s="15">
        <v>0</v>
      </c>
      <c r="R72" s="15">
        <v>211068.3</v>
      </c>
      <c r="S72" s="15">
        <v>212000</v>
      </c>
      <c r="T72" s="15">
        <v>931.7</v>
      </c>
      <c r="U72" s="15">
        <v>0.44</v>
      </c>
    </row>
    <row r="73" spans="1:21" ht="15" thickBot="1" x14ac:dyDescent="0.35">
      <c r="A73" s="14">
        <f>'Sheet1 (2)'!A18</f>
        <v>2018</v>
      </c>
      <c r="B73" s="15">
        <v>0</v>
      </c>
      <c r="C73" s="15">
        <v>0</v>
      </c>
      <c r="D73" s="15">
        <v>60234.1</v>
      </c>
      <c r="E73" s="15">
        <v>110512.2</v>
      </c>
      <c r="F73" s="15">
        <v>0</v>
      </c>
      <c r="G73" s="15">
        <v>0</v>
      </c>
      <c r="H73" s="15">
        <v>8960.4</v>
      </c>
      <c r="I73" s="15">
        <v>0</v>
      </c>
      <c r="J73" s="15">
        <v>0</v>
      </c>
      <c r="K73" s="15">
        <v>9956.1</v>
      </c>
      <c r="L73" s="15">
        <v>0</v>
      </c>
      <c r="M73" s="15">
        <v>0</v>
      </c>
      <c r="N73" s="15">
        <v>0</v>
      </c>
      <c r="O73" s="15">
        <v>17423.099999999999</v>
      </c>
      <c r="P73" s="15">
        <v>0</v>
      </c>
      <c r="Q73" s="15">
        <v>0</v>
      </c>
      <c r="R73" s="15">
        <v>207085.8</v>
      </c>
      <c r="S73" s="15">
        <v>241000</v>
      </c>
      <c r="T73" s="15">
        <v>33914.199999999997</v>
      </c>
      <c r="U73" s="15">
        <v>14.07</v>
      </c>
    </row>
    <row r="74" spans="1:21" ht="15" thickBot="1" x14ac:dyDescent="0.35">
      <c r="A74" s="14">
        <f>'Sheet1 (2)'!A19</f>
        <v>2019</v>
      </c>
      <c r="B74" s="15">
        <v>69692.399999999994</v>
      </c>
      <c r="C74" s="15">
        <v>0</v>
      </c>
      <c r="D74" s="15">
        <v>60234.1</v>
      </c>
      <c r="E74" s="15">
        <v>110512.2</v>
      </c>
      <c r="F74" s="15">
        <v>0</v>
      </c>
      <c r="G74" s="15">
        <v>0</v>
      </c>
      <c r="H74" s="15">
        <v>8960.4</v>
      </c>
      <c r="I74" s="15">
        <v>0</v>
      </c>
      <c r="J74" s="15">
        <v>0</v>
      </c>
      <c r="K74" s="15">
        <v>17920.900000000001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267320</v>
      </c>
      <c r="S74" s="15">
        <v>276000</v>
      </c>
      <c r="T74" s="15">
        <v>8680</v>
      </c>
      <c r="U74" s="15">
        <v>3.14</v>
      </c>
    </row>
    <row r="75" spans="1:21" ht="15" thickBot="1" x14ac:dyDescent="0.35">
      <c r="A75" s="14">
        <f>'Sheet1 (2)'!A20</f>
        <v>2020</v>
      </c>
      <c r="B75" s="15">
        <v>69692.399999999994</v>
      </c>
      <c r="C75" s="15">
        <v>0</v>
      </c>
      <c r="D75" s="15">
        <v>16925.3</v>
      </c>
      <c r="E75" s="15">
        <v>110512.2</v>
      </c>
      <c r="F75" s="15">
        <v>0</v>
      </c>
      <c r="G75" s="15">
        <v>0</v>
      </c>
      <c r="H75" s="15">
        <v>8960.4</v>
      </c>
      <c r="I75" s="15">
        <v>0</v>
      </c>
      <c r="J75" s="15">
        <v>0</v>
      </c>
      <c r="K75" s="15">
        <v>17920.900000000001</v>
      </c>
      <c r="L75" s="15">
        <v>0</v>
      </c>
      <c r="M75" s="15">
        <v>0</v>
      </c>
      <c r="N75" s="15">
        <v>35841.800000000003</v>
      </c>
      <c r="O75" s="15">
        <v>0</v>
      </c>
      <c r="P75" s="15">
        <v>20907.7</v>
      </c>
      <c r="Q75" s="15">
        <v>0</v>
      </c>
      <c r="R75" s="15">
        <v>280760.59999999998</v>
      </c>
      <c r="S75" s="15">
        <v>282000</v>
      </c>
      <c r="T75" s="15">
        <v>1239.4000000000001</v>
      </c>
      <c r="U75" s="15">
        <v>0.44</v>
      </c>
    </row>
    <row r="76" spans="1:21" ht="15" thickBot="1" x14ac:dyDescent="0.35">
      <c r="A76" s="14">
        <f>'Sheet1 (2)'!A21</f>
        <v>2021</v>
      </c>
      <c r="B76" s="15">
        <v>69692.399999999994</v>
      </c>
      <c r="C76" s="15">
        <v>0</v>
      </c>
      <c r="D76" s="15">
        <v>16925.3</v>
      </c>
      <c r="E76" s="15">
        <v>110512.2</v>
      </c>
      <c r="F76" s="15">
        <v>0</v>
      </c>
      <c r="G76" s="15">
        <v>0</v>
      </c>
      <c r="H76" s="15">
        <v>8960.4</v>
      </c>
      <c r="I76" s="15">
        <v>0</v>
      </c>
      <c r="J76" s="15">
        <v>0</v>
      </c>
      <c r="K76" s="15">
        <v>146353.9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352444.2</v>
      </c>
      <c r="S76" s="15">
        <v>339000</v>
      </c>
      <c r="T76" s="15">
        <v>-13444.2</v>
      </c>
      <c r="U76" s="15">
        <v>-3.97</v>
      </c>
    </row>
    <row r="77" spans="1:21" ht="15" thickBot="1" x14ac:dyDescent="0.35">
      <c r="A77" s="14">
        <f>'Sheet1 (2)'!A22</f>
        <v>2022</v>
      </c>
      <c r="B77" s="15">
        <v>69692.399999999994</v>
      </c>
      <c r="C77" s="15">
        <v>0</v>
      </c>
      <c r="D77" s="15">
        <v>16925.3</v>
      </c>
      <c r="E77" s="15">
        <v>110512.2</v>
      </c>
      <c r="F77" s="15">
        <v>0</v>
      </c>
      <c r="G77" s="15">
        <v>0</v>
      </c>
      <c r="H77" s="15">
        <v>8960.4</v>
      </c>
      <c r="I77" s="15">
        <v>0</v>
      </c>
      <c r="J77" s="15">
        <v>0</v>
      </c>
      <c r="K77" s="15">
        <v>146353.9</v>
      </c>
      <c r="L77" s="15">
        <v>0</v>
      </c>
      <c r="M77" s="15">
        <v>0</v>
      </c>
      <c r="N77" s="15">
        <v>35841.800000000003</v>
      </c>
      <c r="O77" s="15">
        <v>0</v>
      </c>
      <c r="P77" s="15">
        <v>20907.7</v>
      </c>
      <c r="Q77" s="15">
        <v>0</v>
      </c>
      <c r="R77" s="15">
        <v>409193.7</v>
      </c>
      <c r="S77" s="15">
        <v>411000</v>
      </c>
      <c r="T77" s="15">
        <v>1806.3</v>
      </c>
      <c r="U77" s="15">
        <v>0.44</v>
      </c>
    </row>
    <row r="78" spans="1:21" ht="15" thickBot="1" x14ac:dyDescent="0.35"/>
    <row r="79" spans="1:21" ht="15" thickBot="1" x14ac:dyDescent="0.35">
      <c r="A79" s="16" t="s">
        <v>121</v>
      </c>
      <c r="B79" s="17">
        <v>683980.7</v>
      </c>
    </row>
    <row r="80" spans="1:21" ht="15" thickBot="1" x14ac:dyDescent="0.35">
      <c r="A80" s="16" t="s">
        <v>122</v>
      </c>
      <c r="B80" s="17">
        <v>0</v>
      </c>
    </row>
    <row r="81" spans="1:2" ht="15" thickBot="1" x14ac:dyDescent="0.35">
      <c r="A81" s="16" t="s">
        <v>123</v>
      </c>
      <c r="B81" s="17">
        <v>3383066</v>
      </c>
    </row>
    <row r="82" spans="1:2" ht="15" thickBot="1" x14ac:dyDescent="0.35">
      <c r="A82" s="16" t="s">
        <v>124</v>
      </c>
      <c r="B82" s="17">
        <v>3383000</v>
      </c>
    </row>
    <row r="83" spans="1:2" ht="15" thickBot="1" x14ac:dyDescent="0.35">
      <c r="A83" s="16" t="s">
        <v>125</v>
      </c>
      <c r="B83" s="17">
        <v>66</v>
      </c>
    </row>
    <row r="84" spans="1:2" ht="15" thickBot="1" x14ac:dyDescent="0.35">
      <c r="A84" s="16" t="s">
        <v>126</v>
      </c>
      <c r="B84" s="17"/>
    </row>
    <row r="85" spans="1:2" ht="15" thickBot="1" x14ac:dyDescent="0.35">
      <c r="A85" s="16" t="s">
        <v>127</v>
      </c>
      <c r="B85" s="17"/>
    </row>
    <row r="86" spans="1:2" ht="15" thickBot="1" x14ac:dyDescent="0.35">
      <c r="A86" s="16" t="s">
        <v>128</v>
      </c>
      <c r="B86" s="17">
        <v>0</v>
      </c>
    </row>
    <row r="88" spans="1:2" x14ac:dyDescent="0.3">
      <c r="A88" s="18" t="s">
        <v>129</v>
      </c>
    </row>
    <row r="90" spans="1:2" x14ac:dyDescent="0.3">
      <c r="A90" s="19" t="s">
        <v>130</v>
      </c>
    </row>
    <row r="91" spans="1:2" x14ac:dyDescent="0.3">
      <c r="A91" s="19" t="s">
        <v>151</v>
      </c>
    </row>
  </sheetData>
  <hyperlinks>
    <hyperlink ref="A88" r:id="rId1" display="https://miau.my-x.hu/myx-free/coco/test/678904220231207165518.html" xr:uid="{B29CDAAD-723B-49DC-8450-F74CDB17717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CBC2-25ED-47AB-B6DD-9D2628609EA3}">
  <dimension ref="A1:CL110"/>
  <sheetViews>
    <sheetView tabSelected="1" topLeftCell="A77" workbookViewId="0">
      <selection activeCell="R96" sqref="R96:S96"/>
    </sheetView>
  </sheetViews>
  <sheetFormatPr defaultRowHeight="14.4" x14ac:dyDescent="0.3"/>
  <sheetData>
    <row r="1" spans="1:87" ht="18.600000000000001" thickBot="1" x14ac:dyDescent="0.35">
      <c r="A1" s="14" t="s">
        <v>48</v>
      </c>
      <c r="B1" s="14" t="s">
        <v>49</v>
      </c>
      <c r="C1" s="14" t="s">
        <v>50</v>
      </c>
      <c r="D1" s="14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4" t="s">
        <v>60</v>
      </c>
      <c r="N1" s="14" t="s">
        <v>61</v>
      </c>
      <c r="O1" s="14" t="s">
        <v>62</v>
      </c>
      <c r="P1" s="14" t="s">
        <v>63</v>
      </c>
      <c r="Q1" s="14" t="s">
        <v>64</v>
      </c>
      <c r="R1" s="15">
        <v>178000</v>
      </c>
      <c r="AA1" s="11"/>
      <c r="AV1" s="11"/>
      <c r="BR1" s="11"/>
    </row>
    <row r="2" spans="1:87" ht="15" thickBot="1" x14ac:dyDescent="0.35">
      <c r="A2" s="14" t="s">
        <v>66</v>
      </c>
      <c r="B2" s="15">
        <v>4</v>
      </c>
      <c r="C2" s="15">
        <v>1</v>
      </c>
      <c r="D2" s="15">
        <v>3</v>
      </c>
      <c r="E2" s="15">
        <v>2</v>
      </c>
      <c r="F2" s="15">
        <v>3</v>
      </c>
      <c r="G2" s="15">
        <v>1</v>
      </c>
      <c r="H2" s="15">
        <v>4</v>
      </c>
      <c r="I2" s="15">
        <v>3</v>
      </c>
      <c r="J2" s="15">
        <v>1</v>
      </c>
      <c r="K2" s="15">
        <v>4</v>
      </c>
      <c r="L2" s="15">
        <v>2</v>
      </c>
      <c r="M2" s="15">
        <v>3</v>
      </c>
      <c r="N2" s="15">
        <v>2</v>
      </c>
      <c r="O2" s="15">
        <v>4</v>
      </c>
      <c r="P2" s="15">
        <v>1</v>
      </c>
      <c r="Q2" s="15">
        <v>2</v>
      </c>
      <c r="R2" s="15">
        <v>161000</v>
      </c>
      <c r="AA2" s="2"/>
      <c r="AV2" s="2"/>
      <c r="BR2" s="2"/>
    </row>
    <row r="3" spans="1:87" ht="15" thickBot="1" x14ac:dyDescent="0.35">
      <c r="A3" s="14" t="s">
        <v>67</v>
      </c>
      <c r="B3" s="15">
        <v>4</v>
      </c>
      <c r="C3" s="15">
        <v>1</v>
      </c>
      <c r="D3" s="15">
        <v>3</v>
      </c>
      <c r="E3" s="15">
        <v>3</v>
      </c>
      <c r="F3" s="15">
        <v>4</v>
      </c>
      <c r="G3" s="15">
        <v>1</v>
      </c>
      <c r="H3" s="15">
        <v>3</v>
      </c>
      <c r="I3" s="15">
        <v>3</v>
      </c>
      <c r="J3" s="15">
        <v>1</v>
      </c>
      <c r="K3" s="15">
        <v>4</v>
      </c>
      <c r="L3" s="15">
        <v>2</v>
      </c>
      <c r="M3" s="15">
        <v>2</v>
      </c>
      <c r="N3" s="15">
        <v>1</v>
      </c>
      <c r="O3" s="15">
        <v>4</v>
      </c>
      <c r="P3" s="15">
        <v>2</v>
      </c>
      <c r="Q3" s="15">
        <v>2</v>
      </c>
      <c r="R3" s="15">
        <v>154000</v>
      </c>
    </row>
    <row r="4" spans="1:87" ht="15" thickBot="1" x14ac:dyDescent="0.35">
      <c r="A4" s="14" t="s">
        <v>68</v>
      </c>
      <c r="B4" s="15">
        <v>3</v>
      </c>
      <c r="C4" s="15">
        <v>1</v>
      </c>
      <c r="D4" s="15">
        <v>3</v>
      </c>
      <c r="E4" s="15">
        <v>3</v>
      </c>
      <c r="F4" s="15">
        <v>4</v>
      </c>
      <c r="G4" s="15">
        <v>2</v>
      </c>
      <c r="H4" s="15">
        <v>3</v>
      </c>
      <c r="I4" s="15">
        <v>4</v>
      </c>
      <c r="J4" s="15">
        <v>2</v>
      </c>
      <c r="K4" s="15">
        <v>4</v>
      </c>
      <c r="L4" s="15">
        <v>2</v>
      </c>
      <c r="M4" s="15">
        <v>2</v>
      </c>
      <c r="N4" s="15">
        <v>1</v>
      </c>
      <c r="O4" s="15">
        <v>3</v>
      </c>
      <c r="P4" s="15">
        <v>2</v>
      </c>
      <c r="Q4" s="15">
        <v>1</v>
      </c>
      <c r="R4" s="15">
        <v>160000</v>
      </c>
    </row>
    <row r="5" spans="1:87" ht="18.600000000000001" thickBot="1" x14ac:dyDescent="0.35">
      <c r="A5" s="14" t="s">
        <v>69</v>
      </c>
      <c r="B5" s="15">
        <v>3</v>
      </c>
      <c r="C5" s="15">
        <v>1</v>
      </c>
      <c r="D5" s="15">
        <v>4</v>
      </c>
      <c r="E5" s="15">
        <v>4</v>
      </c>
      <c r="F5" s="15">
        <v>3</v>
      </c>
      <c r="G5" s="15">
        <v>3</v>
      </c>
      <c r="H5" s="15">
        <v>4</v>
      </c>
      <c r="I5" s="15">
        <v>4</v>
      </c>
      <c r="J5" s="15">
        <v>2</v>
      </c>
      <c r="K5" s="15">
        <v>4</v>
      </c>
      <c r="L5" s="15">
        <v>1</v>
      </c>
      <c r="M5" s="15">
        <v>1</v>
      </c>
      <c r="N5" s="15">
        <v>2</v>
      </c>
      <c r="O5" s="15">
        <v>2</v>
      </c>
      <c r="P5" s="15">
        <v>1</v>
      </c>
      <c r="Q5" s="15">
        <v>1</v>
      </c>
      <c r="R5" s="15">
        <v>154000</v>
      </c>
      <c r="AA5" s="12" t="s">
        <v>41</v>
      </c>
      <c r="AB5" s="13">
        <v>4152066</v>
      </c>
      <c r="AC5" s="12" t="s">
        <v>42</v>
      </c>
      <c r="AD5" s="13">
        <v>16</v>
      </c>
      <c r="AE5" s="12" t="s">
        <v>43</v>
      </c>
      <c r="AF5" s="13">
        <v>16</v>
      </c>
      <c r="AG5" s="12" t="s">
        <v>44</v>
      </c>
      <c r="AH5" s="13">
        <v>16</v>
      </c>
      <c r="AI5" s="12" t="s">
        <v>45</v>
      </c>
      <c r="AJ5" s="13">
        <v>0</v>
      </c>
      <c r="AK5" s="12" t="s">
        <v>46</v>
      </c>
      <c r="AL5" s="13" t="s">
        <v>176</v>
      </c>
      <c r="AV5" s="12" t="s">
        <v>41</v>
      </c>
      <c r="AW5" s="13">
        <v>5363900</v>
      </c>
      <c r="AX5" s="12" t="s">
        <v>42</v>
      </c>
      <c r="AY5" s="13">
        <v>16</v>
      </c>
      <c r="AZ5" s="12" t="s">
        <v>43</v>
      </c>
      <c r="BA5" s="13">
        <v>16</v>
      </c>
      <c r="BB5" s="12" t="s">
        <v>44</v>
      </c>
      <c r="BC5" s="13">
        <v>16</v>
      </c>
      <c r="BD5" s="12" t="s">
        <v>45</v>
      </c>
      <c r="BE5" s="13">
        <v>0</v>
      </c>
      <c r="BF5" s="12" t="s">
        <v>46</v>
      </c>
      <c r="BG5" s="13" t="s">
        <v>193</v>
      </c>
      <c r="BR5" s="12" t="s">
        <v>41</v>
      </c>
      <c r="BS5" s="13">
        <v>3767454</v>
      </c>
      <c r="BT5" s="12" t="s">
        <v>42</v>
      </c>
      <c r="BU5" s="13">
        <v>16</v>
      </c>
      <c r="BV5" s="12" t="s">
        <v>43</v>
      </c>
      <c r="BW5" s="13">
        <v>16</v>
      </c>
      <c r="BX5" s="12" t="s">
        <v>44</v>
      </c>
      <c r="BY5" s="13">
        <v>16</v>
      </c>
      <c r="BZ5" s="12" t="s">
        <v>45</v>
      </c>
      <c r="CA5" s="13">
        <v>0</v>
      </c>
      <c r="CB5" s="12" t="s">
        <v>46</v>
      </c>
      <c r="CC5" s="13" t="s">
        <v>214</v>
      </c>
    </row>
    <row r="6" spans="1:87" ht="18.600000000000001" thickBot="1" x14ac:dyDescent="0.35">
      <c r="A6" s="14" t="s">
        <v>70</v>
      </c>
      <c r="B6" s="15">
        <v>3</v>
      </c>
      <c r="C6" s="15">
        <v>2</v>
      </c>
      <c r="D6" s="15">
        <v>4</v>
      </c>
      <c r="E6" s="15">
        <v>3</v>
      </c>
      <c r="F6" s="15">
        <v>3</v>
      </c>
      <c r="G6" s="15">
        <v>3</v>
      </c>
      <c r="H6" s="15">
        <v>3</v>
      </c>
      <c r="I6" s="15">
        <v>3</v>
      </c>
      <c r="J6" s="15">
        <v>2</v>
      </c>
      <c r="K6" s="15">
        <v>3</v>
      </c>
      <c r="L6" s="15">
        <v>1</v>
      </c>
      <c r="M6" s="15">
        <v>2</v>
      </c>
      <c r="N6" s="15">
        <v>2</v>
      </c>
      <c r="O6" s="15">
        <v>2</v>
      </c>
      <c r="P6" s="15">
        <v>2</v>
      </c>
      <c r="Q6" s="15">
        <v>2</v>
      </c>
      <c r="R6" s="15">
        <v>150000</v>
      </c>
      <c r="AA6" s="11"/>
      <c r="AV6" s="11"/>
      <c r="BR6" s="11"/>
    </row>
    <row r="7" spans="1:87" ht="15" thickBot="1" x14ac:dyDescent="0.35">
      <c r="A7" s="14" t="s">
        <v>71</v>
      </c>
      <c r="B7" s="15">
        <v>3</v>
      </c>
      <c r="C7" s="15">
        <v>2</v>
      </c>
      <c r="D7" s="15">
        <v>3</v>
      </c>
      <c r="E7" s="15">
        <v>4</v>
      </c>
      <c r="F7" s="15">
        <v>2</v>
      </c>
      <c r="G7" s="15">
        <v>4</v>
      </c>
      <c r="H7" s="15">
        <v>3</v>
      </c>
      <c r="I7" s="15">
        <v>3</v>
      </c>
      <c r="J7" s="15">
        <v>2</v>
      </c>
      <c r="K7" s="15">
        <v>3</v>
      </c>
      <c r="L7" s="15">
        <v>2</v>
      </c>
      <c r="M7" s="15">
        <v>1</v>
      </c>
      <c r="N7" s="15">
        <v>3</v>
      </c>
      <c r="O7" s="15">
        <v>1</v>
      </c>
      <c r="P7" s="15">
        <v>2</v>
      </c>
      <c r="Q7" s="15">
        <v>2</v>
      </c>
      <c r="R7" s="15">
        <v>145000</v>
      </c>
      <c r="AA7" s="14" t="s">
        <v>48</v>
      </c>
      <c r="AB7" s="14" t="s">
        <v>49</v>
      </c>
      <c r="AC7" s="14" t="s">
        <v>50</v>
      </c>
      <c r="AD7" s="14" t="s">
        <v>51</v>
      </c>
      <c r="AE7" s="14" t="s">
        <v>52</v>
      </c>
      <c r="AF7" s="14" t="s">
        <v>53</v>
      </c>
      <c r="AG7" s="14" t="s">
        <v>54</v>
      </c>
      <c r="AH7" s="14" t="s">
        <v>55</v>
      </c>
      <c r="AI7" s="14" t="s">
        <v>56</v>
      </c>
      <c r="AJ7" s="14" t="s">
        <v>57</v>
      </c>
      <c r="AK7" s="14" t="s">
        <v>58</v>
      </c>
      <c r="AL7" s="14" t="s">
        <v>59</v>
      </c>
      <c r="AM7" s="14" t="s">
        <v>60</v>
      </c>
      <c r="AN7" s="14" t="s">
        <v>61</v>
      </c>
      <c r="AO7" s="14" t="s">
        <v>62</v>
      </c>
      <c r="AP7" s="14" t="s">
        <v>63</v>
      </c>
      <c r="AQ7" s="14" t="s">
        <v>64</v>
      </c>
      <c r="AR7" s="14" t="s">
        <v>65</v>
      </c>
      <c r="AV7" s="14" t="s">
        <v>48</v>
      </c>
      <c r="AW7" s="14" t="s">
        <v>49</v>
      </c>
      <c r="AX7" s="14" t="s">
        <v>50</v>
      </c>
      <c r="AY7" s="14" t="s">
        <v>51</v>
      </c>
      <c r="AZ7" s="14" t="s">
        <v>52</v>
      </c>
      <c r="BA7" s="14" t="s">
        <v>53</v>
      </c>
      <c r="BB7" s="14" t="s">
        <v>54</v>
      </c>
      <c r="BC7" s="14" t="s">
        <v>55</v>
      </c>
      <c r="BD7" s="14" t="s">
        <v>56</v>
      </c>
      <c r="BE7" s="14" t="s">
        <v>57</v>
      </c>
      <c r="BF7" s="14" t="s">
        <v>58</v>
      </c>
      <c r="BG7" s="14" t="s">
        <v>59</v>
      </c>
      <c r="BH7" s="14" t="s">
        <v>60</v>
      </c>
      <c r="BI7" s="14" t="s">
        <v>61</v>
      </c>
      <c r="BJ7" s="14" t="s">
        <v>62</v>
      </c>
      <c r="BK7" s="14" t="s">
        <v>63</v>
      </c>
      <c r="BL7" s="14" t="s">
        <v>64</v>
      </c>
      <c r="BM7" s="14" t="s">
        <v>65</v>
      </c>
      <c r="BR7" s="14" t="s">
        <v>48</v>
      </c>
      <c r="BS7" s="14" t="s">
        <v>49</v>
      </c>
      <c r="BT7" s="14" t="s">
        <v>50</v>
      </c>
      <c r="BU7" s="14" t="s">
        <v>51</v>
      </c>
      <c r="BV7" s="14" t="s">
        <v>52</v>
      </c>
      <c r="BW7" s="14" t="s">
        <v>53</v>
      </c>
      <c r="BX7" s="14" t="s">
        <v>54</v>
      </c>
      <c r="BY7" s="14" t="s">
        <v>55</v>
      </c>
      <c r="BZ7" s="14" t="s">
        <v>56</v>
      </c>
      <c r="CA7" s="14" t="s">
        <v>57</v>
      </c>
      <c r="CB7" s="14" t="s">
        <v>58</v>
      </c>
      <c r="CC7" s="14" t="s">
        <v>59</v>
      </c>
      <c r="CD7" s="14" t="s">
        <v>60</v>
      </c>
      <c r="CE7" s="14" t="s">
        <v>61</v>
      </c>
      <c r="CF7" s="14" t="s">
        <v>62</v>
      </c>
      <c r="CG7" s="14" t="s">
        <v>63</v>
      </c>
      <c r="CH7" s="14" t="s">
        <v>64</v>
      </c>
      <c r="CI7" s="14" t="s">
        <v>65</v>
      </c>
    </row>
    <row r="8" spans="1:87" ht="15" thickBot="1" x14ac:dyDescent="0.35">
      <c r="A8" s="14" t="s">
        <v>72</v>
      </c>
      <c r="B8" s="15">
        <v>3</v>
      </c>
      <c r="C8" s="15">
        <v>2</v>
      </c>
      <c r="D8" s="15">
        <v>2</v>
      </c>
      <c r="E8" s="15">
        <v>3</v>
      </c>
      <c r="F8" s="15">
        <v>2</v>
      </c>
      <c r="G8" s="15">
        <v>4</v>
      </c>
      <c r="H8" s="15">
        <v>3</v>
      </c>
      <c r="I8" s="15">
        <v>3</v>
      </c>
      <c r="J8" s="15">
        <v>2</v>
      </c>
      <c r="K8" s="15">
        <v>3</v>
      </c>
      <c r="L8" s="15">
        <v>3</v>
      </c>
      <c r="M8" s="15">
        <v>2</v>
      </c>
      <c r="N8" s="15">
        <v>3</v>
      </c>
      <c r="O8" s="15">
        <v>1</v>
      </c>
      <c r="P8" s="15">
        <v>2</v>
      </c>
      <c r="Q8" s="15">
        <v>2</v>
      </c>
      <c r="R8" s="15">
        <v>154000</v>
      </c>
      <c r="AA8" s="14" t="s">
        <v>66</v>
      </c>
      <c r="AB8" s="15">
        <v>4</v>
      </c>
      <c r="AC8" s="15">
        <v>1</v>
      </c>
      <c r="AD8" s="15">
        <v>3</v>
      </c>
      <c r="AE8" s="15">
        <v>2</v>
      </c>
      <c r="AF8" s="15">
        <v>3</v>
      </c>
      <c r="AG8" s="15">
        <v>1</v>
      </c>
      <c r="AH8" s="15">
        <v>4</v>
      </c>
      <c r="AI8" s="15">
        <v>3</v>
      </c>
      <c r="AJ8" s="15">
        <v>1</v>
      </c>
      <c r="AK8" s="15">
        <v>4</v>
      </c>
      <c r="AL8" s="15">
        <v>2</v>
      </c>
      <c r="AM8" s="15">
        <v>3</v>
      </c>
      <c r="AN8" s="15">
        <v>2</v>
      </c>
      <c r="AO8" s="15">
        <v>4</v>
      </c>
      <c r="AP8" s="15">
        <v>1</v>
      </c>
      <c r="AQ8" s="15">
        <v>2</v>
      </c>
      <c r="AR8" s="15">
        <v>161000</v>
      </c>
      <c r="AV8" s="14" t="s">
        <v>66</v>
      </c>
      <c r="AW8" s="15">
        <v>4</v>
      </c>
      <c r="AX8" s="15">
        <v>1</v>
      </c>
      <c r="AY8" s="15">
        <v>3</v>
      </c>
      <c r="AZ8" s="15">
        <v>2</v>
      </c>
      <c r="BA8" s="15">
        <v>3</v>
      </c>
      <c r="BB8" s="15">
        <v>1</v>
      </c>
      <c r="BC8" s="15">
        <v>4</v>
      </c>
      <c r="BD8" s="15">
        <v>3</v>
      </c>
      <c r="BE8" s="15">
        <v>1</v>
      </c>
      <c r="BF8" s="15">
        <v>4</v>
      </c>
      <c r="BG8" s="15">
        <v>2</v>
      </c>
      <c r="BH8" s="15">
        <v>3</v>
      </c>
      <c r="BI8" s="15">
        <v>2</v>
      </c>
      <c r="BJ8" s="15">
        <v>4</v>
      </c>
      <c r="BK8" s="15">
        <v>1</v>
      </c>
      <c r="BL8" s="15">
        <v>2</v>
      </c>
      <c r="BM8" s="15">
        <v>161000</v>
      </c>
      <c r="BR8" s="14" t="s">
        <v>66</v>
      </c>
      <c r="BS8" s="15">
        <v>4</v>
      </c>
      <c r="BT8" s="15">
        <v>1</v>
      </c>
      <c r="BU8" s="15">
        <v>3</v>
      </c>
      <c r="BV8" s="15">
        <v>2</v>
      </c>
      <c r="BW8" s="15">
        <v>3</v>
      </c>
      <c r="BX8" s="15">
        <v>1</v>
      </c>
      <c r="BY8" s="15">
        <v>4</v>
      </c>
      <c r="BZ8" s="15">
        <v>3</v>
      </c>
      <c r="CA8" s="15">
        <v>1</v>
      </c>
      <c r="CB8" s="15">
        <v>4</v>
      </c>
      <c r="CC8" s="15">
        <v>2</v>
      </c>
      <c r="CD8" s="15">
        <v>3</v>
      </c>
      <c r="CE8" s="15">
        <v>2</v>
      </c>
      <c r="CF8" s="15">
        <v>4</v>
      </c>
      <c r="CG8" s="15">
        <v>1</v>
      </c>
      <c r="CH8" s="15">
        <v>2</v>
      </c>
      <c r="CI8" s="15">
        <v>161000</v>
      </c>
    </row>
    <row r="9" spans="1:87" ht="15" thickBot="1" x14ac:dyDescent="0.35">
      <c r="A9" s="14" t="s">
        <v>73</v>
      </c>
      <c r="B9" s="15">
        <v>2</v>
      </c>
      <c r="C9" s="15">
        <v>2</v>
      </c>
      <c r="D9" s="15">
        <v>1</v>
      </c>
      <c r="E9" s="15">
        <v>3</v>
      </c>
      <c r="F9" s="15">
        <v>2</v>
      </c>
      <c r="G9" s="15">
        <v>3</v>
      </c>
      <c r="H9" s="15">
        <v>2</v>
      </c>
      <c r="I9" s="15">
        <v>2</v>
      </c>
      <c r="J9" s="15">
        <v>3</v>
      </c>
      <c r="K9" s="15">
        <v>3</v>
      </c>
      <c r="L9" s="15">
        <v>4</v>
      </c>
      <c r="M9" s="15">
        <v>2</v>
      </c>
      <c r="N9" s="15">
        <v>3</v>
      </c>
      <c r="O9" s="15">
        <v>2</v>
      </c>
      <c r="P9" s="15">
        <v>3</v>
      </c>
      <c r="Q9" s="15">
        <v>3</v>
      </c>
      <c r="R9" s="15">
        <v>175000</v>
      </c>
      <c r="AA9" s="14" t="s">
        <v>67</v>
      </c>
      <c r="AB9" s="15">
        <v>4</v>
      </c>
      <c r="AC9" s="15">
        <v>1</v>
      </c>
      <c r="AD9" s="15">
        <v>3</v>
      </c>
      <c r="AE9" s="15">
        <v>3</v>
      </c>
      <c r="AF9" s="15">
        <v>4</v>
      </c>
      <c r="AG9" s="15">
        <v>1</v>
      </c>
      <c r="AH9" s="15">
        <v>3</v>
      </c>
      <c r="AI9" s="15">
        <v>3</v>
      </c>
      <c r="AJ9" s="15">
        <v>1</v>
      </c>
      <c r="AK9" s="15">
        <v>4</v>
      </c>
      <c r="AL9" s="15">
        <v>2</v>
      </c>
      <c r="AM9" s="15">
        <v>2</v>
      </c>
      <c r="AN9" s="15">
        <v>1</v>
      </c>
      <c r="AO9" s="15">
        <v>4</v>
      </c>
      <c r="AP9" s="15">
        <v>2</v>
      </c>
      <c r="AQ9" s="15">
        <v>2</v>
      </c>
      <c r="AR9" s="15">
        <v>154000</v>
      </c>
      <c r="AV9" s="14" t="s">
        <v>67</v>
      </c>
      <c r="AW9" s="15">
        <v>4</v>
      </c>
      <c r="AX9" s="15">
        <v>1</v>
      </c>
      <c r="AY9" s="15">
        <v>3</v>
      </c>
      <c r="AZ9" s="15">
        <v>3</v>
      </c>
      <c r="BA9" s="15">
        <v>4</v>
      </c>
      <c r="BB9" s="15">
        <v>1</v>
      </c>
      <c r="BC9" s="15">
        <v>3</v>
      </c>
      <c r="BD9" s="15">
        <v>3</v>
      </c>
      <c r="BE9" s="15">
        <v>1</v>
      </c>
      <c r="BF9" s="15">
        <v>4</v>
      </c>
      <c r="BG9" s="15">
        <v>2</v>
      </c>
      <c r="BH9" s="15">
        <v>2</v>
      </c>
      <c r="BI9" s="15">
        <v>1</v>
      </c>
      <c r="BJ9" s="15">
        <v>4</v>
      </c>
      <c r="BK9" s="15">
        <v>2</v>
      </c>
      <c r="BL9" s="15">
        <v>2</v>
      </c>
      <c r="BM9" s="15">
        <v>154000</v>
      </c>
      <c r="BR9" s="14" t="s">
        <v>67</v>
      </c>
      <c r="BS9" s="15">
        <v>4</v>
      </c>
      <c r="BT9" s="15">
        <v>1</v>
      </c>
      <c r="BU9" s="15">
        <v>3</v>
      </c>
      <c r="BV9" s="15">
        <v>3</v>
      </c>
      <c r="BW9" s="15">
        <v>4</v>
      </c>
      <c r="BX9" s="15">
        <v>1</v>
      </c>
      <c r="BY9" s="15">
        <v>3</v>
      </c>
      <c r="BZ9" s="15">
        <v>3</v>
      </c>
      <c r="CA9" s="15">
        <v>1</v>
      </c>
      <c r="CB9" s="15">
        <v>4</v>
      </c>
      <c r="CC9" s="15">
        <v>2</v>
      </c>
      <c r="CD9" s="15">
        <v>2</v>
      </c>
      <c r="CE9" s="15">
        <v>1</v>
      </c>
      <c r="CF9" s="15">
        <v>4</v>
      </c>
      <c r="CG9" s="15">
        <v>2</v>
      </c>
      <c r="CH9" s="15">
        <v>2</v>
      </c>
      <c r="CI9" s="15">
        <v>154000</v>
      </c>
    </row>
    <row r="10" spans="1:87" ht="15" thickBot="1" x14ac:dyDescent="0.35">
      <c r="A10" s="14" t="s">
        <v>74</v>
      </c>
      <c r="B10" s="15">
        <v>2</v>
      </c>
      <c r="C10" s="15">
        <v>2</v>
      </c>
      <c r="D10" s="15">
        <v>1</v>
      </c>
      <c r="E10" s="15">
        <v>2</v>
      </c>
      <c r="F10" s="15">
        <v>1</v>
      </c>
      <c r="G10" s="15">
        <v>3</v>
      </c>
      <c r="H10" s="15">
        <v>1</v>
      </c>
      <c r="I10" s="15">
        <v>2</v>
      </c>
      <c r="J10" s="15">
        <v>3</v>
      </c>
      <c r="K10" s="15">
        <v>3</v>
      </c>
      <c r="L10" s="15">
        <v>4</v>
      </c>
      <c r="M10" s="15">
        <v>3</v>
      </c>
      <c r="N10" s="15">
        <v>4</v>
      </c>
      <c r="O10" s="15">
        <v>2</v>
      </c>
      <c r="P10" s="15">
        <v>4</v>
      </c>
      <c r="Q10" s="15">
        <v>3</v>
      </c>
      <c r="R10" s="15">
        <v>191000</v>
      </c>
      <c r="AA10" s="14" t="s">
        <v>68</v>
      </c>
      <c r="AB10" s="15">
        <v>3</v>
      </c>
      <c r="AC10" s="15">
        <v>1</v>
      </c>
      <c r="AD10" s="15">
        <v>3</v>
      </c>
      <c r="AE10" s="15">
        <v>3</v>
      </c>
      <c r="AF10" s="15">
        <v>4</v>
      </c>
      <c r="AG10" s="15">
        <v>2</v>
      </c>
      <c r="AH10" s="15">
        <v>3</v>
      </c>
      <c r="AI10" s="15">
        <v>4</v>
      </c>
      <c r="AJ10" s="15">
        <v>2</v>
      </c>
      <c r="AK10" s="15">
        <v>4</v>
      </c>
      <c r="AL10" s="15">
        <v>2</v>
      </c>
      <c r="AM10" s="15">
        <v>2</v>
      </c>
      <c r="AN10" s="15">
        <v>1</v>
      </c>
      <c r="AO10" s="15">
        <v>3</v>
      </c>
      <c r="AP10" s="15">
        <v>2</v>
      </c>
      <c r="AQ10" s="15">
        <v>1</v>
      </c>
      <c r="AR10" s="15">
        <v>160000</v>
      </c>
      <c r="AV10" s="14" t="s">
        <v>68</v>
      </c>
      <c r="AW10" s="15">
        <v>3</v>
      </c>
      <c r="AX10" s="15">
        <v>1</v>
      </c>
      <c r="AY10" s="15">
        <v>3</v>
      </c>
      <c r="AZ10" s="15">
        <v>3</v>
      </c>
      <c r="BA10" s="15">
        <v>4</v>
      </c>
      <c r="BB10" s="15">
        <v>2</v>
      </c>
      <c r="BC10" s="15">
        <v>3</v>
      </c>
      <c r="BD10" s="15">
        <v>4</v>
      </c>
      <c r="BE10" s="15">
        <v>2</v>
      </c>
      <c r="BF10" s="15">
        <v>4</v>
      </c>
      <c r="BG10" s="15">
        <v>2</v>
      </c>
      <c r="BH10" s="15">
        <v>2</v>
      </c>
      <c r="BI10" s="15">
        <v>1</v>
      </c>
      <c r="BJ10" s="15">
        <v>3</v>
      </c>
      <c r="BK10" s="15">
        <v>2</v>
      </c>
      <c r="BL10" s="15">
        <v>1</v>
      </c>
      <c r="BM10" s="15">
        <v>160000</v>
      </c>
      <c r="BR10" s="14" t="s">
        <v>68</v>
      </c>
      <c r="BS10" s="15">
        <v>3</v>
      </c>
      <c r="BT10" s="15">
        <v>1</v>
      </c>
      <c r="BU10" s="15">
        <v>3</v>
      </c>
      <c r="BV10" s="15">
        <v>3</v>
      </c>
      <c r="BW10" s="15">
        <v>4</v>
      </c>
      <c r="BX10" s="15">
        <v>2</v>
      </c>
      <c r="BY10" s="15">
        <v>3</v>
      </c>
      <c r="BZ10" s="15">
        <v>4</v>
      </c>
      <c r="CA10" s="15">
        <v>2</v>
      </c>
      <c r="CB10" s="15">
        <v>4</v>
      </c>
      <c r="CC10" s="15">
        <v>2</v>
      </c>
      <c r="CD10" s="15">
        <v>2</v>
      </c>
      <c r="CE10" s="15">
        <v>1</v>
      </c>
      <c r="CF10" s="15">
        <v>3</v>
      </c>
      <c r="CG10" s="15">
        <v>2</v>
      </c>
      <c r="CH10" s="15">
        <v>1</v>
      </c>
      <c r="CI10" s="15">
        <v>160000</v>
      </c>
    </row>
    <row r="11" spans="1:87" ht="15" thickBot="1" x14ac:dyDescent="0.35">
      <c r="A11" s="14" t="s">
        <v>75</v>
      </c>
      <c r="B11" s="15">
        <v>2</v>
      </c>
      <c r="C11" s="15">
        <v>3</v>
      </c>
      <c r="D11" s="15">
        <v>1</v>
      </c>
      <c r="E11" s="15">
        <v>1</v>
      </c>
      <c r="F11" s="15">
        <v>1</v>
      </c>
      <c r="G11" s="15">
        <v>2</v>
      </c>
      <c r="H11" s="15">
        <v>1</v>
      </c>
      <c r="I11" s="15">
        <v>2</v>
      </c>
      <c r="J11" s="15">
        <v>3</v>
      </c>
      <c r="K11" s="15">
        <v>2</v>
      </c>
      <c r="L11" s="15">
        <v>4</v>
      </c>
      <c r="M11" s="15">
        <v>4</v>
      </c>
      <c r="N11" s="15">
        <v>4</v>
      </c>
      <c r="O11" s="15">
        <v>3</v>
      </c>
      <c r="P11" s="15">
        <v>4</v>
      </c>
      <c r="Q11" s="15">
        <v>3</v>
      </c>
      <c r="R11" s="15">
        <v>212000</v>
      </c>
      <c r="AA11" s="14" t="s">
        <v>69</v>
      </c>
      <c r="AB11" s="15">
        <v>3</v>
      </c>
      <c r="AC11" s="15">
        <v>1</v>
      </c>
      <c r="AD11" s="15">
        <v>4</v>
      </c>
      <c r="AE11" s="15">
        <v>4</v>
      </c>
      <c r="AF11" s="15">
        <v>3</v>
      </c>
      <c r="AG11" s="15">
        <v>3</v>
      </c>
      <c r="AH11" s="15">
        <v>4</v>
      </c>
      <c r="AI11" s="15">
        <v>4</v>
      </c>
      <c r="AJ11" s="15">
        <v>2</v>
      </c>
      <c r="AK11" s="15">
        <v>4</v>
      </c>
      <c r="AL11" s="15">
        <v>1</v>
      </c>
      <c r="AM11" s="15">
        <v>1</v>
      </c>
      <c r="AN11" s="15">
        <v>2</v>
      </c>
      <c r="AO11" s="15">
        <v>2</v>
      </c>
      <c r="AP11" s="15">
        <v>1</v>
      </c>
      <c r="AQ11" s="15">
        <v>1</v>
      </c>
      <c r="AR11" s="15">
        <v>154000</v>
      </c>
      <c r="AV11" s="14" t="s">
        <v>69</v>
      </c>
      <c r="AW11" s="15">
        <v>3</v>
      </c>
      <c r="AX11" s="15">
        <v>1</v>
      </c>
      <c r="AY11" s="15">
        <v>4</v>
      </c>
      <c r="AZ11" s="15">
        <v>4</v>
      </c>
      <c r="BA11" s="15">
        <v>3</v>
      </c>
      <c r="BB11" s="15">
        <v>3</v>
      </c>
      <c r="BC11" s="15">
        <v>4</v>
      </c>
      <c r="BD11" s="15">
        <v>4</v>
      </c>
      <c r="BE11" s="15">
        <v>2</v>
      </c>
      <c r="BF11" s="15">
        <v>4</v>
      </c>
      <c r="BG11" s="15">
        <v>1</v>
      </c>
      <c r="BH11" s="15">
        <v>1</v>
      </c>
      <c r="BI11" s="15">
        <v>2</v>
      </c>
      <c r="BJ11" s="15">
        <v>2</v>
      </c>
      <c r="BK11" s="15">
        <v>1</v>
      </c>
      <c r="BL11" s="15">
        <v>1</v>
      </c>
      <c r="BM11" s="15">
        <v>154000</v>
      </c>
      <c r="BR11" s="14" t="s">
        <v>69</v>
      </c>
      <c r="BS11" s="15">
        <v>3</v>
      </c>
      <c r="BT11" s="15">
        <v>1</v>
      </c>
      <c r="BU11" s="15">
        <v>4</v>
      </c>
      <c r="BV11" s="15">
        <v>4</v>
      </c>
      <c r="BW11" s="15">
        <v>3</v>
      </c>
      <c r="BX11" s="15">
        <v>3</v>
      </c>
      <c r="BY11" s="15">
        <v>4</v>
      </c>
      <c r="BZ11" s="15">
        <v>4</v>
      </c>
      <c r="CA11" s="15">
        <v>2</v>
      </c>
      <c r="CB11" s="15">
        <v>4</v>
      </c>
      <c r="CC11" s="15">
        <v>1</v>
      </c>
      <c r="CD11" s="15">
        <v>1</v>
      </c>
      <c r="CE11" s="15">
        <v>2</v>
      </c>
      <c r="CF11" s="15">
        <v>2</v>
      </c>
      <c r="CG11" s="15">
        <v>1</v>
      </c>
      <c r="CH11" s="15">
        <v>1</v>
      </c>
      <c r="CI11" s="15">
        <v>154000</v>
      </c>
    </row>
    <row r="12" spans="1:87" ht="15" thickBot="1" x14ac:dyDescent="0.35">
      <c r="A12" s="14" t="s">
        <v>76</v>
      </c>
      <c r="B12" s="15">
        <v>2</v>
      </c>
      <c r="C12" s="15">
        <v>3</v>
      </c>
      <c r="D12" s="15">
        <v>2</v>
      </c>
      <c r="E12" s="15">
        <v>1</v>
      </c>
      <c r="F12" s="15">
        <v>3</v>
      </c>
      <c r="G12" s="15">
        <v>2</v>
      </c>
      <c r="H12" s="15">
        <v>2</v>
      </c>
      <c r="I12" s="15">
        <v>1</v>
      </c>
      <c r="J12" s="15">
        <v>3</v>
      </c>
      <c r="K12" s="15">
        <v>2</v>
      </c>
      <c r="L12" s="15">
        <v>3</v>
      </c>
      <c r="M12" s="15">
        <v>4</v>
      </c>
      <c r="N12" s="15">
        <v>2</v>
      </c>
      <c r="O12" s="15">
        <v>3</v>
      </c>
      <c r="P12" s="15">
        <v>3</v>
      </c>
      <c r="Q12" s="15">
        <v>4</v>
      </c>
      <c r="R12" s="15">
        <v>241000</v>
      </c>
      <c r="AA12" s="14" t="s">
        <v>70</v>
      </c>
      <c r="AB12" s="15">
        <v>3</v>
      </c>
      <c r="AC12" s="15">
        <v>2</v>
      </c>
      <c r="AD12" s="15">
        <v>4</v>
      </c>
      <c r="AE12" s="15">
        <v>3</v>
      </c>
      <c r="AF12" s="15">
        <v>3</v>
      </c>
      <c r="AG12" s="15">
        <v>3</v>
      </c>
      <c r="AH12" s="15">
        <v>3</v>
      </c>
      <c r="AI12" s="15">
        <v>3</v>
      </c>
      <c r="AJ12" s="15">
        <v>2</v>
      </c>
      <c r="AK12" s="15">
        <v>3</v>
      </c>
      <c r="AL12" s="15">
        <v>1</v>
      </c>
      <c r="AM12" s="15">
        <v>2</v>
      </c>
      <c r="AN12" s="15">
        <v>2</v>
      </c>
      <c r="AO12" s="15">
        <v>2</v>
      </c>
      <c r="AP12" s="15">
        <v>2</v>
      </c>
      <c r="AQ12" s="15">
        <v>2</v>
      </c>
      <c r="AR12" s="15">
        <v>150000</v>
      </c>
      <c r="AV12" s="14" t="s">
        <v>70</v>
      </c>
      <c r="AW12" s="15">
        <v>3</v>
      </c>
      <c r="AX12" s="15">
        <v>2</v>
      </c>
      <c r="AY12" s="15">
        <v>4</v>
      </c>
      <c r="AZ12" s="15">
        <v>3</v>
      </c>
      <c r="BA12" s="15">
        <v>3</v>
      </c>
      <c r="BB12" s="15">
        <v>3</v>
      </c>
      <c r="BC12" s="15">
        <v>3</v>
      </c>
      <c r="BD12" s="15">
        <v>3</v>
      </c>
      <c r="BE12" s="15">
        <v>2</v>
      </c>
      <c r="BF12" s="15">
        <v>3</v>
      </c>
      <c r="BG12" s="15">
        <v>1</v>
      </c>
      <c r="BH12" s="15">
        <v>2</v>
      </c>
      <c r="BI12" s="15">
        <v>2</v>
      </c>
      <c r="BJ12" s="15">
        <v>2</v>
      </c>
      <c r="BK12" s="15">
        <v>2</v>
      </c>
      <c r="BL12" s="15">
        <v>2</v>
      </c>
      <c r="BM12" s="15">
        <v>150000</v>
      </c>
      <c r="BR12" s="14" t="s">
        <v>70</v>
      </c>
      <c r="BS12" s="15">
        <v>3</v>
      </c>
      <c r="BT12" s="15">
        <v>2</v>
      </c>
      <c r="BU12" s="15">
        <v>4</v>
      </c>
      <c r="BV12" s="15">
        <v>3</v>
      </c>
      <c r="BW12" s="15">
        <v>3</v>
      </c>
      <c r="BX12" s="15">
        <v>3</v>
      </c>
      <c r="BY12" s="15">
        <v>3</v>
      </c>
      <c r="BZ12" s="15">
        <v>3</v>
      </c>
      <c r="CA12" s="15">
        <v>2</v>
      </c>
      <c r="CB12" s="15">
        <v>3</v>
      </c>
      <c r="CC12" s="15">
        <v>1</v>
      </c>
      <c r="CD12" s="15">
        <v>2</v>
      </c>
      <c r="CE12" s="15">
        <v>2</v>
      </c>
      <c r="CF12" s="15">
        <v>2</v>
      </c>
      <c r="CG12" s="15">
        <v>2</v>
      </c>
      <c r="CH12" s="15">
        <v>2</v>
      </c>
      <c r="CI12" s="15">
        <v>150000</v>
      </c>
    </row>
    <row r="13" spans="1:87" ht="15" thickBot="1" x14ac:dyDescent="0.35">
      <c r="A13" s="14" t="s">
        <v>77</v>
      </c>
      <c r="B13" s="15">
        <v>2</v>
      </c>
      <c r="C13" s="15">
        <v>2</v>
      </c>
      <c r="D13" s="15">
        <v>1</v>
      </c>
      <c r="E13" s="15">
        <v>2</v>
      </c>
      <c r="F13" s="15">
        <v>1</v>
      </c>
      <c r="G13" s="15">
        <v>3</v>
      </c>
      <c r="H13" s="15">
        <v>1</v>
      </c>
      <c r="I13" s="15">
        <v>2</v>
      </c>
      <c r="J13" s="15">
        <v>3</v>
      </c>
      <c r="K13" s="15">
        <v>3</v>
      </c>
      <c r="L13" s="15">
        <v>4</v>
      </c>
      <c r="M13" s="15">
        <v>3</v>
      </c>
      <c r="N13" s="15">
        <v>4</v>
      </c>
      <c r="O13" s="15">
        <v>2</v>
      </c>
      <c r="P13" s="15">
        <v>4</v>
      </c>
      <c r="Q13" s="15">
        <v>3</v>
      </c>
      <c r="R13" s="15">
        <v>276000</v>
      </c>
      <c r="AA13" s="14" t="s">
        <v>71</v>
      </c>
      <c r="AB13" s="15">
        <v>3</v>
      </c>
      <c r="AC13" s="15">
        <v>2</v>
      </c>
      <c r="AD13" s="15">
        <v>3</v>
      </c>
      <c r="AE13" s="15">
        <v>4</v>
      </c>
      <c r="AF13" s="15">
        <v>2</v>
      </c>
      <c r="AG13" s="15">
        <v>4</v>
      </c>
      <c r="AH13" s="15">
        <v>3</v>
      </c>
      <c r="AI13" s="15">
        <v>3</v>
      </c>
      <c r="AJ13" s="15">
        <v>2</v>
      </c>
      <c r="AK13" s="15">
        <v>3</v>
      </c>
      <c r="AL13" s="15">
        <v>2</v>
      </c>
      <c r="AM13" s="15">
        <v>1</v>
      </c>
      <c r="AN13" s="15">
        <v>3</v>
      </c>
      <c r="AO13" s="15">
        <v>1</v>
      </c>
      <c r="AP13" s="15">
        <v>2</v>
      </c>
      <c r="AQ13" s="15">
        <v>2</v>
      </c>
      <c r="AR13" s="15">
        <v>145000</v>
      </c>
      <c r="AV13" s="14" t="s">
        <v>71</v>
      </c>
      <c r="AW13" s="15">
        <v>3</v>
      </c>
      <c r="AX13" s="15">
        <v>2</v>
      </c>
      <c r="AY13" s="15">
        <v>3</v>
      </c>
      <c r="AZ13" s="15">
        <v>4</v>
      </c>
      <c r="BA13" s="15">
        <v>2</v>
      </c>
      <c r="BB13" s="15">
        <v>4</v>
      </c>
      <c r="BC13" s="15">
        <v>3</v>
      </c>
      <c r="BD13" s="15">
        <v>3</v>
      </c>
      <c r="BE13" s="15">
        <v>2</v>
      </c>
      <c r="BF13" s="15">
        <v>3</v>
      </c>
      <c r="BG13" s="15">
        <v>2</v>
      </c>
      <c r="BH13" s="15">
        <v>1</v>
      </c>
      <c r="BI13" s="15">
        <v>3</v>
      </c>
      <c r="BJ13" s="15">
        <v>1</v>
      </c>
      <c r="BK13" s="15">
        <v>2</v>
      </c>
      <c r="BL13" s="15">
        <v>2</v>
      </c>
      <c r="BM13" s="15">
        <v>145000</v>
      </c>
      <c r="BR13" s="14" t="s">
        <v>71</v>
      </c>
      <c r="BS13" s="15">
        <v>3</v>
      </c>
      <c r="BT13" s="15">
        <v>2</v>
      </c>
      <c r="BU13" s="15">
        <v>3</v>
      </c>
      <c r="BV13" s="15">
        <v>4</v>
      </c>
      <c r="BW13" s="15">
        <v>2</v>
      </c>
      <c r="BX13" s="15">
        <v>4</v>
      </c>
      <c r="BY13" s="15">
        <v>3</v>
      </c>
      <c r="BZ13" s="15">
        <v>3</v>
      </c>
      <c r="CA13" s="15">
        <v>2</v>
      </c>
      <c r="CB13" s="15">
        <v>3</v>
      </c>
      <c r="CC13" s="15">
        <v>2</v>
      </c>
      <c r="CD13" s="15">
        <v>1</v>
      </c>
      <c r="CE13" s="15">
        <v>3</v>
      </c>
      <c r="CF13" s="15">
        <v>1</v>
      </c>
      <c r="CG13" s="15">
        <v>2</v>
      </c>
      <c r="CH13" s="15">
        <v>2</v>
      </c>
      <c r="CI13" s="15">
        <v>145000</v>
      </c>
    </row>
    <row r="14" spans="1:87" ht="15" thickBot="1" x14ac:dyDescent="0.35">
      <c r="A14" s="14" t="s">
        <v>78</v>
      </c>
      <c r="B14" s="15">
        <v>1</v>
      </c>
      <c r="C14" s="15">
        <v>3</v>
      </c>
      <c r="D14" s="15">
        <v>1</v>
      </c>
      <c r="E14" s="15">
        <v>1</v>
      </c>
      <c r="F14" s="15">
        <v>1</v>
      </c>
      <c r="G14" s="15">
        <v>2</v>
      </c>
      <c r="H14" s="15">
        <v>1</v>
      </c>
      <c r="I14" s="15">
        <v>2</v>
      </c>
      <c r="J14" s="15">
        <v>4</v>
      </c>
      <c r="K14" s="15">
        <v>2</v>
      </c>
      <c r="L14" s="15">
        <v>4</v>
      </c>
      <c r="M14" s="15">
        <v>4</v>
      </c>
      <c r="N14" s="15">
        <v>4</v>
      </c>
      <c r="O14" s="15">
        <v>3</v>
      </c>
      <c r="P14" s="15">
        <v>4</v>
      </c>
      <c r="Q14" s="15">
        <v>3</v>
      </c>
      <c r="R14" s="15">
        <v>282000</v>
      </c>
      <c r="AA14" s="14" t="s">
        <v>72</v>
      </c>
      <c r="AB14" s="15">
        <v>3</v>
      </c>
      <c r="AC14" s="15">
        <v>2</v>
      </c>
      <c r="AD14" s="15">
        <v>2</v>
      </c>
      <c r="AE14" s="15">
        <v>3</v>
      </c>
      <c r="AF14" s="15">
        <v>2</v>
      </c>
      <c r="AG14" s="15">
        <v>4</v>
      </c>
      <c r="AH14" s="15">
        <v>3</v>
      </c>
      <c r="AI14" s="15">
        <v>3</v>
      </c>
      <c r="AJ14" s="15">
        <v>2</v>
      </c>
      <c r="AK14" s="15">
        <v>3</v>
      </c>
      <c r="AL14" s="15">
        <v>3</v>
      </c>
      <c r="AM14" s="15">
        <v>2</v>
      </c>
      <c r="AN14" s="15">
        <v>3</v>
      </c>
      <c r="AO14" s="15">
        <v>1</v>
      </c>
      <c r="AP14" s="15">
        <v>2</v>
      </c>
      <c r="AQ14" s="15">
        <v>2</v>
      </c>
      <c r="AR14" s="15">
        <v>154000</v>
      </c>
      <c r="AV14" s="14" t="s">
        <v>72</v>
      </c>
      <c r="AW14" s="15">
        <v>3</v>
      </c>
      <c r="AX14" s="15">
        <v>2</v>
      </c>
      <c r="AY14" s="15">
        <v>2</v>
      </c>
      <c r="AZ14" s="15">
        <v>3</v>
      </c>
      <c r="BA14" s="15">
        <v>2</v>
      </c>
      <c r="BB14" s="15">
        <v>4</v>
      </c>
      <c r="BC14" s="15">
        <v>3</v>
      </c>
      <c r="BD14" s="15">
        <v>3</v>
      </c>
      <c r="BE14" s="15">
        <v>2</v>
      </c>
      <c r="BF14" s="15">
        <v>3</v>
      </c>
      <c r="BG14" s="15">
        <v>3</v>
      </c>
      <c r="BH14" s="15">
        <v>2</v>
      </c>
      <c r="BI14" s="15">
        <v>3</v>
      </c>
      <c r="BJ14" s="15">
        <v>1</v>
      </c>
      <c r="BK14" s="15">
        <v>2</v>
      </c>
      <c r="BL14" s="15">
        <v>2</v>
      </c>
      <c r="BM14" s="15">
        <v>154000</v>
      </c>
      <c r="BR14" s="14" t="s">
        <v>72</v>
      </c>
      <c r="BS14" s="15">
        <v>3</v>
      </c>
      <c r="BT14" s="15">
        <v>2</v>
      </c>
      <c r="BU14" s="15">
        <v>2</v>
      </c>
      <c r="BV14" s="15">
        <v>3</v>
      </c>
      <c r="BW14" s="15">
        <v>2</v>
      </c>
      <c r="BX14" s="15">
        <v>4</v>
      </c>
      <c r="BY14" s="15">
        <v>3</v>
      </c>
      <c r="BZ14" s="15">
        <v>3</v>
      </c>
      <c r="CA14" s="15">
        <v>2</v>
      </c>
      <c r="CB14" s="15">
        <v>3</v>
      </c>
      <c r="CC14" s="15">
        <v>3</v>
      </c>
      <c r="CD14" s="15">
        <v>2</v>
      </c>
      <c r="CE14" s="15">
        <v>3</v>
      </c>
      <c r="CF14" s="15">
        <v>1</v>
      </c>
      <c r="CG14" s="15">
        <v>2</v>
      </c>
      <c r="CH14" s="15">
        <v>2</v>
      </c>
      <c r="CI14" s="15">
        <v>154000</v>
      </c>
    </row>
    <row r="15" spans="1:87" ht="15" thickBot="1" x14ac:dyDescent="0.35">
      <c r="A15" s="14" t="s">
        <v>79</v>
      </c>
      <c r="B15" s="15">
        <v>1</v>
      </c>
      <c r="C15" s="15">
        <v>3</v>
      </c>
      <c r="D15" s="15">
        <v>2</v>
      </c>
      <c r="E15" s="15">
        <v>1</v>
      </c>
      <c r="F15" s="15">
        <v>3</v>
      </c>
      <c r="G15" s="15">
        <v>2</v>
      </c>
      <c r="H15" s="15">
        <v>2</v>
      </c>
      <c r="I15" s="15">
        <v>1</v>
      </c>
      <c r="J15" s="15">
        <v>4</v>
      </c>
      <c r="K15" s="15">
        <v>2</v>
      </c>
      <c r="L15" s="15">
        <v>3</v>
      </c>
      <c r="M15" s="15">
        <v>4</v>
      </c>
      <c r="N15" s="15">
        <v>2</v>
      </c>
      <c r="O15" s="15">
        <v>3</v>
      </c>
      <c r="P15" s="15">
        <v>3</v>
      </c>
      <c r="Q15" s="15">
        <v>4</v>
      </c>
      <c r="R15" s="15">
        <v>339000</v>
      </c>
      <c r="AA15" s="14" t="s">
        <v>73</v>
      </c>
      <c r="AB15" s="15">
        <v>2</v>
      </c>
      <c r="AC15" s="15">
        <v>2</v>
      </c>
      <c r="AD15" s="15">
        <v>1</v>
      </c>
      <c r="AE15" s="15">
        <v>3</v>
      </c>
      <c r="AF15" s="15">
        <v>2</v>
      </c>
      <c r="AG15" s="15">
        <v>3</v>
      </c>
      <c r="AH15" s="15">
        <v>2</v>
      </c>
      <c r="AI15" s="15">
        <v>2</v>
      </c>
      <c r="AJ15" s="15">
        <v>3</v>
      </c>
      <c r="AK15" s="15">
        <v>3</v>
      </c>
      <c r="AL15" s="15">
        <v>4</v>
      </c>
      <c r="AM15" s="15">
        <v>2</v>
      </c>
      <c r="AN15" s="15">
        <v>3</v>
      </c>
      <c r="AO15" s="15">
        <v>2</v>
      </c>
      <c r="AP15" s="15">
        <v>3</v>
      </c>
      <c r="AQ15" s="15">
        <v>3</v>
      </c>
      <c r="AR15" s="15">
        <v>175000</v>
      </c>
      <c r="AV15" s="14" t="s">
        <v>73</v>
      </c>
      <c r="AW15" s="15">
        <v>2</v>
      </c>
      <c r="AX15" s="15">
        <v>2</v>
      </c>
      <c r="AY15" s="15">
        <v>1</v>
      </c>
      <c r="AZ15" s="15">
        <v>3</v>
      </c>
      <c r="BA15" s="15">
        <v>2</v>
      </c>
      <c r="BB15" s="15">
        <v>3</v>
      </c>
      <c r="BC15" s="15">
        <v>2</v>
      </c>
      <c r="BD15" s="15">
        <v>2</v>
      </c>
      <c r="BE15" s="15">
        <v>3</v>
      </c>
      <c r="BF15" s="15">
        <v>3</v>
      </c>
      <c r="BG15" s="15">
        <v>4</v>
      </c>
      <c r="BH15" s="15">
        <v>2</v>
      </c>
      <c r="BI15" s="15">
        <v>3</v>
      </c>
      <c r="BJ15" s="15">
        <v>2</v>
      </c>
      <c r="BK15" s="15">
        <v>3</v>
      </c>
      <c r="BL15" s="15">
        <v>3</v>
      </c>
      <c r="BM15" s="15">
        <v>175000</v>
      </c>
      <c r="BR15" s="14" t="s">
        <v>73</v>
      </c>
      <c r="BS15" s="15">
        <v>2</v>
      </c>
      <c r="BT15" s="15">
        <v>2</v>
      </c>
      <c r="BU15" s="15">
        <v>1</v>
      </c>
      <c r="BV15" s="15">
        <v>3</v>
      </c>
      <c r="BW15" s="15">
        <v>2</v>
      </c>
      <c r="BX15" s="15">
        <v>3</v>
      </c>
      <c r="BY15" s="15">
        <v>2</v>
      </c>
      <c r="BZ15" s="15">
        <v>2</v>
      </c>
      <c r="CA15" s="15">
        <v>3</v>
      </c>
      <c r="CB15" s="15">
        <v>3</v>
      </c>
      <c r="CC15" s="15">
        <v>4</v>
      </c>
      <c r="CD15" s="15">
        <v>2</v>
      </c>
      <c r="CE15" s="15">
        <v>3</v>
      </c>
      <c r="CF15" s="15">
        <v>2</v>
      </c>
      <c r="CG15" s="15">
        <v>3</v>
      </c>
      <c r="CH15" s="15">
        <v>3</v>
      </c>
      <c r="CI15" s="15">
        <v>175000</v>
      </c>
    </row>
    <row r="16" spans="1:87" ht="15" thickBot="1" x14ac:dyDescent="0.35">
      <c r="A16" s="14" t="s">
        <v>80</v>
      </c>
      <c r="B16" s="15">
        <v>1</v>
      </c>
      <c r="C16" s="15">
        <v>4</v>
      </c>
      <c r="D16" s="15">
        <v>2</v>
      </c>
      <c r="E16" s="15">
        <v>2</v>
      </c>
      <c r="F16" s="15">
        <v>1</v>
      </c>
      <c r="G16" s="15">
        <v>1</v>
      </c>
      <c r="H16" s="15">
        <v>1</v>
      </c>
      <c r="I16" s="15">
        <v>1</v>
      </c>
      <c r="J16" s="15">
        <v>4</v>
      </c>
      <c r="K16" s="15">
        <v>1</v>
      </c>
      <c r="L16" s="15">
        <v>3</v>
      </c>
      <c r="M16" s="15">
        <v>3</v>
      </c>
      <c r="N16" s="15">
        <v>4</v>
      </c>
      <c r="O16" s="15">
        <v>4</v>
      </c>
      <c r="P16" s="15">
        <v>4</v>
      </c>
      <c r="Q16" s="15">
        <v>4</v>
      </c>
      <c r="R16" s="15">
        <v>411000</v>
      </c>
      <c r="AA16" s="14" t="s">
        <v>74</v>
      </c>
      <c r="AB16" s="15">
        <v>2</v>
      </c>
      <c r="AC16" s="15">
        <v>2</v>
      </c>
      <c r="AD16" s="15">
        <v>1</v>
      </c>
      <c r="AE16" s="15">
        <v>2</v>
      </c>
      <c r="AF16" s="15">
        <v>1</v>
      </c>
      <c r="AG16" s="15">
        <v>3</v>
      </c>
      <c r="AH16" s="15">
        <v>1</v>
      </c>
      <c r="AI16" s="15">
        <v>2</v>
      </c>
      <c r="AJ16" s="15">
        <v>3</v>
      </c>
      <c r="AK16" s="15">
        <v>3</v>
      </c>
      <c r="AL16" s="15">
        <v>4</v>
      </c>
      <c r="AM16" s="15">
        <v>3</v>
      </c>
      <c r="AN16" s="15">
        <v>4</v>
      </c>
      <c r="AO16" s="15">
        <v>2</v>
      </c>
      <c r="AP16" s="15">
        <v>4</v>
      </c>
      <c r="AQ16" s="15">
        <v>3</v>
      </c>
      <c r="AR16" s="15">
        <v>191000</v>
      </c>
      <c r="AV16" s="14" t="s">
        <v>74</v>
      </c>
      <c r="AW16" s="15">
        <v>2</v>
      </c>
      <c r="AX16" s="15">
        <v>2</v>
      </c>
      <c r="AY16" s="15">
        <v>1</v>
      </c>
      <c r="AZ16" s="15">
        <v>2</v>
      </c>
      <c r="BA16" s="15">
        <v>1</v>
      </c>
      <c r="BB16" s="15">
        <v>3</v>
      </c>
      <c r="BC16" s="15">
        <v>1</v>
      </c>
      <c r="BD16" s="15">
        <v>2</v>
      </c>
      <c r="BE16" s="15">
        <v>3</v>
      </c>
      <c r="BF16" s="15">
        <v>3</v>
      </c>
      <c r="BG16" s="15">
        <v>4</v>
      </c>
      <c r="BH16" s="15">
        <v>3</v>
      </c>
      <c r="BI16" s="15">
        <v>4</v>
      </c>
      <c r="BJ16" s="15">
        <v>2</v>
      </c>
      <c r="BK16" s="15">
        <v>4</v>
      </c>
      <c r="BL16" s="15">
        <v>3</v>
      </c>
      <c r="BM16" s="15">
        <v>191000</v>
      </c>
      <c r="BR16" s="14" t="s">
        <v>74</v>
      </c>
      <c r="BS16" s="15">
        <v>2</v>
      </c>
      <c r="BT16" s="15">
        <v>2</v>
      </c>
      <c r="BU16" s="15">
        <v>1</v>
      </c>
      <c r="BV16" s="15">
        <v>2</v>
      </c>
      <c r="BW16" s="15">
        <v>1</v>
      </c>
      <c r="BX16" s="15">
        <v>3</v>
      </c>
      <c r="BY16" s="15">
        <v>1</v>
      </c>
      <c r="BZ16" s="15">
        <v>2</v>
      </c>
      <c r="CA16" s="15">
        <v>3</v>
      </c>
      <c r="CB16" s="15">
        <v>3</v>
      </c>
      <c r="CC16" s="15">
        <v>4</v>
      </c>
      <c r="CD16" s="15">
        <v>3</v>
      </c>
      <c r="CE16" s="15">
        <v>4</v>
      </c>
      <c r="CF16" s="15">
        <v>2</v>
      </c>
      <c r="CG16" s="15">
        <v>4</v>
      </c>
      <c r="CH16" s="15">
        <v>3</v>
      </c>
      <c r="CI16" s="15">
        <v>191000</v>
      </c>
    </row>
    <row r="17" spans="1:87" ht="15" thickBot="1" x14ac:dyDescent="0.35">
      <c r="A17" s="14" t="s">
        <v>81</v>
      </c>
      <c r="B17" s="15">
        <v>1</v>
      </c>
      <c r="C17" s="15">
        <v>4</v>
      </c>
      <c r="D17" s="15">
        <v>2</v>
      </c>
      <c r="E17" s="15">
        <v>2</v>
      </c>
      <c r="F17" s="15">
        <v>2</v>
      </c>
      <c r="G17" s="15">
        <v>1</v>
      </c>
      <c r="H17" s="15">
        <v>2</v>
      </c>
      <c r="I17" s="15">
        <v>1</v>
      </c>
      <c r="J17" s="15">
        <v>4</v>
      </c>
      <c r="K17" s="15">
        <v>1</v>
      </c>
      <c r="L17" s="15">
        <v>3</v>
      </c>
      <c r="M17" s="15">
        <v>3</v>
      </c>
      <c r="N17" s="15">
        <v>3</v>
      </c>
      <c r="O17" s="15">
        <v>4</v>
      </c>
      <c r="P17" s="15">
        <v>3</v>
      </c>
      <c r="Q17" s="15">
        <v>4</v>
      </c>
      <c r="R17" s="21">
        <v>555555</v>
      </c>
      <c r="AA17" s="14" t="s">
        <v>75</v>
      </c>
      <c r="AB17" s="15">
        <v>2</v>
      </c>
      <c r="AC17" s="15">
        <v>3</v>
      </c>
      <c r="AD17" s="15">
        <v>1</v>
      </c>
      <c r="AE17" s="15">
        <v>1</v>
      </c>
      <c r="AF17" s="15">
        <v>1</v>
      </c>
      <c r="AG17" s="15">
        <v>2</v>
      </c>
      <c r="AH17" s="15">
        <v>1</v>
      </c>
      <c r="AI17" s="15">
        <v>2</v>
      </c>
      <c r="AJ17" s="15">
        <v>3</v>
      </c>
      <c r="AK17" s="15">
        <v>2</v>
      </c>
      <c r="AL17" s="15">
        <v>4</v>
      </c>
      <c r="AM17" s="15">
        <v>4</v>
      </c>
      <c r="AN17" s="15">
        <v>4</v>
      </c>
      <c r="AO17" s="15">
        <v>3</v>
      </c>
      <c r="AP17" s="15">
        <v>4</v>
      </c>
      <c r="AQ17" s="15">
        <v>3</v>
      </c>
      <c r="AR17" s="15">
        <v>212000</v>
      </c>
      <c r="AV17" s="14" t="s">
        <v>75</v>
      </c>
      <c r="AW17" s="15">
        <v>2</v>
      </c>
      <c r="AX17" s="15">
        <v>3</v>
      </c>
      <c r="AY17" s="15">
        <v>1</v>
      </c>
      <c r="AZ17" s="15">
        <v>1</v>
      </c>
      <c r="BA17" s="15">
        <v>1</v>
      </c>
      <c r="BB17" s="15">
        <v>2</v>
      </c>
      <c r="BC17" s="15">
        <v>1</v>
      </c>
      <c r="BD17" s="15">
        <v>2</v>
      </c>
      <c r="BE17" s="15">
        <v>3</v>
      </c>
      <c r="BF17" s="15">
        <v>2</v>
      </c>
      <c r="BG17" s="15">
        <v>4</v>
      </c>
      <c r="BH17" s="15">
        <v>4</v>
      </c>
      <c r="BI17" s="15">
        <v>4</v>
      </c>
      <c r="BJ17" s="15">
        <v>3</v>
      </c>
      <c r="BK17" s="15">
        <v>4</v>
      </c>
      <c r="BL17" s="15">
        <v>3</v>
      </c>
      <c r="BM17" s="15">
        <v>212000</v>
      </c>
      <c r="BR17" s="14" t="s">
        <v>75</v>
      </c>
      <c r="BS17" s="15">
        <v>2</v>
      </c>
      <c r="BT17" s="15">
        <v>3</v>
      </c>
      <c r="BU17" s="15">
        <v>1</v>
      </c>
      <c r="BV17" s="15">
        <v>1</v>
      </c>
      <c r="BW17" s="15">
        <v>1</v>
      </c>
      <c r="BX17" s="15">
        <v>2</v>
      </c>
      <c r="BY17" s="15">
        <v>1</v>
      </c>
      <c r="BZ17" s="15">
        <v>2</v>
      </c>
      <c r="CA17" s="15">
        <v>3</v>
      </c>
      <c r="CB17" s="15">
        <v>2</v>
      </c>
      <c r="CC17" s="15">
        <v>4</v>
      </c>
      <c r="CD17" s="15">
        <v>4</v>
      </c>
      <c r="CE17" s="15">
        <v>4</v>
      </c>
      <c r="CF17" s="15">
        <v>3</v>
      </c>
      <c r="CG17" s="15">
        <v>4</v>
      </c>
      <c r="CH17" s="15">
        <v>3</v>
      </c>
      <c r="CI17" s="15">
        <v>212000</v>
      </c>
    </row>
    <row r="18" spans="1:87" ht="15" thickBot="1" x14ac:dyDescent="0.35">
      <c r="AA18" s="14" t="s">
        <v>76</v>
      </c>
      <c r="AB18" s="15">
        <v>2</v>
      </c>
      <c r="AC18" s="15">
        <v>3</v>
      </c>
      <c r="AD18" s="15">
        <v>2</v>
      </c>
      <c r="AE18" s="15">
        <v>1</v>
      </c>
      <c r="AF18" s="15">
        <v>3</v>
      </c>
      <c r="AG18" s="15">
        <v>2</v>
      </c>
      <c r="AH18" s="15">
        <v>2</v>
      </c>
      <c r="AI18" s="15">
        <v>1</v>
      </c>
      <c r="AJ18" s="15">
        <v>3</v>
      </c>
      <c r="AK18" s="15">
        <v>2</v>
      </c>
      <c r="AL18" s="15">
        <v>3</v>
      </c>
      <c r="AM18" s="15">
        <v>4</v>
      </c>
      <c r="AN18" s="15">
        <v>2</v>
      </c>
      <c r="AO18" s="15">
        <v>3</v>
      </c>
      <c r="AP18" s="15">
        <v>3</v>
      </c>
      <c r="AQ18" s="15">
        <v>4</v>
      </c>
      <c r="AR18" s="15">
        <v>241000</v>
      </c>
      <c r="AV18" s="14" t="s">
        <v>76</v>
      </c>
      <c r="AW18" s="15">
        <v>2</v>
      </c>
      <c r="AX18" s="15">
        <v>3</v>
      </c>
      <c r="AY18" s="15">
        <v>2</v>
      </c>
      <c r="AZ18" s="15">
        <v>1</v>
      </c>
      <c r="BA18" s="15">
        <v>3</v>
      </c>
      <c r="BB18" s="15">
        <v>2</v>
      </c>
      <c r="BC18" s="15">
        <v>2</v>
      </c>
      <c r="BD18" s="15">
        <v>1</v>
      </c>
      <c r="BE18" s="15">
        <v>3</v>
      </c>
      <c r="BF18" s="15">
        <v>2</v>
      </c>
      <c r="BG18" s="15">
        <v>3</v>
      </c>
      <c r="BH18" s="15">
        <v>4</v>
      </c>
      <c r="BI18" s="15">
        <v>2</v>
      </c>
      <c r="BJ18" s="15">
        <v>3</v>
      </c>
      <c r="BK18" s="15">
        <v>3</v>
      </c>
      <c r="BL18" s="15">
        <v>4</v>
      </c>
      <c r="BM18" s="15">
        <v>241000</v>
      </c>
      <c r="BR18" s="14" t="s">
        <v>76</v>
      </c>
      <c r="BS18" s="15">
        <v>2</v>
      </c>
      <c r="BT18" s="15">
        <v>3</v>
      </c>
      <c r="BU18" s="15">
        <v>2</v>
      </c>
      <c r="BV18" s="15">
        <v>1</v>
      </c>
      <c r="BW18" s="15">
        <v>3</v>
      </c>
      <c r="BX18" s="15">
        <v>2</v>
      </c>
      <c r="BY18" s="15">
        <v>2</v>
      </c>
      <c r="BZ18" s="15">
        <v>1</v>
      </c>
      <c r="CA18" s="15">
        <v>3</v>
      </c>
      <c r="CB18" s="15">
        <v>2</v>
      </c>
      <c r="CC18" s="15">
        <v>3</v>
      </c>
      <c r="CD18" s="15">
        <v>4</v>
      </c>
      <c r="CE18" s="15">
        <v>2</v>
      </c>
      <c r="CF18" s="15">
        <v>3</v>
      </c>
      <c r="CG18" s="15">
        <v>3</v>
      </c>
      <c r="CH18" s="15">
        <v>4</v>
      </c>
      <c r="CI18" s="15">
        <v>241000</v>
      </c>
    </row>
    <row r="19" spans="1:87" ht="15" thickBot="1" x14ac:dyDescent="0.35">
      <c r="AA19" s="14" t="s">
        <v>77</v>
      </c>
      <c r="AB19" s="15">
        <v>2</v>
      </c>
      <c r="AC19" s="15">
        <v>2</v>
      </c>
      <c r="AD19" s="15">
        <v>1</v>
      </c>
      <c r="AE19" s="15">
        <v>2</v>
      </c>
      <c r="AF19" s="15">
        <v>1</v>
      </c>
      <c r="AG19" s="15">
        <v>3</v>
      </c>
      <c r="AH19" s="15">
        <v>1</v>
      </c>
      <c r="AI19" s="15">
        <v>2</v>
      </c>
      <c r="AJ19" s="15">
        <v>3</v>
      </c>
      <c r="AK19" s="15">
        <v>3</v>
      </c>
      <c r="AL19" s="15">
        <v>4</v>
      </c>
      <c r="AM19" s="15">
        <v>3</v>
      </c>
      <c r="AN19" s="15">
        <v>4</v>
      </c>
      <c r="AO19" s="15">
        <v>2</v>
      </c>
      <c r="AP19" s="15">
        <v>4</v>
      </c>
      <c r="AQ19" s="15">
        <v>3</v>
      </c>
      <c r="AR19" s="15">
        <v>276000</v>
      </c>
      <c r="AV19" s="14" t="s">
        <v>77</v>
      </c>
      <c r="AW19" s="15">
        <v>2</v>
      </c>
      <c r="AX19" s="15">
        <v>2</v>
      </c>
      <c r="AY19" s="15">
        <v>1</v>
      </c>
      <c r="AZ19" s="15">
        <v>2</v>
      </c>
      <c r="BA19" s="15">
        <v>1</v>
      </c>
      <c r="BB19" s="15">
        <v>3</v>
      </c>
      <c r="BC19" s="15">
        <v>1</v>
      </c>
      <c r="BD19" s="15">
        <v>2</v>
      </c>
      <c r="BE19" s="15">
        <v>3</v>
      </c>
      <c r="BF19" s="15">
        <v>3</v>
      </c>
      <c r="BG19" s="15">
        <v>4</v>
      </c>
      <c r="BH19" s="15">
        <v>3</v>
      </c>
      <c r="BI19" s="15">
        <v>4</v>
      </c>
      <c r="BJ19" s="15">
        <v>2</v>
      </c>
      <c r="BK19" s="15">
        <v>4</v>
      </c>
      <c r="BL19" s="15">
        <v>3</v>
      </c>
      <c r="BM19" s="15">
        <v>276000</v>
      </c>
      <c r="BR19" s="14" t="s">
        <v>77</v>
      </c>
      <c r="BS19" s="15">
        <v>2</v>
      </c>
      <c r="BT19" s="15">
        <v>2</v>
      </c>
      <c r="BU19" s="15">
        <v>1</v>
      </c>
      <c r="BV19" s="15">
        <v>2</v>
      </c>
      <c r="BW19" s="15">
        <v>1</v>
      </c>
      <c r="BX19" s="15">
        <v>3</v>
      </c>
      <c r="BY19" s="15">
        <v>1</v>
      </c>
      <c r="BZ19" s="15">
        <v>2</v>
      </c>
      <c r="CA19" s="15">
        <v>3</v>
      </c>
      <c r="CB19" s="15">
        <v>3</v>
      </c>
      <c r="CC19" s="15">
        <v>4</v>
      </c>
      <c r="CD19" s="15">
        <v>3</v>
      </c>
      <c r="CE19" s="15">
        <v>4</v>
      </c>
      <c r="CF19" s="15">
        <v>2</v>
      </c>
      <c r="CG19" s="15">
        <v>4</v>
      </c>
      <c r="CH19" s="15">
        <v>3</v>
      </c>
      <c r="CI19" s="15">
        <v>276000</v>
      </c>
    </row>
    <row r="20" spans="1:87" ht="18.600000000000001" thickBot="1" x14ac:dyDescent="0.35">
      <c r="A20" s="11"/>
      <c r="AA20" s="14" t="s">
        <v>78</v>
      </c>
      <c r="AB20" s="15">
        <v>1</v>
      </c>
      <c r="AC20" s="15">
        <v>3</v>
      </c>
      <c r="AD20" s="15">
        <v>1</v>
      </c>
      <c r="AE20" s="15">
        <v>1</v>
      </c>
      <c r="AF20" s="15">
        <v>1</v>
      </c>
      <c r="AG20" s="15">
        <v>2</v>
      </c>
      <c r="AH20" s="15">
        <v>1</v>
      </c>
      <c r="AI20" s="15">
        <v>2</v>
      </c>
      <c r="AJ20" s="15">
        <v>4</v>
      </c>
      <c r="AK20" s="15">
        <v>2</v>
      </c>
      <c r="AL20" s="15">
        <v>4</v>
      </c>
      <c r="AM20" s="15">
        <v>4</v>
      </c>
      <c r="AN20" s="15">
        <v>4</v>
      </c>
      <c r="AO20" s="15">
        <v>3</v>
      </c>
      <c r="AP20" s="15">
        <v>4</v>
      </c>
      <c r="AQ20" s="15">
        <v>3</v>
      </c>
      <c r="AR20" s="15">
        <v>282000</v>
      </c>
      <c r="AV20" s="14" t="s">
        <v>78</v>
      </c>
      <c r="AW20" s="15">
        <v>1</v>
      </c>
      <c r="AX20" s="15">
        <v>3</v>
      </c>
      <c r="AY20" s="15">
        <v>1</v>
      </c>
      <c r="AZ20" s="15">
        <v>1</v>
      </c>
      <c r="BA20" s="15">
        <v>1</v>
      </c>
      <c r="BB20" s="15">
        <v>2</v>
      </c>
      <c r="BC20" s="15">
        <v>1</v>
      </c>
      <c r="BD20" s="15">
        <v>2</v>
      </c>
      <c r="BE20" s="15">
        <v>4</v>
      </c>
      <c r="BF20" s="15">
        <v>2</v>
      </c>
      <c r="BG20" s="15">
        <v>4</v>
      </c>
      <c r="BH20" s="15">
        <v>4</v>
      </c>
      <c r="BI20" s="15">
        <v>4</v>
      </c>
      <c r="BJ20" s="15">
        <v>3</v>
      </c>
      <c r="BK20" s="15">
        <v>4</v>
      </c>
      <c r="BL20" s="15">
        <v>3</v>
      </c>
      <c r="BM20" s="15">
        <v>282000</v>
      </c>
      <c r="BR20" s="14" t="s">
        <v>78</v>
      </c>
      <c r="BS20" s="15">
        <v>1</v>
      </c>
      <c r="BT20" s="15">
        <v>3</v>
      </c>
      <c r="BU20" s="15">
        <v>1</v>
      </c>
      <c r="BV20" s="15">
        <v>1</v>
      </c>
      <c r="BW20" s="15">
        <v>1</v>
      </c>
      <c r="BX20" s="15">
        <v>2</v>
      </c>
      <c r="BY20" s="15">
        <v>1</v>
      </c>
      <c r="BZ20" s="15">
        <v>2</v>
      </c>
      <c r="CA20" s="15">
        <v>4</v>
      </c>
      <c r="CB20" s="15">
        <v>2</v>
      </c>
      <c r="CC20" s="15">
        <v>4</v>
      </c>
      <c r="CD20" s="15">
        <v>4</v>
      </c>
      <c r="CE20" s="15">
        <v>4</v>
      </c>
      <c r="CF20" s="15">
        <v>3</v>
      </c>
      <c r="CG20" s="15">
        <v>4</v>
      </c>
      <c r="CH20" s="15">
        <v>3</v>
      </c>
      <c r="CI20" s="15">
        <v>282000</v>
      </c>
    </row>
    <row r="21" spans="1:87" ht="15" thickBot="1" x14ac:dyDescent="0.35">
      <c r="A21" s="2"/>
      <c r="AA21" s="14" t="s">
        <v>79</v>
      </c>
      <c r="AB21" s="15">
        <v>1</v>
      </c>
      <c r="AC21" s="15">
        <v>3</v>
      </c>
      <c r="AD21" s="15">
        <v>2</v>
      </c>
      <c r="AE21" s="15">
        <v>1</v>
      </c>
      <c r="AF21" s="15">
        <v>3</v>
      </c>
      <c r="AG21" s="15">
        <v>2</v>
      </c>
      <c r="AH21" s="15">
        <v>2</v>
      </c>
      <c r="AI21" s="15">
        <v>1</v>
      </c>
      <c r="AJ21" s="15">
        <v>4</v>
      </c>
      <c r="AK21" s="15">
        <v>2</v>
      </c>
      <c r="AL21" s="15">
        <v>3</v>
      </c>
      <c r="AM21" s="15">
        <v>4</v>
      </c>
      <c r="AN21" s="15">
        <v>2</v>
      </c>
      <c r="AO21" s="15">
        <v>3</v>
      </c>
      <c r="AP21" s="15">
        <v>3</v>
      </c>
      <c r="AQ21" s="15">
        <v>4</v>
      </c>
      <c r="AR21" s="15">
        <v>339000</v>
      </c>
      <c r="AV21" s="14" t="s">
        <v>79</v>
      </c>
      <c r="AW21" s="15">
        <v>1</v>
      </c>
      <c r="AX21" s="15">
        <v>3</v>
      </c>
      <c r="AY21" s="15">
        <v>2</v>
      </c>
      <c r="AZ21" s="15">
        <v>1</v>
      </c>
      <c r="BA21" s="15">
        <v>3</v>
      </c>
      <c r="BB21" s="15">
        <v>2</v>
      </c>
      <c r="BC21" s="15">
        <v>2</v>
      </c>
      <c r="BD21" s="15">
        <v>1</v>
      </c>
      <c r="BE21" s="15">
        <v>4</v>
      </c>
      <c r="BF21" s="15">
        <v>2</v>
      </c>
      <c r="BG21" s="15">
        <v>3</v>
      </c>
      <c r="BH21" s="15">
        <v>4</v>
      </c>
      <c r="BI21" s="15">
        <v>2</v>
      </c>
      <c r="BJ21" s="15">
        <v>3</v>
      </c>
      <c r="BK21" s="15">
        <v>3</v>
      </c>
      <c r="BL21" s="15">
        <v>4</v>
      </c>
      <c r="BM21" s="15">
        <v>339000</v>
      </c>
      <c r="BR21" s="14" t="s">
        <v>79</v>
      </c>
      <c r="BS21" s="15">
        <v>1</v>
      </c>
      <c r="BT21" s="15">
        <v>3</v>
      </c>
      <c r="BU21" s="15">
        <v>2</v>
      </c>
      <c r="BV21" s="15">
        <v>1</v>
      </c>
      <c r="BW21" s="15">
        <v>3</v>
      </c>
      <c r="BX21" s="15">
        <v>2</v>
      </c>
      <c r="BY21" s="15">
        <v>2</v>
      </c>
      <c r="BZ21" s="15">
        <v>1</v>
      </c>
      <c r="CA21" s="15">
        <v>4</v>
      </c>
      <c r="CB21" s="15">
        <v>2</v>
      </c>
      <c r="CC21" s="15">
        <v>3</v>
      </c>
      <c r="CD21" s="15">
        <v>4</v>
      </c>
      <c r="CE21" s="15">
        <v>2</v>
      </c>
      <c r="CF21" s="15">
        <v>3</v>
      </c>
      <c r="CG21" s="15">
        <v>3</v>
      </c>
      <c r="CH21" s="15">
        <v>4</v>
      </c>
      <c r="CI21" s="15">
        <v>339000</v>
      </c>
    </row>
    <row r="22" spans="1:87" ht="15" thickBot="1" x14ac:dyDescent="0.35">
      <c r="AA22" s="14" t="s">
        <v>80</v>
      </c>
      <c r="AB22" s="15">
        <v>1</v>
      </c>
      <c r="AC22" s="15">
        <v>4</v>
      </c>
      <c r="AD22" s="15">
        <v>2</v>
      </c>
      <c r="AE22" s="15">
        <v>2</v>
      </c>
      <c r="AF22" s="15">
        <v>1</v>
      </c>
      <c r="AG22" s="15">
        <v>1</v>
      </c>
      <c r="AH22" s="15">
        <v>1</v>
      </c>
      <c r="AI22" s="15">
        <v>1</v>
      </c>
      <c r="AJ22" s="15">
        <v>4</v>
      </c>
      <c r="AK22" s="15">
        <v>1</v>
      </c>
      <c r="AL22" s="15">
        <v>3</v>
      </c>
      <c r="AM22" s="15">
        <v>3</v>
      </c>
      <c r="AN22" s="15">
        <v>4</v>
      </c>
      <c r="AO22" s="15">
        <v>4</v>
      </c>
      <c r="AP22" s="15">
        <v>4</v>
      </c>
      <c r="AQ22" s="15">
        <v>4</v>
      </c>
      <c r="AR22" s="15">
        <v>411000</v>
      </c>
      <c r="AV22" s="14" t="s">
        <v>80</v>
      </c>
      <c r="AW22" s="15">
        <v>1</v>
      </c>
      <c r="AX22" s="15">
        <v>4</v>
      </c>
      <c r="AY22" s="15">
        <v>2</v>
      </c>
      <c r="AZ22" s="15">
        <v>2</v>
      </c>
      <c r="BA22" s="15">
        <v>1</v>
      </c>
      <c r="BB22" s="15">
        <v>1</v>
      </c>
      <c r="BC22" s="15">
        <v>1</v>
      </c>
      <c r="BD22" s="15">
        <v>1</v>
      </c>
      <c r="BE22" s="15">
        <v>4</v>
      </c>
      <c r="BF22" s="15">
        <v>1</v>
      </c>
      <c r="BG22" s="15">
        <v>3</v>
      </c>
      <c r="BH22" s="15">
        <v>3</v>
      </c>
      <c r="BI22" s="15">
        <v>4</v>
      </c>
      <c r="BJ22" s="15">
        <v>4</v>
      </c>
      <c r="BK22" s="15">
        <v>4</v>
      </c>
      <c r="BL22" s="15">
        <v>4</v>
      </c>
      <c r="BM22" s="15">
        <v>411000</v>
      </c>
      <c r="BR22" s="14" t="s">
        <v>80</v>
      </c>
      <c r="BS22" s="15">
        <v>1</v>
      </c>
      <c r="BT22" s="15">
        <v>4</v>
      </c>
      <c r="BU22" s="15">
        <v>2</v>
      </c>
      <c r="BV22" s="15">
        <v>2</v>
      </c>
      <c r="BW22" s="15">
        <v>1</v>
      </c>
      <c r="BX22" s="15">
        <v>1</v>
      </c>
      <c r="BY22" s="15">
        <v>1</v>
      </c>
      <c r="BZ22" s="15">
        <v>1</v>
      </c>
      <c r="CA22" s="15">
        <v>4</v>
      </c>
      <c r="CB22" s="15">
        <v>1</v>
      </c>
      <c r="CC22" s="15">
        <v>3</v>
      </c>
      <c r="CD22" s="15">
        <v>3</v>
      </c>
      <c r="CE22" s="15">
        <v>4</v>
      </c>
      <c r="CF22" s="15">
        <v>4</v>
      </c>
      <c r="CG22" s="15">
        <v>4</v>
      </c>
      <c r="CH22" s="15">
        <v>4</v>
      </c>
      <c r="CI22" s="15">
        <v>411000</v>
      </c>
    </row>
    <row r="23" spans="1:87" ht="15" thickBot="1" x14ac:dyDescent="0.35">
      <c r="AA23" s="14" t="s">
        <v>81</v>
      </c>
      <c r="AB23" s="15">
        <v>1</v>
      </c>
      <c r="AC23" s="15">
        <v>4</v>
      </c>
      <c r="AD23" s="15">
        <v>2</v>
      </c>
      <c r="AE23" s="15">
        <v>2</v>
      </c>
      <c r="AF23" s="15">
        <v>2</v>
      </c>
      <c r="AG23" s="15">
        <v>1</v>
      </c>
      <c r="AH23" s="15">
        <v>2</v>
      </c>
      <c r="AI23" s="15">
        <v>1</v>
      </c>
      <c r="AJ23" s="15">
        <v>4</v>
      </c>
      <c r="AK23" s="15">
        <v>1</v>
      </c>
      <c r="AL23" s="15">
        <v>3</v>
      </c>
      <c r="AM23" s="15">
        <v>3</v>
      </c>
      <c r="AN23" s="15">
        <v>3</v>
      </c>
      <c r="AO23" s="15">
        <v>4</v>
      </c>
      <c r="AP23" s="15">
        <v>3</v>
      </c>
      <c r="AQ23" s="15">
        <v>4</v>
      </c>
      <c r="AR23" s="15">
        <v>955555</v>
      </c>
      <c r="AV23" s="14" t="s">
        <v>81</v>
      </c>
      <c r="AW23" s="15">
        <v>1</v>
      </c>
      <c r="AX23" s="15">
        <v>4</v>
      </c>
      <c r="AY23" s="15">
        <v>2</v>
      </c>
      <c r="AZ23" s="15">
        <v>2</v>
      </c>
      <c r="BA23" s="15">
        <v>2</v>
      </c>
      <c r="BB23" s="15">
        <v>1</v>
      </c>
      <c r="BC23" s="15">
        <v>2</v>
      </c>
      <c r="BD23" s="15">
        <v>1</v>
      </c>
      <c r="BE23" s="15">
        <v>4</v>
      </c>
      <c r="BF23" s="15">
        <v>1</v>
      </c>
      <c r="BG23" s="15">
        <v>3</v>
      </c>
      <c r="BH23" s="15">
        <v>3</v>
      </c>
      <c r="BI23" s="15">
        <v>3</v>
      </c>
      <c r="BJ23" s="15">
        <v>4</v>
      </c>
      <c r="BK23" s="15">
        <v>3</v>
      </c>
      <c r="BL23" s="15">
        <v>4</v>
      </c>
      <c r="BM23" s="15">
        <v>455555</v>
      </c>
      <c r="BR23" s="14" t="s">
        <v>81</v>
      </c>
      <c r="BS23" s="15">
        <v>1</v>
      </c>
      <c r="BT23" s="15">
        <v>4</v>
      </c>
      <c r="BU23" s="15">
        <v>2</v>
      </c>
      <c r="BV23" s="15">
        <v>2</v>
      </c>
      <c r="BW23" s="15">
        <v>2</v>
      </c>
      <c r="BX23" s="15">
        <v>1</v>
      </c>
      <c r="BY23" s="15">
        <v>2</v>
      </c>
      <c r="BZ23" s="15">
        <v>1</v>
      </c>
      <c r="CA23" s="15">
        <v>4</v>
      </c>
      <c r="CB23" s="15">
        <v>1</v>
      </c>
      <c r="CC23" s="15">
        <v>3</v>
      </c>
      <c r="CD23" s="15">
        <v>3</v>
      </c>
      <c r="CE23" s="15">
        <v>3</v>
      </c>
      <c r="CF23" s="15">
        <v>4</v>
      </c>
      <c r="CG23" s="15">
        <v>3</v>
      </c>
      <c r="CH23" s="15">
        <v>4</v>
      </c>
      <c r="CI23" s="15">
        <v>111555</v>
      </c>
    </row>
    <row r="24" spans="1:87" ht="18.600000000000001" thickBot="1" x14ac:dyDescent="0.35">
      <c r="A24" s="12" t="s">
        <v>41</v>
      </c>
      <c r="B24" s="13">
        <v>4112965</v>
      </c>
      <c r="C24" s="12" t="s">
        <v>42</v>
      </c>
      <c r="D24" s="13">
        <v>16</v>
      </c>
      <c r="E24" s="12" t="s">
        <v>43</v>
      </c>
      <c r="F24" s="13">
        <v>16</v>
      </c>
      <c r="G24" s="12" t="s">
        <v>44</v>
      </c>
      <c r="H24" s="13">
        <v>16</v>
      </c>
      <c r="I24" s="12" t="s">
        <v>45</v>
      </c>
      <c r="J24" s="13">
        <v>0</v>
      </c>
      <c r="K24" s="12" t="s">
        <v>46</v>
      </c>
      <c r="L24" s="13" t="s">
        <v>158</v>
      </c>
      <c r="AA24" s="11"/>
      <c r="AV24" s="11"/>
      <c r="BR24" s="11"/>
    </row>
    <row r="25" spans="1:87" ht="18.600000000000001" thickBot="1" x14ac:dyDescent="0.35">
      <c r="A25" s="11"/>
      <c r="AA25" s="14" t="s">
        <v>82</v>
      </c>
      <c r="AB25" s="14" t="s">
        <v>49</v>
      </c>
      <c r="AC25" s="14" t="s">
        <v>50</v>
      </c>
      <c r="AD25" s="14" t="s">
        <v>51</v>
      </c>
      <c r="AE25" s="14" t="s">
        <v>52</v>
      </c>
      <c r="AF25" s="14" t="s">
        <v>53</v>
      </c>
      <c r="AG25" s="14" t="s">
        <v>54</v>
      </c>
      <c r="AH25" s="14" t="s">
        <v>55</v>
      </c>
      <c r="AI25" s="14" t="s">
        <v>56</v>
      </c>
      <c r="AJ25" s="14" t="s">
        <v>57</v>
      </c>
      <c r="AK25" s="14" t="s">
        <v>58</v>
      </c>
      <c r="AL25" s="14" t="s">
        <v>59</v>
      </c>
      <c r="AM25" s="14" t="s">
        <v>60</v>
      </c>
      <c r="AN25" s="14" t="s">
        <v>61</v>
      </c>
      <c r="AO25" s="14" t="s">
        <v>62</v>
      </c>
      <c r="AP25" s="14" t="s">
        <v>63</v>
      </c>
      <c r="AQ25" s="14" t="s">
        <v>64</v>
      </c>
      <c r="AV25" s="14" t="s">
        <v>82</v>
      </c>
      <c r="AW25" s="14" t="s">
        <v>49</v>
      </c>
      <c r="AX25" s="14" t="s">
        <v>50</v>
      </c>
      <c r="AY25" s="14" t="s">
        <v>51</v>
      </c>
      <c r="AZ25" s="14" t="s">
        <v>52</v>
      </c>
      <c r="BA25" s="14" t="s">
        <v>53</v>
      </c>
      <c r="BB25" s="14" t="s">
        <v>54</v>
      </c>
      <c r="BC25" s="14" t="s">
        <v>55</v>
      </c>
      <c r="BD25" s="14" t="s">
        <v>56</v>
      </c>
      <c r="BE25" s="14" t="s">
        <v>57</v>
      </c>
      <c r="BF25" s="14" t="s">
        <v>58</v>
      </c>
      <c r="BG25" s="14" t="s">
        <v>59</v>
      </c>
      <c r="BH25" s="14" t="s">
        <v>60</v>
      </c>
      <c r="BI25" s="14" t="s">
        <v>61</v>
      </c>
      <c r="BJ25" s="14" t="s">
        <v>62</v>
      </c>
      <c r="BK25" s="14" t="s">
        <v>63</v>
      </c>
      <c r="BL25" s="14" t="s">
        <v>64</v>
      </c>
      <c r="BR25" s="14" t="s">
        <v>82</v>
      </c>
      <c r="BS25" s="14" t="s">
        <v>49</v>
      </c>
      <c r="BT25" s="14" t="s">
        <v>50</v>
      </c>
      <c r="BU25" s="14" t="s">
        <v>51</v>
      </c>
      <c r="BV25" s="14" t="s">
        <v>52</v>
      </c>
      <c r="BW25" s="14" t="s">
        <v>53</v>
      </c>
      <c r="BX25" s="14" t="s">
        <v>54</v>
      </c>
      <c r="BY25" s="14" t="s">
        <v>55</v>
      </c>
      <c r="BZ25" s="14" t="s">
        <v>56</v>
      </c>
      <c r="CA25" s="14" t="s">
        <v>57</v>
      </c>
      <c r="CB25" s="14" t="s">
        <v>58</v>
      </c>
      <c r="CC25" s="14" t="s">
        <v>59</v>
      </c>
      <c r="CD25" s="14" t="s">
        <v>60</v>
      </c>
      <c r="CE25" s="14" t="s">
        <v>61</v>
      </c>
      <c r="CF25" s="14" t="s">
        <v>62</v>
      </c>
      <c r="CG25" s="14" t="s">
        <v>63</v>
      </c>
      <c r="CH25" s="14" t="s">
        <v>64</v>
      </c>
    </row>
    <row r="26" spans="1:87" ht="20.399999999999999" thickBot="1" x14ac:dyDescent="0.35">
      <c r="A26" s="14" t="s">
        <v>48</v>
      </c>
      <c r="B26" s="14" t="s">
        <v>49</v>
      </c>
      <c r="C26" s="14" t="s">
        <v>50</v>
      </c>
      <c r="D26" s="14" t="s">
        <v>51</v>
      </c>
      <c r="E26" s="14" t="s">
        <v>52</v>
      </c>
      <c r="F26" s="14" t="s">
        <v>53</v>
      </c>
      <c r="G26" s="14" t="s">
        <v>54</v>
      </c>
      <c r="H26" s="14" t="s">
        <v>55</v>
      </c>
      <c r="I26" s="14" t="s">
        <v>56</v>
      </c>
      <c r="J26" s="14" t="s">
        <v>57</v>
      </c>
      <c r="K26" s="14" t="s">
        <v>58</v>
      </c>
      <c r="L26" s="14" t="s">
        <v>59</v>
      </c>
      <c r="M26" s="14" t="s">
        <v>60</v>
      </c>
      <c r="N26" s="14" t="s">
        <v>61</v>
      </c>
      <c r="O26" s="14" t="s">
        <v>62</v>
      </c>
      <c r="P26" s="14" t="s">
        <v>63</v>
      </c>
      <c r="Q26" s="14" t="s">
        <v>64</v>
      </c>
      <c r="R26" s="14" t="s">
        <v>65</v>
      </c>
      <c r="AA26" s="14" t="s">
        <v>83</v>
      </c>
      <c r="AB26" s="15" t="s">
        <v>177</v>
      </c>
      <c r="AC26" s="15" t="s">
        <v>135</v>
      </c>
      <c r="AD26" s="15" t="s">
        <v>178</v>
      </c>
      <c r="AE26" s="15" t="s">
        <v>179</v>
      </c>
      <c r="AF26" s="15" t="s">
        <v>135</v>
      </c>
      <c r="AG26" s="15" t="s">
        <v>135</v>
      </c>
      <c r="AH26" s="15" t="s">
        <v>180</v>
      </c>
      <c r="AI26" s="15" t="s">
        <v>181</v>
      </c>
      <c r="AJ26" s="15" t="s">
        <v>135</v>
      </c>
      <c r="AK26" s="15" t="s">
        <v>182</v>
      </c>
      <c r="AL26" s="15" t="s">
        <v>183</v>
      </c>
      <c r="AM26" s="15" t="s">
        <v>184</v>
      </c>
      <c r="AN26" s="15" t="s">
        <v>185</v>
      </c>
      <c r="AO26" s="15" t="s">
        <v>186</v>
      </c>
      <c r="AP26" s="15" t="s">
        <v>187</v>
      </c>
      <c r="AQ26" s="15" t="s">
        <v>188</v>
      </c>
      <c r="AV26" s="14" t="s">
        <v>83</v>
      </c>
      <c r="AW26" s="15" t="s">
        <v>194</v>
      </c>
      <c r="AX26" s="15" t="s">
        <v>195</v>
      </c>
      <c r="AY26" s="15" t="s">
        <v>196</v>
      </c>
      <c r="AZ26" s="15" t="s">
        <v>197</v>
      </c>
      <c r="BA26" s="15" t="s">
        <v>198</v>
      </c>
      <c r="BB26" s="15" t="s">
        <v>135</v>
      </c>
      <c r="BC26" s="15" t="s">
        <v>199</v>
      </c>
      <c r="BD26" s="15" t="s">
        <v>200</v>
      </c>
      <c r="BE26" s="15" t="s">
        <v>135</v>
      </c>
      <c r="BF26" s="15" t="s">
        <v>201</v>
      </c>
      <c r="BG26" s="15" t="s">
        <v>202</v>
      </c>
      <c r="BH26" s="15" t="s">
        <v>203</v>
      </c>
      <c r="BI26" s="15" t="s">
        <v>204</v>
      </c>
      <c r="BJ26" s="15" t="s">
        <v>205</v>
      </c>
      <c r="BK26" s="15" t="s">
        <v>206</v>
      </c>
      <c r="BL26" s="15" t="s">
        <v>207</v>
      </c>
      <c r="BR26" s="14" t="s">
        <v>83</v>
      </c>
      <c r="BS26" s="15" t="s">
        <v>215</v>
      </c>
      <c r="BT26" s="15" t="s">
        <v>216</v>
      </c>
      <c r="BU26" s="15" t="s">
        <v>217</v>
      </c>
      <c r="BV26" s="15" t="s">
        <v>218</v>
      </c>
      <c r="BW26" s="15" t="s">
        <v>219</v>
      </c>
      <c r="BX26" s="15" t="s">
        <v>135</v>
      </c>
      <c r="BY26" s="15" t="s">
        <v>135</v>
      </c>
      <c r="BZ26" s="15" t="s">
        <v>220</v>
      </c>
      <c r="CA26" s="15" t="s">
        <v>221</v>
      </c>
      <c r="CB26" s="15" t="s">
        <v>222</v>
      </c>
      <c r="CC26" s="15" t="s">
        <v>135</v>
      </c>
      <c r="CD26" s="15" t="s">
        <v>223</v>
      </c>
      <c r="CE26" s="15" t="s">
        <v>224</v>
      </c>
      <c r="CF26" s="15" t="s">
        <v>225</v>
      </c>
      <c r="CG26" s="15" t="s">
        <v>226</v>
      </c>
      <c r="CH26" s="15" t="s">
        <v>135</v>
      </c>
    </row>
    <row r="27" spans="1:87" ht="20.399999999999999" thickBot="1" x14ac:dyDescent="0.35">
      <c r="A27" s="14" t="s">
        <v>66</v>
      </c>
      <c r="B27" s="15">
        <v>4</v>
      </c>
      <c r="C27" s="15">
        <v>1</v>
      </c>
      <c r="D27" s="15">
        <v>3</v>
      </c>
      <c r="E27" s="15">
        <v>2</v>
      </c>
      <c r="F27" s="15">
        <v>3</v>
      </c>
      <c r="G27" s="15">
        <v>1</v>
      </c>
      <c r="H27" s="15">
        <v>4</v>
      </c>
      <c r="I27" s="15">
        <v>3</v>
      </c>
      <c r="J27" s="15">
        <v>1</v>
      </c>
      <c r="K27" s="15">
        <v>4</v>
      </c>
      <c r="L27" s="15">
        <v>2</v>
      </c>
      <c r="M27" s="15">
        <v>3</v>
      </c>
      <c r="N27" s="15">
        <v>2</v>
      </c>
      <c r="O27" s="15">
        <v>4</v>
      </c>
      <c r="P27" s="15">
        <v>1</v>
      </c>
      <c r="Q27" s="15">
        <v>2</v>
      </c>
      <c r="R27" s="15">
        <v>161000</v>
      </c>
      <c r="AA27" s="14" t="s">
        <v>91</v>
      </c>
      <c r="AB27" s="15" t="s">
        <v>135</v>
      </c>
      <c r="AC27" s="15" t="s">
        <v>135</v>
      </c>
      <c r="AD27" s="15" t="s">
        <v>189</v>
      </c>
      <c r="AE27" s="15" t="s">
        <v>179</v>
      </c>
      <c r="AF27" s="15" t="s">
        <v>135</v>
      </c>
      <c r="AG27" s="15" t="s">
        <v>135</v>
      </c>
      <c r="AH27" s="15" t="s">
        <v>180</v>
      </c>
      <c r="AI27" s="15" t="s">
        <v>135</v>
      </c>
      <c r="AJ27" s="15" t="s">
        <v>135</v>
      </c>
      <c r="AK27" s="15" t="s">
        <v>190</v>
      </c>
      <c r="AL27" s="15" t="s">
        <v>135</v>
      </c>
      <c r="AM27" s="15" t="s">
        <v>135</v>
      </c>
      <c r="AN27" s="15" t="s">
        <v>191</v>
      </c>
      <c r="AO27" s="15" t="s">
        <v>192</v>
      </c>
      <c r="AP27" s="15" t="s">
        <v>187</v>
      </c>
      <c r="AQ27" s="15" t="s">
        <v>135</v>
      </c>
      <c r="AV27" s="14" t="s">
        <v>91</v>
      </c>
      <c r="AW27" s="15" t="s">
        <v>135</v>
      </c>
      <c r="AX27" s="15" t="s">
        <v>195</v>
      </c>
      <c r="AY27" s="15" t="s">
        <v>208</v>
      </c>
      <c r="AZ27" s="15" t="s">
        <v>197</v>
      </c>
      <c r="BA27" s="15" t="s">
        <v>198</v>
      </c>
      <c r="BB27" s="15" t="s">
        <v>135</v>
      </c>
      <c r="BC27" s="15" t="s">
        <v>199</v>
      </c>
      <c r="BD27" s="15" t="s">
        <v>135</v>
      </c>
      <c r="BE27" s="15" t="s">
        <v>135</v>
      </c>
      <c r="BF27" s="15" t="s">
        <v>209</v>
      </c>
      <c r="BG27" s="15" t="s">
        <v>135</v>
      </c>
      <c r="BH27" s="15" t="s">
        <v>135</v>
      </c>
      <c r="BI27" s="15" t="s">
        <v>210</v>
      </c>
      <c r="BJ27" s="15" t="s">
        <v>211</v>
      </c>
      <c r="BK27" s="15" t="s">
        <v>206</v>
      </c>
      <c r="BL27" s="15" t="s">
        <v>135</v>
      </c>
      <c r="BR27" s="14" t="s">
        <v>91</v>
      </c>
      <c r="BS27" s="15" t="s">
        <v>135</v>
      </c>
      <c r="BT27" s="15" t="s">
        <v>216</v>
      </c>
      <c r="BU27" s="15" t="s">
        <v>227</v>
      </c>
      <c r="BV27" s="15" t="s">
        <v>135</v>
      </c>
      <c r="BW27" s="15" t="s">
        <v>135</v>
      </c>
      <c r="BX27" s="15" t="s">
        <v>135</v>
      </c>
      <c r="BY27" s="15" t="s">
        <v>135</v>
      </c>
      <c r="BZ27" s="15" t="s">
        <v>135</v>
      </c>
      <c r="CA27" s="15" t="s">
        <v>135</v>
      </c>
      <c r="CB27" s="15" t="s">
        <v>222</v>
      </c>
      <c r="CC27" s="15" t="s">
        <v>135</v>
      </c>
      <c r="CD27" s="15" t="s">
        <v>223</v>
      </c>
      <c r="CE27" s="15" t="s">
        <v>224</v>
      </c>
      <c r="CF27" s="15" t="s">
        <v>225</v>
      </c>
      <c r="CG27" s="15" t="s">
        <v>135</v>
      </c>
      <c r="CH27" s="15" t="s">
        <v>135</v>
      </c>
    </row>
    <row r="28" spans="1:87" ht="15" thickBot="1" x14ac:dyDescent="0.35">
      <c r="A28" s="14" t="s">
        <v>67</v>
      </c>
      <c r="B28" s="15">
        <v>4</v>
      </c>
      <c r="C28" s="15">
        <v>1</v>
      </c>
      <c r="D28" s="15">
        <v>3</v>
      </c>
      <c r="E28" s="15">
        <v>3</v>
      </c>
      <c r="F28" s="15">
        <v>4</v>
      </c>
      <c r="G28" s="15">
        <v>1</v>
      </c>
      <c r="H28" s="15">
        <v>3</v>
      </c>
      <c r="I28" s="15">
        <v>3</v>
      </c>
      <c r="J28" s="15">
        <v>1</v>
      </c>
      <c r="K28" s="15">
        <v>4</v>
      </c>
      <c r="L28" s="15">
        <v>2</v>
      </c>
      <c r="M28" s="15">
        <v>2</v>
      </c>
      <c r="N28" s="15">
        <v>1</v>
      </c>
      <c r="O28" s="15">
        <v>4</v>
      </c>
      <c r="P28" s="15">
        <v>2</v>
      </c>
      <c r="Q28" s="15">
        <v>2</v>
      </c>
      <c r="R28" s="15">
        <v>154000</v>
      </c>
      <c r="AA28" s="14" t="s">
        <v>94</v>
      </c>
      <c r="AB28" s="15" t="s">
        <v>135</v>
      </c>
      <c r="AC28" s="15" t="s">
        <v>135</v>
      </c>
      <c r="AD28" s="15" t="s">
        <v>135</v>
      </c>
      <c r="AE28" s="15" t="s">
        <v>135</v>
      </c>
      <c r="AF28" s="15" t="s">
        <v>135</v>
      </c>
      <c r="AG28" s="15" t="s">
        <v>135</v>
      </c>
      <c r="AH28" s="15" t="s">
        <v>180</v>
      </c>
      <c r="AI28" s="15" t="s">
        <v>135</v>
      </c>
      <c r="AJ28" s="15" t="s">
        <v>135</v>
      </c>
      <c r="AK28" s="15" t="s">
        <v>135</v>
      </c>
      <c r="AL28" s="15" t="s">
        <v>135</v>
      </c>
      <c r="AM28" s="15" t="s">
        <v>135</v>
      </c>
      <c r="AN28" s="15" t="s">
        <v>191</v>
      </c>
      <c r="AO28" s="15" t="s">
        <v>135</v>
      </c>
      <c r="AP28" s="15" t="s">
        <v>187</v>
      </c>
      <c r="AQ28" s="15" t="s">
        <v>135</v>
      </c>
      <c r="AV28" s="14" t="s">
        <v>94</v>
      </c>
      <c r="AW28" s="15" t="s">
        <v>135</v>
      </c>
      <c r="AX28" s="15" t="s">
        <v>135</v>
      </c>
      <c r="AY28" s="15" t="s">
        <v>135</v>
      </c>
      <c r="AZ28" s="15" t="s">
        <v>135</v>
      </c>
      <c r="BA28" s="15" t="s">
        <v>135</v>
      </c>
      <c r="BB28" s="15" t="s">
        <v>135</v>
      </c>
      <c r="BC28" s="15" t="s">
        <v>212</v>
      </c>
      <c r="BD28" s="15" t="s">
        <v>135</v>
      </c>
      <c r="BE28" s="15" t="s">
        <v>135</v>
      </c>
      <c r="BF28" s="15" t="s">
        <v>213</v>
      </c>
      <c r="BG28" s="15" t="s">
        <v>135</v>
      </c>
      <c r="BH28" s="15" t="s">
        <v>135</v>
      </c>
      <c r="BI28" s="15" t="s">
        <v>210</v>
      </c>
      <c r="BJ28" s="15" t="s">
        <v>135</v>
      </c>
      <c r="BK28" s="15" t="s">
        <v>206</v>
      </c>
      <c r="BL28" s="15" t="s">
        <v>135</v>
      </c>
      <c r="BR28" s="14" t="s">
        <v>94</v>
      </c>
      <c r="BS28" s="15" t="s">
        <v>135</v>
      </c>
      <c r="BT28" s="15" t="s">
        <v>228</v>
      </c>
      <c r="BU28" s="15" t="s">
        <v>229</v>
      </c>
      <c r="BV28" s="15" t="s">
        <v>135</v>
      </c>
      <c r="BW28" s="15" t="s">
        <v>135</v>
      </c>
      <c r="BX28" s="15" t="s">
        <v>135</v>
      </c>
      <c r="BY28" s="15" t="s">
        <v>135</v>
      </c>
      <c r="BZ28" s="15" t="s">
        <v>135</v>
      </c>
      <c r="CA28" s="15" t="s">
        <v>135</v>
      </c>
      <c r="CB28" s="15" t="s">
        <v>222</v>
      </c>
      <c r="CC28" s="15" t="s">
        <v>135</v>
      </c>
      <c r="CD28" s="15" t="s">
        <v>135</v>
      </c>
      <c r="CE28" s="15" t="s">
        <v>135</v>
      </c>
      <c r="CF28" s="15" t="s">
        <v>225</v>
      </c>
      <c r="CG28" s="15" t="s">
        <v>135</v>
      </c>
      <c r="CH28" s="15" t="s">
        <v>135</v>
      </c>
    </row>
    <row r="29" spans="1:87" ht="15" thickBot="1" x14ac:dyDescent="0.35">
      <c r="A29" s="14" t="s">
        <v>68</v>
      </c>
      <c r="B29" s="15">
        <v>3</v>
      </c>
      <c r="C29" s="15">
        <v>1</v>
      </c>
      <c r="D29" s="15">
        <v>3</v>
      </c>
      <c r="E29" s="15">
        <v>3</v>
      </c>
      <c r="F29" s="15">
        <v>4</v>
      </c>
      <c r="G29" s="15">
        <v>2</v>
      </c>
      <c r="H29" s="15">
        <v>3</v>
      </c>
      <c r="I29" s="15">
        <v>4</v>
      </c>
      <c r="J29" s="15">
        <v>2</v>
      </c>
      <c r="K29" s="15">
        <v>4</v>
      </c>
      <c r="L29" s="15">
        <v>2</v>
      </c>
      <c r="M29" s="15">
        <v>2</v>
      </c>
      <c r="N29" s="15">
        <v>1</v>
      </c>
      <c r="O29" s="15">
        <v>3</v>
      </c>
      <c r="P29" s="15">
        <v>2</v>
      </c>
      <c r="Q29" s="15">
        <v>1</v>
      </c>
      <c r="R29" s="15">
        <v>160000</v>
      </c>
      <c r="AA29" s="14" t="s">
        <v>96</v>
      </c>
      <c r="AB29" s="15" t="s">
        <v>135</v>
      </c>
      <c r="AC29" s="15" t="s">
        <v>135</v>
      </c>
      <c r="AD29" s="15" t="s">
        <v>135</v>
      </c>
      <c r="AE29" s="15" t="s">
        <v>135</v>
      </c>
      <c r="AF29" s="15" t="s">
        <v>135</v>
      </c>
      <c r="AG29" s="15" t="s">
        <v>135</v>
      </c>
      <c r="AH29" s="15" t="s">
        <v>135</v>
      </c>
      <c r="AI29" s="15" t="s">
        <v>135</v>
      </c>
      <c r="AJ29" s="15" t="s">
        <v>135</v>
      </c>
      <c r="AK29" s="15" t="s">
        <v>135</v>
      </c>
      <c r="AL29" s="15" t="s">
        <v>135</v>
      </c>
      <c r="AM29" s="15" t="s">
        <v>135</v>
      </c>
      <c r="AN29" s="15" t="s">
        <v>135</v>
      </c>
      <c r="AO29" s="15" t="s">
        <v>135</v>
      </c>
      <c r="AP29" s="15" t="s">
        <v>135</v>
      </c>
      <c r="AQ29" s="15" t="s">
        <v>135</v>
      </c>
      <c r="AV29" s="14" t="s">
        <v>96</v>
      </c>
      <c r="AW29" s="15" t="s">
        <v>135</v>
      </c>
      <c r="AX29" s="15" t="s">
        <v>135</v>
      </c>
      <c r="AY29" s="15" t="s">
        <v>135</v>
      </c>
      <c r="AZ29" s="15" t="s">
        <v>135</v>
      </c>
      <c r="BA29" s="15" t="s">
        <v>135</v>
      </c>
      <c r="BB29" s="15" t="s">
        <v>135</v>
      </c>
      <c r="BC29" s="15" t="s">
        <v>135</v>
      </c>
      <c r="BD29" s="15" t="s">
        <v>135</v>
      </c>
      <c r="BE29" s="15" t="s">
        <v>135</v>
      </c>
      <c r="BF29" s="15" t="s">
        <v>135</v>
      </c>
      <c r="BG29" s="15" t="s">
        <v>135</v>
      </c>
      <c r="BH29" s="15" t="s">
        <v>135</v>
      </c>
      <c r="BI29" s="15" t="s">
        <v>135</v>
      </c>
      <c r="BJ29" s="15" t="s">
        <v>135</v>
      </c>
      <c r="BK29" s="15" t="s">
        <v>135</v>
      </c>
      <c r="BL29" s="15" t="s">
        <v>135</v>
      </c>
      <c r="BR29" s="14" t="s">
        <v>96</v>
      </c>
      <c r="BS29" s="15" t="s">
        <v>135</v>
      </c>
      <c r="BT29" s="15" t="s">
        <v>135</v>
      </c>
      <c r="BU29" s="15" t="s">
        <v>135</v>
      </c>
      <c r="BV29" s="15" t="s">
        <v>135</v>
      </c>
      <c r="BW29" s="15" t="s">
        <v>135</v>
      </c>
      <c r="BX29" s="15" t="s">
        <v>135</v>
      </c>
      <c r="BY29" s="15" t="s">
        <v>135</v>
      </c>
      <c r="BZ29" s="15" t="s">
        <v>135</v>
      </c>
      <c r="CA29" s="15" t="s">
        <v>135</v>
      </c>
      <c r="CB29" s="15" t="s">
        <v>135</v>
      </c>
      <c r="CC29" s="15" t="s">
        <v>135</v>
      </c>
      <c r="CD29" s="15" t="s">
        <v>135</v>
      </c>
      <c r="CE29" s="15" t="s">
        <v>135</v>
      </c>
      <c r="CF29" s="15" t="s">
        <v>135</v>
      </c>
      <c r="CG29" s="15" t="s">
        <v>135</v>
      </c>
      <c r="CH29" s="15" t="s">
        <v>135</v>
      </c>
    </row>
    <row r="30" spans="1:87" ht="15" thickBot="1" x14ac:dyDescent="0.35">
      <c r="A30" s="14" t="s">
        <v>69</v>
      </c>
      <c r="B30" s="15">
        <v>3</v>
      </c>
      <c r="C30" s="15">
        <v>1</v>
      </c>
      <c r="D30" s="15">
        <v>4</v>
      </c>
      <c r="E30" s="15">
        <v>4</v>
      </c>
      <c r="F30" s="15">
        <v>3</v>
      </c>
      <c r="G30" s="15">
        <v>3</v>
      </c>
      <c r="H30" s="15">
        <v>4</v>
      </c>
      <c r="I30" s="15">
        <v>4</v>
      </c>
      <c r="J30" s="15">
        <v>2</v>
      </c>
      <c r="K30" s="15">
        <v>4</v>
      </c>
      <c r="L30" s="15">
        <v>1</v>
      </c>
      <c r="M30" s="15">
        <v>1</v>
      </c>
      <c r="N30" s="15">
        <v>2</v>
      </c>
      <c r="O30" s="15">
        <v>2</v>
      </c>
      <c r="P30" s="15">
        <v>1</v>
      </c>
      <c r="Q30" s="15">
        <v>1</v>
      </c>
      <c r="R30" s="15">
        <v>154000</v>
      </c>
      <c r="AA30" s="14" t="s">
        <v>98</v>
      </c>
      <c r="AB30" s="15" t="s">
        <v>135</v>
      </c>
      <c r="AC30" s="15" t="s">
        <v>135</v>
      </c>
      <c r="AD30" s="15" t="s">
        <v>135</v>
      </c>
      <c r="AE30" s="15" t="s">
        <v>135</v>
      </c>
      <c r="AF30" s="15" t="s">
        <v>135</v>
      </c>
      <c r="AG30" s="15" t="s">
        <v>135</v>
      </c>
      <c r="AH30" s="15" t="s">
        <v>135</v>
      </c>
      <c r="AI30" s="15" t="s">
        <v>135</v>
      </c>
      <c r="AJ30" s="15" t="s">
        <v>135</v>
      </c>
      <c r="AK30" s="15" t="s">
        <v>135</v>
      </c>
      <c r="AL30" s="15" t="s">
        <v>135</v>
      </c>
      <c r="AM30" s="15" t="s">
        <v>135</v>
      </c>
      <c r="AN30" s="15" t="s">
        <v>135</v>
      </c>
      <c r="AO30" s="15" t="s">
        <v>135</v>
      </c>
      <c r="AP30" s="15" t="s">
        <v>135</v>
      </c>
      <c r="AQ30" s="15" t="s">
        <v>135</v>
      </c>
      <c r="AV30" s="14" t="s">
        <v>98</v>
      </c>
      <c r="AW30" s="15" t="s">
        <v>135</v>
      </c>
      <c r="AX30" s="15" t="s">
        <v>135</v>
      </c>
      <c r="AY30" s="15" t="s">
        <v>135</v>
      </c>
      <c r="AZ30" s="15" t="s">
        <v>135</v>
      </c>
      <c r="BA30" s="15" t="s">
        <v>135</v>
      </c>
      <c r="BB30" s="15" t="s">
        <v>135</v>
      </c>
      <c r="BC30" s="15" t="s">
        <v>135</v>
      </c>
      <c r="BD30" s="15" t="s">
        <v>135</v>
      </c>
      <c r="BE30" s="15" t="s">
        <v>135</v>
      </c>
      <c r="BF30" s="15" t="s">
        <v>135</v>
      </c>
      <c r="BG30" s="15" t="s">
        <v>135</v>
      </c>
      <c r="BH30" s="15" t="s">
        <v>135</v>
      </c>
      <c r="BI30" s="15" t="s">
        <v>135</v>
      </c>
      <c r="BJ30" s="15" t="s">
        <v>135</v>
      </c>
      <c r="BK30" s="15" t="s">
        <v>135</v>
      </c>
      <c r="BL30" s="15" t="s">
        <v>135</v>
      </c>
      <c r="BR30" s="14" t="s">
        <v>98</v>
      </c>
      <c r="BS30" s="15" t="s">
        <v>135</v>
      </c>
      <c r="BT30" s="15" t="s">
        <v>135</v>
      </c>
      <c r="BU30" s="15" t="s">
        <v>135</v>
      </c>
      <c r="BV30" s="15" t="s">
        <v>135</v>
      </c>
      <c r="BW30" s="15" t="s">
        <v>135</v>
      </c>
      <c r="BX30" s="15" t="s">
        <v>135</v>
      </c>
      <c r="BY30" s="15" t="s">
        <v>135</v>
      </c>
      <c r="BZ30" s="15" t="s">
        <v>135</v>
      </c>
      <c r="CA30" s="15" t="s">
        <v>135</v>
      </c>
      <c r="CB30" s="15" t="s">
        <v>135</v>
      </c>
      <c r="CC30" s="15" t="s">
        <v>135</v>
      </c>
      <c r="CD30" s="15" t="s">
        <v>135</v>
      </c>
      <c r="CE30" s="15" t="s">
        <v>135</v>
      </c>
      <c r="CF30" s="15" t="s">
        <v>135</v>
      </c>
      <c r="CG30" s="15" t="s">
        <v>135</v>
      </c>
      <c r="CH30" s="15" t="s">
        <v>135</v>
      </c>
    </row>
    <row r="31" spans="1:87" ht="15" thickBot="1" x14ac:dyDescent="0.35">
      <c r="A31" s="14" t="s">
        <v>70</v>
      </c>
      <c r="B31" s="15">
        <v>3</v>
      </c>
      <c r="C31" s="15">
        <v>2</v>
      </c>
      <c r="D31" s="15">
        <v>4</v>
      </c>
      <c r="E31" s="15">
        <v>3</v>
      </c>
      <c r="F31" s="15">
        <v>3</v>
      </c>
      <c r="G31" s="15">
        <v>3</v>
      </c>
      <c r="H31" s="15">
        <v>3</v>
      </c>
      <c r="I31" s="15">
        <v>3</v>
      </c>
      <c r="J31" s="15">
        <v>2</v>
      </c>
      <c r="K31" s="15">
        <v>3</v>
      </c>
      <c r="L31" s="15">
        <v>1</v>
      </c>
      <c r="M31" s="15">
        <v>2</v>
      </c>
      <c r="N31" s="15">
        <v>2</v>
      </c>
      <c r="O31" s="15">
        <v>2</v>
      </c>
      <c r="P31" s="15">
        <v>2</v>
      </c>
      <c r="Q31" s="15">
        <v>2</v>
      </c>
      <c r="R31" s="15">
        <v>150000</v>
      </c>
      <c r="AA31" s="14" t="s">
        <v>100</v>
      </c>
      <c r="AB31" s="15" t="s">
        <v>135</v>
      </c>
      <c r="AC31" s="15" t="s">
        <v>135</v>
      </c>
      <c r="AD31" s="15" t="s">
        <v>135</v>
      </c>
      <c r="AE31" s="15" t="s">
        <v>135</v>
      </c>
      <c r="AF31" s="15" t="s">
        <v>135</v>
      </c>
      <c r="AG31" s="15" t="s">
        <v>135</v>
      </c>
      <c r="AH31" s="15" t="s">
        <v>135</v>
      </c>
      <c r="AI31" s="15" t="s">
        <v>135</v>
      </c>
      <c r="AJ31" s="15" t="s">
        <v>135</v>
      </c>
      <c r="AK31" s="15" t="s">
        <v>135</v>
      </c>
      <c r="AL31" s="15" t="s">
        <v>135</v>
      </c>
      <c r="AM31" s="15" t="s">
        <v>135</v>
      </c>
      <c r="AN31" s="15" t="s">
        <v>135</v>
      </c>
      <c r="AO31" s="15" t="s">
        <v>135</v>
      </c>
      <c r="AP31" s="15" t="s">
        <v>135</v>
      </c>
      <c r="AQ31" s="15" t="s">
        <v>135</v>
      </c>
      <c r="AV31" s="14" t="s">
        <v>100</v>
      </c>
      <c r="AW31" s="15" t="s">
        <v>135</v>
      </c>
      <c r="AX31" s="15" t="s">
        <v>135</v>
      </c>
      <c r="AY31" s="15" t="s">
        <v>135</v>
      </c>
      <c r="AZ31" s="15" t="s">
        <v>135</v>
      </c>
      <c r="BA31" s="15" t="s">
        <v>135</v>
      </c>
      <c r="BB31" s="15" t="s">
        <v>135</v>
      </c>
      <c r="BC31" s="15" t="s">
        <v>135</v>
      </c>
      <c r="BD31" s="15" t="s">
        <v>135</v>
      </c>
      <c r="BE31" s="15" t="s">
        <v>135</v>
      </c>
      <c r="BF31" s="15" t="s">
        <v>135</v>
      </c>
      <c r="BG31" s="15" t="s">
        <v>135</v>
      </c>
      <c r="BH31" s="15" t="s">
        <v>135</v>
      </c>
      <c r="BI31" s="15" t="s">
        <v>135</v>
      </c>
      <c r="BJ31" s="15" t="s">
        <v>135</v>
      </c>
      <c r="BK31" s="15" t="s">
        <v>135</v>
      </c>
      <c r="BL31" s="15" t="s">
        <v>135</v>
      </c>
      <c r="BR31" s="14" t="s">
        <v>100</v>
      </c>
      <c r="BS31" s="15" t="s">
        <v>135</v>
      </c>
      <c r="BT31" s="15" t="s">
        <v>135</v>
      </c>
      <c r="BU31" s="15" t="s">
        <v>135</v>
      </c>
      <c r="BV31" s="15" t="s">
        <v>135</v>
      </c>
      <c r="BW31" s="15" t="s">
        <v>135</v>
      </c>
      <c r="BX31" s="15" t="s">
        <v>135</v>
      </c>
      <c r="BY31" s="15" t="s">
        <v>135</v>
      </c>
      <c r="BZ31" s="15" t="s">
        <v>135</v>
      </c>
      <c r="CA31" s="15" t="s">
        <v>135</v>
      </c>
      <c r="CB31" s="15" t="s">
        <v>135</v>
      </c>
      <c r="CC31" s="15" t="s">
        <v>135</v>
      </c>
      <c r="CD31" s="15" t="s">
        <v>135</v>
      </c>
      <c r="CE31" s="15" t="s">
        <v>135</v>
      </c>
      <c r="CF31" s="15" t="s">
        <v>135</v>
      </c>
      <c r="CG31" s="15" t="s">
        <v>135</v>
      </c>
      <c r="CH31" s="15" t="s">
        <v>135</v>
      </c>
    </row>
    <row r="32" spans="1:87" ht="15" thickBot="1" x14ac:dyDescent="0.35">
      <c r="A32" s="14" t="s">
        <v>71</v>
      </c>
      <c r="B32" s="15">
        <v>3</v>
      </c>
      <c r="C32" s="15">
        <v>2</v>
      </c>
      <c r="D32" s="15">
        <v>3</v>
      </c>
      <c r="E32" s="15">
        <v>4</v>
      </c>
      <c r="F32" s="15">
        <v>2</v>
      </c>
      <c r="G32" s="15">
        <v>4</v>
      </c>
      <c r="H32" s="15">
        <v>3</v>
      </c>
      <c r="I32" s="15">
        <v>3</v>
      </c>
      <c r="J32" s="15">
        <v>2</v>
      </c>
      <c r="K32" s="15">
        <v>3</v>
      </c>
      <c r="L32" s="15">
        <v>2</v>
      </c>
      <c r="M32" s="15">
        <v>1</v>
      </c>
      <c r="N32" s="15">
        <v>3</v>
      </c>
      <c r="O32" s="15">
        <v>1</v>
      </c>
      <c r="P32" s="15">
        <v>2</v>
      </c>
      <c r="Q32" s="15">
        <v>2</v>
      </c>
      <c r="R32" s="15">
        <v>145000</v>
      </c>
      <c r="AA32" s="14" t="s">
        <v>102</v>
      </c>
      <c r="AB32" s="15" t="s">
        <v>135</v>
      </c>
      <c r="AC32" s="15" t="s">
        <v>135</v>
      </c>
      <c r="AD32" s="15" t="s">
        <v>135</v>
      </c>
      <c r="AE32" s="15" t="s">
        <v>135</v>
      </c>
      <c r="AF32" s="15" t="s">
        <v>135</v>
      </c>
      <c r="AG32" s="15" t="s">
        <v>135</v>
      </c>
      <c r="AH32" s="15" t="s">
        <v>135</v>
      </c>
      <c r="AI32" s="15" t="s">
        <v>135</v>
      </c>
      <c r="AJ32" s="15" t="s">
        <v>135</v>
      </c>
      <c r="AK32" s="15" t="s">
        <v>135</v>
      </c>
      <c r="AL32" s="15" t="s">
        <v>135</v>
      </c>
      <c r="AM32" s="15" t="s">
        <v>135</v>
      </c>
      <c r="AN32" s="15" t="s">
        <v>135</v>
      </c>
      <c r="AO32" s="15" t="s">
        <v>135</v>
      </c>
      <c r="AP32" s="15" t="s">
        <v>135</v>
      </c>
      <c r="AQ32" s="15" t="s">
        <v>135</v>
      </c>
      <c r="AV32" s="14" t="s">
        <v>102</v>
      </c>
      <c r="AW32" s="15" t="s">
        <v>135</v>
      </c>
      <c r="AX32" s="15" t="s">
        <v>135</v>
      </c>
      <c r="AY32" s="15" t="s">
        <v>135</v>
      </c>
      <c r="AZ32" s="15" t="s">
        <v>135</v>
      </c>
      <c r="BA32" s="15" t="s">
        <v>135</v>
      </c>
      <c r="BB32" s="15" t="s">
        <v>135</v>
      </c>
      <c r="BC32" s="15" t="s">
        <v>135</v>
      </c>
      <c r="BD32" s="15" t="s">
        <v>135</v>
      </c>
      <c r="BE32" s="15" t="s">
        <v>135</v>
      </c>
      <c r="BF32" s="15" t="s">
        <v>135</v>
      </c>
      <c r="BG32" s="15" t="s">
        <v>135</v>
      </c>
      <c r="BH32" s="15" t="s">
        <v>135</v>
      </c>
      <c r="BI32" s="15" t="s">
        <v>135</v>
      </c>
      <c r="BJ32" s="15" t="s">
        <v>135</v>
      </c>
      <c r="BK32" s="15" t="s">
        <v>135</v>
      </c>
      <c r="BL32" s="15" t="s">
        <v>135</v>
      </c>
      <c r="BR32" s="14" t="s">
        <v>102</v>
      </c>
      <c r="BS32" s="15" t="s">
        <v>135</v>
      </c>
      <c r="BT32" s="15" t="s">
        <v>135</v>
      </c>
      <c r="BU32" s="15" t="s">
        <v>135</v>
      </c>
      <c r="BV32" s="15" t="s">
        <v>135</v>
      </c>
      <c r="BW32" s="15" t="s">
        <v>135</v>
      </c>
      <c r="BX32" s="15" t="s">
        <v>135</v>
      </c>
      <c r="BY32" s="15" t="s">
        <v>135</v>
      </c>
      <c r="BZ32" s="15" t="s">
        <v>135</v>
      </c>
      <c r="CA32" s="15" t="s">
        <v>135</v>
      </c>
      <c r="CB32" s="15" t="s">
        <v>135</v>
      </c>
      <c r="CC32" s="15" t="s">
        <v>135</v>
      </c>
      <c r="CD32" s="15" t="s">
        <v>135</v>
      </c>
      <c r="CE32" s="15" t="s">
        <v>135</v>
      </c>
      <c r="CF32" s="15" t="s">
        <v>135</v>
      </c>
      <c r="CG32" s="15" t="s">
        <v>135</v>
      </c>
      <c r="CH32" s="15" t="s">
        <v>135</v>
      </c>
    </row>
    <row r="33" spans="1:86" ht="15" thickBot="1" x14ac:dyDescent="0.35">
      <c r="A33" s="14" t="s">
        <v>72</v>
      </c>
      <c r="B33" s="15">
        <v>3</v>
      </c>
      <c r="C33" s="15">
        <v>2</v>
      </c>
      <c r="D33" s="15">
        <v>2</v>
      </c>
      <c r="E33" s="15">
        <v>3</v>
      </c>
      <c r="F33" s="15">
        <v>2</v>
      </c>
      <c r="G33" s="15">
        <v>4</v>
      </c>
      <c r="H33" s="15">
        <v>3</v>
      </c>
      <c r="I33" s="15">
        <v>3</v>
      </c>
      <c r="J33" s="15">
        <v>2</v>
      </c>
      <c r="K33" s="15">
        <v>3</v>
      </c>
      <c r="L33" s="15">
        <v>3</v>
      </c>
      <c r="M33" s="15">
        <v>2</v>
      </c>
      <c r="N33" s="15">
        <v>3</v>
      </c>
      <c r="O33" s="15">
        <v>1</v>
      </c>
      <c r="P33" s="15">
        <v>2</v>
      </c>
      <c r="Q33" s="15">
        <v>2</v>
      </c>
      <c r="R33" s="15">
        <v>154000</v>
      </c>
      <c r="AA33" s="14" t="s">
        <v>104</v>
      </c>
      <c r="AB33" s="15" t="s">
        <v>135</v>
      </c>
      <c r="AC33" s="15" t="s">
        <v>135</v>
      </c>
      <c r="AD33" s="15" t="s">
        <v>135</v>
      </c>
      <c r="AE33" s="15" t="s">
        <v>135</v>
      </c>
      <c r="AF33" s="15" t="s">
        <v>135</v>
      </c>
      <c r="AG33" s="15" t="s">
        <v>135</v>
      </c>
      <c r="AH33" s="15" t="s">
        <v>135</v>
      </c>
      <c r="AI33" s="15" t="s">
        <v>135</v>
      </c>
      <c r="AJ33" s="15" t="s">
        <v>135</v>
      </c>
      <c r="AK33" s="15" t="s">
        <v>135</v>
      </c>
      <c r="AL33" s="15" t="s">
        <v>135</v>
      </c>
      <c r="AM33" s="15" t="s">
        <v>135</v>
      </c>
      <c r="AN33" s="15" t="s">
        <v>135</v>
      </c>
      <c r="AO33" s="15" t="s">
        <v>135</v>
      </c>
      <c r="AP33" s="15" t="s">
        <v>135</v>
      </c>
      <c r="AQ33" s="15" t="s">
        <v>135</v>
      </c>
      <c r="AV33" s="14" t="s">
        <v>104</v>
      </c>
      <c r="AW33" s="15" t="s">
        <v>135</v>
      </c>
      <c r="AX33" s="15" t="s">
        <v>135</v>
      </c>
      <c r="AY33" s="15" t="s">
        <v>135</v>
      </c>
      <c r="AZ33" s="15" t="s">
        <v>135</v>
      </c>
      <c r="BA33" s="15" t="s">
        <v>135</v>
      </c>
      <c r="BB33" s="15" t="s">
        <v>135</v>
      </c>
      <c r="BC33" s="15" t="s">
        <v>135</v>
      </c>
      <c r="BD33" s="15" t="s">
        <v>135</v>
      </c>
      <c r="BE33" s="15" t="s">
        <v>135</v>
      </c>
      <c r="BF33" s="15" t="s">
        <v>135</v>
      </c>
      <c r="BG33" s="15" t="s">
        <v>135</v>
      </c>
      <c r="BH33" s="15" t="s">
        <v>135</v>
      </c>
      <c r="BI33" s="15" t="s">
        <v>135</v>
      </c>
      <c r="BJ33" s="15" t="s">
        <v>135</v>
      </c>
      <c r="BK33" s="15" t="s">
        <v>135</v>
      </c>
      <c r="BL33" s="15" t="s">
        <v>135</v>
      </c>
      <c r="BR33" s="14" t="s">
        <v>104</v>
      </c>
      <c r="BS33" s="15" t="s">
        <v>135</v>
      </c>
      <c r="BT33" s="15" t="s">
        <v>135</v>
      </c>
      <c r="BU33" s="15" t="s">
        <v>135</v>
      </c>
      <c r="BV33" s="15" t="s">
        <v>135</v>
      </c>
      <c r="BW33" s="15" t="s">
        <v>135</v>
      </c>
      <c r="BX33" s="15" t="s">
        <v>135</v>
      </c>
      <c r="BY33" s="15" t="s">
        <v>135</v>
      </c>
      <c r="BZ33" s="15" t="s">
        <v>135</v>
      </c>
      <c r="CA33" s="15" t="s">
        <v>135</v>
      </c>
      <c r="CB33" s="15" t="s">
        <v>135</v>
      </c>
      <c r="CC33" s="15" t="s">
        <v>135</v>
      </c>
      <c r="CD33" s="15" t="s">
        <v>135</v>
      </c>
      <c r="CE33" s="15" t="s">
        <v>135</v>
      </c>
      <c r="CF33" s="15" t="s">
        <v>135</v>
      </c>
      <c r="CG33" s="15" t="s">
        <v>135</v>
      </c>
      <c r="CH33" s="15" t="s">
        <v>135</v>
      </c>
    </row>
    <row r="34" spans="1:86" ht="15" thickBot="1" x14ac:dyDescent="0.35">
      <c r="A34" s="14" t="s">
        <v>73</v>
      </c>
      <c r="B34" s="15">
        <v>2</v>
      </c>
      <c r="C34" s="15">
        <v>2</v>
      </c>
      <c r="D34" s="15">
        <v>1</v>
      </c>
      <c r="E34" s="15">
        <v>3</v>
      </c>
      <c r="F34" s="15">
        <v>2</v>
      </c>
      <c r="G34" s="15">
        <v>3</v>
      </c>
      <c r="H34" s="15">
        <v>2</v>
      </c>
      <c r="I34" s="15">
        <v>2</v>
      </c>
      <c r="J34" s="15">
        <v>3</v>
      </c>
      <c r="K34" s="15">
        <v>3</v>
      </c>
      <c r="L34" s="15">
        <v>4</v>
      </c>
      <c r="M34" s="15">
        <v>2</v>
      </c>
      <c r="N34" s="15">
        <v>3</v>
      </c>
      <c r="O34" s="15">
        <v>2</v>
      </c>
      <c r="P34" s="15">
        <v>3</v>
      </c>
      <c r="Q34" s="15">
        <v>3</v>
      </c>
      <c r="R34" s="15">
        <v>175000</v>
      </c>
      <c r="AA34" s="14" t="s">
        <v>106</v>
      </c>
      <c r="AB34" s="15" t="s">
        <v>135</v>
      </c>
      <c r="AC34" s="15" t="s">
        <v>135</v>
      </c>
      <c r="AD34" s="15" t="s">
        <v>135</v>
      </c>
      <c r="AE34" s="15" t="s">
        <v>135</v>
      </c>
      <c r="AF34" s="15" t="s">
        <v>135</v>
      </c>
      <c r="AG34" s="15" t="s">
        <v>135</v>
      </c>
      <c r="AH34" s="15" t="s">
        <v>135</v>
      </c>
      <c r="AI34" s="15" t="s">
        <v>135</v>
      </c>
      <c r="AJ34" s="15" t="s">
        <v>135</v>
      </c>
      <c r="AK34" s="15" t="s">
        <v>135</v>
      </c>
      <c r="AL34" s="15" t="s">
        <v>135</v>
      </c>
      <c r="AM34" s="15" t="s">
        <v>135</v>
      </c>
      <c r="AN34" s="15" t="s">
        <v>135</v>
      </c>
      <c r="AO34" s="15" t="s">
        <v>135</v>
      </c>
      <c r="AP34" s="15" t="s">
        <v>135</v>
      </c>
      <c r="AQ34" s="15" t="s">
        <v>135</v>
      </c>
      <c r="AV34" s="14" t="s">
        <v>106</v>
      </c>
      <c r="AW34" s="15" t="s">
        <v>135</v>
      </c>
      <c r="AX34" s="15" t="s">
        <v>135</v>
      </c>
      <c r="AY34" s="15" t="s">
        <v>135</v>
      </c>
      <c r="AZ34" s="15" t="s">
        <v>135</v>
      </c>
      <c r="BA34" s="15" t="s">
        <v>135</v>
      </c>
      <c r="BB34" s="15" t="s">
        <v>135</v>
      </c>
      <c r="BC34" s="15" t="s">
        <v>135</v>
      </c>
      <c r="BD34" s="15" t="s">
        <v>135</v>
      </c>
      <c r="BE34" s="15" t="s">
        <v>135</v>
      </c>
      <c r="BF34" s="15" t="s">
        <v>135</v>
      </c>
      <c r="BG34" s="15" t="s">
        <v>135</v>
      </c>
      <c r="BH34" s="15" t="s">
        <v>135</v>
      </c>
      <c r="BI34" s="15" t="s">
        <v>135</v>
      </c>
      <c r="BJ34" s="15" t="s">
        <v>135</v>
      </c>
      <c r="BK34" s="15" t="s">
        <v>135</v>
      </c>
      <c r="BL34" s="15" t="s">
        <v>135</v>
      </c>
      <c r="BR34" s="14" t="s">
        <v>106</v>
      </c>
      <c r="BS34" s="15" t="s">
        <v>135</v>
      </c>
      <c r="BT34" s="15" t="s">
        <v>135</v>
      </c>
      <c r="BU34" s="15" t="s">
        <v>135</v>
      </c>
      <c r="BV34" s="15" t="s">
        <v>135</v>
      </c>
      <c r="BW34" s="15" t="s">
        <v>135</v>
      </c>
      <c r="BX34" s="15" t="s">
        <v>135</v>
      </c>
      <c r="BY34" s="15" t="s">
        <v>135</v>
      </c>
      <c r="BZ34" s="15" t="s">
        <v>135</v>
      </c>
      <c r="CA34" s="15" t="s">
        <v>135</v>
      </c>
      <c r="CB34" s="15" t="s">
        <v>135</v>
      </c>
      <c r="CC34" s="15" t="s">
        <v>135</v>
      </c>
      <c r="CD34" s="15" t="s">
        <v>135</v>
      </c>
      <c r="CE34" s="15" t="s">
        <v>135</v>
      </c>
      <c r="CF34" s="15" t="s">
        <v>135</v>
      </c>
      <c r="CG34" s="15" t="s">
        <v>135</v>
      </c>
      <c r="CH34" s="15" t="s">
        <v>135</v>
      </c>
    </row>
    <row r="35" spans="1:86" ht="15" thickBot="1" x14ac:dyDescent="0.35">
      <c r="A35" s="14" t="s">
        <v>74</v>
      </c>
      <c r="B35" s="15">
        <v>2</v>
      </c>
      <c r="C35" s="15">
        <v>2</v>
      </c>
      <c r="D35" s="15">
        <v>1</v>
      </c>
      <c r="E35" s="15">
        <v>2</v>
      </c>
      <c r="F35" s="15">
        <v>1</v>
      </c>
      <c r="G35" s="15">
        <v>3</v>
      </c>
      <c r="H35" s="15">
        <v>1</v>
      </c>
      <c r="I35" s="15">
        <v>2</v>
      </c>
      <c r="J35" s="15">
        <v>3</v>
      </c>
      <c r="K35" s="15">
        <v>3</v>
      </c>
      <c r="L35" s="15">
        <v>4</v>
      </c>
      <c r="M35" s="15">
        <v>3</v>
      </c>
      <c r="N35" s="15">
        <v>4</v>
      </c>
      <c r="O35" s="15">
        <v>2</v>
      </c>
      <c r="P35" s="15">
        <v>4</v>
      </c>
      <c r="Q35" s="15">
        <v>3</v>
      </c>
      <c r="R35" s="15">
        <v>191000</v>
      </c>
      <c r="AA35" s="14" t="s">
        <v>108</v>
      </c>
      <c r="AB35" s="15" t="s">
        <v>135</v>
      </c>
      <c r="AC35" s="15" t="s">
        <v>135</v>
      </c>
      <c r="AD35" s="15" t="s">
        <v>135</v>
      </c>
      <c r="AE35" s="15" t="s">
        <v>135</v>
      </c>
      <c r="AF35" s="15" t="s">
        <v>135</v>
      </c>
      <c r="AG35" s="15" t="s">
        <v>135</v>
      </c>
      <c r="AH35" s="15" t="s">
        <v>135</v>
      </c>
      <c r="AI35" s="15" t="s">
        <v>135</v>
      </c>
      <c r="AJ35" s="15" t="s">
        <v>135</v>
      </c>
      <c r="AK35" s="15" t="s">
        <v>135</v>
      </c>
      <c r="AL35" s="15" t="s">
        <v>135</v>
      </c>
      <c r="AM35" s="15" t="s">
        <v>135</v>
      </c>
      <c r="AN35" s="15" t="s">
        <v>135</v>
      </c>
      <c r="AO35" s="15" t="s">
        <v>135</v>
      </c>
      <c r="AP35" s="15" t="s">
        <v>135</v>
      </c>
      <c r="AQ35" s="15" t="s">
        <v>135</v>
      </c>
      <c r="AV35" s="14" t="s">
        <v>108</v>
      </c>
      <c r="AW35" s="15" t="s">
        <v>135</v>
      </c>
      <c r="AX35" s="15" t="s">
        <v>135</v>
      </c>
      <c r="AY35" s="15" t="s">
        <v>135</v>
      </c>
      <c r="AZ35" s="15" t="s">
        <v>135</v>
      </c>
      <c r="BA35" s="15" t="s">
        <v>135</v>
      </c>
      <c r="BB35" s="15" t="s">
        <v>135</v>
      </c>
      <c r="BC35" s="15" t="s">
        <v>135</v>
      </c>
      <c r="BD35" s="15" t="s">
        <v>135</v>
      </c>
      <c r="BE35" s="15" t="s">
        <v>135</v>
      </c>
      <c r="BF35" s="15" t="s">
        <v>135</v>
      </c>
      <c r="BG35" s="15" t="s">
        <v>135</v>
      </c>
      <c r="BH35" s="15" t="s">
        <v>135</v>
      </c>
      <c r="BI35" s="15" t="s">
        <v>135</v>
      </c>
      <c r="BJ35" s="15" t="s">
        <v>135</v>
      </c>
      <c r="BK35" s="15" t="s">
        <v>135</v>
      </c>
      <c r="BL35" s="15" t="s">
        <v>135</v>
      </c>
      <c r="BR35" s="14" t="s">
        <v>108</v>
      </c>
      <c r="BS35" s="15" t="s">
        <v>135</v>
      </c>
      <c r="BT35" s="15" t="s">
        <v>135</v>
      </c>
      <c r="BU35" s="15" t="s">
        <v>135</v>
      </c>
      <c r="BV35" s="15" t="s">
        <v>135</v>
      </c>
      <c r="BW35" s="15" t="s">
        <v>135</v>
      </c>
      <c r="BX35" s="15" t="s">
        <v>135</v>
      </c>
      <c r="BY35" s="15" t="s">
        <v>135</v>
      </c>
      <c r="BZ35" s="15" t="s">
        <v>135</v>
      </c>
      <c r="CA35" s="15" t="s">
        <v>135</v>
      </c>
      <c r="CB35" s="15" t="s">
        <v>135</v>
      </c>
      <c r="CC35" s="15" t="s">
        <v>135</v>
      </c>
      <c r="CD35" s="15" t="s">
        <v>135</v>
      </c>
      <c r="CE35" s="15" t="s">
        <v>135</v>
      </c>
      <c r="CF35" s="15" t="s">
        <v>135</v>
      </c>
      <c r="CG35" s="15" t="s">
        <v>135</v>
      </c>
      <c r="CH35" s="15" t="s">
        <v>135</v>
      </c>
    </row>
    <row r="36" spans="1:86" ht="15" thickBot="1" x14ac:dyDescent="0.35">
      <c r="A36" s="14" t="s">
        <v>75</v>
      </c>
      <c r="B36" s="15">
        <v>2</v>
      </c>
      <c r="C36" s="15">
        <v>3</v>
      </c>
      <c r="D36" s="15">
        <v>1</v>
      </c>
      <c r="E36" s="15">
        <v>1</v>
      </c>
      <c r="F36" s="15">
        <v>1</v>
      </c>
      <c r="G36" s="15">
        <v>2</v>
      </c>
      <c r="H36" s="15">
        <v>1</v>
      </c>
      <c r="I36" s="15">
        <v>2</v>
      </c>
      <c r="J36" s="15">
        <v>3</v>
      </c>
      <c r="K36" s="15">
        <v>2</v>
      </c>
      <c r="L36" s="15">
        <v>4</v>
      </c>
      <c r="M36" s="15">
        <v>4</v>
      </c>
      <c r="N36" s="15">
        <v>4</v>
      </c>
      <c r="O36" s="15">
        <v>3</v>
      </c>
      <c r="P36" s="15">
        <v>4</v>
      </c>
      <c r="Q36" s="15">
        <v>3</v>
      </c>
      <c r="R36" s="15">
        <v>212000</v>
      </c>
      <c r="AA36" s="14" t="s">
        <v>109</v>
      </c>
      <c r="AB36" s="15" t="s">
        <v>135</v>
      </c>
      <c r="AC36" s="15" t="s">
        <v>135</v>
      </c>
      <c r="AD36" s="15" t="s">
        <v>135</v>
      </c>
      <c r="AE36" s="15" t="s">
        <v>135</v>
      </c>
      <c r="AF36" s="15" t="s">
        <v>135</v>
      </c>
      <c r="AG36" s="15" t="s">
        <v>135</v>
      </c>
      <c r="AH36" s="15" t="s">
        <v>135</v>
      </c>
      <c r="AI36" s="15" t="s">
        <v>135</v>
      </c>
      <c r="AJ36" s="15" t="s">
        <v>135</v>
      </c>
      <c r="AK36" s="15" t="s">
        <v>135</v>
      </c>
      <c r="AL36" s="15" t="s">
        <v>135</v>
      </c>
      <c r="AM36" s="15" t="s">
        <v>135</v>
      </c>
      <c r="AN36" s="15" t="s">
        <v>135</v>
      </c>
      <c r="AO36" s="15" t="s">
        <v>135</v>
      </c>
      <c r="AP36" s="15" t="s">
        <v>135</v>
      </c>
      <c r="AQ36" s="15" t="s">
        <v>135</v>
      </c>
      <c r="AV36" s="14" t="s">
        <v>109</v>
      </c>
      <c r="AW36" s="15" t="s">
        <v>135</v>
      </c>
      <c r="AX36" s="15" t="s">
        <v>135</v>
      </c>
      <c r="AY36" s="15" t="s">
        <v>135</v>
      </c>
      <c r="AZ36" s="15" t="s">
        <v>135</v>
      </c>
      <c r="BA36" s="15" t="s">
        <v>135</v>
      </c>
      <c r="BB36" s="15" t="s">
        <v>135</v>
      </c>
      <c r="BC36" s="15" t="s">
        <v>135</v>
      </c>
      <c r="BD36" s="15" t="s">
        <v>135</v>
      </c>
      <c r="BE36" s="15" t="s">
        <v>135</v>
      </c>
      <c r="BF36" s="15" t="s">
        <v>135</v>
      </c>
      <c r="BG36" s="15" t="s">
        <v>135</v>
      </c>
      <c r="BH36" s="15" t="s">
        <v>135</v>
      </c>
      <c r="BI36" s="15" t="s">
        <v>135</v>
      </c>
      <c r="BJ36" s="15" t="s">
        <v>135</v>
      </c>
      <c r="BK36" s="15" t="s">
        <v>135</v>
      </c>
      <c r="BL36" s="15" t="s">
        <v>135</v>
      </c>
      <c r="BR36" s="14" t="s">
        <v>109</v>
      </c>
      <c r="BS36" s="15" t="s">
        <v>135</v>
      </c>
      <c r="BT36" s="15" t="s">
        <v>135</v>
      </c>
      <c r="BU36" s="15" t="s">
        <v>135</v>
      </c>
      <c r="BV36" s="15" t="s">
        <v>135</v>
      </c>
      <c r="BW36" s="15" t="s">
        <v>135</v>
      </c>
      <c r="BX36" s="15" t="s">
        <v>135</v>
      </c>
      <c r="BY36" s="15" t="s">
        <v>135</v>
      </c>
      <c r="BZ36" s="15" t="s">
        <v>135</v>
      </c>
      <c r="CA36" s="15" t="s">
        <v>135</v>
      </c>
      <c r="CB36" s="15" t="s">
        <v>135</v>
      </c>
      <c r="CC36" s="15" t="s">
        <v>135</v>
      </c>
      <c r="CD36" s="15" t="s">
        <v>135</v>
      </c>
      <c r="CE36" s="15" t="s">
        <v>135</v>
      </c>
      <c r="CF36" s="15" t="s">
        <v>135</v>
      </c>
      <c r="CG36" s="15" t="s">
        <v>135</v>
      </c>
      <c r="CH36" s="15" t="s">
        <v>135</v>
      </c>
    </row>
    <row r="37" spans="1:86" ht="15" thickBot="1" x14ac:dyDescent="0.35">
      <c r="A37" s="14" t="s">
        <v>76</v>
      </c>
      <c r="B37" s="15">
        <v>2</v>
      </c>
      <c r="C37" s="15">
        <v>3</v>
      </c>
      <c r="D37" s="15">
        <v>2</v>
      </c>
      <c r="E37" s="15">
        <v>1</v>
      </c>
      <c r="F37" s="15">
        <v>3</v>
      </c>
      <c r="G37" s="15">
        <v>2</v>
      </c>
      <c r="H37" s="15">
        <v>2</v>
      </c>
      <c r="I37" s="15">
        <v>1</v>
      </c>
      <c r="J37" s="15">
        <v>3</v>
      </c>
      <c r="K37" s="15">
        <v>2</v>
      </c>
      <c r="L37" s="15">
        <v>3</v>
      </c>
      <c r="M37" s="15">
        <v>4</v>
      </c>
      <c r="N37" s="15">
        <v>2</v>
      </c>
      <c r="O37" s="15">
        <v>3</v>
      </c>
      <c r="P37" s="15">
        <v>3</v>
      </c>
      <c r="Q37" s="15">
        <v>4</v>
      </c>
      <c r="R37" s="15">
        <v>241000</v>
      </c>
      <c r="AA37" s="14" t="s">
        <v>110</v>
      </c>
      <c r="AB37" s="15" t="s">
        <v>135</v>
      </c>
      <c r="AC37" s="15" t="s">
        <v>135</v>
      </c>
      <c r="AD37" s="15" t="s">
        <v>135</v>
      </c>
      <c r="AE37" s="15" t="s">
        <v>135</v>
      </c>
      <c r="AF37" s="15" t="s">
        <v>135</v>
      </c>
      <c r="AG37" s="15" t="s">
        <v>135</v>
      </c>
      <c r="AH37" s="15" t="s">
        <v>135</v>
      </c>
      <c r="AI37" s="15" t="s">
        <v>135</v>
      </c>
      <c r="AJ37" s="15" t="s">
        <v>135</v>
      </c>
      <c r="AK37" s="15" t="s">
        <v>135</v>
      </c>
      <c r="AL37" s="15" t="s">
        <v>135</v>
      </c>
      <c r="AM37" s="15" t="s">
        <v>135</v>
      </c>
      <c r="AN37" s="15" t="s">
        <v>135</v>
      </c>
      <c r="AO37" s="15" t="s">
        <v>135</v>
      </c>
      <c r="AP37" s="15" t="s">
        <v>135</v>
      </c>
      <c r="AQ37" s="15" t="s">
        <v>135</v>
      </c>
      <c r="AV37" s="14" t="s">
        <v>110</v>
      </c>
      <c r="AW37" s="15" t="s">
        <v>135</v>
      </c>
      <c r="AX37" s="15" t="s">
        <v>135</v>
      </c>
      <c r="AY37" s="15" t="s">
        <v>135</v>
      </c>
      <c r="AZ37" s="15" t="s">
        <v>135</v>
      </c>
      <c r="BA37" s="15" t="s">
        <v>135</v>
      </c>
      <c r="BB37" s="15" t="s">
        <v>135</v>
      </c>
      <c r="BC37" s="15" t="s">
        <v>135</v>
      </c>
      <c r="BD37" s="15" t="s">
        <v>135</v>
      </c>
      <c r="BE37" s="15" t="s">
        <v>135</v>
      </c>
      <c r="BF37" s="15" t="s">
        <v>135</v>
      </c>
      <c r="BG37" s="15" t="s">
        <v>135</v>
      </c>
      <c r="BH37" s="15" t="s">
        <v>135</v>
      </c>
      <c r="BI37" s="15" t="s">
        <v>135</v>
      </c>
      <c r="BJ37" s="15" t="s">
        <v>135</v>
      </c>
      <c r="BK37" s="15" t="s">
        <v>135</v>
      </c>
      <c r="BL37" s="15" t="s">
        <v>135</v>
      </c>
      <c r="BR37" s="14" t="s">
        <v>110</v>
      </c>
      <c r="BS37" s="15" t="s">
        <v>135</v>
      </c>
      <c r="BT37" s="15" t="s">
        <v>135</v>
      </c>
      <c r="BU37" s="15" t="s">
        <v>135</v>
      </c>
      <c r="BV37" s="15" t="s">
        <v>135</v>
      </c>
      <c r="BW37" s="15" t="s">
        <v>135</v>
      </c>
      <c r="BX37" s="15" t="s">
        <v>135</v>
      </c>
      <c r="BY37" s="15" t="s">
        <v>135</v>
      </c>
      <c r="BZ37" s="15" t="s">
        <v>135</v>
      </c>
      <c r="CA37" s="15" t="s">
        <v>135</v>
      </c>
      <c r="CB37" s="15" t="s">
        <v>135</v>
      </c>
      <c r="CC37" s="15" t="s">
        <v>135</v>
      </c>
      <c r="CD37" s="15" t="s">
        <v>135</v>
      </c>
      <c r="CE37" s="15" t="s">
        <v>135</v>
      </c>
      <c r="CF37" s="15" t="s">
        <v>135</v>
      </c>
      <c r="CG37" s="15" t="s">
        <v>135</v>
      </c>
      <c r="CH37" s="15" t="s">
        <v>135</v>
      </c>
    </row>
    <row r="38" spans="1:86" ht="15" thickBot="1" x14ac:dyDescent="0.35">
      <c r="A38" s="14" t="s">
        <v>77</v>
      </c>
      <c r="B38" s="15">
        <v>2</v>
      </c>
      <c r="C38" s="15">
        <v>2</v>
      </c>
      <c r="D38" s="15">
        <v>1</v>
      </c>
      <c r="E38" s="15">
        <v>2</v>
      </c>
      <c r="F38" s="15">
        <v>1</v>
      </c>
      <c r="G38" s="15">
        <v>3</v>
      </c>
      <c r="H38" s="15">
        <v>1</v>
      </c>
      <c r="I38" s="15">
        <v>2</v>
      </c>
      <c r="J38" s="15">
        <v>3</v>
      </c>
      <c r="K38" s="15">
        <v>3</v>
      </c>
      <c r="L38" s="15">
        <v>4</v>
      </c>
      <c r="M38" s="15">
        <v>3</v>
      </c>
      <c r="N38" s="15">
        <v>4</v>
      </c>
      <c r="O38" s="15">
        <v>2</v>
      </c>
      <c r="P38" s="15">
        <v>4</v>
      </c>
      <c r="Q38" s="15">
        <v>3</v>
      </c>
      <c r="R38" s="15">
        <v>276000</v>
      </c>
      <c r="AA38" s="14" t="s">
        <v>111</v>
      </c>
      <c r="AB38" s="15" t="s">
        <v>135</v>
      </c>
      <c r="AC38" s="15" t="s">
        <v>135</v>
      </c>
      <c r="AD38" s="15" t="s">
        <v>135</v>
      </c>
      <c r="AE38" s="15" t="s">
        <v>135</v>
      </c>
      <c r="AF38" s="15" t="s">
        <v>135</v>
      </c>
      <c r="AG38" s="15" t="s">
        <v>135</v>
      </c>
      <c r="AH38" s="15" t="s">
        <v>135</v>
      </c>
      <c r="AI38" s="15" t="s">
        <v>135</v>
      </c>
      <c r="AJ38" s="15" t="s">
        <v>135</v>
      </c>
      <c r="AK38" s="15" t="s">
        <v>135</v>
      </c>
      <c r="AL38" s="15" t="s">
        <v>135</v>
      </c>
      <c r="AM38" s="15" t="s">
        <v>135</v>
      </c>
      <c r="AN38" s="15" t="s">
        <v>135</v>
      </c>
      <c r="AO38" s="15" t="s">
        <v>135</v>
      </c>
      <c r="AP38" s="15" t="s">
        <v>135</v>
      </c>
      <c r="AQ38" s="15" t="s">
        <v>135</v>
      </c>
      <c r="AV38" s="14" t="s">
        <v>111</v>
      </c>
      <c r="AW38" s="15" t="s">
        <v>135</v>
      </c>
      <c r="AX38" s="15" t="s">
        <v>135</v>
      </c>
      <c r="AY38" s="15" t="s">
        <v>135</v>
      </c>
      <c r="AZ38" s="15" t="s">
        <v>135</v>
      </c>
      <c r="BA38" s="15" t="s">
        <v>135</v>
      </c>
      <c r="BB38" s="15" t="s">
        <v>135</v>
      </c>
      <c r="BC38" s="15" t="s">
        <v>135</v>
      </c>
      <c r="BD38" s="15" t="s">
        <v>135</v>
      </c>
      <c r="BE38" s="15" t="s">
        <v>135</v>
      </c>
      <c r="BF38" s="15" t="s">
        <v>135</v>
      </c>
      <c r="BG38" s="15" t="s">
        <v>135</v>
      </c>
      <c r="BH38" s="15" t="s">
        <v>135</v>
      </c>
      <c r="BI38" s="15" t="s">
        <v>135</v>
      </c>
      <c r="BJ38" s="15" t="s">
        <v>135</v>
      </c>
      <c r="BK38" s="15" t="s">
        <v>135</v>
      </c>
      <c r="BL38" s="15" t="s">
        <v>135</v>
      </c>
      <c r="BR38" s="14" t="s">
        <v>111</v>
      </c>
      <c r="BS38" s="15" t="s">
        <v>135</v>
      </c>
      <c r="BT38" s="15" t="s">
        <v>135</v>
      </c>
      <c r="BU38" s="15" t="s">
        <v>135</v>
      </c>
      <c r="BV38" s="15" t="s">
        <v>135</v>
      </c>
      <c r="BW38" s="15" t="s">
        <v>135</v>
      </c>
      <c r="BX38" s="15" t="s">
        <v>135</v>
      </c>
      <c r="BY38" s="15" t="s">
        <v>135</v>
      </c>
      <c r="BZ38" s="15" t="s">
        <v>135</v>
      </c>
      <c r="CA38" s="15" t="s">
        <v>135</v>
      </c>
      <c r="CB38" s="15" t="s">
        <v>135</v>
      </c>
      <c r="CC38" s="15" t="s">
        <v>135</v>
      </c>
      <c r="CD38" s="15" t="s">
        <v>135</v>
      </c>
      <c r="CE38" s="15" t="s">
        <v>135</v>
      </c>
      <c r="CF38" s="15" t="s">
        <v>135</v>
      </c>
      <c r="CG38" s="15" t="s">
        <v>135</v>
      </c>
      <c r="CH38" s="15" t="s">
        <v>135</v>
      </c>
    </row>
    <row r="39" spans="1:86" ht="15" thickBot="1" x14ac:dyDescent="0.35">
      <c r="A39" s="14" t="s">
        <v>78</v>
      </c>
      <c r="B39" s="15">
        <v>1</v>
      </c>
      <c r="C39" s="15">
        <v>3</v>
      </c>
      <c r="D39" s="15">
        <v>1</v>
      </c>
      <c r="E39" s="15">
        <v>1</v>
      </c>
      <c r="F39" s="15">
        <v>1</v>
      </c>
      <c r="G39" s="15">
        <v>2</v>
      </c>
      <c r="H39" s="15">
        <v>1</v>
      </c>
      <c r="I39" s="15">
        <v>2</v>
      </c>
      <c r="J39" s="15">
        <v>4</v>
      </c>
      <c r="K39" s="15">
        <v>2</v>
      </c>
      <c r="L39" s="15">
        <v>4</v>
      </c>
      <c r="M39" s="15">
        <v>4</v>
      </c>
      <c r="N39" s="15">
        <v>4</v>
      </c>
      <c r="O39" s="15">
        <v>3</v>
      </c>
      <c r="P39" s="15">
        <v>4</v>
      </c>
      <c r="Q39" s="15">
        <v>3</v>
      </c>
      <c r="R39" s="15">
        <v>282000</v>
      </c>
      <c r="AA39" s="14" t="s">
        <v>112</v>
      </c>
      <c r="AB39" s="15" t="s">
        <v>135</v>
      </c>
      <c r="AC39" s="15" t="s">
        <v>135</v>
      </c>
      <c r="AD39" s="15" t="s">
        <v>135</v>
      </c>
      <c r="AE39" s="15" t="s">
        <v>135</v>
      </c>
      <c r="AF39" s="15" t="s">
        <v>135</v>
      </c>
      <c r="AG39" s="15" t="s">
        <v>135</v>
      </c>
      <c r="AH39" s="15" t="s">
        <v>135</v>
      </c>
      <c r="AI39" s="15" t="s">
        <v>135</v>
      </c>
      <c r="AJ39" s="15" t="s">
        <v>135</v>
      </c>
      <c r="AK39" s="15" t="s">
        <v>135</v>
      </c>
      <c r="AL39" s="15" t="s">
        <v>135</v>
      </c>
      <c r="AM39" s="15" t="s">
        <v>135</v>
      </c>
      <c r="AN39" s="15" t="s">
        <v>135</v>
      </c>
      <c r="AO39" s="15" t="s">
        <v>135</v>
      </c>
      <c r="AP39" s="15" t="s">
        <v>135</v>
      </c>
      <c r="AQ39" s="15" t="s">
        <v>135</v>
      </c>
      <c r="AV39" s="14" t="s">
        <v>112</v>
      </c>
      <c r="AW39" s="15" t="s">
        <v>135</v>
      </c>
      <c r="AX39" s="15" t="s">
        <v>135</v>
      </c>
      <c r="AY39" s="15" t="s">
        <v>135</v>
      </c>
      <c r="AZ39" s="15" t="s">
        <v>135</v>
      </c>
      <c r="BA39" s="15" t="s">
        <v>135</v>
      </c>
      <c r="BB39" s="15" t="s">
        <v>135</v>
      </c>
      <c r="BC39" s="15" t="s">
        <v>135</v>
      </c>
      <c r="BD39" s="15" t="s">
        <v>135</v>
      </c>
      <c r="BE39" s="15" t="s">
        <v>135</v>
      </c>
      <c r="BF39" s="15" t="s">
        <v>135</v>
      </c>
      <c r="BG39" s="15" t="s">
        <v>135</v>
      </c>
      <c r="BH39" s="15" t="s">
        <v>135</v>
      </c>
      <c r="BI39" s="15" t="s">
        <v>135</v>
      </c>
      <c r="BJ39" s="15" t="s">
        <v>135</v>
      </c>
      <c r="BK39" s="15" t="s">
        <v>135</v>
      </c>
      <c r="BL39" s="15" t="s">
        <v>135</v>
      </c>
      <c r="BR39" s="14" t="s">
        <v>112</v>
      </c>
      <c r="BS39" s="15" t="s">
        <v>135</v>
      </c>
      <c r="BT39" s="15" t="s">
        <v>135</v>
      </c>
      <c r="BU39" s="15" t="s">
        <v>135</v>
      </c>
      <c r="BV39" s="15" t="s">
        <v>135</v>
      </c>
      <c r="BW39" s="15" t="s">
        <v>135</v>
      </c>
      <c r="BX39" s="15" t="s">
        <v>135</v>
      </c>
      <c r="BY39" s="15" t="s">
        <v>135</v>
      </c>
      <c r="BZ39" s="15" t="s">
        <v>135</v>
      </c>
      <c r="CA39" s="15" t="s">
        <v>135</v>
      </c>
      <c r="CB39" s="15" t="s">
        <v>135</v>
      </c>
      <c r="CC39" s="15" t="s">
        <v>135</v>
      </c>
      <c r="CD39" s="15" t="s">
        <v>135</v>
      </c>
      <c r="CE39" s="15" t="s">
        <v>135</v>
      </c>
      <c r="CF39" s="15" t="s">
        <v>135</v>
      </c>
      <c r="CG39" s="15" t="s">
        <v>135</v>
      </c>
      <c r="CH39" s="15" t="s">
        <v>135</v>
      </c>
    </row>
    <row r="40" spans="1:86" ht="15" thickBot="1" x14ac:dyDescent="0.35">
      <c r="A40" s="14" t="s">
        <v>79</v>
      </c>
      <c r="B40" s="15">
        <v>1</v>
      </c>
      <c r="C40" s="15">
        <v>3</v>
      </c>
      <c r="D40" s="15">
        <v>2</v>
      </c>
      <c r="E40" s="15">
        <v>1</v>
      </c>
      <c r="F40" s="15">
        <v>3</v>
      </c>
      <c r="G40" s="15">
        <v>2</v>
      </c>
      <c r="H40" s="15">
        <v>2</v>
      </c>
      <c r="I40" s="15">
        <v>1</v>
      </c>
      <c r="J40" s="15">
        <v>4</v>
      </c>
      <c r="K40" s="15">
        <v>2</v>
      </c>
      <c r="L40" s="15">
        <v>3</v>
      </c>
      <c r="M40" s="15">
        <v>4</v>
      </c>
      <c r="N40" s="15">
        <v>2</v>
      </c>
      <c r="O40" s="15">
        <v>3</v>
      </c>
      <c r="P40" s="15">
        <v>3</v>
      </c>
      <c r="Q40" s="15">
        <v>4</v>
      </c>
      <c r="R40" s="15">
        <v>339000</v>
      </c>
      <c r="AA40" s="14" t="s">
        <v>113</v>
      </c>
      <c r="AB40" s="15" t="s">
        <v>135</v>
      </c>
      <c r="AC40" s="15" t="s">
        <v>135</v>
      </c>
      <c r="AD40" s="15" t="s">
        <v>135</v>
      </c>
      <c r="AE40" s="15" t="s">
        <v>135</v>
      </c>
      <c r="AF40" s="15" t="s">
        <v>135</v>
      </c>
      <c r="AG40" s="15" t="s">
        <v>135</v>
      </c>
      <c r="AH40" s="15" t="s">
        <v>135</v>
      </c>
      <c r="AI40" s="15" t="s">
        <v>135</v>
      </c>
      <c r="AJ40" s="15" t="s">
        <v>135</v>
      </c>
      <c r="AK40" s="15" t="s">
        <v>135</v>
      </c>
      <c r="AL40" s="15" t="s">
        <v>135</v>
      </c>
      <c r="AM40" s="15" t="s">
        <v>135</v>
      </c>
      <c r="AN40" s="15" t="s">
        <v>135</v>
      </c>
      <c r="AO40" s="15" t="s">
        <v>135</v>
      </c>
      <c r="AP40" s="15" t="s">
        <v>135</v>
      </c>
      <c r="AQ40" s="15" t="s">
        <v>135</v>
      </c>
      <c r="AV40" s="14" t="s">
        <v>113</v>
      </c>
      <c r="AW40" s="15" t="s">
        <v>135</v>
      </c>
      <c r="AX40" s="15" t="s">
        <v>135</v>
      </c>
      <c r="AY40" s="15" t="s">
        <v>135</v>
      </c>
      <c r="AZ40" s="15" t="s">
        <v>135</v>
      </c>
      <c r="BA40" s="15" t="s">
        <v>135</v>
      </c>
      <c r="BB40" s="15" t="s">
        <v>135</v>
      </c>
      <c r="BC40" s="15" t="s">
        <v>135</v>
      </c>
      <c r="BD40" s="15" t="s">
        <v>135</v>
      </c>
      <c r="BE40" s="15" t="s">
        <v>135</v>
      </c>
      <c r="BF40" s="15" t="s">
        <v>135</v>
      </c>
      <c r="BG40" s="15" t="s">
        <v>135</v>
      </c>
      <c r="BH40" s="15" t="s">
        <v>135</v>
      </c>
      <c r="BI40" s="15" t="s">
        <v>135</v>
      </c>
      <c r="BJ40" s="15" t="s">
        <v>135</v>
      </c>
      <c r="BK40" s="15" t="s">
        <v>135</v>
      </c>
      <c r="BL40" s="15" t="s">
        <v>135</v>
      </c>
      <c r="BR40" s="14" t="s">
        <v>113</v>
      </c>
      <c r="BS40" s="15" t="s">
        <v>135</v>
      </c>
      <c r="BT40" s="15" t="s">
        <v>135</v>
      </c>
      <c r="BU40" s="15" t="s">
        <v>135</v>
      </c>
      <c r="BV40" s="15" t="s">
        <v>135</v>
      </c>
      <c r="BW40" s="15" t="s">
        <v>135</v>
      </c>
      <c r="BX40" s="15" t="s">
        <v>135</v>
      </c>
      <c r="BY40" s="15" t="s">
        <v>135</v>
      </c>
      <c r="BZ40" s="15" t="s">
        <v>135</v>
      </c>
      <c r="CA40" s="15" t="s">
        <v>135</v>
      </c>
      <c r="CB40" s="15" t="s">
        <v>135</v>
      </c>
      <c r="CC40" s="15" t="s">
        <v>135</v>
      </c>
      <c r="CD40" s="15" t="s">
        <v>135</v>
      </c>
      <c r="CE40" s="15" t="s">
        <v>135</v>
      </c>
      <c r="CF40" s="15" t="s">
        <v>135</v>
      </c>
      <c r="CG40" s="15" t="s">
        <v>135</v>
      </c>
      <c r="CH40" s="15" t="s">
        <v>135</v>
      </c>
    </row>
    <row r="41" spans="1:86" ht="15" thickBot="1" x14ac:dyDescent="0.35">
      <c r="A41" s="14" t="s">
        <v>80</v>
      </c>
      <c r="B41" s="15">
        <v>1</v>
      </c>
      <c r="C41" s="15">
        <v>4</v>
      </c>
      <c r="D41" s="15">
        <v>2</v>
      </c>
      <c r="E41" s="15">
        <v>2</v>
      </c>
      <c r="F41" s="15">
        <v>1</v>
      </c>
      <c r="G41" s="15">
        <v>1</v>
      </c>
      <c r="H41" s="15">
        <v>1</v>
      </c>
      <c r="I41" s="15">
        <v>1</v>
      </c>
      <c r="J41" s="15">
        <v>4</v>
      </c>
      <c r="K41" s="15">
        <v>1</v>
      </c>
      <c r="L41" s="15">
        <v>3</v>
      </c>
      <c r="M41" s="15">
        <v>3</v>
      </c>
      <c r="N41" s="15">
        <v>4</v>
      </c>
      <c r="O41" s="15">
        <v>4</v>
      </c>
      <c r="P41" s="15">
        <v>4</v>
      </c>
      <c r="Q41" s="15">
        <v>4</v>
      </c>
      <c r="R41" s="15">
        <v>411000</v>
      </c>
      <c r="AA41" s="14" t="s">
        <v>114</v>
      </c>
      <c r="AB41" s="15" t="s">
        <v>135</v>
      </c>
      <c r="AC41" s="15" t="s">
        <v>135</v>
      </c>
      <c r="AD41" s="15" t="s">
        <v>135</v>
      </c>
      <c r="AE41" s="15" t="s">
        <v>135</v>
      </c>
      <c r="AF41" s="15" t="s">
        <v>135</v>
      </c>
      <c r="AG41" s="15" t="s">
        <v>135</v>
      </c>
      <c r="AH41" s="15" t="s">
        <v>135</v>
      </c>
      <c r="AI41" s="15" t="s">
        <v>135</v>
      </c>
      <c r="AJ41" s="15" t="s">
        <v>135</v>
      </c>
      <c r="AK41" s="15" t="s">
        <v>135</v>
      </c>
      <c r="AL41" s="15" t="s">
        <v>135</v>
      </c>
      <c r="AM41" s="15" t="s">
        <v>135</v>
      </c>
      <c r="AN41" s="15" t="s">
        <v>135</v>
      </c>
      <c r="AO41" s="15" t="s">
        <v>135</v>
      </c>
      <c r="AP41" s="15" t="s">
        <v>135</v>
      </c>
      <c r="AQ41" s="15" t="s">
        <v>135</v>
      </c>
      <c r="AV41" s="14" t="s">
        <v>114</v>
      </c>
      <c r="AW41" s="15" t="s">
        <v>135</v>
      </c>
      <c r="AX41" s="15" t="s">
        <v>135</v>
      </c>
      <c r="AY41" s="15" t="s">
        <v>135</v>
      </c>
      <c r="AZ41" s="15" t="s">
        <v>135</v>
      </c>
      <c r="BA41" s="15" t="s">
        <v>135</v>
      </c>
      <c r="BB41" s="15" t="s">
        <v>135</v>
      </c>
      <c r="BC41" s="15" t="s">
        <v>135</v>
      </c>
      <c r="BD41" s="15" t="s">
        <v>135</v>
      </c>
      <c r="BE41" s="15" t="s">
        <v>135</v>
      </c>
      <c r="BF41" s="15" t="s">
        <v>135</v>
      </c>
      <c r="BG41" s="15" t="s">
        <v>135</v>
      </c>
      <c r="BH41" s="15" t="s">
        <v>135</v>
      </c>
      <c r="BI41" s="15" t="s">
        <v>135</v>
      </c>
      <c r="BJ41" s="15" t="s">
        <v>135</v>
      </c>
      <c r="BK41" s="15" t="s">
        <v>135</v>
      </c>
      <c r="BL41" s="15" t="s">
        <v>135</v>
      </c>
      <c r="BR41" s="14" t="s">
        <v>114</v>
      </c>
      <c r="BS41" s="15" t="s">
        <v>135</v>
      </c>
      <c r="BT41" s="15" t="s">
        <v>135</v>
      </c>
      <c r="BU41" s="15" t="s">
        <v>135</v>
      </c>
      <c r="BV41" s="15" t="s">
        <v>135</v>
      </c>
      <c r="BW41" s="15" t="s">
        <v>135</v>
      </c>
      <c r="BX41" s="15" t="s">
        <v>135</v>
      </c>
      <c r="BY41" s="15" t="s">
        <v>135</v>
      </c>
      <c r="BZ41" s="15" t="s">
        <v>135</v>
      </c>
      <c r="CA41" s="15" t="s">
        <v>135</v>
      </c>
      <c r="CB41" s="15" t="s">
        <v>135</v>
      </c>
      <c r="CC41" s="15" t="s">
        <v>135</v>
      </c>
      <c r="CD41" s="15" t="s">
        <v>135</v>
      </c>
      <c r="CE41" s="15" t="s">
        <v>135</v>
      </c>
      <c r="CF41" s="15" t="s">
        <v>135</v>
      </c>
      <c r="CG41" s="15" t="s">
        <v>135</v>
      </c>
      <c r="CH41" s="15" t="s">
        <v>135</v>
      </c>
    </row>
    <row r="42" spans="1:86" ht="18.600000000000001" thickBot="1" x14ac:dyDescent="0.35">
      <c r="A42" s="14" t="s">
        <v>81</v>
      </c>
      <c r="B42" s="15">
        <v>1</v>
      </c>
      <c r="C42" s="15">
        <v>4</v>
      </c>
      <c r="D42" s="15">
        <v>2</v>
      </c>
      <c r="E42" s="15">
        <v>2</v>
      </c>
      <c r="F42" s="15">
        <v>2</v>
      </c>
      <c r="G42" s="15">
        <v>1</v>
      </c>
      <c r="H42" s="15">
        <v>2</v>
      </c>
      <c r="I42" s="15">
        <v>1</v>
      </c>
      <c r="J42" s="15">
        <v>4</v>
      </c>
      <c r="K42" s="15">
        <v>1</v>
      </c>
      <c r="L42" s="15">
        <v>3</v>
      </c>
      <c r="M42" s="15">
        <v>3</v>
      </c>
      <c r="N42" s="15">
        <v>3</v>
      </c>
      <c r="O42" s="15">
        <v>4</v>
      </c>
      <c r="P42" s="15">
        <v>3</v>
      </c>
      <c r="Q42" s="15">
        <v>4</v>
      </c>
      <c r="R42" s="15">
        <v>555555</v>
      </c>
      <c r="AA42" s="11"/>
      <c r="AV42" s="11"/>
      <c r="BR42" s="11"/>
    </row>
    <row r="43" spans="1:86" ht="18.600000000000001" thickBot="1" x14ac:dyDescent="0.35">
      <c r="A43" s="11"/>
      <c r="AA43" s="14" t="s">
        <v>115</v>
      </c>
      <c r="AB43" s="14" t="s">
        <v>49</v>
      </c>
      <c r="AC43" s="14" t="s">
        <v>50</v>
      </c>
      <c r="AD43" s="14" t="s">
        <v>51</v>
      </c>
      <c r="AE43" s="14" t="s">
        <v>52</v>
      </c>
      <c r="AF43" s="14" t="s">
        <v>53</v>
      </c>
      <c r="AG43" s="14" t="s">
        <v>54</v>
      </c>
      <c r="AH43" s="14" t="s">
        <v>55</v>
      </c>
      <c r="AI43" s="14" t="s">
        <v>56</v>
      </c>
      <c r="AJ43" s="14" t="s">
        <v>57</v>
      </c>
      <c r="AK43" s="14" t="s">
        <v>58</v>
      </c>
      <c r="AL43" s="14" t="s">
        <v>59</v>
      </c>
      <c r="AM43" s="14" t="s">
        <v>60</v>
      </c>
      <c r="AN43" s="14" t="s">
        <v>61</v>
      </c>
      <c r="AO43" s="14" t="s">
        <v>62</v>
      </c>
      <c r="AP43" s="14" t="s">
        <v>63</v>
      </c>
      <c r="AQ43" s="14" t="s">
        <v>64</v>
      </c>
      <c r="AV43" s="14" t="s">
        <v>115</v>
      </c>
      <c r="AW43" s="14" t="s">
        <v>49</v>
      </c>
      <c r="AX43" s="14" t="s">
        <v>50</v>
      </c>
      <c r="AY43" s="14" t="s">
        <v>51</v>
      </c>
      <c r="AZ43" s="14" t="s">
        <v>52</v>
      </c>
      <c r="BA43" s="14" t="s">
        <v>53</v>
      </c>
      <c r="BB43" s="14" t="s">
        <v>54</v>
      </c>
      <c r="BC43" s="14" t="s">
        <v>55</v>
      </c>
      <c r="BD43" s="14" t="s">
        <v>56</v>
      </c>
      <c r="BE43" s="14" t="s">
        <v>57</v>
      </c>
      <c r="BF43" s="14" t="s">
        <v>58</v>
      </c>
      <c r="BG43" s="14" t="s">
        <v>59</v>
      </c>
      <c r="BH43" s="14" t="s">
        <v>60</v>
      </c>
      <c r="BI43" s="14" t="s">
        <v>61</v>
      </c>
      <c r="BJ43" s="14" t="s">
        <v>62</v>
      </c>
      <c r="BK43" s="14" t="s">
        <v>63</v>
      </c>
      <c r="BL43" s="14" t="s">
        <v>64</v>
      </c>
      <c r="BR43" s="14" t="s">
        <v>115</v>
      </c>
      <c r="BS43" s="14" t="s">
        <v>49</v>
      </c>
      <c r="BT43" s="14" t="s">
        <v>50</v>
      </c>
      <c r="BU43" s="14" t="s">
        <v>51</v>
      </c>
      <c r="BV43" s="14" t="s">
        <v>52</v>
      </c>
      <c r="BW43" s="14" t="s">
        <v>53</v>
      </c>
      <c r="BX43" s="14" t="s">
        <v>54</v>
      </c>
      <c r="BY43" s="14" t="s">
        <v>55</v>
      </c>
      <c r="BZ43" s="14" t="s">
        <v>56</v>
      </c>
      <c r="CA43" s="14" t="s">
        <v>57</v>
      </c>
      <c r="CB43" s="14" t="s">
        <v>58</v>
      </c>
      <c r="CC43" s="14" t="s">
        <v>59</v>
      </c>
      <c r="CD43" s="14" t="s">
        <v>60</v>
      </c>
      <c r="CE43" s="14" t="s">
        <v>61</v>
      </c>
      <c r="CF43" s="14" t="s">
        <v>62</v>
      </c>
      <c r="CG43" s="14" t="s">
        <v>63</v>
      </c>
      <c r="CH43" s="14" t="s">
        <v>64</v>
      </c>
    </row>
    <row r="44" spans="1:86" ht="15" thickBot="1" x14ac:dyDescent="0.35">
      <c r="A44" s="14" t="s">
        <v>82</v>
      </c>
      <c r="B44" s="14" t="s">
        <v>49</v>
      </c>
      <c r="C44" s="14" t="s">
        <v>50</v>
      </c>
      <c r="D44" s="14" t="s">
        <v>51</v>
      </c>
      <c r="E44" s="14" t="s">
        <v>52</v>
      </c>
      <c r="F44" s="14" t="s">
        <v>53</v>
      </c>
      <c r="G44" s="14" t="s">
        <v>54</v>
      </c>
      <c r="H44" s="14" t="s">
        <v>55</v>
      </c>
      <c r="I44" s="14" t="s">
        <v>56</v>
      </c>
      <c r="J44" s="14" t="s">
        <v>57</v>
      </c>
      <c r="K44" s="14" t="s">
        <v>58</v>
      </c>
      <c r="L44" s="14" t="s">
        <v>59</v>
      </c>
      <c r="M44" s="14" t="s">
        <v>60</v>
      </c>
      <c r="N44" s="14" t="s">
        <v>61</v>
      </c>
      <c r="O44" s="14" t="s">
        <v>62</v>
      </c>
      <c r="P44" s="14" t="s">
        <v>63</v>
      </c>
      <c r="Q44" s="14" t="s">
        <v>64</v>
      </c>
      <c r="AA44" s="14" t="s">
        <v>83</v>
      </c>
      <c r="AB44" s="15">
        <v>83575.3</v>
      </c>
      <c r="AC44" s="15">
        <v>0</v>
      </c>
      <c r="AD44" s="15">
        <v>77108.2</v>
      </c>
      <c r="AE44" s="15">
        <v>109195.1</v>
      </c>
      <c r="AF44" s="15">
        <v>0</v>
      </c>
      <c r="AG44" s="15">
        <v>0</v>
      </c>
      <c r="AH44" s="15">
        <v>14178</v>
      </c>
      <c r="AI44" s="15">
        <v>33828.1</v>
      </c>
      <c r="AJ44" s="15">
        <v>0</v>
      </c>
      <c r="AK44" s="15">
        <v>402979.7</v>
      </c>
      <c r="AL44" s="15">
        <v>52234.6</v>
      </c>
      <c r="AM44" s="15">
        <v>12188.1</v>
      </c>
      <c r="AN44" s="15">
        <v>124119.3</v>
      </c>
      <c r="AO44" s="15">
        <v>66910</v>
      </c>
      <c r="AP44" s="15">
        <v>14924.2</v>
      </c>
      <c r="AQ44" s="15">
        <v>5969.7</v>
      </c>
      <c r="AV44" s="14" t="s">
        <v>83</v>
      </c>
      <c r="AW44" s="15">
        <v>83833.7</v>
      </c>
      <c r="AX44" s="15">
        <v>27889.7</v>
      </c>
      <c r="AY44" s="15">
        <v>52673</v>
      </c>
      <c r="AZ44" s="15">
        <v>95587.8</v>
      </c>
      <c r="BA44" s="15">
        <v>499</v>
      </c>
      <c r="BB44" s="15">
        <v>0</v>
      </c>
      <c r="BC44" s="15">
        <v>11477.2</v>
      </c>
      <c r="BD44" s="15">
        <v>23952.5</v>
      </c>
      <c r="BE44" s="15">
        <v>0</v>
      </c>
      <c r="BF44" s="15">
        <v>181140.6</v>
      </c>
      <c r="BG44" s="15">
        <v>38700.699999999997</v>
      </c>
      <c r="BH44" s="15">
        <v>11976.2</v>
      </c>
      <c r="BI44" s="15">
        <v>109837.1</v>
      </c>
      <c r="BJ44" s="15">
        <v>53172</v>
      </c>
      <c r="BK44" s="15">
        <v>14970.3</v>
      </c>
      <c r="BL44" s="15">
        <v>5988.1</v>
      </c>
      <c r="BR44" s="14" t="s">
        <v>83</v>
      </c>
      <c r="BS44" s="15">
        <v>86114.7</v>
      </c>
      <c r="BT44" s="15">
        <v>98929.4</v>
      </c>
      <c r="BU44" s="15">
        <v>51771.4</v>
      </c>
      <c r="BV44" s="15">
        <v>10764.3</v>
      </c>
      <c r="BW44" s="15">
        <v>69199.3</v>
      </c>
      <c r="BX44" s="15">
        <v>0</v>
      </c>
      <c r="BY44" s="15">
        <v>0</v>
      </c>
      <c r="BZ44" s="15">
        <v>79735.600000000006</v>
      </c>
      <c r="CA44" s="15">
        <v>2562.9</v>
      </c>
      <c r="CB44" s="15">
        <v>10764.3</v>
      </c>
      <c r="CC44" s="15">
        <v>0</v>
      </c>
      <c r="CD44" s="15">
        <v>9226.6</v>
      </c>
      <c r="CE44" s="15">
        <v>26142</v>
      </c>
      <c r="CF44" s="15">
        <v>8714</v>
      </c>
      <c r="CG44" s="15">
        <v>14865</v>
      </c>
      <c r="CH44" s="15">
        <v>0</v>
      </c>
    </row>
    <row r="45" spans="1:86" ht="20.399999999999999" thickBot="1" x14ac:dyDescent="0.35">
      <c r="A45" s="14" t="s">
        <v>83</v>
      </c>
      <c r="B45" s="15" t="s">
        <v>159</v>
      </c>
      <c r="C45" s="15" t="s">
        <v>135</v>
      </c>
      <c r="D45" s="15" t="s">
        <v>160</v>
      </c>
      <c r="E45" s="15" t="s">
        <v>161</v>
      </c>
      <c r="F45" s="15" t="s">
        <v>135</v>
      </c>
      <c r="G45" s="15" t="s">
        <v>135</v>
      </c>
      <c r="H45" s="15" t="s">
        <v>162</v>
      </c>
      <c r="I45" s="15" t="s">
        <v>163</v>
      </c>
      <c r="J45" s="15" t="s">
        <v>135</v>
      </c>
      <c r="K45" s="15" t="s">
        <v>164</v>
      </c>
      <c r="L45" s="15" t="s">
        <v>165</v>
      </c>
      <c r="M45" s="15" t="s">
        <v>166</v>
      </c>
      <c r="N45" s="15" t="s">
        <v>167</v>
      </c>
      <c r="O45" s="15" t="s">
        <v>168</v>
      </c>
      <c r="P45" s="15" t="s">
        <v>169</v>
      </c>
      <c r="Q45" s="15" t="s">
        <v>170</v>
      </c>
      <c r="AA45" s="14" t="s">
        <v>91</v>
      </c>
      <c r="AB45" s="15">
        <v>0</v>
      </c>
      <c r="AC45" s="15">
        <v>0</v>
      </c>
      <c r="AD45" s="15">
        <v>21142.6</v>
      </c>
      <c r="AE45" s="15">
        <v>109195.1</v>
      </c>
      <c r="AF45" s="15">
        <v>0</v>
      </c>
      <c r="AG45" s="15">
        <v>0</v>
      </c>
      <c r="AH45" s="15">
        <v>14178</v>
      </c>
      <c r="AI45" s="15">
        <v>0</v>
      </c>
      <c r="AJ45" s="15">
        <v>0</v>
      </c>
      <c r="AK45" s="15">
        <v>10446.9</v>
      </c>
      <c r="AL45" s="15">
        <v>0</v>
      </c>
      <c r="AM45" s="15">
        <v>0</v>
      </c>
      <c r="AN45" s="15">
        <v>36066.699999999997</v>
      </c>
      <c r="AO45" s="15">
        <v>31838.2</v>
      </c>
      <c r="AP45" s="15">
        <v>14924.2</v>
      </c>
      <c r="AQ45" s="15">
        <v>0</v>
      </c>
      <c r="AV45" s="14" t="s">
        <v>91</v>
      </c>
      <c r="AW45" s="15">
        <v>0</v>
      </c>
      <c r="AX45" s="15">
        <v>27889.7</v>
      </c>
      <c r="AY45" s="15">
        <v>20958.400000000001</v>
      </c>
      <c r="AZ45" s="15">
        <v>95587.8</v>
      </c>
      <c r="BA45" s="15">
        <v>499</v>
      </c>
      <c r="BB45" s="15">
        <v>0</v>
      </c>
      <c r="BC45" s="15">
        <v>11477.2</v>
      </c>
      <c r="BD45" s="15">
        <v>0</v>
      </c>
      <c r="BE45" s="15">
        <v>0</v>
      </c>
      <c r="BF45" s="15">
        <v>51343.1</v>
      </c>
      <c r="BG45" s="15">
        <v>0</v>
      </c>
      <c r="BH45" s="15">
        <v>0</v>
      </c>
      <c r="BI45" s="15">
        <v>22233.4</v>
      </c>
      <c r="BJ45" s="15">
        <v>31936.6</v>
      </c>
      <c r="BK45" s="15">
        <v>14970.3</v>
      </c>
      <c r="BL45" s="15">
        <v>0</v>
      </c>
      <c r="BR45" s="14" t="s">
        <v>91</v>
      </c>
      <c r="BS45" s="15">
        <v>0</v>
      </c>
      <c r="BT45" s="15">
        <v>98929.4</v>
      </c>
      <c r="BU45" s="15">
        <v>30242.7</v>
      </c>
      <c r="BV45" s="15">
        <v>0</v>
      </c>
      <c r="BW45" s="15">
        <v>0</v>
      </c>
      <c r="BX45" s="15">
        <v>0</v>
      </c>
      <c r="BY45" s="15">
        <v>0</v>
      </c>
      <c r="BZ45" s="15">
        <v>0</v>
      </c>
      <c r="CA45" s="15">
        <v>0</v>
      </c>
      <c r="CB45" s="15">
        <v>10764.3</v>
      </c>
      <c r="CC45" s="15">
        <v>0</v>
      </c>
      <c r="CD45" s="15">
        <v>9226.6</v>
      </c>
      <c r="CE45" s="15">
        <v>26142</v>
      </c>
      <c r="CF45" s="15">
        <v>8714</v>
      </c>
      <c r="CG45" s="15">
        <v>0</v>
      </c>
      <c r="CH45" s="15">
        <v>0</v>
      </c>
    </row>
    <row r="46" spans="1:86" ht="20.399999999999999" thickBot="1" x14ac:dyDescent="0.35">
      <c r="A46" s="14" t="s">
        <v>91</v>
      </c>
      <c r="B46" s="15" t="s">
        <v>135</v>
      </c>
      <c r="C46" s="15" t="s">
        <v>135</v>
      </c>
      <c r="D46" s="15" t="s">
        <v>171</v>
      </c>
      <c r="E46" s="15" t="s">
        <v>161</v>
      </c>
      <c r="F46" s="15" t="s">
        <v>135</v>
      </c>
      <c r="G46" s="15" t="s">
        <v>135</v>
      </c>
      <c r="H46" s="15" t="s">
        <v>162</v>
      </c>
      <c r="I46" s="15" t="s">
        <v>135</v>
      </c>
      <c r="J46" s="15" t="s">
        <v>135</v>
      </c>
      <c r="K46" s="15" t="s">
        <v>172</v>
      </c>
      <c r="L46" s="15" t="s">
        <v>135</v>
      </c>
      <c r="M46" s="15" t="s">
        <v>135</v>
      </c>
      <c r="N46" s="15" t="s">
        <v>173</v>
      </c>
      <c r="O46" s="15" t="s">
        <v>174</v>
      </c>
      <c r="P46" s="15" t="s">
        <v>169</v>
      </c>
      <c r="Q46" s="15" t="s">
        <v>135</v>
      </c>
      <c r="AA46" s="14" t="s">
        <v>94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14178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36066.699999999997</v>
      </c>
      <c r="AO46" s="15">
        <v>0</v>
      </c>
      <c r="AP46" s="15">
        <v>14924.2</v>
      </c>
      <c r="AQ46" s="15">
        <v>0</v>
      </c>
      <c r="AV46" s="14" t="s">
        <v>94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998</v>
      </c>
      <c r="BD46" s="15">
        <v>0</v>
      </c>
      <c r="BE46" s="15">
        <v>0</v>
      </c>
      <c r="BF46" s="15">
        <v>12974.3</v>
      </c>
      <c r="BG46" s="15">
        <v>0</v>
      </c>
      <c r="BH46" s="15">
        <v>0</v>
      </c>
      <c r="BI46" s="15">
        <v>22233.4</v>
      </c>
      <c r="BJ46" s="15">
        <v>0</v>
      </c>
      <c r="BK46" s="15">
        <v>14970.3</v>
      </c>
      <c r="BL46" s="15">
        <v>0</v>
      </c>
      <c r="BR46" s="14" t="s">
        <v>94</v>
      </c>
      <c r="BS46" s="15">
        <v>0</v>
      </c>
      <c r="BT46" s="15">
        <v>66123.8</v>
      </c>
      <c r="BU46" s="15">
        <v>21016.1</v>
      </c>
      <c r="BV46" s="15">
        <v>0</v>
      </c>
      <c r="BW46" s="15">
        <v>0</v>
      </c>
      <c r="BX46" s="15">
        <v>0</v>
      </c>
      <c r="BY46" s="15">
        <v>0</v>
      </c>
      <c r="BZ46" s="15">
        <v>0</v>
      </c>
      <c r="CA46" s="15">
        <v>0</v>
      </c>
      <c r="CB46" s="15">
        <v>10764.3</v>
      </c>
      <c r="CC46" s="15">
        <v>0</v>
      </c>
      <c r="CD46" s="15">
        <v>0</v>
      </c>
      <c r="CE46" s="15">
        <v>0</v>
      </c>
      <c r="CF46" s="15">
        <v>8714</v>
      </c>
      <c r="CG46" s="15">
        <v>0</v>
      </c>
      <c r="CH46" s="15">
        <v>0</v>
      </c>
    </row>
    <row r="47" spans="1:86" ht="15" thickBot="1" x14ac:dyDescent="0.35">
      <c r="A47" s="14" t="s">
        <v>94</v>
      </c>
      <c r="B47" s="15" t="s">
        <v>135</v>
      </c>
      <c r="C47" s="15" t="s">
        <v>135</v>
      </c>
      <c r="D47" s="15" t="s">
        <v>135</v>
      </c>
      <c r="E47" s="15" t="s">
        <v>135</v>
      </c>
      <c r="F47" s="15" t="s">
        <v>135</v>
      </c>
      <c r="G47" s="15" t="s">
        <v>135</v>
      </c>
      <c r="H47" s="15" t="s">
        <v>162</v>
      </c>
      <c r="I47" s="15" t="s">
        <v>135</v>
      </c>
      <c r="J47" s="15" t="s">
        <v>135</v>
      </c>
      <c r="K47" s="15" t="s">
        <v>135</v>
      </c>
      <c r="L47" s="15" t="s">
        <v>135</v>
      </c>
      <c r="M47" s="15" t="s">
        <v>135</v>
      </c>
      <c r="N47" s="15" t="s">
        <v>173</v>
      </c>
      <c r="O47" s="15" t="s">
        <v>135</v>
      </c>
      <c r="P47" s="15" t="s">
        <v>169</v>
      </c>
      <c r="Q47" s="15" t="s">
        <v>135</v>
      </c>
      <c r="AA47" s="14" t="s">
        <v>96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V47" s="14" t="s">
        <v>96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0</v>
      </c>
      <c r="BJ47" s="15">
        <v>0</v>
      </c>
      <c r="BK47" s="15">
        <v>0</v>
      </c>
      <c r="BL47" s="15">
        <v>0</v>
      </c>
      <c r="BR47" s="14" t="s">
        <v>96</v>
      </c>
      <c r="BS47" s="15">
        <v>0</v>
      </c>
      <c r="BT47" s="15">
        <v>0</v>
      </c>
      <c r="BU47" s="15">
        <v>0</v>
      </c>
      <c r="BV47" s="15">
        <v>0</v>
      </c>
      <c r="BW47" s="15">
        <v>0</v>
      </c>
      <c r="BX47" s="15">
        <v>0</v>
      </c>
      <c r="BY47" s="15">
        <v>0</v>
      </c>
      <c r="BZ47" s="15">
        <v>0</v>
      </c>
      <c r="CA47" s="15">
        <v>0</v>
      </c>
      <c r="CB47" s="15">
        <v>0</v>
      </c>
      <c r="CC47" s="15">
        <v>0</v>
      </c>
      <c r="CD47" s="15">
        <v>0</v>
      </c>
      <c r="CE47" s="15">
        <v>0</v>
      </c>
      <c r="CF47" s="15">
        <v>0</v>
      </c>
      <c r="CG47" s="15">
        <v>0</v>
      </c>
      <c r="CH47" s="15">
        <v>0</v>
      </c>
    </row>
    <row r="48" spans="1:86" ht="15" thickBot="1" x14ac:dyDescent="0.35">
      <c r="A48" s="14" t="s">
        <v>96</v>
      </c>
      <c r="B48" s="15" t="s">
        <v>135</v>
      </c>
      <c r="C48" s="15" t="s">
        <v>135</v>
      </c>
      <c r="D48" s="15" t="s">
        <v>135</v>
      </c>
      <c r="E48" s="15" t="s">
        <v>135</v>
      </c>
      <c r="F48" s="15" t="s">
        <v>135</v>
      </c>
      <c r="G48" s="15" t="s">
        <v>135</v>
      </c>
      <c r="H48" s="15" t="s">
        <v>135</v>
      </c>
      <c r="I48" s="15" t="s">
        <v>135</v>
      </c>
      <c r="J48" s="15" t="s">
        <v>135</v>
      </c>
      <c r="K48" s="15" t="s">
        <v>135</v>
      </c>
      <c r="L48" s="15" t="s">
        <v>135</v>
      </c>
      <c r="M48" s="15" t="s">
        <v>135</v>
      </c>
      <c r="N48" s="15" t="s">
        <v>135</v>
      </c>
      <c r="O48" s="15" t="s">
        <v>135</v>
      </c>
      <c r="P48" s="15" t="s">
        <v>135</v>
      </c>
      <c r="Q48" s="15" t="s">
        <v>135</v>
      </c>
      <c r="AA48" s="14" t="s">
        <v>98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V48" s="14" t="s">
        <v>98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v>0</v>
      </c>
      <c r="BK48" s="15">
        <v>0</v>
      </c>
      <c r="BL48" s="15">
        <v>0</v>
      </c>
      <c r="BR48" s="14" t="s">
        <v>98</v>
      </c>
      <c r="BS48" s="15">
        <v>0</v>
      </c>
      <c r="BT48" s="15">
        <v>0</v>
      </c>
      <c r="BU48" s="15">
        <v>0</v>
      </c>
      <c r="BV48" s="15">
        <v>0</v>
      </c>
      <c r="BW48" s="15">
        <v>0</v>
      </c>
      <c r="BX48" s="15">
        <v>0</v>
      </c>
      <c r="BY48" s="15">
        <v>0</v>
      </c>
      <c r="BZ48" s="15">
        <v>0</v>
      </c>
      <c r="CA48" s="15">
        <v>0</v>
      </c>
      <c r="CB48" s="15">
        <v>0</v>
      </c>
      <c r="CC48" s="15">
        <v>0</v>
      </c>
      <c r="CD48" s="15">
        <v>0</v>
      </c>
      <c r="CE48" s="15">
        <v>0</v>
      </c>
      <c r="CF48" s="15">
        <v>0</v>
      </c>
      <c r="CG48" s="15">
        <v>0</v>
      </c>
      <c r="CH48" s="15">
        <v>0</v>
      </c>
    </row>
    <row r="49" spans="1:90" ht="15" thickBot="1" x14ac:dyDescent="0.35">
      <c r="A49" s="14" t="s">
        <v>98</v>
      </c>
      <c r="B49" s="15" t="s">
        <v>135</v>
      </c>
      <c r="C49" s="15" t="s">
        <v>135</v>
      </c>
      <c r="D49" s="15" t="s">
        <v>135</v>
      </c>
      <c r="E49" s="15" t="s">
        <v>135</v>
      </c>
      <c r="F49" s="15" t="s">
        <v>135</v>
      </c>
      <c r="G49" s="15" t="s">
        <v>135</v>
      </c>
      <c r="H49" s="15" t="s">
        <v>135</v>
      </c>
      <c r="I49" s="15" t="s">
        <v>135</v>
      </c>
      <c r="J49" s="15" t="s">
        <v>135</v>
      </c>
      <c r="K49" s="15" t="s">
        <v>135</v>
      </c>
      <c r="L49" s="15" t="s">
        <v>135</v>
      </c>
      <c r="M49" s="15" t="s">
        <v>135</v>
      </c>
      <c r="N49" s="15" t="s">
        <v>135</v>
      </c>
      <c r="O49" s="15" t="s">
        <v>135</v>
      </c>
      <c r="P49" s="15" t="s">
        <v>135</v>
      </c>
      <c r="Q49" s="15" t="s">
        <v>135</v>
      </c>
      <c r="AA49" s="14" t="s">
        <v>100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V49" s="14" t="s">
        <v>100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0</v>
      </c>
      <c r="BJ49" s="15">
        <v>0</v>
      </c>
      <c r="BK49" s="15">
        <v>0</v>
      </c>
      <c r="BL49" s="15">
        <v>0</v>
      </c>
      <c r="BR49" s="14" t="s">
        <v>100</v>
      </c>
      <c r="BS49" s="15">
        <v>0</v>
      </c>
      <c r="BT49" s="15">
        <v>0</v>
      </c>
      <c r="BU49" s="15">
        <v>0</v>
      </c>
      <c r="BV49" s="15">
        <v>0</v>
      </c>
      <c r="BW49" s="15">
        <v>0</v>
      </c>
      <c r="BX49" s="15">
        <v>0</v>
      </c>
      <c r="BY49" s="15">
        <v>0</v>
      </c>
      <c r="BZ49" s="15">
        <v>0</v>
      </c>
      <c r="CA49" s="15">
        <v>0</v>
      </c>
      <c r="CB49" s="15">
        <v>0</v>
      </c>
      <c r="CC49" s="15">
        <v>0</v>
      </c>
      <c r="CD49" s="15">
        <v>0</v>
      </c>
      <c r="CE49" s="15">
        <v>0</v>
      </c>
      <c r="CF49" s="15">
        <v>0</v>
      </c>
      <c r="CG49" s="15">
        <v>0</v>
      </c>
      <c r="CH49" s="15">
        <v>0</v>
      </c>
    </row>
    <row r="50" spans="1:90" ht="15" thickBot="1" x14ac:dyDescent="0.35">
      <c r="A50" s="14" t="s">
        <v>100</v>
      </c>
      <c r="B50" s="15" t="s">
        <v>135</v>
      </c>
      <c r="C50" s="15" t="s">
        <v>135</v>
      </c>
      <c r="D50" s="15" t="s">
        <v>135</v>
      </c>
      <c r="E50" s="15" t="s">
        <v>135</v>
      </c>
      <c r="F50" s="15" t="s">
        <v>135</v>
      </c>
      <c r="G50" s="15" t="s">
        <v>135</v>
      </c>
      <c r="H50" s="15" t="s">
        <v>135</v>
      </c>
      <c r="I50" s="15" t="s">
        <v>135</v>
      </c>
      <c r="J50" s="15" t="s">
        <v>135</v>
      </c>
      <c r="K50" s="15" t="s">
        <v>135</v>
      </c>
      <c r="L50" s="15" t="s">
        <v>135</v>
      </c>
      <c r="M50" s="15" t="s">
        <v>135</v>
      </c>
      <c r="N50" s="15" t="s">
        <v>135</v>
      </c>
      <c r="O50" s="15" t="s">
        <v>135</v>
      </c>
      <c r="P50" s="15" t="s">
        <v>135</v>
      </c>
      <c r="Q50" s="15" t="s">
        <v>135</v>
      </c>
      <c r="AA50" s="14" t="s">
        <v>102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V50" s="14" t="s">
        <v>102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v>0</v>
      </c>
      <c r="BK50" s="15">
        <v>0</v>
      </c>
      <c r="BL50" s="15">
        <v>0</v>
      </c>
      <c r="BR50" s="14" t="s">
        <v>102</v>
      </c>
      <c r="BS50" s="15">
        <v>0</v>
      </c>
      <c r="BT50" s="15">
        <v>0</v>
      </c>
      <c r="BU50" s="15">
        <v>0</v>
      </c>
      <c r="BV50" s="15">
        <v>0</v>
      </c>
      <c r="BW50" s="15">
        <v>0</v>
      </c>
      <c r="BX50" s="15">
        <v>0</v>
      </c>
      <c r="BY50" s="15">
        <v>0</v>
      </c>
      <c r="BZ50" s="15">
        <v>0</v>
      </c>
      <c r="CA50" s="15">
        <v>0</v>
      </c>
      <c r="CB50" s="15">
        <v>0</v>
      </c>
      <c r="CC50" s="15">
        <v>0</v>
      </c>
      <c r="CD50" s="15">
        <v>0</v>
      </c>
      <c r="CE50" s="15">
        <v>0</v>
      </c>
      <c r="CF50" s="15">
        <v>0</v>
      </c>
      <c r="CG50" s="15">
        <v>0</v>
      </c>
      <c r="CH50" s="15">
        <v>0</v>
      </c>
    </row>
    <row r="51" spans="1:90" ht="15" thickBot="1" x14ac:dyDescent="0.35">
      <c r="A51" s="14" t="s">
        <v>102</v>
      </c>
      <c r="B51" s="15" t="s">
        <v>135</v>
      </c>
      <c r="C51" s="15" t="s">
        <v>135</v>
      </c>
      <c r="D51" s="15" t="s">
        <v>135</v>
      </c>
      <c r="E51" s="15" t="s">
        <v>135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">
        <v>135</v>
      </c>
      <c r="AA51" s="14" t="s">
        <v>104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V51" s="14" t="s">
        <v>104</v>
      </c>
      <c r="AW51" s="15">
        <v>0</v>
      </c>
      <c r="AX51" s="15">
        <v>0</v>
      </c>
      <c r="AY51" s="15">
        <v>0</v>
      </c>
      <c r="AZ51" s="15">
        <v>0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0</v>
      </c>
      <c r="BJ51" s="15">
        <v>0</v>
      </c>
      <c r="BK51" s="15">
        <v>0</v>
      </c>
      <c r="BL51" s="15">
        <v>0</v>
      </c>
      <c r="BR51" s="14" t="s">
        <v>104</v>
      </c>
      <c r="BS51" s="15">
        <v>0</v>
      </c>
      <c r="BT51" s="15">
        <v>0</v>
      </c>
      <c r="BU51" s="15">
        <v>0</v>
      </c>
      <c r="BV51" s="15">
        <v>0</v>
      </c>
      <c r="BW51" s="15">
        <v>0</v>
      </c>
      <c r="BX51" s="15">
        <v>0</v>
      </c>
      <c r="BY51" s="15">
        <v>0</v>
      </c>
      <c r="BZ51" s="15">
        <v>0</v>
      </c>
      <c r="CA51" s="15">
        <v>0</v>
      </c>
      <c r="CB51" s="15">
        <v>0</v>
      </c>
      <c r="CC51" s="15">
        <v>0</v>
      </c>
      <c r="CD51" s="15">
        <v>0</v>
      </c>
      <c r="CE51" s="15">
        <v>0</v>
      </c>
      <c r="CF51" s="15">
        <v>0</v>
      </c>
      <c r="CG51" s="15">
        <v>0</v>
      </c>
      <c r="CH51" s="15">
        <v>0</v>
      </c>
    </row>
    <row r="52" spans="1:90" ht="15" thickBot="1" x14ac:dyDescent="0.35">
      <c r="A52" s="14" t="s">
        <v>104</v>
      </c>
      <c r="B52" s="15" t="s">
        <v>135</v>
      </c>
      <c r="C52" s="15" t="s">
        <v>135</v>
      </c>
      <c r="D52" s="15" t="s">
        <v>135</v>
      </c>
      <c r="E52" s="15" t="s">
        <v>135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">
        <v>135</v>
      </c>
      <c r="AA52" s="14" t="s">
        <v>106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V52" s="14" t="s">
        <v>106</v>
      </c>
      <c r="AW52" s="15">
        <v>0</v>
      </c>
      <c r="AX52" s="15">
        <v>0</v>
      </c>
      <c r="AY52" s="15">
        <v>0</v>
      </c>
      <c r="AZ52" s="15">
        <v>0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0</v>
      </c>
      <c r="BJ52" s="15">
        <v>0</v>
      </c>
      <c r="BK52" s="15">
        <v>0</v>
      </c>
      <c r="BL52" s="15">
        <v>0</v>
      </c>
      <c r="BR52" s="14" t="s">
        <v>106</v>
      </c>
      <c r="BS52" s="15">
        <v>0</v>
      </c>
      <c r="BT52" s="15">
        <v>0</v>
      </c>
      <c r="BU52" s="15">
        <v>0</v>
      </c>
      <c r="BV52" s="15">
        <v>0</v>
      </c>
      <c r="BW52" s="15">
        <v>0</v>
      </c>
      <c r="BX52" s="15">
        <v>0</v>
      </c>
      <c r="BY52" s="15">
        <v>0</v>
      </c>
      <c r="BZ52" s="15">
        <v>0</v>
      </c>
      <c r="CA52" s="15">
        <v>0</v>
      </c>
      <c r="CB52" s="15">
        <v>0</v>
      </c>
      <c r="CC52" s="15">
        <v>0</v>
      </c>
      <c r="CD52" s="15">
        <v>0</v>
      </c>
      <c r="CE52" s="15">
        <v>0</v>
      </c>
      <c r="CF52" s="15">
        <v>0</v>
      </c>
      <c r="CG52" s="15">
        <v>0</v>
      </c>
      <c r="CH52" s="15">
        <v>0</v>
      </c>
    </row>
    <row r="53" spans="1:90" ht="15" thickBot="1" x14ac:dyDescent="0.35">
      <c r="A53" s="14" t="s">
        <v>106</v>
      </c>
      <c r="B53" s="15" t="s">
        <v>135</v>
      </c>
      <c r="C53" s="15" t="s">
        <v>135</v>
      </c>
      <c r="D53" s="15" t="s">
        <v>135</v>
      </c>
      <c r="E53" s="15" t="s">
        <v>135</v>
      </c>
      <c r="F53" s="15" t="s">
        <v>135</v>
      </c>
      <c r="G53" s="15" t="s">
        <v>135</v>
      </c>
      <c r="H53" s="15" t="s">
        <v>135</v>
      </c>
      <c r="I53" s="15" t="s">
        <v>135</v>
      </c>
      <c r="J53" s="15" t="s">
        <v>135</v>
      </c>
      <c r="K53" s="15" t="s">
        <v>135</v>
      </c>
      <c r="L53" s="15" t="s">
        <v>135</v>
      </c>
      <c r="M53" s="15" t="s">
        <v>135</v>
      </c>
      <c r="N53" s="15" t="s">
        <v>135</v>
      </c>
      <c r="O53" s="15" t="s">
        <v>135</v>
      </c>
      <c r="P53" s="15" t="s">
        <v>135</v>
      </c>
      <c r="Q53" s="15" t="s">
        <v>135</v>
      </c>
      <c r="AA53" s="14" t="s">
        <v>108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V53" s="14" t="s">
        <v>108</v>
      </c>
      <c r="AW53" s="15">
        <v>0</v>
      </c>
      <c r="AX53" s="15">
        <v>0</v>
      </c>
      <c r="AY53" s="15">
        <v>0</v>
      </c>
      <c r="AZ53" s="15">
        <v>0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0</v>
      </c>
      <c r="BJ53" s="15">
        <v>0</v>
      </c>
      <c r="BK53" s="15">
        <v>0</v>
      </c>
      <c r="BL53" s="15">
        <v>0</v>
      </c>
      <c r="BR53" s="14" t="s">
        <v>108</v>
      </c>
      <c r="BS53" s="15">
        <v>0</v>
      </c>
      <c r="BT53" s="15">
        <v>0</v>
      </c>
      <c r="BU53" s="15">
        <v>0</v>
      </c>
      <c r="BV53" s="15">
        <v>0</v>
      </c>
      <c r="BW53" s="15">
        <v>0</v>
      </c>
      <c r="BX53" s="15">
        <v>0</v>
      </c>
      <c r="BY53" s="15">
        <v>0</v>
      </c>
      <c r="BZ53" s="15">
        <v>0</v>
      </c>
      <c r="CA53" s="15">
        <v>0</v>
      </c>
      <c r="CB53" s="15">
        <v>0</v>
      </c>
      <c r="CC53" s="15">
        <v>0</v>
      </c>
      <c r="CD53" s="15">
        <v>0</v>
      </c>
      <c r="CE53" s="15">
        <v>0</v>
      </c>
      <c r="CF53" s="15">
        <v>0</v>
      </c>
      <c r="CG53" s="15">
        <v>0</v>
      </c>
      <c r="CH53" s="15">
        <v>0</v>
      </c>
    </row>
    <row r="54" spans="1:90" ht="15" thickBot="1" x14ac:dyDescent="0.35">
      <c r="A54" s="14" t="s">
        <v>108</v>
      </c>
      <c r="B54" s="15" t="s">
        <v>135</v>
      </c>
      <c r="C54" s="15" t="s">
        <v>135</v>
      </c>
      <c r="D54" s="15" t="s">
        <v>135</v>
      </c>
      <c r="E54" s="15" t="s">
        <v>135</v>
      </c>
      <c r="F54" s="15" t="s">
        <v>135</v>
      </c>
      <c r="G54" s="15" t="s">
        <v>135</v>
      </c>
      <c r="H54" s="15" t="s">
        <v>135</v>
      </c>
      <c r="I54" s="15" t="s">
        <v>135</v>
      </c>
      <c r="J54" s="15" t="s">
        <v>135</v>
      </c>
      <c r="K54" s="15" t="s">
        <v>135</v>
      </c>
      <c r="L54" s="15" t="s">
        <v>135</v>
      </c>
      <c r="M54" s="15" t="s">
        <v>135</v>
      </c>
      <c r="N54" s="15" t="s">
        <v>135</v>
      </c>
      <c r="O54" s="15" t="s">
        <v>135</v>
      </c>
      <c r="P54" s="15" t="s">
        <v>135</v>
      </c>
      <c r="Q54" s="15" t="s">
        <v>135</v>
      </c>
      <c r="AA54" s="14" t="s">
        <v>109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V54" s="14" t="s">
        <v>109</v>
      </c>
      <c r="AW54" s="15">
        <v>0</v>
      </c>
      <c r="AX54" s="15">
        <v>0</v>
      </c>
      <c r="AY54" s="15">
        <v>0</v>
      </c>
      <c r="AZ54" s="15">
        <v>0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0</v>
      </c>
      <c r="BJ54" s="15">
        <v>0</v>
      </c>
      <c r="BK54" s="15">
        <v>0</v>
      </c>
      <c r="BL54" s="15">
        <v>0</v>
      </c>
      <c r="BR54" s="14" t="s">
        <v>109</v>
      </c>
      <c r="BS54" s="15">
        <v>0</v>
      </c>
      <c r="BT54" s="15">
        <v>0</v>
      </c>
      <c r="BU54" s="15">
        <v>0</v>
      </c>
      <c r="BV54" s="15">
        <v>0</v>
      </c>
      <c r="BW54" s="15">
        <v>0</v>
      </c>
      <c r="BX54" s="15">
        <v>0</v>
      </c>
      <c r="BY54" s="15">
        <v>0</v>
      </c>
      <c r="BZ54" s="15">
        <v>0</v>
      </c>
      <c r="CA54" s="15">
        <v>0</v>
      </c>
      <c r="CB54" s="15">
        <v>0</v>
      </c>
      <c r="CC54" s="15">
        <v>0</v>
      </c>
      <c r="CD54" s="15">
        <v>0</v>
      </c>
      <c r="CE54" s="15">
        <v>0</v>
      </c>
      <c r="CF54" s="15">
        <v>0</v>
      </c>
      <c r="CG54" s="15">
        <v>0</v>
      </c>
      <c r="CH54" s="15">
        <v>0</v>
      </c>
    </row>
    <row r="55" spans="1:90" ht="15" thickBot="1" x14ac:dyDescent="0.35">
      <c r="A55" s="14" t="s">
        <v>109</v>
      </c>
      <c r="B55" s="15" t="s">
        <v>135</v>
      </c>
      <c r="C55" s="15" t="s">
        <v>135</v>
      </c>
      <c r="D55" s="15" t="s">
        <v>135</v>
      </c>
      <c r="E55" s="15" t="s">
        <v>135</v>
      </c>
      <c r="F55" s="15" t="s">
        <v>135</v>
      </c>
      <c r="G55" s="15" t="s">
        <v>135</v>
      </c>
      <c r="H55" s="15" t="s">
        <v>135</v>
      </c>
      <c r="I55" s="15" t="s">
        <v>135</v>
      </c>
      <c r="J55" s="15" t="s">
        <v>135</v>
      </c>
      <c r="K55" s="15" t="s">
        <v>135</v>
      </c>
      <c r="L55" s="15" t="s">
        <v>135</v>
      </c>
      <c r="M55" s="15" t="s">
        <v>135</v>
      </c>
      <c r="N55" s="15" t="s">
        <v>135</v>
      </c>
      <c r="O55" s="15" t="s">
        <v>135</v>
      </c>
      <c r="P55" s="15" t="s">
        <v>135</v>
      </c>
      <c r="Q55" s="15" t="s">
        <v>135</v>
      </c>
      <c r="AA55" s="14" t="s">
        <v>110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V55" s="14" t="s">
        <v>110</v>
      </c>
      <c r="AW55" s="15">
        <v>0</v>
      </c>
      <c r="AX55" s="15">
        <v>0</v>
      </c>
      <c r="AY55" s="15">
        <v>0</v>
      </c>
      <c r="AZ55" s="15">
        <v>0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0</v>
      </c>
      <c r="BG55" s="15">
        <v>0</v>
      </c>
      <c r="BH55" s="15">
        <v>0</v>
      </c>
      <c r="BI55" s="15">
        <v>0</v>
      </c>
      <c r="BJ55" s="15">
        <v>0</v>
      </c>
      <c r="BK55" s="15">
        <v>0</v>
      </c>
      <c r="BL55" s="15">
        <v>0</v>
      </c>
      <c r="BR55" s="14" t="s">
        <v>110</v>
      </c>
      <c r="BS55" s="15">
        <v>0</v>
      </c>
      <c r="BT55" s="15">
        <v>0</v>
      </c>
      <c r="BU55" s="15">
        <v>0</v>
      </c>
      <c r="BV55" s="15">
        <v>0</v>
      </c>
      <c r="BW55" s="15">
        <v>0</v>
      </c>
      <c r="BX55" s="15">
        <v>0</v>
      </c>
      <c r="BY55" s="15">
        <v>0</v>
      </c>
      <c r="BZ55" s="15">
        <v>0</v>
      </c>
      <c r="CA55" s="15">
        <v>0</v>
      </c>
      <c r="CB55" s="15">
        <v>0</v>
      </c>
      <c r="CC55" s="15">
        <v>0</v>
      </c>
      <c r="CD55" s="15">
        <v>0</v>
      </c>
      <c r="CE55" s="15">
        <v>0</v>
      </c>
      <c r="CF55" s="15">
        <v>0</v>
      </c>
      <c r="CG55" s="15">
        <v>0</v>
      </c>
      <c r="CH55" s="15">
        <v>0</v>
      </c>
    </row>
    <row r="56" spans="1:90" ht="15" thickBot="1" x14ac:dyDescent="0.35">
      <c r="A56" s="14" t="s">
        <v>110</v>
      </c>
      <c r="B56" s="15" t="s">
        <v>135</v>
      </c>
      <c r="C56" s="15" t="s">
        <v>135</v>
      </c>
      <c r="D56" s="15" t="s">
        <v>135</v>
      </c>
      <c r="E56" s="15" t="s">
        <v>135</v>
      </c>
      <c r="F56" s="15" t="s">
        <v>135</v>
      </c>
      <c r="G56" s="15" t="s">
        <v>135</v>
      </c>
      <c r="H56" s="15" t="s">
        <v>135</v>
      </c>
      <c r="I56" s="15" t="s">
        <v>135</v>
      </c>
      <c r="J56" s="15" t="s">
        <v>135</v>
      </c>
      <c r="K56" s="15" t="s">
        <v>135</v>
      </c>
      <c r="L56" s="15" t="s">
        <v>135</v>
      </c>
      <c r="M56" s="15" t="s">
        <v>135</v>
      </c>
      <c r="N56" s="15" t="s">
        <v>135</v>
      </c>
      <c r="O56" s="15" t="s">
        <v>135</v>
      </c>
      <c r="P56" s="15" t="s">
        <v>135</v>
      </c>
      <c r="Q56" s="15" t="s">
        <v>135</v>
      </c>
      <c r="AA56" s="14" t="s">
        <v>111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V56" s="14" t="s">
        <v>111</v>
      </c>
      <c r="AW56" s="15">
        <v>0</v>
      </c>
      <c r="AX56" s="15">
        <v>0</v>
      </c>
      <c r="AY56" s="15">
        <v>0</v>
      </c>
      <c r="AZ56" s="15">
        <v>0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0</v>
      </c>
      <c r="BG56" s="15">
        <v>0</v>
      </c>
      <c r="BH56" s="15">
        <v>0</v>
      </c>
      <c r="BI56" s="15">
        <v>0</v>
      </c>
      <c r="BJ56" s="15">
        <v>0</v>
      </c>
      <c r="BK56" s="15">
        <v>0</v>
      </c>
      <c r="BL56" s="15">
        <v>0</v>
      </c>
      <c r="BR56" s="14" t="s">
        <v>111</v>
      </c>
      <c r="BS56" s="15">
        <v>0</v>
      </c>
      <c r="BT56" s="15">
        <v>0</v>
      </c>
      <c r="BU56" s="15">
        <v>0</v>
      </c>
      <c r="BV56" s="15">
        <v>0</v>
      </c>
      <c r="BW56" s="15">
        <v>0</v>
      </c>
      <c r="BX56" s="15">
        <v>0</v>
      </c>
      <c r="BY56" s="15">
        <v>0</v>
      </c>
      <c r="BZ56" s="15">
        <v>0</v>
      </c>
      <c r="CA56" s="15">
        <v>0</v>
      </c>
      <c r="CB56" s="15">
        <v>0</v>
      </c>
      <c r="CC56" s="15">
        <v>0</v>
      </c>
      <c r="CD56" s="15">
        <v>0</v>
      </c>
      <c r="CE56" s="15">
        <v>0</v>
      </c>
      <c r="CF56" s="15">
        <v>0</v>
      </c>
      <c r="CG56" s="15">
        <v>0</v>
      </c>
      <c r="CH56" s="15">
        <v>0</v>
      </c>
    </row>
    <row r="57" spans="1:90" ht="15" thickBot="1" x14ac:dyDescent="0.35">
      <c r="A57" s="14" t="s">
        <v>111</v>
      </c>
      <c r="B57" s="15" t="s">
        <v>135</v>
      </c>
      <c r="C57" s="15" t="s">
        <v>135</v>
      </c>
      <c r="D57" s="15" t="s">
        <v>135</v>
      </c>
      <c r="E57" s="15" t="s">
        <v>135</v>
      </c>
      <c r="F57" s="15" t="s">
        <v>135</v>
      </c>
      <c r="G57" s="15" t="s">
        <v>135</v>
      </c>
      <c r="H57" s="15" t="s">
        <v>135</v>
      </c>
      <c r="I57" s="15" t="s">
        <v>135</v>
      </c>
      <c r="J57" s="15" t="s">
        <v>135</v>
      </c>
      <c r="K57" s="15" t="s">
        <v>135</v>
      </c>
      <c r="L57" s="15" t="s">
        <v>135</v>
      </c>
      <c r="M57" s="15" t="s">
        <v>135</v>
      </c>
      <c r="N57" s="15" t="s">
        <v>135</v>
      </c>
      <c r="O57" s="15" t="s">
        <v>135</v>
      </c>
      <c r="P57" s="15" t="s">
        <v>135</v>
      </c>
      <c r="Q57" s="15" t="s">
        <v>135</v>
      </c>
      <c r="AA57" s="14" t="s">
        <v>112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V57" s="14" t="s">
        <v>112</v>
      </c>
      <c r="AW57" s="15">
        <v>0</v>
      </c>
      <c r="AX57" s="15">
        <v>0</v>
      </c>
      <c r="AY57" s="15">
        <v>0</v>
      </c>
      <c r="AZ57" s="15">
        <v>0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0</v>
      </c>
      <c r="BG57" s="15">
        <v>0</v>
      </c>
      <c r="BH57" s="15">
        <v>0</v>
      </c>
      <c r="BI57" s="15">
        <v>0</v>
      </c>
      <c r="BJ57" s="15">
        <v>0</v>
      </c>
      <c r="BK57" s="15">
        <v>0</v>
      </c>
      <c r="BL57" s="15">
        <v>0</v>
      </c>
      <c r="BR57" s="14" t="s">
        <v>112</v>
      </c>
      <c r="BS57" s="15">
        <v>0</v>
      </c>
      <c r="BT57" s="15">
        <v>0</v>
      </c>
      <c r="BU57" s="15">
        <v>0</v>
      </c>
      <c r="BV57" s="15">
        <v>0</v>
      </c>
      <c r="BW57" s="15">
        <v>0</v>
      </c>
      <c r="BX57" s="15">
        <v>0</v>
      </c>
      <c r="BY57" s="15">
        <v>0</v>
      </c>
      <c r="BZ57" s="15">
        <v>0</v>
      </c>
      <c r="CA57" s="15">
        <v>0</v>
      </c>
      <c r="CB57" s="15">
        <v>0</v>
      </c>
      <c r="CC57" s="15">
        <v>0</v>
      </c>
      <c r="CD57" s="15">
        <v>0</v>
      </c>
      <c r="CE57" s="15">
        <v>0</v>
      </c>
      <c r="CF57" s="15">
        <v>0</v>
      </c>
      <c r="CG57" s="15">
        <v>0</v>
      </c>
      <c r="CH57" s="15">
        <v>0</v>
      </c>
    </row>
    <row r="58" spans="1:90" ht="15" thickBot="1" x14ac:dyDescent="0.35">
      <c r="A58" s="14" t="s">
        <v>112</v>
      </c>
      <c r="B58" s="15" t="s">
        <v>135</v>
      </c>
      <c r="C58" s="15" t="s">
        <v>135</v>
      </c>
      <c r="D58" s="15" t="s">
        <v>135</v>
      </c>
      <c r="E58" s="15" t="s">
        <v>135</v>
      </c>
      <c r="F58" s="15" t="s">
        <v>135</v>
      </c>
      <c r="G58" s="15" t="s">
        <v>135</v>
      </c>
      <c r="H58" s="15" t="s">
        <v>135</v>
      </c>
      <c r="I58" s="15" t="s">
        <v>135</v>
      </c>
      <c r="J58" s="15" t="s">
        <v>135</v>
      </c>
      <c r="K58" s="15" t="s">
        <v>135</v>
      </c>
      <c r="L58" s="15" t="s">
        <v>135</v>
      </c>
      <c r="M58" s="15" t="s">
        <v>135</v>
      </c>
      <c r="N58" s="15" t="s">
        <v>135</v>
      </c>
      <c r="O58" s="15" t="s">
        <v>135</v>
      </c>
      <c r="P58" s="15" t="s">
        <v>135</v>
      </c>
      <c r="Q58" s="15" t="s">
        <v>135</v>
      </c>
      <c r="AA58" s="14" t="s">
        <v>113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V58" s="14" t="s">
        <v>113</v>
      </c>
      <c r="AW58" s="15">
        <v>0</v>
      </c>
      <c r="AX58" s="15">
        <v>0</v>
      </c>
      <c r="AY58" s="15">
        <v>0</v>
      </c>
      <c r="AZ58" s="15">
        <v>0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0</v>
      </c>
      <c r="BG58" s="15">
        <v>0</v>
      </c>
      <c r="BH58" s="15">
        <v>0</v>
      </c>
      <c r="BI58" s="15">
        <v>0</v>
      </c>
      <c r="BJ58" s="15">
        <v>0</v>
      </c>
      <c r="BK58" s="15">
        <v>0</v>
      </c>
      <c r="BL58" s="15">
        <v>0</v>
      </c>
      <c r="BR58" s="14" t="s">
        <v>113</v>
      </c>
      <c r="BS58" s="15">
        <v>0</v>
      </c>
      <c r="BT58" s="15">
        <v>0</v>
      </c>
      <c r="BU58" s="15">
        <v>0</v>
      </c>
      <c r="BV58" s="15">
        <v>0</v>
      </c>
      <c r="BW58" s="15">
        <v>0</v>
      </c>
      <c r="BX58" s="15">
        <v>0</v>
      </c>
      <c r="BY58" s="15">
        <v>0</v>
      </c>
      <c r="BZ58" s="15">
        <v>0</v>
      </c>
      <c r="CA58" s="15">
        <v>0</v>
      </c>
      <c r="CB58" s="15">
        <v>0</v>
      </c>
      <c r="CC58" s="15">
        <v>0</v>
      </c>
      <c r="CD58" s="15">
        <v>0</v>
      </c>
      <c r="CE58" s="15">
        <v>0</v>
      </c>
      <c r="CF58" s="15">
        <v>0</v>
      </c>
      <c r="CG58" s="15">
        <v>0</v>
      </c>
      <c r="CH58" s="15">
        <v>0</v>
      </c>
    </row>
    <row r="59" spans="1:90" ht="15" thickBot="1" x14ac:dyDescent="0.35">
      <c r="A59" s="14" t="s">
        <v>113</v>
      </c>
      <c r="B59" s="15" t="s">
        <v>135</v>
      </c>
      <c r="C59" s="15" t="s">
        <v>135</v>
      </c>
      <c r="D59" s="15" t="s">
        <v>135</v>
      </c>
      <c r="E59" s="15" t="s">
        <v>135</v>
      </c>
      <c r="F59" s="15" t="s">
        <v>135</v>
      </c>
      <c r="G59" s="15" t="s">
        <v>135</v>
      </c>
      <c r="H59" s="15" t="s">
        <v>135</v>
      </c>
      <c r="I59" s="15" t="s">
        <v>135</v>
      </c>
      <c r="J59" s="15" t="s">
        <v>135</v>
      </c>
      <c r="K59" s="15" t="s">
        <v>135</v>
      </c>
      <c r="L59" s="15" t="s">
        <v>135</v>
      </c>
      <c r="M59" s="15" t="s">
        <v>135</v>
      </c>
      <c r="N59" s="15" t="s">
        <v>135</v>
      </c>
      <c r="O59" s="15" t="s">
        <v>135</v>
      </c>
      <c r="P59" s="15" t="s">
        <v>135</v>
      </c>
      <c r="Q59" s="15" t="s">
        <v>135</v>
      </c>
      <c r="AA59" s="14" t="s">
        <v>114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V59" s="14" t="s">
        <v>114</v>
      </c>
      <c r="AW59" s="15">
        <v>0</v>
      </c>
      <c r="AX59" s="15">
        <v>0</v>
      </c>
      <c r="AY59" s="15">
        <v>0</v>
      </c>
      <c r="AZ59" s="15">
        <v>0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0</v>
      </c>
      <c r="BG59" s="15">
        <v>0</v>
      </c>
      <c r="BH59" s="15">
        <v>0</v>
      </c>
      <c r="BI59" s="15">
        <v>0</v>
      </c>
      <c r="BJ59" s="15">
        <v>0</v>
      </c>
      <c r="BK59" s="15">
        <v>0</v>
      </c>
      <c r="BL59" s="15">
        <v>0</v>
      </c>
      <c r="BR59" s="14" t="s">
        <v>114</v>
      </c>
      <c r="BS59" s="15">
        <v>0</v>
      </c>
      <c r="BT59" s="15">
        <v>0</v>
      </c>
      <c r="BU59" s="15">
        <v>0</v>
      </c>
      <c r="BV59" s="15">
        <v>0</v>
      </c>
      <c r="BW59" s="15">
        <v>0</v>
      </c>
      <c r="BX59" s="15">
        <v>0</v>
      </c>
      <c r="BY59" s="15">
        <v>0</v>
      </c>
      <c r="BZ59" s="15">
        <v>0</v>
      </c>
      <c r="CA59" s="15">
        <v>0</v>
      </c>
      <c r="CB59" s="15">
        <v>0</v>
      </c>
      <c r="CC59" s="15">
        <v>0</v>
      </c>
      <c r="CD59" s="15">
        <v>0</v>
      </c>
      <c r="CE59" s="15">
        <v>0</v>
      </c>
      <c r="CF59" s="15">
        <v>0</v>
      </c>
      <c r="CG59" s="15">
        <v>0</v>
      </c>
      <c r="CH59" s="15">
        <v>0</v>
      </c>
    </row>
    <row r="60" spans="1:90" ht="18.600000000000001" thickBot="1" x14ac:dyDescent="0.35">
      <c r="A60" s="14" t="s">
        <v>114</v>
      </c>
      <c r="B60" s="15" t="s">
        <v>135</v>
      </c>
      <c r="C60" s="15" t="s">
        <v>135</v>
      </c>
      <c r="D60" s="15" t="s">
        <v>135</v>
      </c>
      <c r="E60" s="15" t="s">
        <v>135</v>
      </c>
      <c r="F60" s="15" t="s">
        <v>135</v>
      </c>
      <c r="G60" s="15" t="s">
        <v>135</v>
      </c>
      <c r="H60" s="15" t="s">
        <v>135</v>
      </c>
      <c r="I60" s="15" t="s">
        <v>135</v>
      </c>
      <c r="J60" s="15" t="s">
        <v>135</v>
      </c>
      <c r="K60" s="15" t="s">
        <v>135</v>
      </c>
      <c r="L60" s="15" t="s">
        <v>135</v>
      </c>
      <c r="M60" s="15" t="s">
        <v>135</v>
      </c>
      <c r="N60" s="15" t="s">
        <v>135</v>
      </c>
      <c r="O60" s="15" t="s">
        <v>135</v>
      </c>
      <c r="P60" s="15" t="s">
        <v>135</v>
      </c>
      <c r="Q60" s="15" t="s">
        <v>135</v>
      </c>
      <c r="AA60" s="11"/>
      <c r="AV60" s="11"/>
      <c r="BR60" s="11"/>
    </row>
    <row r="61" spans="1:90" ht="18.600000000000001" thickBot="1" x14ac:dyDescent="0.35">
      <c r="A61" s="11"/>
      <c r="AA61" s="14" t="s">
        <v>116</v>
      </c>
      <c r="AB61" s="14" t="s">
        <v>49</v>
      </c>
      <c r="AC61" s="14" t="s">
        <v>50</v>
      </c>
      <c r="AD61" s="14" t="s">
        <v>51</v>
      </c>
      <c r="AE61" s="14" t="s">
        <v>52</v>
      </c>
      <c r="AF61" s="14" t="s">
        <v>53</v>
      </c>
      <c r="AG61" s="14" t="s">
        <v>54</v>
      </c>
      <c r="AH61" s="14" t="s">
        <v>55</v>
      </c>
      <c r="AI61" s="14" t="s">
        <v>56</v>
      </c>
      <c r="AJ61" s="14" t="s">
        <v>57</v>
      </c>
      <c r="AK61" s="14" t="s">
        <v>58</v>
      </c>
      <c r="AL61" s="14" t="s">
        <v>59</v>
      </c>
      <c r="AM61" s="14" t="s">
        <v>60</v>
      </c>
      <c r="AN61" s="14" t="s">
        <v>61</v>
      </c>
      <c r="AO61" s="14" t="s">
        <v>62</v>
      </c>
      <c r="AP61" s="14" t="s">
        <v>63</v>
      </c>
      <c r="AQ61" s="14" t="s">
        <v>64</v>
      </c>
      <c r="AR61" s="14" t="s">
        <v>117</v>
      </c>
      <c r="AS61" s="14" t="s">
        <v>118</v>
      </c>
      <c r="AT61" s="14" t="s">
        <v>119</v>
      </c>
      <c r="AU61" s="14" t="s">
        <v>120</v>
      </c>
      <c r="AV61" s="14" t="s">
        <v>116</v>
      </c>
      <c r="AW61" s="14" t="s">
        <v>49</v>
      </c>
      <c r="AX61" s="14" t="s">
        <v>50</v>
      </c>
      <c r="AY61" s="14" t="s">
        <v>51</v>
      </c>
      <c r="AZ61" s="14" t="s">
        <v>52</v>
      </c>
      <c r="BA61" s="14" t="s">
        <v>53</v>
      </c>
      <c r="BB61" s="14" t="s">
        <v>54</v>
      </c>
      <c r="BC61" s="14" t="s">
        <v>55</v>
      </c>
      <c r="BD61" s="14" t="s">
        <v>56</v>
      </c>
      <c r="BE61" s="14" t="s">
        <v>57</v>
      </c>
      <c r="BF61" s="14" t="s">
        <v>58</v>
      </c>
      <c r="BG61" s="14" t="s">
        <v>59</v>
      </c>
      <c r="BH61" s="14" t="s">
        <v>60</v>
      </c>
      <c r="BI61" s="14" t="s">
        <v>61</v>
      </c>
      <c r="BJ61" s="14" t="s">
        <v>62</v>
      </c>
      <c r="BK61" s="14" t="s">
        <v>63</v>
      </c>
      <c r="BL61" s="14" t="s">
        <v>64</v>
      </c>
      <c r="BM61" s="14" t="s">
        <v>117</v>
      </c>
      <c r="BN61" s="14" t="s">
        <v>118</v>
      </c>
      <c r="BO61" s="14" t="s">
        <v>119</v>
      </c>
      <c r="BP61" s="14" t="s">
        <v>120</v>
      </c>
      <c r="BR61" s="14" t="s">
        <v>116</v>
      </c>
      <c r="BS61" s="14" t="s">
        <v>49</v>
      </c>
      <c r="BT61" s="14" t="s">
        <v>50</v>
      </c>
      <c r="BU61" s="14" t="s">
        <v>51</v>
      </c>
      <c r="BV61" s="14" t="s">
        <v>52</v>
      </c>
      <c r="BW61" s="14" t="s">
        <v>53</v>
      </c>
      <c r="BX61" s="14" t="s">
        <v>54</v>
      </c>
      <c r="BY61" s="14" t="s">
        <v>55</v>
      </c>
      <c r="BZ61" s="14" t="s">
        <v>56</v>
      </c>
      <c r="CA61" s="14" t="s">
        <v>57</v>
      </c>
      <c r="CB61" s="14" t="s">
        <v>58</v>
      </c>
      <c r="CC61" s="14" t="s">
        <v>59</v>
      </c>
      <c r="CD61" s="14" t="s">
        <v>60</v>
      </c>
      <c r="CE61" s="14" t="s">
        <v>61</v>
      </c>
      <c r="CF61" s="14" t="s">
        <v>62</v>
      </c>
      <c r="CG61" s="14" t="s">
        <v>63</v>
      </c>
      <c r="CH61" s="14" t="s">
        <v>64</v>
      </c>
      <c r="CI61" s="14" t="s">
        <v>117</v>
      </c>
      <c r="CJ61" s="14" t="s">
        <v>118</v>
      </c>
      <c r="CK61" s="14" t="s">
        <v>119</v>
      </c>
      <c r="CL61" s="14" t="s">
        <v>120</v>
      </c>
    </row>
    <row r="62" spans="1:90" ht="15" thickBot="1" x14ac:dyDescent="0.35">
      <c r="A62" s="14" t="s">
        <v>115</v>
      </c>
      <c r="B62" s="14" t="s">
        <v>49</v>
      </c>
      <c r="C62" s="14" t="s">
        <v>50</v>
      </c>
      <c r="D62" s="14" t="s">
        <v>51</v>
      </c>
      <c r="E62" s="14" t="s">
        <v>52</v>
      </c>
      <c r="F62" s="14" t="s">
        <v>53</v>
      </c>
      <c r="G62" s="14" t="s">
        <v>54</v>
      </c>
      <c r="H62" s="14" t="s">
        <v>55</v>
      </c>
      <c r="I62" s="14" t="s">
        <v>56</v>
      </c>
      <c r="J62" s="14" t="s">
        <v>57</v>
      </c>
      <c r="K62" s="14" t="s">
        <v>58</v>
      </c>
      <c r="L62" s="14" t="s">
        <v>59</v>
      </c>
      <c r="M62" s="14" t="s">
        <v>60</v>
      </c>
      <c r="N62" s="14" t="s">
        <v>61</v>
      </c>
      <c r="O62" s="14" t="s">
        <v>62</v>
      </c>
      <c r="P62" s="14" t="s">
        <v>63</v>
      </c>
      <c r="Q62" s="14" t="s">
        <v>64</v>
      </c>
      <c r="AA62" s="14" t="s">
        <v>66</v>
      </c>
      <c r="AB62" s="15">
        <v>0</v>
      </c>
      <c r="AC62" s="15">
        <v>0</v>
      </c>
      <c r="AD62" s="15">
        <v>0</v>
      </c>
      <c r="AE62" s="15">
        <v>109195.1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36066.699999999997</v>
      </c>
      <c r="AO62" s="15">
        <v>0</v>
      </c>
      <c r="AP62" s="15">
        <v>14924.2</v>
      </c>
      <c r="AQ62" s="15">
        <v>0</v>
      </c>
      <c r="AR62" s="15">
        <v>160186</v>
      </c>
      <c r="AS62" s="15">
        <v>161000</v>
      </c>
      <c r="AT62" s="15">
        <v>814</v>
      </c>
      <c r="AU62" s="15">
        <v>0.51</v>
      </c>
      <c r="AV62" s="14" t="s">
        <v>66</v>
      </c>
      <c r="AW62" s="15">
        <v>0</v>
      </c>
      <c r="AX62" s="15">
        <v>27889.7</v>
      </c>
      <c r="AY62" s="15">
        <v>0</v>
      </c>
      <c r="AZ62" s="15">
        <v>95587.8</v>
      </c>
      <c r="BA62" s="15">
        <v>0</v>
      </c>
      <c r="BB62" s="15">
        <v>0</v>
      </c>
      <c r="BC62" s="15">
        <v>0</v>
      </c>
      <c r="BD62" s="15">
        <v>0</v>
      </c>
      <c r="BE62" s="15">
        <v>0</v>
      </c>
      <c r="BF62" s="15">
        <v>0</v>
      </c>
      <c r="BG62" s="15">
        <v>0</v>
      </c>
      <c r="BH62" s="15">
        <v>0</v>
      </c>
      <c r="BI62" s="15">
        <v>22233.4</v>
      </c>
      <c r="BJ62" s="15">
        <v>0</v>
      </c>
      <c r="BK62" s="15">
        <v>14970.3</v>
      </c>
      <c r="BL62" s="15">
        <v>0</v>
      </c>
      <c r="BM62" s="15">
        <v>160681.20000000001</v>
      </c>
      <c r="BN62" s="15">
        <v>161000</v>
      </c>
      <c r="BO62" s="15">
        <v>318.8</v>
      </c>
      <c r="BP62" s="15">
        <v>0.2</v>
      </c>
      <c r="BR62" s="14" t="s">
        <v>66</v>
      </c>
      <c r="BS62" s="15">
        <v>0</v>
      </c>
      <c r="BT62" s="15">
        <v>98929.4</v>
      </c>
      <c r="BU62" s="15">
        <v>21016.1</v>
      </c>
      <c r="BV62" s="15">
        <v>0</v>
      </c>
      <c r="BW62" s="15">
        <v>0</v>
      </c>
      <c r="BX62" s="15">
        <v>0</v>
      </c>
      <c r="BY62" s="15">
        <v>0</v>
      </c>
      <c r="BZ62" s="15">
        <v>0</v>
      </c>
      <c r="CA62" s="15">
        <v>2562.9</v>
      </c>
      <c r="CB62" s="15">
        <v>0</v>
      </c>
      <c r="CC62" s="15">
        <v>0</v>
      </c>
      <c r="CD62" s="15">
        <v>0</v>
      </c>
      <c r="CE62" s="15">
        <v>26142</v>
      </c>
      <c r="CF62" s="15">
        <v>0</v>
      </c>
      <c r="CG62" s="15">
        <v>14865</v>
      </c>
      <c r="CH62" s="15">
        <v>0</v>
      </c>
      <c r="CI62" s="15">
        <v>163515.5</v>
      </c>
      <c r="CJ62" s="15">
        <v>161000</v>
      </c>
      <c r="CK62" s="15">
        <v>-2515.5</v>
      </c>
      <c r="CL62" s="15">
        <v>-1.56</v>
      </c>
    </row>
    <row r="63" spans="1:90" ht="15" thickBot="1" x14ac:dyDescent="0.35">
      <c r="A63" s="14" t="s">
        <v>83</v>
      </c>
      <c r="B63" s="15">
        <v>83530.600000000006</v>
      </c>
      <c r="C63" s="15">
        <v>0</v>
      </c>
      <c r="D63" s="15">
        <v>77067</v>
      </c>
      <c r="E63" s="15">
        <v>109136.8</v>
      </c>
      <c r="F63" s="15">
        <v>0</v>
      </c>
      <c r="G63" s="15">
        <v>0</v>
      </c>
      <c r="H63" s="15">
        <v>14170.4</v>
      </c>
      <c r="I63" s="15">
        <v>33810</v>
      </c>
      <c r="J63" s="15">
        <v>0</v>
      </c>
      <c r="K63" s="15">
        <v>203881.9</v>
      </c>
      <c r="L63" s="15">
        <v>52206.7</v>
      </c>
      <c r="M63" s="15">
        <v>12181.6</v>
      </c>
      <c r="N63" s="15">
        <v>124052.9</v>
      </c>
      <c r="O63" s="15">
        <v>66874.2</v>
      </c>
      <c r="P63" s="15">
        <v>14916.2</v>
      </c>
      <c r="Q63" s="15">
        <v>5966.5</v>
      </c>
      <c r="AA63" s="14" t="s">
        <v>67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14178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124119.3</v>
      </c>
      <c r="AO63" s="15">
        <v>0</v>
      </c>
      <c r="AP63" s="15">
        <v>14924.2</v>
      </c>
      <c r="AQ63" s="15">
        <v>0</v>
      </c>
      <c r="AR63" s="15">
        <v>153221.4</v>
      </c>
      <c r="AS63" s="15">
        <v>154000</v>
      </c>
      <c r="AT63" s="15">
        <v>778.6</v>
      </c>
      <c r="AU63" s="15">
        <v>0.51</v>
      </c>
      <c r="AV63" s="14" t="s">
        <v>67</v>
      </c>
      <c r="AW63" s="15">
        <v>0</v>
      </c>
      <c r="AX63" s="15">
        <v>27889.7</v>
      </c>
      <c r="AY63" s="15">
        <v>0</v>
      </c>
      <c r="AZ63" s="15">
        <v>0</v>
      </c>
      <c r="BA63" s="15">
        <v>0</v>
      </c>
      <c r="BB63" s="15">
        <v>0</v>
      </c>
      <c r="BC63" s="15">
        <v>998</v>
      </c>
      <c r="BD63" s="15">
        <v>0</v>
      </c>
      <c r="BE63" s="15">
        <v>0</v>
      </c>
      <c r="BF63" s="15">
        <v>0</v>
      </c>
      <c r="BG63" s="15">
        <v>0</v>
      </c>
      <c r="BH63" s="15">
        <v>0</v>
      </c>
      <c r="BI63" s="15">
        <v>109837.1</v>
      </c>
      <c r="BJ63" s="15">
        <v>0</v>
      </c>
      <c r="BK63" s="15">
        <v>14970.3</v>
      </c>
      <c r="BL63" s="15">
        <v>0</v>
      </c>
      <c r="BM63" s="15">
        <v>153695</v>
      </c>
      <c r="BN63" s="15">
        <v>154000</v>
      </c>
      <c r="BO63" s="15">
        <v>305</v>
      </c>
      <c r="BP63" s="15">
        <v>0.2</v>
      </c>
      <c r="BR63" s="14" t="s">
        <v>67</v>
      </c>
      <c r="BS63" s="15">
        <v>0</v>
      </c>
      <c r="BT63" s="15">
        <v>98929.4</v>
      </c>
      <c r="BU63" s="15">
        <v>21016.1</v>
      </c>
      <c r="BV63" s="15">
        <v>0</v>
      </c>
      <c r="BW63" s="15">
        <v>0</v>
      </c>
      <c r="BX63" s="15">
        <v>0</v>
      </c>
      <c r="BY63" s="15">
        <v>0</v>
      </c>
      <c r="BZ63" s="15">
        <v>0</v>
      </c>
      <c r="CA63" s="15">
        <v>2562.9</v>
      </c>
      <c r="CB63" s="15">
        <v>0</v>
      </c>
      <c r="CC63" s="15">
        <v>0</v>
      </c>
      <c r="CD63" s="15">
        <v>9226.6</v>
      </c>
      <c r="CE63" s="15">
        <v>26142</v>
      </c>
      <c r="CF63" s="15">
        <v>0</v>
      </c>
      <c r="CG63" s="15">
        <v>0</v>
      </c>
      <c r="CH63" s="15">
        <v>0</v>
      </c>
      <c r="CI63" s="15">
        <v>157877</v>
      </c>
      <c r="CJ63" s="15">
        <v>154000</v>
      </c>
      <c r="CK63" s="15">
        <v>-3877</v>
      </c>
      <c r="CL63" s="15">
        <v>-2.52</v>
      </c>
    </row>
    <row r="64" spans="1:90" ht="15" thickBot="1" x14ac:dyDescent="0.35">
      <c r="A64" s="14" t="s">
        <v>91</v>
      </c>
      <c r="B64" s="15">
        <v>0</v>
      </c>
      <c r="C64" s="15">
        <v>0</v>
      </c>
      <c r="D64" s="15">
        <v>21131.3</v>
      </c>
      <c r="E64" s="15">
        <v>109136.8</v>
      </c>
      <c r="F64" s="15">
        <v>0</v>
      </c>
      <c r="G64" s="15">
        <v>0</v>
      </c>
      <c r="H64" s="15">
        <v>14170.4</v>
      </c>
      <c r="I64" s="15">
        <v>0</v>
      </c>
      <c r="J64" s="15">
        <v>0</v>
      </c>
      <c r="K64" s="15">
        <v>10441.299999999999</v>
      </c>
      <c r="L64" s="15">
        <v>0</v>
      </c>
      <c r="M64" s="15">
        <v>0</v>
      </c>
      <c r="N64" s="15">
        <v>36047.4</v>
      </c>
      <c r="O64" s="15">
        <v>31821.200000000001</v>
      </c>
      <c r="P64" s="15">
        <v>14916.2</v>
      </c>
      <c r="Q64" s="15">
        <v>0</v>
      </c>
      <c r="AA64" s="14" t="s">
        <v>68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14178</v>
      </c>
      <c r="AI64" s="15">
        <v>0</v>
      </c>
      <c r="AJ64" s="15">
        <v>0</v>
      </c>
      <c r="AK64" s="15">
        <v>0</v>
      </c>
      <c r="AL64" s="15">
        <v>0</v>
      </c>
      <c r="AM64" s="15">
        <v>0</v>
      </c>
      <c r="AN64" s="15">
        <v>124119.3</v>
      </c>
      <c r="AO64" s="15">
        <v>0</v>
      </c>
      <c r="AP64" s="15">
        <v>14924.2</v>
      </c>
      <c r="AQ64" s="15">
        <v>5969.7</v>
      </c>
      <c r="AR64" s="15">
        <v>159191.1</v>
      </c>
      <c r="AS64" s="15">
        <v>160000</v>
      </c>
      <c r="AT64" s="15">
        <v>808.9</v>
      </c>
      <c r="AU64" s="15">
        <v>0.51</v>
      </c>
      <c r="AV64" s="14" t="s">
        <v>68</v>
      </c>
      <c r="AW64" s="15">
        <v>0</v>
      </c>
      <c r="AX64" s="15">
        <v>27889.7</v>
      </c>
      <c r="AY64" s="15">
        <v>0</v>
      </c>
      <c r="AZ64" s="15">
        <v>0</v>
      </c>
      <c r="BA64" s="15">
        <v>0</v>
      </c>
      <c r="BB64" s="15">
        <v>0</v>
      </c>
      <c r="BC64" s="15">
        <v>998</v>
      </c>
      <c r="BD64" s="15">
        <v>0</v>
      </c>
      <c r="BE64" s="15">
        <v>0</v>
      </c>
      <c r="BF64" s="15">
        <v>0</v>
      </c>
      <c r="BG64" s="15">
        <v>0</v>
      </c>
      <c r="BH64" s="15">
        <v>0</v>
      </c>
      <c r="BI64" s="15">
        <v>109837.1</v>
      </c>
      <c r="BJ64" s="15">
        <v>0</v>
      </c>
      <c r="BK64" s="15">
        <v>14970.3</v>
      </c>
      <c r="BL64" s="15">
        <v>5988.1</v>
      </c>
      <c r="BM64" s="15">
        <v>159683.20000000001</v>
      </c>
      <c r="BN64" s="15">
        <v>160000</v>
      </c>
      <c r="BO64" s="15">
        <v>316.8</v>
      </c>
      <c r="BP64" s="15">
        <v>0.2</v>
      </c>
      <c r="BR64" s="14" t="s">
        <v>68</v>
      </c>
      <c r="BS64" s="15">
        <v>0</v>
      </c>
      <c r="BT64" s="15">
        <v>98929.4</v>
      </c>
      <c r="BU64" s="15">
        <v>21016.1</v>
      </c>
      <c r="BV64" s="15">
        <v>0</v>
      </c>
      <c r="BW64" s="15">
        <v>0</v>
      </c>
      <c r="BX64" s="15">
        <v>0</v>
      </c>
      <c r="BY64" s="15">
        <v>0</v>
      </c>
      <c r="BZ64" s="15">
        <v>0</v>
      </c>
      <c r="CA64" s="15">
        <v>0</v>
      </c>
      <c r="CB64" s="15">
        <v>0</v>
      </c>
      <c r="CC64" s="15">
        <v>0</v>
      </c>
      <c r="CD64" s="15">
        <v>9226.6</v>
      </c>
      <c r="CE64" s="15">
        <v>26142</v>
      </c>
      <c r="CF64" s="15">
        <v>8714</v>
      </c>
      <c r="CG64" s="15">
        <v>0</v>
      </c>
      <c r="CH64" s="15">
        <v>0</v>
      </c>
      <c r="CI64" s="15">
        <v>164028.1</v>
      </c>
      <c r="CJ64" s="15">
        <v>160000</v>
      </c>
      <c r="CK64" s="15">
        <v>-4028.1</v>
      </c>
      <c r="CL64" s="15">
        <v>-2.52</v>
      </c>
    </row>
    <row r="65" spans="1:90" ht="15" thickBot="1" x14ac:dyDescent="0.35">
      <c r="A65" s="14" t="s">
        <v>94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14170.4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36047.4</v>
      </c>
      <c r="O65" s="15">
        <v>0</v>
      </c>
      <c r="P65" s="15">
        <v>14916.2</v>
      </c>
      <c r="Q65" s="15">
        <v>0</v>
      </c>
      <c r="AA65" s="14" t="s">
        <v>69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  <c r="AL65" s="15">
        <v>52234.6</v>
      </c>
      <c r="AM65" s="15">
        <v>12188.1</v>
      </c>
      <c r="AN65" s="15">
        <v>36066.699999999997</v>
      </c>
      <c r="AO65" s="15">
        <v>31838.2</v>
      </c>
      <c r="AP65" s="15">
        <v>14924.2</v>
      </c>
      <c r="AQ65" s="15">
        <v>5969.7</v>
      </c>
      <c r="AR65" s="15">
        <v>153221.4</v>
      </c>
      <c r="AS65" s="15">
        <v>154000</v>
      </c>
      <c r="AT65" s="15">
        <v>778.6</v>
      </c>
      <c r="AU65" s="15">
        <v>0.51</v>
      </c>
      <c r="AV65" s="14" t="s">
        <v>69</v>
      </c>
      <c r="AW65" s="15">
        <v>0</v>
      </c>
      <c r="AX65" s="15">
        <v>27889.7</v>
      </c>
      <c r="AY65" s="15">
        <v>0</v>
      </c>
      <c r="AZ65" s="15">
        <v>0</v>
      </c>
      <c r="BA65" s="15">
        <v>0</v>
      </c>
      <c r="BB65" s="15">
        <v>0</v>
      </c>
      <c r="BC65" s="15">
        <v>0</v>
      </c>
      <c r="BD65" s="15">
        <v>0</v>
      </c>
      <c r="BE65" s="15">
        <v>0</v>
      </c>
      <c r="BF65" s="15">
        <v>0</v>
      </c>
      <c r="BG65" s="15">
        <v>38700.699999999997</v>
      </c>
      <c r="BH65" s="15">
        <v>11976.2</v>
      </c>
      <c r="BI65" s="15">
        <v>22233.4</v>
      </c>
      <c r="BJ65" s="15">
        <v>31936.6</v>
      </c>
      <c r="BK65" s="15">
        <v>14970.3</v>
      </c>
      <c r="BL65" s="15">
        <v>5988.1</v>
      </c>
      <c r="BM65" s="15">
        <v>153695</v>
      </c>
      <c r="BN65" s="15">
        <v>154000</v>
      </c>
      <c r="BO65" s="15">
        <v>305</v>
      </c>
      <c r="BP65" s="15">
        <v>0.2</v>
      </c>
      <c r="BR65" s="14" t="s">
        <v>69</v>
      </c>
      <c r="BS65" s="15">
        <v>0</v>
      </c>
      <c r="BT65" s="15">
        <v>98929.4</v>
      </c>
      <c r="BU65" s="15">
        <v>0</v>
      </c>
      <c r="BV65" s="15">
        <v>0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>
        <v>0</v>
      </c>
      <c r="CC65" s="15">
        <v>0</v>
      </c>
      <c r="CD65" s="15">
        <v>9226.6</v>
      </c>
      <c r="CE65" s="15">
        <v>26142</v>
      </c>
      <c r="CF65" s="15">
        <v>8714</v>
      </c>
      <c r="CG65" s="15">
        <v>14865</v>
      </c>
      <c r="CH65" s="15">
        <v>0</v>
      </c>
      <c r="CI65" s="15">
        <v>157877</v>
      </c>
      <c r="CJ65" s="15">
        <v>154000</v>
      </c>
      <c r="CK65" s="15">
        <v>-3877</v>
      </c>
      <c r="CL65" s="15">
        <v>-2.52</v>
      </c>
    </row>
    <row r="66" spans="1:90" ht="15" thickBot="1" x14ac:dyDescent="0.35">
      <c r="A66" s="14" t="s">
        <v>96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AA66" s="14" t="s">
        <v>70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14178</v>
      </c>
      <c r="AI66" s="15">
        <v>0</v>
      </c>
      <c r="AJ66" s="15">
        <v>0</v>
      </c>
      <c r="AK66" s="15">
        <v>0</v>
      </c>
      <c r="AL66" s="15">
        <v>52234.6</v>
      </c>
      <c r="AM66" s="15">
        <v>0</v>
      </c>
      <c r="AN66" s="15">
        <v>36066.699999999997</v>
      </c>
      <c r="AO66" s="15">
        <v>31838.2</v>
      </c>
      <c r="AP66" s="15">
        <v>14924.2</v>
      </c>
      <c r="AQ66" s="15">
        <v>0</v>
      </c>
      <c r="AR66" s="15">
        <v>149241.60000000001</v>
      </c>
      <c r="AS66" s="15">
        <v>150000</v>
      </c>
      <c r="AT66" s="15">
        <v>758.4</v>
      </c>
      <c r="AU66" s="15">
        <v>0.51</v>
      </c>
      <c r="AV66" s="14" t="s">
        <v>70</v>
      </c>
      <c r="AW66" s="15">
        <v>0</v>
      </c>
      <c r="AX66" s="15">
        <v>27889.7</v>
      </c>
      <c r="AY66" s="15">
        <v>0</v>
      </c>
      <c r="AZ66" s="15">
        <v>0</v>
      </c>
      <c r="BA66" s="15">
        <v>0</v>
      </c>
      <c r="BB66" s="15">
        <v>0</v>
      </c>
      <c r="BC66" s="15">
        <v>998</v>
      </c>
      <c r="BD66" s="15">
        <v>0</v>
      </c>
      <c r="BE66" s="15">
        <v>0</v>
      </c>
      <c r="BF66" s="15">
        <v>12974.3</v>
      </c>
      <c r="BG66" s="15">
        <v>38700.699999999997</v>
      </c>
      <c r="BH66" s="15">
        <v>0</v>
      </c>
      <c r="BI66" s="15">
        <v>22233.4</v>
      </c>
      <c r="BJ66" s="15">
        <v>31936.6</v>
      </c>
      <c r="BK66" s="15">
        <v>14970.3</v>
      </c>
      <c r="BL66" s="15">
        <v>0</v>
      </c>
      <c r="BM66" s="15">
        <v>149703</v>
      </c>
      <c r="BN66" s="15">
        <v>150000</v>
      </c>
      <c r="BO66" s="15">
        <v>297</v>
      </c>
      <c r="BP66" s="15">
        <v>0.2</v>
      </c>
      <c r="BR66" s="14" t="s">
        <v>70</v>
      </c>
      <c r="BS66" s="15">
        <v>0</v>
      </c>
      <c r="BT66" s="15">
        <v>98929.4</v>
      </c>
      <c r="BU66" s="15">
        <v>0</v>
      </c>
      <c r="BV66" s="15">
        <v>0</v>
      </c>
      <c r="BW66" s="15">
        <v>0</v>
      </c>
      <c r="BX66" s="15">
        <v>0</v>
      </c>
      <c r="BY66" s="15">
        <v>0</v>
      </c>
      <c r="BZ66" s="15">
        <v>0</v>
      </c>
      <c r="CA66" s="15">
        <v>0</v>
      </c>
      <c r="CB66" s="15">
        <v>10764.3</v>
      </c>
      <c r="CC66" s="15">
        <v>0</v>
      </c>
      <c r="CD66" s="15">
        <v>9226.6</v>
      </c>
      <c r="CE66" s="15">
        <v>26142</v>
      </c>
      <c r="CF66" s="15">
        <v>8714</v>
      </c>
      <c r="CG66" s="15">
        <v>0</v>
      </c>
      <c r="CH66" s="15">
        <v>0</v>
      </c>
      <c r="CI66" s="15">
        <v>153776.29999999999</v>
      </c>
      <c r="CJ66" s="15">
        <v>150000</v>
      </c>
      <c r="CK66" s="15">
        <v>-3776.3</v>
      </c>
      <c r="CL66" s="15">
        <v>-2.52</v>
      </c>
    </row>
    <row r="67" spans="1:90" ht="15" thickBot="1" x14ac:dyDescent="0.35">
      <c r="A67" s="14" t="s">
        <v>98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AA67" s="14" t="s">
        <v>71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14178</v>
      </c>
      <c r="AI67" s="15">
        <v>0</v>
      </c>
      <c r="AJ67" s="15">
        <v>0</v>
      </c>
      <c r="AK67" s="15">
        <v>0</v>
      </c>
      <c r="AL67" s="15">
        <v>0</v>
      </c>
      <c r="AM67" s="15">
        <v>12188.1</v>
      </c>
      <c r="AN67" s="15">
        <v>36066.699999999997</v>
      </c>
      <c r="AO67" s="15">
        <v>66910</v>
      </c>
      <c r="AP67" s="15">
        <v>14924.2</v>
      </c>
      <c r="AQ67" s="15">
        <v>0</v>
      </c>
      <c r="AR67" s="15">
        <v>144266.9</v>
      </c>
      <c r="AS67" s="15">
        <v>145000</v>
      </c>
      <c r="AT67" s="15">
        <v>733.1</v>
      </c>
      <c r="AU67" s="15">
        <v>0.51</v>
      </c>
      <c r="AV67" s="14" t="s">
        <v>71</v>
      </c>
      <c r="AW67" s="15">
        <v>0</v>
      </c>
      <c r="AX67" s="15">
        <v>27889.7</v>
      </c>
      <c r="AY67" s="15">
        <v>0</v>
      </c>
      <c r="AZ67" s="15">
        <v>0</v>
      </c>
      <c r="BA67" s="15">
        <v>499</v>
      </c>
      <c r="BB67" s="15">
        <v>0</v>
      </c>
      <c r="BC67" s="15">
        <v>998</v>
      </c>
      <c r="BD67" s="15">
        <v>0</v>
      </c>
      <c r="BE67" s="15">
        <v>0</v>
      </c>
      <c r="BF67" s="15">
        <v>12974.3</v>
      </c>
      <c r="BG67" s="15">
        <v>0</v>
      </c>
      <c r="BH67" s="15">
        <v>11976.2</v>
      </c>
      <c r="BI67" s="15">
        <v>22233.4</v>
      </c>
      <c r="BJ67" s="15">
        <v>53172</v>
      </c>
      <c r="BK67" s="15">
        <v>14970.3</v>
      </c>
      <c r="BL67" s="15">
        <v>0</v>
      </c>
      <c r="BM67" s="15">
        <v>144712.9</v>
      </c>
      <c r="BN67" s="15">
        <v>145000</v>
      </c>
      <c r="BO67" s="15">
        <v>287.10000000000002</v>
      </c>
      <c r="BP67" s="15">
        <v>0.2</v>
      </c>
      <c r="BR67" s="14" t="s">
        <v>71</v>
      </c>
      <c r="BS67" s="15">
        <v>0</v>
      </c>
      <c r="BT67" s="15">
        <v>98929.4</v>
      </c>
      <c r="BU67" s="15">
        <v>21016.1</v>
      </c>
      <c r="BV67" s="15">
        <v>0</v>
      </c>
      <c r="BW67" s="15">
        <v>0</v>
      </c>
      <c r="BX67" s="15">
        <v>0</v>
      </c>
      <c r="BY67" s="15">
        <v>0</v>
      </c>
      <c r="BZ67" s="15">
        <v>0</v>
      </c>
      <c r="CA67" s="15">
        <v>0</v>
      </c>
      <c r="CB67" s="15">
        <v>10764.3</v>
      </c>
      <c r="CC67" s="15">
        <v>0</v>
      </c>
      <c r="CD67" s="15">
        <v>9226.6</v>
      </c>
      <c r="CE67" s="15">
        <v>0</v>
      </c>
      <c r="CF67" s="15">
        <v>8714</v>
      </c>
      <c r="CG67" s="15">
        <v>0</v>
      </c>
      <c r="CH67" s="15">
        <v>0</v>
      </c>
      <c r="CI67" s="15">
        <v>148650.4</v>
      </c>
      <c r="CJ67" s="15">
        <v>145000</v>
      </c>
      <c r="CK67" s="15">
        <v>-3650.4</v>
      </c>
      <c r="CL67" s="15">
        <v>-2.52</v>
      </c>
    </row>
    <row r="68" spans="1:90" ht="15" thickBot="1" x14ac:dyDescent="0.35">
      <c r="A68" s="14" t="s">
        <v>100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AA68" s="14" t="s">
        <v>72</v>
      </c>
      <c r="AB68" s="15">
        <v>0</v>
      </c>
      <c r="AC68" s="15">
        <v>0</v>
      </c>
      <c r="AD68" s="15">
        <v>21142.6</v>
      </c>
      <c r="AE68" s="15">
        <v>0</v>
      </c>
      <c r="AF68" s="15">
        <v>0</v>
      </c>
      <c r="AG68" s="15">
        <v>0</v>
      </c>
      <c r="AH68" s="15">
        <v>14178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36066.699999999997</v>
      </c>
      <c r="AO68" s="15">
        <v>66910</v>
      </c>
      <c r="AP68" s="15">
        <v>14924.2</v>
      </c>
      <c r="AQ68" s="15">
        <v>0</v>
      </c>
      <c r="AR68" s="15">
        <v>153221.4</v>
      </c>
      <c r="AS68" s="15">
        <v>154000</v>
      </c>
      <c r="AT68" s="15">
        <v>778.6</v>
      </c>
      <c r="AU68" s="15">
        <v>0.51</v>
      </c>
      <c r="AV68" s="14" t="s">
        <v>72</v>
      </c>
      <c r="AW68" s="15">
        <v>0</v>
      </c>
      <c r="AX68" s="15">
        <v>27889.7</v>
      </c>
      <c r="AY68" s="15">
        <v>20958.400000000001</v>
      </c>
      <c r="AZ68" s="15">
        <v>0</v>
      </c>
      <c r="BA68" s="15">
        <v>499</v>
      </c>
      <c r="BB68" s="15">
        <v>0</v>
      </c>
      <c r="BC68" s="15">
        <v>998</v>
      </c>
      <c r="BD68" s="15">
        <v>0</v>
      </c>
      <c r="BE68" s="15">
        <v>0</v>
      </c>
      <c r="BF68" s="15">
        <v>12974.3</v>
      </c>
      <c r="BG68" s="15">
        <v>0</v>
      </c>
      <c r="BH68" s="15">
        <v>0</v>
      </c>
      <c r="BI68" s="15">
        <v>22233.4</v>
      </c>
      <c r="BJ68" s="15">
        <v>53172</v>
      </c>
      <c r="BK68" s="15">
        <v>14970.3</v>
      </c>
      <c r="BL68" s="15">
        <v>0</v>
      </c>
      <c r="BM68" s="15">
        <v>153695</v>
      </c>
      <c r="BN68" s="15">
        <v>154000</v>
      </c>
      <c r="BO68" s="15">
        <v>305</v>
      </c>
      <c r="BP68" s="15">
        <v>0.2</v>
      </c>
      <c r="BR68" s="14" t="s">
        <v>72</v>
      </c>
      <c r="BS68" s="15">
        <v>0</v>
      </c>
      <c r="BT68" s="15">
        <v>98929.4</v>
      </c>
      <c r="BU68" s="15">
        <v>30242.7</v>
      </c>
      <c r="BV68" s="15">
        <v>0</v>
      </c>
      <c r="BW68" s="15">
        <v>0</v>
      </c>
      <c r="BX68" s="15">
        <v>0</v>
      </c>
      <c r="BY68" s="15">
        <v>0</v>
      </c>
      <c r="BZ68" s="15">
        <v>0</v>
      </c>
      <c r="CA68" s="15">
        <v>0</v>
      </c>
      <c r="CB68" s="15">
        <v>10764.3</v>
      </c>
      <c r="CC68" s="15">
        <v>0</v>
      </c>
      <c r="CD68" s="15">
        <v>9226.6</v>
      </c>
      <c r="CE68" s="15">
        <v>0</v>
      </c>
      <c r="CF68" s="15">
        <v>8714</v>
      </c>
      <c r="CG68" s="15">
        <v>0</v>
      </c>
      <c r="CH68" s="15">
        <v>0</v>
      </c>
      <c r="CI68" s="15">
        <v>157877</v>
      </c>
      <c r="CJ68" s="15">
        <v>154000</v>
      </c>
      <c r="CK68" s="15">
        <v>-3877</v>
      </c>
      <c r="CL68" s="15">
        <v>-2.52</v>
      </c>
    </row>
    <row r="69" spans="1:90" ht="15" thickBot="1" x14ac:dyDescent="0.35">
      <c r="A69" s="14" t="s">
        <v>102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AA69" s="14" t="s">
        <v>73</v>
      </c>
      <c r="AB69" s="15">
        <v>0</v>
      </c>
      <c r="AC69" s="15">
        <v>0</v>
      </c>
      <c r="AD69" s="15">
        <v>77108.2</v>
      </c>
      <c r="AE69" s="15">
        <v>0</v>
      </c>
      <c r="AF69" s="15">
        <v>0</v>
      </c>
      <c r="AG69" s="15">
        <v>0</v>
      </c>
      <c r="AH69" s="15">
        <v>14178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36066.699999999997</v>
      </c>
      <c r="AO69" s="15">
        <v>31838.2</v>
      </c>
      <c r="AP69" s="15">
        <v>14924.2</v>
      </c>
      <c r="AQ69" s="15">
        <v>0</v>
      </c>
      <c r="AR69" s="15">
        <v>174115.20000000001</v>
      </c>
      <c r="AS69" s="15">
        <v>175000</v>
      </c>
      <c r="AT69" s="15">
        <v>884.8</v>
      </c>
      <c r="AU69" s="15">
        <v>0.51</v>
      </c>
      <c r="AV69" s="14" t="s">
        <v>73</v>
      </c>
      <c r="AW69" s="15">
        <v>0</v>
      </c>
      <c r="AX69" s="15">
        <v>27889.7</v>
      </c>
      <c r="AY69" s="15">
        <v>52673</v>
      </c>
      <c r="AZ69" s="15">
        <v>0</v>
      </c>
      <c r="BA69" s="15">
        <v>499</v>
      </c>
      <c r="BB69" s="15">
        <v>0</v>
      </c>
      <c r="BC69" s="15">
        <v>11477.2</v>
      </c>
      <c r="BD69" s="15">
        <v>0</v>
      </c>
      <c r="BE69" s="15">
        <v>0</v>
      </c>
      <c r="BF69" s="15">
        <v>12974.3</v>
      </c>
      <c r="BG69" s="15">
        <v>0</v>
      </c>
      <c r="BH69" s="15">
        <v>0</v>
      </c>
      <c r="BI69" s="15">
        <v>22233.4</v>
      </c>
      <c r="BJ69" s="15">
        <v>31936.6</v>
      </c>
      <c r="BK69" s="15">
        <v>14970.3</v>
      </c>
      <c r="BL69" s="15">
        <v>0</v>
      </c>
      <c r="BM69" s="15">
        <v>174653.5</v>
      </c>
      <c r="BN69" s="15">
        <v>175000</v>
      </c>
      <c r="BO69" s="15">
        <v>346.5</v>
      </c>
      <c r="BP69" s="15">
        <v>0.2</v>
      </c>
      <c r="BR69" s="14" t="s">
        <v>73</v>
      </c>
      <c r="BS69" s="15">
        <v>0</v>
      </c>
      <c r="BT69" s="15">
        <v>98929.4</v>
      </c>
      <c r="BU69" s="15">
        <v>51771.4</v>
      </c>
      <c r="BV69" s="15">
        <v>0</v>
      </c>
      <c r="BW69" s="15">
        <v>0</v>
      </c>
      <c r="BX69" s="15">
        <v>0</v>
      </c>
      <c r="BY69" s="15">
        <v>0</v>
      </c>
      <c r="BZ69" s="15">
        <v>0</v>
      </c>
      <c r="CA69" s="15">
        <v>0</v>
      </c>
      <c r="CB69" s="15">
        <v>10764.3</v>
      </c>
      <c r="CC69" s="15">
        <v>0</v>
      </c>
      <c r="CD69" s="15">
        <v>9226.6</v>
      </c>
      <c r="CE69" s="15">
        <v>0</v>
      </c>
      <c r="CF69" s="15">
        <v>8714</v>
      </c>
      <c r="CG69" s="15">
        <v>0</v>
      </c>
      <c r="CH69" s="15">
        <v>0</v>
      </c>
      <c r="CI69" s="15">
        <v>179405.7</v>
      </c>
      <c r="CJ69" s="15">
        <v>175000</v>
      </c>
      <c r="CK69" s="15">
        <v>-4405.7</v>
      </c>
      <c r="CL69" s="15">
        <v>-2.52</v>
      </c>
    </row>
    <row r="70" spans="1:90" ht="15" thickBot="1" x14ac:dyDescent="0.35">
      <c r="A70" s="14" t="s">
        <v>104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AA70" s="14" t="s">
        <v>74</v>
      </c>
      <c r="AB70" s="15">
        <v>0</v>
      </c>
      <c r="AC70" s="15">
        <v>0</v>
      </c>
      <c r="AD70" s="15">
        <v>77108.2</v>
      </c>
      <c r="AE70" s="15">
        <v>109195.1</v>
      </c>
      <c r="AF70" s="15">
        <v>0</v>
      </c>
      <c r="AG70" s="15">
        <v>0</v>
      </c>
      <c r="AH70" s="15">
        <v>14178</v>
      </c>
      <c r="AI70" s="15">
        <v>0</v>
      </c>
      <c r="AJ70" s="15">
        <v>0</v>
      </c>
      <c r="AK70" s="15">
        <v>0</v>
      </c>
      <c r="AL70" s="15">
        <v>0</v>
      </c>
      <c r="AM70" s="15">
        <v>0</v>
      </c>
      <c r="AN70" s="15">
        <v>0</v>
      </c>
      <c r="AO70" s="15">
        <v>31838.2</v>
      </c>
      <c r="AP70" s="15">
        <v>0</v>
      </c>
      <c r="AQ70" s="15">
        <v>0</v>
      </c>
      <c r="AR70" s="15">
        <v>232319.5</v>
      </c>
      <c r="AS70" s="15">
        <v>191000</v>
      </c>
      <c r="AT70" s="15">
        <v>-41319.5</v>
      </c>
      <c r="AU70" s="15">
        <v>-21.63</v>
      </c>
      <c r="AV70" s="14" t="s">
        <v>74</v>
      </c>
      <c r="AW70" s="15">
        <v>0</v>
      </c>
      <c r="AX70" s="15">
        <v>27889.7</v>
      </c>
      <c r="AY70" s="15">
        <v>52673</v>
      </c>
      <c r="AZ70" s="15">
        <v>95587.8</v>
      </c>
      <c r="BA70" s="15">
        <v>499</v>
      </c>
      <c r="BB70" s="15">
        <v>0</v>
      </c>
      <c r="BC70" s="15">
        <v>11477.2</v>
      </c>
      <c r="BD70" s="15">
        <v>0</v>
      </c>
      <c r="BE70" s="15">
        <v>0</v>
      </c>
      <c r="BF70" s="15">
        <v>12974.3</v>
      </c>
      <c r="BG70" s="15">
        <v>0</v>
      </c>
      <c r="BH70" s="15">
        <v>0</v>
      </c>
      <c r="BI70" s="15">
        <v>0</v>
      </c>
      <c r="BJ70" s="15">
        <v>31936.6</v>
      </c>
      <c r="BK70" s="15">
        <v>0</v>
      </c>
      <c r="BL70" s="15">
        <v>0</v>
      </c>
      <c r="BM70" s="15">
        <v>233037.6</v>
      </c>
      <c r="BN70" s="15">
        <v>191000</v>
      </c>
      <c r="BO70" s="15">
        <v>-42037.599999999999</v>
      </c>
      <c r="BP70" s="15">
        <v>-22.01</v>
      </c>
      <c r="BR70" s="14" t="s">
        <v>74</v>
      </c>
      <c r="BS70" s="15">
        <v>0</v>
      </c>
      <c r="BT70" s="15">
        <v>98929.4</v>
      </c>
      <c r="BU70" s="15">
        <v>51771.4</v>
      </c>
      <c r="BV70" s="15">
        <v>0</v>
      </c>
      <c r="BW70" s="15">
        <v>69199.3</v>
      </c>
      <c r="BX70" s="15">
        <v>0</v>
      </c>
      <c r="BY70" s="15">
        <v>0</v>
      </c>
      <c r="BZ70" s="15">
        <v>0</v>
      </c>
      <c r="CA70" s="15">
        <v>0</v>
      </c>
      <c r="CB70" s="15">
        <v>10764.3</v>
      </c>
      <c r="CC70" s="15">
        <v>0</v>
      </c>
      <c r="CD70" s="15">
        <v>0</v>
      </c>
      <c r="CE70" s="15">
        <v>0</v>
      </c>
      <c r="CF70" s="15">
        <v>8714</v>
      </c>
      <c r="CG70" s="15">
        <v>0</v>
      </c>
      <c r="CH70" s="15">
        <v>0</v>
      </c>
      <c r="CI70" s="15">
        <v>239378.4</v>
      </c>
      <c r="CJ70" s="15">
        <v>191000</v>
      </c>
      <c r="CK70" s="15">
        <v>-48378.400000000001</v>
      </c>
      <c r="CL70" s="15">
        <v>-25.33</v>
      </c>
    </row>
    <row r="71" spans="1:90" ht="15" thickBot="1" x14ac:dyDescent="0.35">
      <c r="A71" s="14" t="s">
        <v>106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AA71" s="14" t="s">
        <v>75</v>
      </c>
      <c r="AB71" s="15">
        <v>0</v>
      </c>
      <c r="AC71" s="15">
        <v>0</v>
      </c>
      <c r="AD71" s="15">
        <v>77108.2</v>
      </c>
      <c r="AE71" s="15">
        <v>109195.1</v>
      </c>
      <c r="AF71" s="15">
        <v>0</v>
      </c>
      <c r="AG71" s="15">
        <v>0</v>
      </c>
      <c r="AH71" s="15">
        <v>14178</v>
      </c>
      <c r="AI71" s="15">
        <v>0</v>
      </c>
      <c r="AJ71" s="15">
        <v>0</v>
      </c>
      <c r="AK71" s="15">
        <v>10446.9</v>
      </c>
      <c r="AL71" s="15">
        <v>0</v>
      </c>
      <c r="AM71" s="15">
        <v>0</v>
      </c>
      <c r="AN71" s="15">
        <v>0</v>
      </c>
      <c r="AO71" s="15">
        <v>0</v>
      </c>
      <c r="AP71" s="15">
        <v>0</v>
      </c>
      <c r="AQ71" s="15">
        <v>0</v>
      </c>
      <c r="AR71" s="15">
        <v>210928.2</v>
      </c>
      <c r="AS71" s="15">
        <v>212000</v>
      </c>
      <c r="AT71" s="15">
        <v>1071.8</v>
      </c>
      <c r="AU71" s="15">
        <v>0.51</v>
      </c>
      <c r="AV71" s="14" t="s">
        <v>75</v>
      </c>
      <c r="AW71" s="15">
        <v>0</v>
      </c>
      <c r="AX71" s="15">
        <v>0</v>
      </c>
      <c r="AY71" s="15">
        <v>52673</v>
      </c>
      <c r="AZ71" s="15">
        <v>95587.8</v>
      </c>
      <c r="BA71" s="15">
        <v>499</v>
      </c>
      <c r="BB71" s="15">
        <v>0</v>
      </c>
      <c r="BC71" s="15">
        <v>11477.2</v>
      </c>
      <c r="BD71" s="15">
        <v>0</v>
      </c>
      <c r="BE71" s="15">
        <v>0</v>
      </c>
      <c r="BF71" s="15">
        <v>51343.1</v>
      </c>
      <c r="BG71" s="15">
        <v>0</v>
      </c>
      <c r="BH71" s="15">
        <v>0</v>
      </c>
      <c r="BI71" s="15">
        <v>0</v>
      </c>
      <c r="BJ71" s="15">
        <v>0</v>
      </c>
      <c r="BK71" s="15">
        <v>0</v>
      </c>
      <c r="BL71" s="15">
        <v>0</v>
      </c>
      <c r="BM71" s="15">
        <v>211580.2</v>
      </c>
      <c r="BN71" s="15">
        <v>212000</v>
      </c>
      <c r="BO71" s="15">
        <v>419.8</v>
      </c>
      <c r="BP71" s="15">
        <v>0.2</v>
      </c>
      <c r="BR71" s="14" t="s">
        <v>75</v>
      </c>
      <c r="BS71" s="15">
        <v>0</v>
      </c>
      <c r="BT71" s="15">
        <v>66123.8</v>
      </c>
      <c r="BU71" s="15">
        <v>51771.4</v>
      </c>
      <c r="BV71" s="15">
        <v>10764.3</v>
      </c>
      <c r="BW71" s="15">
        <v>69199.3</v>
      </c>
      <c r="BX71" s="15">
        <v>0</v>
      </c>
      <c r="BY71" s="15">
        <v>0</v>
      </c>
      <c r="BZ71" s="15">
        <v>0</v>
      </c>
      <c r="CA71" s="15">
        <v>0</v>
      </c>
      <c r="CB71" s="15">
        <v>10764.3</v>
      </c>
      <c r="CC71" s="15">
        <v>0</v>
      </c>
      <c r="CD71" s="15">
        <v>0</v>
      </c>
      <c r="CE71" s="15">
        <v>0</v>
      </c>
      <c r="CF71" s="15">
        <v>8714</v>
      </c>
      <c r="CG71" s="15">
        <v>0</v>
      </c>
      <c r="CH71" s="15">
        <v>0</v>
      </c>
      <c r="CI71" s="15">
        <v>217337.2</v>
      </c>
      <c r="CJ71" s="15">
        <v>212000</v>
      </c>
      <c r="CK71" s="15">
        <v>-5337.2</v>
      </c>
      <c r="CL71" s="15">
        <v>-2.52</v>
      </c>
    </row>
    <row r="72" spans="1:90" ht="15" thickBot="1" x14ac:dyDescent="0.35">
      <c r="A72" s="14" t="s">
        <v>108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AA72" s="14" t="s">
        <v>76</v>
      </c>
      <c r="AB72" s="15">
        <v>0</v>
      </c>
      <c r="AC72" s="15">
        <v>0</v>
      </c>
      <c r="AD72" s="15">
        <v>21142.6</v>
      </c>
      <c r="AE72" s="15">
        <v>109195.1</v>
      </c>
      <c r="AF72" s="15">
        <v>0</v>
      </c>
      <c r="AG72" s="15">
        <v>0</v>
      </c>
      <c r="AH72" s="15">
        <v>14178</v>
      </c>
      <c r="AI72" s="15">
        <v>33828.1</v>
      </c>
      <c r="AJ72" s="15">
        <v>0</v>
      </c>
      <c r="AK72" s="15">
        <v>10446.9</v>
      </c>
      <c r="AL72" s="15">
        <v>0</v>
      </c>
      <c r="AM72" s="15">
        <v>0</v>
      </c>
      <c r="AN72" s="15">
        <v>36066.699999999997</v>
      </c>
      <c r="AO72" s="15">
        <v>0</v>
      </c>
      <c r="AP72" s="15">
        <v>14924.2</v>
      </c>
      <c r="AQ72" s="15">
        <v>0</v>
      </c>
      <c r="AR72" s="15">
        <v>239781.5</v>
      </c>
      <c r="AS72" s="15">
        <v>241000</v>
      </c>
      <c r="AT72" s="15">
        <v>1218.5</v>
      </c>
      <c r="AU72" s="15">
        <v>0.51</v>
      </c>
      <c r="AV72" s="14" t="s">
        <v>76</v>
      </c>
      <c r="AW72" s="15">
        <v>0</v>
      </c>
      <c r="AX72" s="15">
        <v>0</v>
      </c>
      <c r="AY72" s="15">
        <v>20958.400000000001</v>
      </c>
      <c r="AZ72" s="15">
        <v>95587.8</v>
      </c>
      <c r="BA72" s="15">
        <v>0</v>
      </c>
      <c r="BB72" s="15">
        <v>0</v>
      </c>
      <c r="BC72" s="15">
        <v>11477.2</v>
      </c>
      <c r="BD72" s="15">
        <v>23952.5</v>
      </c>
      <c r="BE72" s="15">
        <v>0</v>
      </c>
      <c r="BF72" s="15">
        <v>51343.1</v>
      </c>
      <c r="BG72" s="15">
        <v>0</v>
      </c>
      <c r="BH72" s="15">
        <v>0</v>
      </c>
      <c r="BI72" s="15">
        <v>22233.4</v>
      </c>
      <c r="BJ72" s="15">
        <v>0</v>
      </c>
      <c r="BK72" s="15">
        <v>14970.3</v>
      </c>
      <c r="BL72" s="15">
        <v>0</v>
      </c>
      <c r="BM72" s="15">
        <v>240522.8</v>
      </c>
      <c r="BN72" s="15">
        <v>241000</v>
      </c>
      <c r="BO72" s="15">
        <v>477.2</v>
      </c>
      <c r="BP72" s="15">
        <v>0.2</v>
      </c>
      <c r="BR72" s="14" t="s">
        <v>76</v>
      </c>
      <c r="BS72" s="15">
        <v>0</v>
      </c>
      <c r="BT72" s="15">
        <v>66123.8</v>
      </c>
      <c r="BU72" s="15">
        <v>30242.7</v>
      </c>
      <c r="BV72" s="15">
        <v>10764.3</v>
      </c>
      <c r="BW72" s="15">
        <v>0</v>
      </c>
      <c r="BX72" s="15">
        <v>0</v>
      </c>
      <c r="BY72" s="15">
        <v>0</v>
      </c>
      <c r="BZ72" s="15">
        <v>79735.600000000006</v>
      </c>
      <c r="CA72" s="15">
        <v>0</v>
      </c>
      <c r="CB72" s="15">
        <v>10764.3</v>
      </c>
      <c r="CC72" s="15">
        <v>0</v>
      </c>
      <c r="CD72" s="15">
        <v>0</v>
      </c>
      <c r="CE72" s="15">
        <v>26142</v>
      </c>
      <c r="CF72" s="15">
        <v>8714</v>
      </c>
      <c r="CG72" s="15">
        <v>0</v>
      </c>
      <c r="CH72" s="15">
        <v>0</v>
      </c>
      <c r="CI72" s="15">
        <v>232486.7</v>
      </c>
      <c r="CJ72" s="15">
        <v>241000</v>
      </c>
      <c r="CK72" s="15">
        <v>8513.2999999999993</v>
      </c>
      <c r="CL72" s="15">
        <v>3.53</v>
      </c>
    </row>
    <row r="73" spans="1:90" ht="15" thickBot="1" x14ac:dyDescent="0.35">
      <c r="A73" s="14" t="s">
        <v>109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AA73" s="14" t="s">
        <v>77</v>
      </c>
      <c r="AB73" s="15">
        <v>0</v>
      </c>
      <c r="AC73" s="15">
        <v>0</v>
      </c>
      <c r="AD73" s="15">
        <v>77108.2</v>
      </c>
      <c r="AE73" s="15">
        <v>109195.1</v>
      </c>
      <c r="AF73" s="15">
        <v>0</v>
      </c>
      <c r="AG73" s="15">
        <v>0</v>
      </c>
      <c r="AH73" s="15">
        <v>14178</v>
      </c>
      <c r="AI73" s="15">
        <v>0</v>
      </c>
      <c r="AJ73" s="15">
        <v>0</v>
      </c>
      <c r="AK73" s="15">
        <v>0</v>
      </c>
      <c r="AL73" s="15">
        <v>0</v>
      </c>
      <c r="AM73" s="15">
        <v>0</v>
      </c>
      <c r="AN73" s="15">
        <v>0</v>
      </c>
      <c r="AO73" s="15">
        <v>31838.2</v>
      </c>
      <c r="AP73" s="15">
        <v>0</v>
      </c>
      <c r="AQ73" s="15">
        <v>0</v>
      </c>
      <c r="AR73" s="15">
        <v>232319.5</v>
      </c>
      <c r="AS73" s="15">
        <v>276000</v>
      </c>
      <c r="AT73" s="15">
        <v>43680.5</v>
      </c>
      <c r="AU73" s="15">
        <v>15.83</v>
      </c>
      <c r="AV73" s="14" t="s">
        <v>77</v>
      </c>
      <c r="AW73" s="15">
        <v>0</v>
      </c>
      <c r="AX73" s="15">
        <v>27889.7</v>
      </c>
      <c r="AY73" s="15">
        <v>52673</v>
      </c>
      <c r="AZ73" s="15">
        <v>95587.8</v>
      </c>
      <c r="BA73" s="15">
        <v>499</v>
      </c>
      <c r="BB73" s="15">
        <v>0</v>
      </c>
      <c r="BC73" s="15">
        <v>11477.2</v>
      </c>
      <c r="BD73" s="15">
        <v>0</v>
      </c>
      <c r="BE73" s="15">
        <v>0</v>
      </c>
      <c r="BF73" s="15">
        <v>12974.3</v>
      </c>
      <c r="BG73" s="15">
        <v>0</v>
      </c>
      <c r="BH73" s="15">
        <v>0</v>
      </c>
      <c r="BI73" s="15">
        <v>0</v>
      </c>
      <c r="BJ73" s="15">
        <v>31936.6</v>
      </c>
      <c r="BK73" s="15">
        <v>0</v>
      </c>
      <c r="BL73" s="15">
        <v>0</v>
      </c>
      <c r="BM73" s="15">
        <v>233037.6</v>
      </c>
      <c r="BN73" s="15">
        <v>276000</v>
      </c>
      <c r="BO73" s="15">
        <v>42962.400000000001</v>
      </c>
      <c r="BP73" s="15">
        <v>15.57</v>
      </c>
      <c r="BR73" s="14" t="s">
        <v>77</v>
      </c>
      <c r="BS73" s="15">
        <v>0</v>
      </c>
      <c r="BT73" s="15">
        <v>98929.4</v>
      </c>
      <c r="BU73" s="15">
        <v>51771.4</v>
      </c>
      <c r="BV73" s="15">
        <v>0</v>
      </c>
      <c r="BW73" s="15">
        <v>69199.3</v>
      </c>
      <c r="BX73" s="15">
        <v>0</v>
      </c>
      <c r="BY73" s="15">
        <v>0</v>
      </c>
      <c r="BZ73" s="15">
        <v>0</v>
      </c>
      <c r="CA73" s="15">
        <v>0</v>
      </c>
      <c r="CB73" s="15">
        <v>10764.3</v>
      </c>
      <c r="CC73" s="15">
        <v>0</v>
      </c>
      <c r="CD73" s="15">
        <v>0</v>
      </c>
      <c r="CE73" s="15">
        <v>0</v>
      </c>
      <c r="CF73" s="15">
        <v>8714</v>
      </c>
      <c r="CG73" s="15">
        <v>0</v>
      </c>
      <c r="CH73" s="15">
        <v>0</v>
      </c>
      <c r="CI73" s="15">
        <v>239378.4</v>
      </c>
      <c r="CJ73" s="15">
        <v>276000</v>
      </c>
      <c r="CK73" s="15">
        <v>36621.599999999999</v>
      </c>
      <c r="CL73" s="15">
        <v>13.27</v>
      </c>
    </row>
    <row r="74" spans="1:90" ht="15" thickBot="1" x14ac:dyDescent="0.35">
      <c r="A74" s="14" t="s">
        <v>110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AA74" s="14" t="s">
        <v>78</v>
      </c>
      <c r="AB74" s="15">
        <v>83575.3</v>
      </c>
      <c r="AC74" s="15">
        <v>0</v>
      </c>
      <c r="AD74" s="15">
        <v>77108.2</v>
      </c>
      <c r="AE74" s="15">
        <v>109195.1</v>
      </c>
      <c r="AF74" s="15">
        <v>0</v>
      </c>
      <c r="AG74" s="15">
        <v>0</v>
      </c>
      <c r="AH74" s="15">
        <v>14178</v>
      </c>
      <c r="AI74" s="15">
        <v>0</v>
      </c>
      <c r="AJ74" s="15">
        <v>0</v>
      </c>
      <c r="AK74" s="15">
        <v>10446.9</v>
      </c>
      <c r="AL74" s="15">
        <v>0</v>
      </c>
      <c r="AM74" s="15">
        <v>0</v>
      </c>
      <c r="AN74" s="15">
        <v>0</v>
      </c>
      <c r="AO74" s="15">
        <v>0</v>
      </c>
      <c r="AP74" s="15">
        <v>0</v>
      </c>
      <c r="AQ74" s="15">
        <v>0</v>
      </c>
      <c r="AR74" s="15">
        <v>294503.5</v>
      </c>
      <c r="AS74" s="15">
        <v>282000</v>
      </c>
      <c r="AT74" s="15">
        <v>-12503.5</v>
      </c>
      <c r="AU74" s="15">
        <v>-4.43</v>
      </c>
      <c r="AV74" s="14" t="s">
        <v>78</v>
      </c>
      <c r="AW74" s="15">
        <v>83833.7</v>
      </c>
      <c r="AX74" s="15">
        <v>0</v>
      </c>
      <c r="AY74" s="15">
        <v>52673</v>
      </c>
      <c r="AZ74" s="15">
        <v>95587.8</v>
      </c>
      <c r="BA74" s="15">
        <v>499</v>
      </c>
      <c r="BB74" s="15">
        <v>0</v>
      </c>
      <c r="BC74" s="15">
        <v>11477.2</v>
      </c>
      <c r="BD74" s="15">
        <v>0</v>
      </c>
      <c r="BE74" s="15">
        <v>0</v>
      </c>
      <c r="BF74" s="15">
        <v>51343.1</v>
      </c>
      <c r="BG74" s="15">
        <v>0</v>
      </c>
      <c r="BH74" s="15">
        <v>0</v>
      </c>
      <c r="BI74" s="15">
        <v>0</v>
      </c>
      <c r="BJ74" s="15">
        <v>0</v>
      </c>
      <c r="BK74" s="15">
        <v>0</v>
      </c>
      <c r="BL74" s="15">
        <v>0</v>
      </c>
      <c r="BM74" s="15">
        <v>295413.90000000002</v>
      </c>
      <c r="BN74" s="15">
        <v>282000</v>
      </c>
      <c r="BO74" s="15">
        <v>-13413.9</v>
      </c>
      <c r="BP74" s="15">
        <v>-4.76</v>
      </c>
      <c r="BR74" s="14" t="s">
        <v>78</v>
      </c>
      <c r="BS74" s="15">
        <v>86114.7</v>
      </c>
      <c r="BT74" s="15">
        <v>66123.8</v>
      </c>
      <c r="BU74" s="15">
        <v>51771.4</v>
      </c>
      <c r="BV74" s="15">
        <v>10764.3</v>
      </c>
      <c r="BW74" s="15">
        <v>69199.3</v>
      </c>
      <c r="BX74" s="15">
        <v>0</v>
      </c>
      <c r="BY74" s="15">
        <v>0</v>
      </c>
      <c r="BZ74" s="15">
        <v>0</v>
      </c>
      <c r="CA74" s="15">
        <v>0</v>
      </c>
      <c r="CB74" s="15">
        <v>10764.3</v>
      </c>
      <c r="CC74" s="15">
        <v>0</v>
      </c>
      <c r="CD74" s="15">
        <v>0</v>
      </c>
      <c r="CE74" s="15">
        <v>0</v>
      </c>
      <c r="CF74" s="15">
        <v>8714</v>
      </c>
      <c r="CG74" s="15">
        <v>0</v>
      </c>
      <c r="CH74" s="15">
        <v>0</v>
      </c>
      <c r="CI74" s="15">
        <v>303451.90000000002</v>
      </c>
      <c r="CJ74" s="15">
        <v>282000</v>
      </c>
      <c r="CK74" s="15">
        <v>-21451.9</v>
      </c>
      <c r="CL74" s="15">
        <v>-7.61</v>
      </c>
    </row>
    <row r="75" spans="1:90" ht="15" thickBot="1" x14ac:dyDescent="0.35">
      <c r="A75" s="14" t="s">
        <v>111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AA75" s="14" t="s">
        <v>79</v>
      </c>
      <c r="AB75" s="15">
        <v>83575.3</v>
      </c>
      <c r="AC75" s="15">
        <v>0</v>
      </c>
      <c r="AD75" s="15">
        <v>21142.6</v>
      </c>
      <c r="AE75" s="15">
        <v>109195.1</v>
      </c>
      <c r="AF75" s="15">
        <v>0</v>
      </c>
      <c r="AG75" s="15">
        <v>0</v>
      </c>
      <c r="AH75" s="15">
        <v>14178</v>
      </c>
      <c r="AI75" s="15">
        <v>33828.1</v>
      </c>
      <c r="AJ75" s="15">
        <v>0</v>
      </c>
      <c r="AK75" s="15">
        <v>10446.9</v>
      </c>
      <c r="AL75" s="15">
        <v>0</v>
      </c>
      <c r="AM75" s="15">
        <v>0</v>
      </c>
      <c r="AN75" s="15">
        <v>36066.699999999997</v>
      </c>
      <c r="AO75" s="15">
        <v>0</v>
      </c>
      <c r="AP75" s="15">
        <v>14924.2</v>
      </c>
      <c r="AQ75" s="15">
        <v>0</v>
      </c>
      <c r="AR75" s="15">
        <v>323356.79999999999</v>
      </c>
      <c r="AS75" s="15">
        <v>339000</v>
      </c>
      <c r="AT75" s="15">
        <v>15643.2</v>
      </c>
      <c r="AU75" s="15">
        <v>4.6100000000000003</v>
      </c>
      <c r="AV75" s="14" t="s">
        <v>79</v>
      </c>
      <c r="AW75" s="15">
        <v>83833.7</v>
      </c>
      <c r="AX75" s="15">
        <v>0</v>
      </c>
      <c r="AY75" s="15">
        <v>20958.400000000001</v>
      </c>
      <c r="AZ75" s="15">
        <v>95587.8</v>
      </c>
      <c r="BA75" s="15">
        <v>0</v>
      </c>
      <c r="BB75" s="15">
        <v>0</v>
      </c>
      <c r="BC75" s="15">
        <v>11477.2</v>
      </c>
      <c r="BD75" s="15">
        <v>23952.5</v>
      </c>
      <c r="BE75" s="15">
        <v>0</v>
      </c>
      <c r="BF75" s="15">
        <v>51343.1</v>
      </c>
      <c r="BG75" s="15">
        <v>0</v>
      </c>
      <c r="BH75" s="15">
        <v>0</v>
      </c>
      <c r="BI75" s="15">
        <v>22233.4</v>
      </c>
      <c r="BJ75" s="15">
        <v>0</v>
      </c>
      <c r="BK75" s="15">
        <v>14970.3</v>
      </c>
      <c r="BL75" s="15">
        <v>0</v>
      </c>
      <c r="BM75" s="15">
        <v>324356.40000000002</v>
      </c>
      <c r="BN75" s="15">
        <v>339000</v>
      </c>
      <c r="BO75" s="15">
        <v>14643.6</v>
      </c>
      <c r="BP75" s="15">
        <v>4.32</v>
      </c>
      <c r="BR75" s="14" t="s">
        <v>79</v>
      </c>
      <c r="BS75" s="15">
        <v>86114.7</v>
      </c>
      <c r="BT75" s="15">
        <v>66123.8</v>
      </c>
      <c r="BU75" s="15">
        <v>30242.7</v>
      </c>
      <c r="BV75" s="15">
        <v>10764.3</v>
      </c>
      <c r="BW75" s="15">
        <v>0</v>
      </c>
      <c r="BX75" s="15">
        <v>0</v>
      </c>
      <c r="BY75" s="15">
        <v>0</v>
      </c>
      <c r="BZ75" s="15">
        <v>79735.600000000006</v>
      </c>
      <c r="CA75" s="15">
        <v>0</v>
      </c>
      <c r="CB75" s="15">
        <v>10764.3</v>
      </c>
      <c r="CC75" s="15">
        <v>0</v>
      </c>
      <c r="CD75" s="15">
        <v>0</v>
      </c>
      <c r="CE75" s="15">
        <v>26142</v>
      </c>
      <c r="CF75" s="15">
        <v>8714</v>
      </c>
      <c r="CG75" s="15">
        <v>0</v>
      </c>
      <c r="CH75" s="15">
        <v>0</v>
      </c>
      <c r="CI75" s="15">
        <v>318601.40000000002</v>
      </c>
      <c r="CJ75" s="15">
        <v>339000</v>
      </c>
      <c r="CK75" s="15">
        <v>20398.599999999999</v>
      </c>
      <c r="CL75" s="15">
        <v>6.02</v>
      </c>
    </row>
    <row r="76" spans="1:90" ht="15" thickBot="1" x14ac:dyDescent="0.35">
      <c r="A76" s="14" t="s">
        <v>112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AA76" s="14" t="s">
        <v>80</v>
      </c>
      <c r="AB76" s="15">
        <v>83575.3</v>
      </c>
      <c r="AC76" s="15">
        <v>0</v>
      </c>
      <c r="AD76" s="15">
        <v>21142.6</v>
      </c>
      <c r="AE76" s="15">
        <v>109195.1</v>
      </c>
      <c r="AF76" s="15">
        <v>0</v>
      </c>
      <c r="AG76" s="15">
        <v>0</v>
      </c>
      <c r="AH76" s="15">
        <v>14178</v>
      </c>
      <c r="AI76" s="15">
        <v>33828.1</v>
      </c>
      <c r="AJ76" s="15">
        <v>0</v>
      </c>
      <c r="AK76" s="15">
        <v>402979.7</v>
      </c>
      <c r="AL76" s="15">
        <v>0</v>
      </c>
      <c r="AM76" s="15">
        <v>0</v>
      </c>
      <c r="AN76" s="15">
        <v>0</v>
      </c>
      <c r="AO76" s="15">
        <v>0</v>
      </c>
      <c r="AP76" s="15">
        <v>0</v>
      </c>
      <c r="AQ76" s="15">
        <v>0</v>
      </c>
      <c r="AR76" s="15">
        <v>664898.80000000005</v>
      </c>
      <c r="AS76" s="15">
        <v>411000</v>
      </c>
      <c r="AT76" s="15">
        <v>-253898.8</v>
      </c>
      <c r="AU76" s="15">
        <v>-61.78</v>
      </c>
      <c r="AV76" s="14" t="s">
        <v>80</v>
      </c>
      <c r="AW76" s="15">
        <v>83833.7</v>
      </c>
      <c r="AX76" s="15">
        <v>0</v>
      </c>
      <c r="AY76" s="15">
        <v>20958.400000000001</v>
      </c>
      <c r="AZ76" s="15">
        <v>95587.8</v>
      </c>
      <c r="BA76" s="15">
        <v>499</v>
      </c>
      <c r="BB76" s="15">
        <v>0</v>
      </c>
      <c r="BC76" s="15">
        <v>11477.2</v>
      </c>
      <c r="BD76" s="15">
        <v>23952.5</v>
      </c>
      <c r="BE76" s="15">
        <v>0</v>
      </c>
      <c r="BF76" s="15">
        <v>181140.6</v>
      </c>
      <c r="BG76" s="15">
        <v>0</v>
      </c>
      <c r="BH76" s="15">
        <v>0</v>
      </c>
      <c r="BI76" s="15">
        <v>0</v>
      </c>
      <c r="BJ76" s="15">
        <v>0</v>
      </c>
      <c r="BK76" s="15">
        <v>0</v>
      </c>
      <c r="BL76" s="15">
        <v>0</v>
      </c>
      <c r="BM76" s="15">
        <v>417449.2</v>
      </c>
      <c r="BN76" s="15">
        <v>411000</v>
      </c>
      <c r="BO76" s="15">
        <v>-6449.2</v>
      </c>
      <c r="BP76" s="15">
        <v>-1.57</v>
      </c>
      <c r="BR76" s="14" t="s">
        <v>80</v>
      </c>
      <c r="BS76" s="15">
        <v>86114.7</v>
      </c>
      <c r="BT76" s="15">
        <v>0</v>
      </c>
      <c r="BU76" s="15">
        <v>30242.7</v>
      </c>
      <c r="BV76" s="15">
        <v>0</v>
      </c>
      <c r="BW76" s="15">
        <v>69199.3</v>
      </c>
      <c r="BX76" s="15">
        <v>0</v>
      </c>
      <c r="BY76" s="15">
        <v>0</v>
      </c>
      <c r="BZ76" s="15">
        <v>79735.600000000006</v>
      </c>
      <c r="CA76" s="15">
        <v>0</v>
      </c>
      <c r="CB76" s="15">
        <v>10764.3</v>
      </c>
      <c r="CC76" s="15">
        <v>0</v>
      </c>
      <c r="CD76" s="15">
        <v>0</v>
      </c>
      <c r="CE76" s="15">
        <v>0</v>
      </c>
      <c r="CF76" s="15">
        <v>0</v>
      </c>
      <c r="CG76" s="15">
        <v>0</v>
      </c>
      <c r="CH76" s="15">
        <v>0</v>
      </c>
      <c r="CI76" s="15">
        <v>276056.7</v>
      </c>
      <c r="CJ76" s="15">
        <v>411000</v>
      </c>
      <c r="CK76" s="15">
        <v>134943.29999999999</v>
      </c>
      <c r="CL76" s="15">
        <v>32.83</v>
      </c>
    </row>
    <row r="77" spans="1:90" ht="15" thickBot="1" x14ac:dyDescent="0.35">
      <c r="A77" s="14" t="s">
        <v>113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AA77" s="14" t="s">
        <v>81</v>
      </c>
      <c r="AB77" s="15">
        <v>83575.3</v>
      </c>
      <c r="AC77" s="15">
        <v>0</v>
      </c>
      <c r="AD77" s="15">
        <v>21142.6</v>
      </c>
      <c r="AE77" s="15">
        <v>109195.1</v>
      </c>
      <c r="AF77" s="15">
        <v>0</v>
      </c>
      <c r="AG77" s="15">
        <v>0</v>
      </c>
      <c r="AH77" s="15">
        <v>14178</v>
      </c>
      <c r="AI77" s="15">
        <v>33828.1</v>
      </c>
      <c r="AJ77" s="15">
        <v>0</v>
      </c>
      <c r="AK77" s="15">
        <v>402979.7</v>
      </c>
      <c r="AL77" s="15">
        <v>0</v>
      </c>
      <c r="AM77" s="15">
        <v>0</v>
      </c>
      <c r="AN77" s="15">
        <v>36066.699999999997</v>
      </c>
      <c r="AO77" s="15">
        <v>0</v>
      </c>
      <c r="AP77" s="15">
        <v>14924.2</v>
      </c>
      <c r="AQ77" s="15">
        <v>0</v>
      </c>
      <c r="AR77" s="15">
        <v>715889.7</v>
      </c>
      <c r="AS77" s="15">
        <v>955555</v>
      </c>
      <c r="AT77" s="15">
        <v>239665.3</v>
      </c>
      <c r="AU77" s="15">
        <v>25.08</v>
      </c>
      <c r="AV77" s="14" t="s">
        <v>81</v>
      </c>
      <c r="AW77" s="15">
        <v>83833.7</v>
      </c>
      <c r="AX77" s="15">
        <v>0</v>
      </c>
      <c r="AY77" s="15">
        <v>20958.400000000001</v>
      </c>
      <c r="AZ77" s="15">
        <v>95587.8</v>
      </c>
      <c r="BA77" s="15">
        <v>499</v>
      </c>
      <c r="BB77" s="15">
        <v>0</v>
      </c>
      <c r="BC77" s="15">
        <v>11477.2</v>
      </c>
      <c r="BD77" s="15">
        <v>23952.5</v>
      </c>
      <c r="BE77" s="15">
        <v>0</v>
      </c>
      <c r="BF77" s="15">
        <v>181140.6</v>
      </c>
      <c r="BG77" s="15">
        <v>0</v>
      </c>
      <c r="BH77" s="15">
        <v>0</v>
      </c>
      <c r="BI77" s="15">
        <v>22233.4</v>
      </c>
      <c r="BJ77" s="15">
        <v>0</v>
      </c>
      <c r="BK77" s="15">
        <v>14970.3</v>
      </c>
      <c r="BL77" s="15">
        <v>0</v>
      </c>
      <c r="BM77" s="15">
        <v>454652.9</v>
      </c>
      <c r="BN77" s="15">
        <v>455555</v>
      </c>
      <c r="BO77" s="15">
        <v>902.1</v>
      </c>
      <c r="BP77" s="15">
        <v>0.2</v>
      </c>
      <c r="BR77" s="14" t="s">
        <v>81</v>
      </c>
      <c r="BS77" s="15">
        <v>86114.7</v>
      </c>
      <c r="BT77" s="15">
        <v>0</v>
      </c>
      <c r="BU77" s="15">
        <v>30242.7</v>
      </c>
      <c r="BV77" s="15">
        <v>0</v>
      </c>
      <c r="BW77" s="15">
        <v>0</v>
      </c>
      <c r="BX77" s="15">
        <v>0</v>
      </c>
      <c r="BY77" s="15">
        <v>0</v>
      </c>
      <c r="BZ77" s="15">
        <v>79735.600000000006</v>
      </c>
      <c r="CA77" s="15">
        <v>0</v>
      </c>
      <c r="CB77" s="15">
        <v>10764.3</v>
      </c>
      <c r="CC77" s="15">
        <v>0</v>
      </c>
      <c r="CD77" s="15">
        <v>0</v>
      </c>
      <c r="CE77" s="15">
        <v>0</v>
      </c>
      <c r="CF77" s="15">
        <v>0</v>
      </c>
      <c r="CG77" s="15">
        <v>0</v>
      </c>
      <c r="CH77" s="15">
        <v>0</v>
      </c>
      <c r="CI77" s="15">
        <v>206857.3</v>
      </c>
      <c r="CJ77" s="15">
        <v>111555</v>
      </c>
      <c r="CK77" s="15">
        <v>-95302.3</v>
      </c>
      <c r="CL77" s="15">
        <v>-85.43</v>
      </c>
    </row>
    <row r="78" spans="1:90" ht="15" thickBot="1" x14ac:dyDescent="0.35">
      <c r="A78" s="14" t="s">
        <v>114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</row>
    <row r="79" spans="1:90" ht="18.600000000000001" thickBot="1" x14ac:dyDescent="0.35">
      <c r="A79" s="11"/>
      <c r="AA79" s="16" t="s">
        <v>121</v>
      </c>
      <c r="AB79" s="17">
        <v>997210.3</v>
      </c>
      <c r="AV79" s="16" t="s">
        <v>121</v>
      </c>
      <c r="AW79" s="17">
        <v>711697.9</v>
      </c>
      <c r="BR79" s="16" t="s">
        <v>121</v>
      </c>
      <c r="BS79" s="17">
        <v>468789.5</v>
      </c>
    </row>
    <row r="80" spans="1:90" ht="15" thickBot="1" x14ac:dyDescent="0.35">
      <c r="A80" s="14" t="s">
        <v>116</v>
      </c>
      <c r="B80" s="14" t="s">
        <v>49</v>
      </c>
      <c r="C80" s="14" t="s">
        <v>50</v>
      </c>
      <c r="D80" s="14" t="s">
        <v>51</v>
      </c>
      <c r="E80" s="14" t="s">
        <v>52</v>
      </c>
      <c r="F80" s="14" t="s">
        <v>53</v>
      </c>
      <c r="G80" s="14" t="s">
        <v>54</v>
      </c>
      <c r="H80" s="14" t="s">
        <v>55</v>
      </c>
      <c r="I80" s="14" t="s">
        <v>56</v>
      </c>
      <c r="J80" s="14" t="s">
        <v>57</v>
      </c>
      <c r="K80" s="14" t="s">
        <v>58</v>
      </c>
      <c r="L80" s="14" t="s">
        <v>59</v>
      </c>
      <c r="M80" s="14" t="s">
        <v>60</v>
      </c>
      <c r="N80" s="14" t="s">
        <v>61</v>
      </c>
      <c r="O80" s="14" t="s">
        <v>62</v>
      </c>
      <c r="P80" s="14" t="s">
        <v>63</v>
      </c>
      <c r="Q80" s="14" t="s">
        <v>64</v>
      </c>
      <c r="R80" s="14" t="s">
        <v>117</v>
      </c>
      <c r="S80" s="14" t="s">
        <v>118</v>
      </c>
      <c r="T80" s="14" t="s">
        <v>119</v>
      </c>
      <c r="U80" s="14" t="s">
        <v>120</v>
      </c>
      <c r="AA80" s="16" t="s">
        <v>122</v>
      </c>
      <c r="AB80" s="17">
        <v>0</v>
      </c>
      <c r="AV80" s="16" t="s">
        <v>122</v>
      </c>
      <c r="AW80" s="17">
        <v>0</v>
      </c>
      <c r="BR80" s="16" t="s">
        <v>122</v>
      </c>
      <c r="BS80" s="17">
        <v>0</v>
      </c>
    </row>
    <row r="81" spans="1:71" ht="15" thickBot="1" x14ac:dyDescent="0.35">
      <c r="A81" s="14" t="s">
        <v>66</v>
      </c>
      <c r="B81" s="15">
        <v>0</v>
      </c>
      <c r="C81" s="15">
        <v>0</v>
      </c>
      <c r="D81" s="15">
        <v>0</v>
      </c>
      <c r="E81" s="15">
        <v>109136.8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36047.4</v>
      </c>
      <c r="O81" s="15">
        <v>0</v>
      </c>
      <c r="P81" s="15">
        <v>14916.2</v>
      </c>
      <c r="Q81" s="15">
        <v>0</v>
      </c>
      <c r="R81" s="15">
        <v>160100.4</v>
      </c>
      <c r="S81" s="15">
        <v>161000</v>
      </c>
      <c r="T81" s="15">
        <v>899.6</v>
      </c>
      <c r="U81" s="15">
        <v>0.56000000000000005</v>
      </c>
      <c r="AA81" s="16" t="s">
        <v>123</v>
      </c>
      <c r="AB81" s="17">
        <v>4160662.5</v>
      </c>
      <c r="AV81" s="16" t="s">
        <v>123</v>
      </c>
      <c r="AW81" s="17">
        <v>3660569.4</v>
      </c>
      <c r="BR81" s="16" t="s">
        <v>123</v>
      </c>
      <c r="BS81" s="17">
        <v>3316555</v>
      </c>
    </row>
    <row r="82" spans="1:71" ht="15" thickBot="1" x14ac:dyDescent="0.35">
      <c r="A82" s="14" t="s">
        <v>67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14170.4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124052.9</v>
      </c>
      <c r="O82" s="15">
        <v>0</v>
      </c>
      <c r="P82" s="15">
        <v>14916.2</v>
      </c>
      <c r="Q82" s="15">
        <v>0</v>
      </c>
      <c r="R82" s="15">
        <v>153139.5</v>
      </c>
      <c r="S82" s="15">
        <v>154000</v>
      </c>
      <c r="T82" s="15">
        <v>860.5</v>
      </c>
      <c r="U82" s="15">
        <v>0.56000000000000005</v>
      </c>
      <c r="AA82" s="16" t="s">
        <v>124</v>
      </c>
      <c r="AB82" s="17">
        <v>4160555</v>
      </c>
      <c r="AV82" s="16" t="s">
        <v>124</v>
      </c>
      <c r="AW82" s="17">
        <v>3660555</v>
      </c>
      <c r="BR82" s="16" t="s">
        <v>124</v>
      </c>
      <c r="BS82" s="17">
        <v>3316555</v>
      </c>
    </row>
    <row r="83" spans="1:71" ht="15" thickBot="1" x14ac:dyDescent="0.35">
      <c r="A83" s="14" t="s">
        <v>68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14170.4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124052.9</v>
      </c>
      <c r="O83" s="15">
        <v>0</v>
      </c>
      <c r="P83" s="15">
        <v>14916.2</v>
      </c>
      <c r="Q83" s="15">
        <v>5966.5</v>
      </c>
      <c r="R83" s="15">
        <v>159106</v>
      </c>
      <c r="S83" s="15">
        <v>160000</v>
      </c>
      <c r="T83" s="15">
        <v>894</v>
      </c>
      <c r="U83" s="15">
        <v>0.56000000000000005</v>
      </c>
      <c r="AA83" s="16" t="s">
        <v>125</v>
      </c>
      <c r="AB83" s="17">
        <v>107.5</v>
      </c>
      <c r="AV83" s="16" t="s">
        <v>125</v>
      </c>
      <c r="AW83" s="17">
        <v>14.4</v>
      </c>
      <c r="BR83" s="16" t="s">
        <v>125</v>
      </c>
      <c r="BS83" s="17">
        <v>0</v>
      </c>
    </row>
    <row r="84" spans="1:71" ht="15" thickBot="1" x14ac:dyDescent="0.35">
      <c r="A84" s="14" t="s">
        <v>69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52206.7</v>
      </c>
      <c r="M84" s="15">
        <v>12181.6</v>
      </c>
      <c r="N84" s="15">
        <v>36047.4</v>
      </c>
      <c r="O84" s="15">
        <v>31821.200000000001</v>
      </c>
      <c r="P84" s="15">
        <v>14916.2</v>
      </c>
      <c r="Q84" s="15">
        <v>5966.5</v>
      </c>
      <c r="R84" s="15">
        <v>153139.5</v>
      </c>
      <c r="S84" s="15">
        <v>154000</v>
      </c>
      <c r="T84" s="15">
        <v>860.5</v>
      </c>
      <c r="U84" s="15">
        <v>0.56000000000000005</v>
      </c>
      <c r="AA84" s="16" t="s">
        <v>126</v>
      </c>
      <c r="AB84" s="17"/>
      <c r="AV84" s="16" t="s">
        <v>126</v>
      </c>
      <c r="AW84" s="17"/>
      <c r="BR84" s="16" t="s">
        <v>126</v>
      </c>
      <c r="BS84" s="17"/>
    </row>
    <row r="85" spans="1:71" ht="15" thickBot="1" x14ac:dyDescent="0.35">
      <c r="A85" s="14" t="s">
        <v>70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14170.4</v>
      </c>
      <c r="I85" s="15">
        <v>0</v>
      </c>
      <c r="J85" s="15">
        <v>0</v>
      </c>
      <c r="K85" s="15">
        <v>0</v>
      </c>
      <c r="L85" s="15">
        <v>52206.7</v>
      </c>
      <c r="M85" s="15">
        <v>0</v>
      </c>
      <c r="N85" s="15">
        <v>36047.4</v>
      </c>
      <c r="O85" s="15">
        <v>31821.200000000001</v>
      </c>
      <c r="P85" s="15">
        <v>14916.2</v>
      </c>
      <c r="Q85" s="15">
        <v>0</v>
      </c>
      <c r="R85" s="15">
        <v>149161.9</v>
      </c>
      <c r="S85" s="15">
        <v>150000</v>
      </c>
      <c r="T85" s="15">
        <v>838.1</v>
      </c>
      <c r="U85" s="15">
        <v>0.56000000000000005</v>
      </c>
      <c r="AA85" s="16" t="s">
        <v>127</v>
      </c>
      <c r="AB85" s="17"/>
      <c r="AV85" s="16" t="s">
        <v>127</v>
      </c>
      <c r="AW85" s="17"/>
      <c r="BR85" s="16" t="s">
        <v>127</v>
      </c>
      <c r="BS85" s="17"/>
    </row>
    <row r="86" spans="1:71" ht="15" thickBot="1" x14ac:dyDescent="0.35">
      <c r="A86" s="14" t="s">
        <v>71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14170.4</v>
      </c>
      <c r="I86" s="15">
        <v>0</v>
      </c>
      <c r="J86" s="15">
        <v>0</v>
      </c>
      <c r="K86" s="15">
        <v>0</v>
      </c>
      <c r="L86" s="15">
        <v>0</v>
      </c>
      <c r="M86" s="15">
        <v>12181.6</v>
      </c>
      <c r="N86" s="15">
        <v>36047.4</v>
      </c>
      <c r="O86" s="15">
        <v>66874.2</v>
      </c>
      <c r="P86" s="15">
        <v>14916.2</v>
      </c>
      <c r="Q86" s="15">
        <v>0</v>
      </c>
      <c r="R86" s="15">
        <v>144189.79999999999</v>
      </c>
      <c r="S86" s="15">
        <v>145000</v>
      </c>
      <c r="T86" s="15">
        <v>810.2</v>
      </c>
      <c r="U86" s="15">
        <v>0.56000000000000005</v>
      </c>
      <c r="AA86" s="16" t="s">
        <v>128</v>
      </c>
      <c r="AB86" s="17">
        <v>0</v>
      </c>
      <c r="AV86" s="16" t="s">
        <v>128</v>
      </c>
      <c r="AW86" s="17">
        <v>0</v>
      </c>
      <c r="BR86" s="16" t="s">
        <v>128</v>
      </c>
      <c r="BS86" s="17">
        <v>0</v>
      </c>
    </row>
    <row r="87" spans="1:71" ht="15" thickBot="1" x14ac:dyDescent="0.35">
      <c r="A87" s="14" t="s">
        <v>72</v>
      </c>
      <c r="B87" s="15">
        <v>0</v>
      </c>
      <c r="C87" s="15">
        <v>0</v>
      </c>
      <c r="D87" s="15">
        <v>21131.3</v>
      </c>
      <c r="E87" s="15">
        <v>0</v>
      </c>
      <c r="F87" s="15">
        <v>0</v>
      </c>
      <c r="G87" s="15">
        <v>0</v>
      </c>
      <c r="H87" s="15">
        <v>14170.4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36047.4</v>
      </c>
      <c r="O87" s="15">
        <v>66874.2</v>
      </c>
      <c r="P87" s="15">
        <v>14916.2</v>
      </c>
      <c r="Q87" s="15">
        <v>0</v>
      </c>
      <c r="R87" s="15">
        <v>153139.5</v>
      </c>
      <c r="S87" s="15">
        <v>154000</v>
      </c>
      <c r="T87" s="15">
        <v>860.5</v>
      </c>
      <c r="U87" s="15">
        <v>0.56000000000000005</v>
      </c>
    </row>
    <row r="88" spans="1:71" ht="15" thickBot="1" x14ac:dyDescent="0.35">
      <c r="A88" s="14" t="s">
        <v>73</v>
      </c>
      <c r="B88" s="15">
        <v>0</v>
      </c>
      <c r="C88" s="15">
        <v>0</v>
      </c>
      <c r="D88" s="15">
        <v>77067</v>
      </c>
      <c r="E88" s="15">
        <v>0</v>
      </c>
      <c r="F88" s="15">
        <v>0</v>
      </c>
      <c r="G88" s="15">
        <v>0</v>
      </c>
      <c r="H88" s="15">
        <v>14170.4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36047.4</v>
      </c>
      <c r="O88" s="15">
        <v>31821.200000000001</v>
      </c>
      <c r="P88" s="15">
        <v>14916.2</v>
      </c>
      <c r="Q88" s="15">
        <v>0</v>
      </c>
      <c r="R88" s="15">
        <v>174022.2</v>
      </c>
      <c r="S88" s="15">
        <v>175000</v>
      </c>
      <c r="T88" s="15">
        <v>977.8</v>
      </c>
      <c r="U88" s="15">
        <v>0.56000000000000005</v>
      </c>
      <c r="AA88" s="18" t="s">
        <v>129</v>
      </c>
      <c r="AV88" s="18" t="s">
        <v>129</v>
      </c>
      <c r="BR88" s="18" t="s">
        <v>129</v>
      </c>
    </row>
    <row r="89" spans="1:71" ht="15" thickBot="1" x14ac:dyDescent="0.35">
      <c r="A89" s="14" t="s">
        <v>74</v>
      </c>
      <c r="B89" s="15">
        <v>0</v>
      </c>
      <c r="C89" s="15">
        <v>0</v>
      </c>
      <c r="D89" s="15">
        <v>77067</v>
      </c>
      <c r="E89" s="15">
        <v>109136.8</v>
      </c>
      <c r="F89" s="15">
        <v>0</v>
      </c>
      <c r="G89" s="15">
        <v>0</v>
      </c>
      <c r="H89" s="15">
        <v>14170.4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31821.200000000001</v>
      </c>
      <c r="P89" s="15">
        <v>0</v>
      </c>
      <c r="Q89" s="15">
        <v>0</v>
      </c>
      <c r="R89" s="15">
        <v>232195.3</v>
      </c>
      <c r="S89" s="15">
        <v>191000</v>
      </c>
      <c r="T89" s="15">
        <v>-41195.300000000003</v>
      </c>
      <c r="U89" s="15">
        <v>-21.57</v>
      </c>
    </row>
    <row r="90" spans="1:71" ht="15" thickBot="1" x14ac:dyDescent="0.35">
      <c r="A90" s="14" t="s">
        <v>75</v>
      </c>
      <c r="B90" s="15">
        <v>0</v>
      </c>
      <c r="C90" s="15">
        <v>0</v>
      </c>
      <c r="D90" s="15">
        <v>77067</v>
      </c>
      <c r="E90" s="15">
        <v>109136.8</v>
      </c>
      <c r="F90" s="15">
        <v>0</v>
      </c>
      <c r="G90" s="15">
        <v>0</v>
      </c>
      <c r="H90" s="15">
        <v>14170.4</v>
      </c>
      <c r="I90" s="15">
        <v>0</v>
      </c>
      <c r="J90" s="15">
        <v>0</v>
      </c>
      <c r="K90" s="15">
        <v>10441.299999999999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210815.4</v>
      </c>
      <c r="S90" s="15">
        <v>212000</v>
      </c>
      <c r="T90" s="15">
        <v>1184.5999999999999</v>
      </c>
      <c r="U90" s="15">
        <v>0.56000000000000005</v>
      </c>
      <c r="AA90" s="19" t="s">
        <v>130</v>
      </c>
      <c r="AV90" s="19" t="s">
        <v>130</v>
      </c>
      <c r="BR90" s="19" t="s">
        <v>130</v>
      </c>
    </row>
    <row r="91" spans="1:71" ht="15" thickBot="1" x14ac:dyDescent="0.35">
      <c r="A91" s="14" t="s">
        <v>76</v>
      </c>
      <c r="B91" s="15">
        <v>0</v>
      </c>
      <c r="C91" s="15">
        <v>0</v>
      </c>
      <c r="D91" s="15">
        <v>21131.3</v>
      </c>
      <c r="E91" s="15">
        <v>109136.8</v>
      </c>
      <c r="F91" s="15">
        <v>0</v>
      </c>
      <c r="G91" s="15">
        <v>0</v>
      </c>
      <c r="H91" s="15">
        <v>14170.4</v>
      </c>
      <c r="I91" s="15">
        <v>33810</v>
      </c>
      <c r="J91" s="15">
        <v>0</v>
      </c>
      <c r="K91" s="15">
        <v>10441.299999999999</v>
      </c>
      <c r="L91" s="15">
        <v>0</v>
      </c>
      <c r="M91" s="15">
        <v>0</v>
      </c>
      <c r="N91" s="15">
        <v>36047.4</v>
      </c>
      <c r="O91" s="15">
        <v>0</v>
      </c>
      <c r="P91" s="15">
        <v>14916.2</v>
      </c>
      <c r="Q91" s="15">
        <v>0</v>
      </c>
      <c r="R91" s="15">
        <v>239653.4</v>
      </c>
      <c r="S91" s="15">
        <v>241000</v>
      </c>
      <c r="T91" s="15">
        <v>1346.6</v>
      </c>
      <c r="U91" s="15">
        <v>0.56000000000000005</v>
      </c>
      <c r="AA91" s="19" t="s">
        <v>175</v>
      </c>
      <c r="AV91" s="19" t="s">
        <v>131</v>
      </c>
      <c r="BR91" s="19" t="s">
        <v>230</v>
      </c>
    </row>
    <row r="92" spans="1:71" ht="15" thickBot="1" x14ac:dyDescent="0.35">
      <c r="A92" s="14" t="s">
        <v>77</v>
      </c>
      <c r="B92" s="15">
        <v>0</v>
      </c>
      <c r="C92" s="15">
        <v>0</v>
      </c>
      <c r="D92" s="15">
        <v>77067</v>
      </c>
      <c r="E92" s="15">
        <v>109136.8</v>
      </c>
      <c r="F92" s="15">
        <v>0</v>
      </c>
      <c r="G92" s="15">
        <v>0</v>
      </c>
      <c r="H92" s="15">
        <v>14170.4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31821.200000000001</v>
      </c>
      <c r="P92" s="15">
        <v>0</v>
      </c>
      <c r="Q92" s="15">
        <v>0</v>
      </c>
      <c r="R92" s="15">
        <v>232195.3</v>
      </c>
      <c r="S92" s="15">
        <v>276000</v>
      </c>
      <c r="T92" s="15">
        <v>43804.7</v>
      </c>
      <c r="U92" s="15">
        <v>15.87</v>
      </c>
    </row>
    <row r="93" spans="1:71" ht="15" thickBot="1" x14ac:dyDescent="0.35">
      <c r="A93" s="14" t="s">
        <v>78</v>
      </c>
      <c r="B93" s="15">
        <v>83530.600000000006</v>
      </c>
      <c r="C93" s="15">
        <v>0</v>
      </c>
      <c r="D93" s="15">
        <v>77067</v>
      </c>
      <c r="E93" s="15">
        <v>109136.8</v>
      </c>
      <c r="F93" s="15">
        <v>0</v>
      </c>
      <c r="G93" s="15">
        <v>0</v>
      </c>
      <c r="H93" s="15">
        <v>14170.4</v>
      </c>
      <c r="I93" s="15">
        <v>0</v>
      </c>
      <c r="J93" s="15">
        <v>0</v>
      </c>
      <c r="K93" s="15">
        <v>10441.299999999999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294346.09999999998</v>
      </c>
      <c r="S93" s="15">
        <v>282000</v>
      </c>
      <c r="T93" s="15">
        <v>-12346.1</v>
      </c>
      <c r="U93" s="15">
        <v>-4.38</v>
      </c>
    </row>
    <row r="94" spans="1:71" ht="15" thickBot="1" x14ac:dyDescent="0.35">
      <c r="A94" s="14" t="s">
        <v>79</v>
      </c>
      <c r="B94" s="15">
        <v>83530.600000000006</v>
      </c>
      <c r="C94" s="15">
        <v>0</v>
      </c>
      <c r="D94" s="15">
        <v>21131.3</v>
      </c>
      <c r="E94" s="15">
        <v>109136.8</v>
      </c>
      <c r="F94" s="15">
        <v>0</v>
      </c>
      <c r="G94" s="15">
        <v>0</v>
      </c>
      <c r="H94" s="15">
        <v>14170.4</v>
      </c>
      <c r="I94" s="15">
        <v>33810</v>
      </c>
      <c r="J94" s="15">
        <v>0</v>
      </c>
      <c r="K94" s="15">
        <v>10441.299999999999</v>
      </c>
      <c r="L94" s="15">
        <v>0</v>
      </c>
      <c r="M94" s="15">
        <v>0</v>
      </c>
      <c r="N94" s="15">
        <v>36047.4</v>
      </c>
      <c r="O94" s="15">
        <v>0</v>
      </c>
      <c r="P94" s="15">
        <v>14916.2</v>
      </c>
      <c r="Q94" s="15">
        <v>0</v>
      </c>
      <c r="R94" s="15">
        <v>323184</v>
      </c>
      <c r="S94" s="15">
        <v>339000</v>
      </c>
      <c r="T94" s="15">
        <v>15816</v>
      </c>
      <c r="U94" s="15">
        <v>4.67</v>
      </c>
    </row>
    <row r="95" spans="1:71" ht="15" thickBot="1" x14ac:dyDescent="0.35">
      <c r="A95" s="14" t="s">
        <v>80</v>
      </c>
      <c r="B95" s="15">
        <v>83530.600000000006</v>
      </c>
      <c r="C95" s="15">
        <v>0</v>
      </c>
      <c r="D95" s="15">
        <v>21131.3</v>
      </c>
      <c r="E95" s="15">
        <v>109136.8</v>
      </c>
      <c r="F95" s="15">
        <v>0</v>
      </c>
      <c r="G95" s="15">
        <v>0</v>
      </c>
      <c r="H95" s="15">
        <v>14170.4</v>
      </c>
      <c r="I95" s="15">
        <v>33810</v>
      </c>
      <c r="J95" s="15">
        <v>0</v>
      </c>
      <c r="K95" s="15">
        <v>203881.9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465660.9</v>
      </c>
      <c r="S95" s="15">
        <v>411000</v>
      </c>
      <c r="T95" s="15">
        <v>-54660.9</v>
      </c>
      <c r="U95" s="15">
        <v>-13.3</v>
      </c>
    </row>
    <row r="96" spans="1:71" ht="15" thickBot="1" x14ac:dyDescent="0.35">
      <c r="A96" s="14" t="s">
        <v>81</v>
      </c>
      <c r="B96" s="15">
        <v>83530.600000000006</v>
      </c>
      <c r="C96" s="15">
        <v>0</v>
      </c>
      <c r="D96" s="15">
        <v>21131.3</v>
      </c>
      <c r="E96" s="15">
        <v>109136.8</v>
      </c>
      <c r="F96" s="15">
        <v>0</v>
      </c>
      <c r="G96" s="15">
        <v>0</v>
      </c>
      <c r="H96" s="15">
        <v>14170.4</v>
      </c>
      <c r="I96" s="15">
        <v>33810</v>
      </c>
      <c r="J96" s="15">
        <v>0</v>
      </c>
      <c r="K96" s="15">
        <v>203881.9</v>
      </c>
      <c r="L96" s="15">
        <v>0</v>
      </c>
      <c r="M96" s="15">
        <v>0</v>
      </c>
      <c r="N96" s="15">
        <v>36047.4</v>
      </c>
      <c r="O96" s="15">
        <v>0</v>
      </c>
      <c r="P96" s="15">
        <v>14916.2</v>
      </c>
      <c r="Q96" s="15">
        <v>0</v>
      </c>
      <c r="R96" s="15">
        <v>516624.6</v>
      </c>
      <c r="S96" s="15">
        <v>555555</v>
      </c>
      <c r="T96" s="15">
        <v>38930.400000000001</v>
      </c>
      <c r="U96" s="15">
        <v>7.01</v>
      </c>
    </row>
    <row r="97" spans="1:2" ht="15" thickBot="1" x14ac:dyDescent="0.35"/>
    <row r="98" spans="1:2" ht="15" thickBot="1" x14ac:dyDescent="0.35">
      <c r="A98" s="16" t="s">
        <v>121</v>
      </c>
      <c r="B98" s="17">
        <v>797794.8</v>
      </c>
    </row>
    <row r="99" spans="1:2" ht="15" thickBot="1" x14ac:dyDescent="0.35">
      <c r="A99" s="16" t="s">
        <v>122</v>
      </c>
      <c r="B99" s="17">
        <v>0</v>
      </c>
    </row>
    <row r="100" spans="1:2" ht="15" thickBot="1" x14ac:dyDescent="0.35">
      <c r="A100" s="16" t="s">
        <v>123</v>
      </c>
      <c r="B100" s="17">
        <v>3760673.8</v>
      </c>
    </row>
    <row r="101" spans="1:2" ht="15" thickBot="1" x14ac:dyDescent="0.35">
      <c r="A101" s="16" t="s">
        <v>124</v>
      </c>
      <c r="B101" s="17">
        <v>3760555</v>
      </c>
    </row>
    <row r="102" spans="1:2" ht="15" thickBot="1" x14ac:dyDescent="0.35">
      <c r="A102" s="16" t="s">
        <v>125</v>
      </c>
      <c r="B102" s="17">
        <v>118.8</v>
      </c>
    </row>
    <row r="103" spans="1:2" ht="15" thickBot="1" x14ac:dyDescent="0.35">
      <c r="A103" s="16" t="s">
        <v>126</v>
      </c>
      <c r="B103" s="17"/>
    </row>
    <row r="104" spans="1:2" ht="15" thickBot="1" x14ac:dyDescent="0.35">
      <c r="A104" s="16" t="s">
        <v>127</v>
      </c>
      <c r="B104" s="17"/>
    </row>
    <row r="105" spans="1:2" ht="15" thickBot="1" x14ac:dyDescent="0.35">
      <c r="A105" s="16" t="s">
        <v>128</v>
      </c>
      <c r="B105" s="17">
        <v>0</v>
      </c>
    </row>
    <row r="107" spans="1:2" x14ac:dyDescent="0.3">
      <c r="A107" s="18" t="s">
        <v>129</v>
      </c>
    </row>
    <row r="109" spans="1:2" x14ac:dyDescent="0.3">
      <c r="A109" s="19" t="s">
        <v>130</v>
      </c>
    </row>
    <row r="110" spans="1:2" x14ac:dyDescent="0.3">
      <c r="A110" s="19" t="s">
        <v>175</v>
      </c>
    </row>
  </sheetData>
  <hyperlinks>
    <hyperlink ref="A107" r:id="rId1" display="https://miau.my-x.hu/myx-free/coco/test/411296520231207171719.html" xr:uid="{E454FB40-D124-43DB-8A05-18417ED5F24C}"/>
    <hyperlink ref="AA88" r:id="rId2" display="https://miau.my-x.hu/myx-free/coco/test/415206620231207171859.html" xr:uid="{165CC6C8-61A9-432D-BED8-114F4EBE9BDC}"/>
    <hyperlink ref="AV88" r:id="rId3" display="https://miau.my-x.hu/myx-free/coco/test/536390020231207171945.html" xr:uid="{94A1C4B7-F4F9-48E7-961C-C47A7F3F795F}"/>
    <hyperlink ref="BR88" r:id="rId4" display="https://miau.my-x.hu/myx-free/coco/test/376745420231207172126.html" xr:uid="{A210535E-1F84-4C18-89F5-96AF1F94F509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Sheet1 (2)</vt:lpstr>
      <vt:lpstr>Sheet3</vt:lpstr>
      <vt:lpstr>Sheet5</vt:lpstr>
      <vt:lpstr>Sheet4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2023-12-07T15:26:42Z</dcterms:created>
  <dcterms:modified xsi:type="dcterms:W3CDTF">2023-12-07T16:23:37Z</dcterms:modified>
</cp:coreProperties>
</file>