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Zoli\OneDrive\Asztali gép\Kodolanyi\Pitlik László\Rapid_project\"/>
    </mc:Choice>
  </mc:AlternateContent>
  <xr:revisionPtr revIDLastSave="0" documentId="13_ncr:1_{681E2CBA-C35E-4F5B-9964-109F0A170642}" xr6:coauthVersionLast="47" xr6:coauthVersionMax="47" xr10:uidLastSave="{00000000-0000-0000-0000-000000000000}"/>
  <bookViews>
    <workbookView xWindow="-108" yWindow="-108" windowWidth="23256" windowHeight="12456" tabRatio="500" firstSheet="1" activeTab="4" xr2:uid="{00000000-000D-0000-FFFF-FFFF00000000}"/>
  </bookViews>
  <sheets>
    <sheet name="Keywords(HU)" sheetId="1" r:id="rId1"/>
    <sheet name="OAM" sheetId="2" r:id="rId2"/>
    <sheet name="OAM1" sheetId="3" r:id="rId3"/>
    <sheet name="OAM2" sheetId="18" r:id="rId4"/>
    <sheet name="Rangsorok oam2" sheetId="19" r:id="rId5"/>
    <sheet name="Rangsorok" sheetId="15" r:id="rId6"/>
    <sheet name="Rangsorok (2)" sheetId="16" r:id="rId7"/>
    <sheet name="Rangsorok (3)" sheetId="17" r:id="rId8"/>
    <sheet name="Sorrendek" sheetId="4" r:id="rId9"/>
    <sheet name="Audi megye" sheetId="5" r:id="rId10"/>
    <sheet name="Mercedes megye" sheetId="6" r:id="rId11"/>
    <sheet name="Fiat megye" sheetId="7" r:id="rId12"/>
    <sheet name="Volkswagen megye" sheetId="8" r:id="rId13"/>
    <sheet name="Seat megye" sheetId="9" r:id="rId14"/>
    <sheet name="Skoda megye" sheetId="10" r:id="rId15"/>
    <sheet name="Suzuki megye" sheetId="11" r:id="rId16"/>
    <sheet name="Volvo megye" sheetId="12" r:id="rId17"/>
    <sheet name="Ford megye" sheetId="13" r:id="rId18"/>
    <sheet name="Opel megye" sheetId="14" r:id="rId19"/>
  </sheets>
  <definedNames>
    <definedName name="_xlnm._FilterDatabase" localSheetId="1" hidden="1">OAM!$A$1:$M$24</definedName>
    <definedName name="_xlnm._FilterDatabase" localSheetId="8" hidden="1">Sorrendek!$A$1:$B$21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X2" i="19" l="1"/>
  <c r="X3" i="19"/>
  <c r="X4" i="19"/>
  <c r="X5" i="19"/>
  <c r="X6" i="19"/>
  <c r="X7" i="19"/>
  <c r="X8" i="19"/>
  <c r="X9" i="19"/>
  <c r="X10" i="19"/>
  <c r="X11" i="19"/>
  <c r="X1" i="19"/>
  <c r="C12" i="18"/>
  <c r="C8" i="19" s="1"/>
  <c r="D12" i="18"/>
  <c r="D5" i="19" s="1"/>
  <c r="E12" i="18"/>
  <c r="E10" i="19" s="1"/>
  <c r="F12" i="18"/>
  <c r="G12" i="18"/>
  <c r="G4" i="19" s="1"/>
  <c r="H12" i="18"/>
  <c r="H9" i="19" s="1"/>
  <c r="I12" i="18"/>
  <c r="J12" i="18"/>
  <c r="J3" i="19" s="1"/>
  <c r="K12" i="18"/>
  <c r="K8" i="19" s="1"/>
  <c r="L12" i="18"/>
  <c r="L5" i="19" s="1"/>
  <c r="M12" i="18"/>
  <c r="M10" i="19" s="1"/>
  <c r="N12" i="18"/>
  <c r="O12" i="18"/>
  <c r="O4" i="19" s="1"/>
  <c r="P12" i="18"/>
  <c r="P9" i="19" s="1"/>
  <c r="Q12" i="18"/>
  <c r="R12" i="18"/>
  <c r="R3" i="19" s="1"/>
  <c r="S12" i="18"/>
  <c r="S8" i="19" s="1"/>
  <c r="T12" i="18"/>
  <c r="T5" i="19" s="1"/>
  <c r="U12" i="18"/>
  <c r="U10" i="19" s="1"/>
  <c r="B12" i="18"/>
  <c r="B10" i="19" s="1"/>
  <c r="V3" i="18"/>
  <c r="V4" i="18"/>
  <c r="V5" i="18"/>
  <c r="V6" i="18"/>
  <c r="V7" i="18"/>
  <c r="V8" i="18"/>
  <c r="V9" i="18"/>
  <c r="V10" i="18"/>
  <c r="V11" i="18"/>
  <c r="V2" i="18"/>
  <c r="W2" i="19"/>
  <c r="W3" i="19"/>
  <c r="W4" i="19"/>
  <c r="W5" i="19"/>
  <c r="W6" i="19"/>
  <c r="W7" i="19"/>
  <c r="W8" i="19"/>
  <c r="W9" i="19"/>
  <c r="W10" i="19"/>
  <c r="W11" i="19"/>
  <c r="W1" i="19"/>
  <c r="C2" i="19"/>
  <c r="D2" i="19"/>
  <c r="E2" i="19"/>
  <c r="F2" i="19"/>
  <c r="G2" i="19"/>
  <c r="H2" i="19"/>
  <c r="I2" i="19"/>
  <c r="J2" i="19"/>
  <c r="K2" i="19"/>
  <c r="L2" i="19"/>
  <c r="M2" i="19"/>
  <c r="N2" i="19"/>
  <c r="O2" i="19"/>
  <c r="P2" i="19"/>
  <c r="Q2" i="19"/>
  <c r="R2" i="19"/>
  <c r="S2" i="19"/>
  <c r="T2" i="19"/>
  <c r="U2" i="19"/>
  <c r="D3" i="19"/>
  <c r="F3" i="19"/>
  <c r="G3" i="19"/>
  <c r="H3" i="19"/>
  <c r="I3" i="19"/>
  <c r="L3" i="19"/>
  <c r="N3" i="19"/>
  <c r="O3" i="19"/>
  <c r="P3" i="19"/>
  <c r="Q3" i="19"/>
  <c r="T3" i="19"/>
  <c r="D4" i="19"/>
  <c r="E4" i="19"/>
  <c r="F4" i="19"/>
  <c r="I4" i="19"/>
  <c r="L4" i="19"/>
  <c r="M4" i="19"/>
  <c r="N4" i="19"/>
  <c r="Q4" i="19"/>
  <c r="T4" i="19"/>
  <c r="U4" i="19"/>
  <c r="C5" i="19"/>
  <c r="F5" i="19"/>
  <c r="I5" i="19"/>
  <c r="J5" i="19"/>
  <c r="K5" i="19"/>
  <c r="N5" i="19"/>
  <c r="Q5" i="19"/>
  <c r="R5" i="19"/>
  <c r="S5" i="19"/>
  <c r="C6" i="19"/>
  <c r="F6" i="19"/>
  <c r="G6" i="19"/>
  <c r="H6" i="19"/>
  <c r="I6" i="19"/>
  <c r="J6" i="19"/>
  <c r="K6" i="19"/>
  <c r="N6" i="19"/>
  <c r="O6" i="19"/>
  <c r="P6" i="19"/>
  <c r="Q6" i="19"/>
  <c r="R6" i="19"/>
  <c r="S6" i="19"/>
  <c r="C7" i="19"/>
  <c r="D7" i="19"/>
  <c r="E7" i="19"/>
  <c r="F7" i="19"/>
  <c r="G7" i="19"/>
  <c r="H7" i="19"/>
  <c r="I7" i="19"/>
  <c r="J7" i="19"/>
  <c r="K7" i="19"/>
  <c r="L7" i="19"/>
  <c r="M7" i="19"/>
  <c r="N7" i="19"/>
  <c r="O7" i="19"/>
  <c r="P7" i="19"/>
  <c r="Q7" i="19"/>
  <c r="R7" i="19"/>
  <c r="S7" i="19"/>
  <c r="T7" i="19"/>
  <c r="U7" i="19"/>
  <c r="E8" i="19"/>
  <c r="F8" i="19"/>
  <c r="G8" i="19"/>
  <c r="H8" i="19"/>
  <c r="I8" i="19"/>
  <c r="J8" i="19"/>
  <c r="M8" i="19"/>
  <c r="N8" i="19"/>
  <c r="O8" i="19"/>
  <c r="P8" i="19"/>
  <c r="Q8" i="19"/>
  <c r="R8" i="19"/>
  <c r="U8" i="19"/>
  <c r="E9" i="19"/>
  <c r="F9" i="19"/>
  <c r="G9" i="19"/>
  <c r="I9" i="19"/>
  <c r="J9" i="19"/>
  <c r="M9" i="19"/>
  <c r="N9" i="19"/>
  <c r="O9" i="19"/>
  <c r="Q9" i="19"/>
  <c r="R9" i="19"/>
  <c r="U9" i="19"/>
  <c r="C10" i="19"/>
  <c r="D10" i="19"/>
  <c r="F10" i="19"/>
  <c r="G10" i="19"/>
  <c r="I10" i="19"/>
  <c r="J10" i="19"/>
  <c r="K10" i="19"/>
  <c r="L10" i="19"/>
  <c r="N10" i="19"/>
  <c r="O10" i="19"/>
  <c r="Q10" i="19"/>
  <c r="R10" i="19"/>
  <c r="S10" i="19"/>
  <c r="T10" i="19"/>
  <c r="D11" i="19"/>
  <c r="F11" i="19"/>
  <c r="G11" i="19"/>
  <c r="H11" i="19"/>
  <c r="I11" i="19"/>
  <c r="L11" i="19"/>
  <c r="N11" i="19"/>
  <c r="O11" i="19"/>
  <c r="P11" i="19"/>
  <c r="Q11" i="19"/>
  <c r="T11" i="19"/>
  <c r="B4" i="19"/>
  <c r="B6" i="19"/>
  <c r="B7" i="19"/>
  <c r="B8" i="19"/>
  <c r="B9" i="19"/>
  <c r="B2" i="19"/>
  <c r="B1" i="19"/>
  <c r="C1" i="19"/>
  <c r="D1" i="19"/>
  <c r="E1" i="19"/>
  <c r="F1" i="19"/>
  <c r="G1" i="19"/>
  <c r="H1" i="19"/>
  <c r="I1" i="19"/>
  <c r="J1" i="19"/>
  <c r="K1" i="19"/>
  <c r="L1" i="19"/>
  <c r="M1" i="19"/>
  <c r="N1" i="19"/>
  <c r="O1" i="19"/>
  <c r="P1" i="19"/>
  <c r="Q1" i="19"/>
  <c r="R1" i="19"/>
  <c r="S1" i="19"/>
  <c r="T1" i="19"/>
  <c r="U1" i="19"/>
  <c r="A2" i="19"/>
  <c r="A3" i="19"/>
  <c r="A4" i="19"/>
  <c r="A5" i="19"/>
  <c r="A6" i="19"/>
  <c r="A7" i="19"/>
  <c r="A8" i="19"/>
  <c r="A9" i="19"/>
  <c r="A10" i="19"/>
  <c r="A11" i="19"/>
  <c r="A1" i="19"/>
  <c r="M3" i="17"/>
  <c r="M4" i="17"/>
  <c r="M5" i="17"/>
  <c r="M6" i="17"/>
  <c r="R6" i="17" s="1"/>
  <c r="M7" i="17"/>
  <c r="R7" i="17" s="1"/>
  <c r="M8" i="17"/>
  <c r="R8" i="17" s="1"/>
  <c r="M9" i="17"/>
  <c r="M10" i="17"/>
  <c r="M11" i="17"/>
  <c r="M12" i="17"/>
  <c r="M13" i="17"/>
  <c r="M14" i="17"/>
  <c r="R14" i="17" s="1"/>
  <c r="M15" i="17"/>
  <c r="R15" i="17" s="1"/>
  <c r="M16" i="17"/>
  <c r="R16" i="17" s="1"/>
  <c r="M17" i="17"/>
  <c r="M18" i="17"/>
  <c r="M19" i="17"/>
  <c r="M20" i="17"/>
  <c r="M21" i="17"/>
  <c r="M2" i="17"/>
  <c r="R2" i="17" s="1"/>
  <c r="M2" i="16"/>
  <c r="M3" i="16"/>
  <c r="M4" i="16"/>
  <c r="M5" i="16"/>
  <c r="M6" i="16"/>
  <c r="M7" i="16"/>
  <c r="M8" i="16"/>
  <c r="M9" i="16"/>
  <c r="T21" i="16" s="1"/>
  <c r="M10" i="16"/>
  <c r="M11" i="16"/>
  <c r="M12" i="16"/>
  <c r="M13" i="16"/>
  <c r="M14" i="16"/>
  <c r="M15" i="16"/>
  <c r="M16" i="16"/>
  <c r="M17" i="16"/>
  <c r="M18" i="16"/>
  <c r="M19" i="16"/>
  <c r="T19" i="16" s="1"/>
  <c r="M20" i="16"/>
  <c r="M21" i="16"/>
  <c r="M1" i="16"/>
  <c r="M2" i="15"/>
  <c r="M3" i="15"/>
  <c r="M4" i="15"/>
  <c r="M5" i="15"/>
  <c r="M6" i="15"/>
  <c r="M7" i="15"/>
  <c r="M8" i="15"/>
  <c r="M9" i="15"/>
  <c r="M10" i="15"/>
  <c r="M11" i="15"/>
  <c r="M12" i="15"/>
  <c r="M13" i="15"/>
  <c r="M14" i="15"/>
  <c r="M15" i="15"/>
  <c r="M16" i="15"/>
  <c r="M17" i="15"/>
  <c r="M18" i="15"/>
  <c r="M19" i="15"/>
  <c r="M20" i="15"/>
  <c r="M21" i="15"/>
  <c r="M1" i="15"/>
  <c r="S5" i="17"/>
  <c r="S6" i="17"/>
  <c r="S7" i="17"/>
  <c r="S13" i="17"/>
  <c r="T13" i="17" s="1"/>
  <c r="S14" i="17"/>
  <c r="S15" i="17"/>
  <c r="S21" i="17"/>
  <c r="T21" i="17" s="1"/>
  <c r="S2" i="17"/>
  <c r="R3" i="17"/>
  <c r="R4" i="17"/>
  <c r="R5" i="17"/>
  <c r="R9" i="17"/>
  <c r="R10" i="17"/>
  <c r="R11" i="17"/>
  <c r="R12" i="17"/>
  <c r="R13" i="17"/>
  <c r="R17" i="17"/>
  <c r="R18" i="17"/>
  <c r="R19" i="17"/>
  <c r="R20" i="17"/>
  <c r="R21" i="17"/>
  <c r="Q5" i="17"/>
  <c r="Q7" i="17"/>
  <c r="Q13" i="17"/>
  <c r="Q14" i="17"/>
  <c r="Q21" i="17"/>
  <c r="O3" i="17"/>
  <c r="Q3" i="17" s="1"/>
  <c r="O4" i="17"/>
  <c r="S4" i="17" s="1"/>
  <c r="O5" i="17"/>
  <c r="O6" i="17"/>
  <c r="O7" i="17"/>
  <c r="O8" i="17"/>
  <c r="S8" i="17" s="1"/>
  <c r="O9" i="17"/>
  <c r="S9" i="17" s="1"/>
  <c r="O10" i="17"/>
  <c r="S10" i="17" s="1"/>
  <c r="O11" i="17"/>
  <c r="Q11" i="17" s="1"/>
  <c r="O12" i="17"/>
  <c r="S12" i="17" s="1"/>
  <c r="O13" i="17"/>
  <c r="O14" i="17"/>
  <c r="O15" i="17"/>
  <c r="O16" i="17"/>
  <c r="S16" i="17" s="1"/>
  <c r="O17" i="17"/>
  <c r="S17" i="17" s="1"/>
  <c r="O18" i="17"/>
  <c r="S18" i="17" s="1"/>
  <c r="O19" i="17"/>
  <c r="S19" i="17" s="1"/>
  <c r="T19" i="17" s="1"/>
  <c r="O20" i="17"/>
  <c r="S20" i="17" s="1"/>
  <c r="O21" i="17"/>
  <c r="O2" i="17"/>
  <c r="C2" i="17"/>
  <c r="D2" i="17"/>
  <c r="E2" i="17"/>
  <c r="F2" i="17"/>
  <c r="G2" i="17"/>
  <c r="H2" i="17"/>
  <c r="I2" i="17"/>
  <c r="J2" i="17"/>
  <c r="K2" i="17"/>
  <c r="C3" i="17"/>
  <c r="D3" i="17"/>
  <c r="E3" i="17"/>
  <c r="F3" i="17"/>
  <c r="G3" i="17"/>
  <c r="H3" i="17"/>
  <c r="I3" i="17"/>
  <c r="J3" i="17"/>
  <c r="K3" i="17"/>
  <c r="C4" i="17"/>
  <c r="D4" i="17"/>
  <c r="E4" i="17"/>
  <c r="F4" i="17"/>
  <c r="G4" i="17"/>
  <c r="H4" i="17"/>
  <c r="I4" i="17"/>
  <c r="J4" i="17"/>
  <c r="K4" i="17"/>
  <c r="C5" i="17"/>
  <c r="D5" i="17"/>
  <c r="E5" i="17"/>
  <c r="F5" i="17"/>
  <c r="G5" i="17"/>
  <c r="H5" i="17"/>
  <c r="I5" i="17"/>
  <c r="J5" i="17"/>
  <c r="K5" i="17"/>
  <c r="C6" i="17"/>
  <c r="D6" i="17"/>
  <c r="E6" i="17"/>
  <c r="F6" i="17"/>
  <c r="G6" i="17"/>
  <c r="H6" i="17"/>
  <c r="I6" i="17"/>
  <c r="J6" i="17"/>
  <c r="K6" i="17"/>
  <c r="C7" i="17"/>
  <c r="D7" i="17"/>
  <c r="E7" i="17"/>
  <c r="F7" i="17"/>
  <c r="G7" i="17"/>
  <c r="H7" i="17"/>
  <c r="I7" i="17"/>
  <c r="J7" i="17"/>
  <c r="K7" i="17"/>
  <c r="C8" i="17"/>
  <c r="D8" i="17"/>
  <c r="E8" i="17"/>
  <c r="F8" i="17"/>
  <c r="G8" i="17"/>
  <c r="H8" i="17"/>
  <c r="I8" i="17"/>
  <c r="J8" i="17"/>
  <c r="K8" i="17"/>
  <c r="C9" i="17"/>
  <c r="D9" i="17"/>
  <c r="E9" i="17"/>
  <c r="F9" i="17"/>
  <c r="G9" i="17"/>
  <c r="H9" i="17"/>
  <c r="I9" i="17"/>
  <c r="J9" i="17"/>
  <c r="K9" i="17"/>
  <c r="C10" i="17"/>
  <c r="D10" i="17"/>
  <c r="E10" i="17"/>
  <c r="F10" i="17"/>
  <c r="G10" i="17"/>
  <c r="H10" i="17"/>
  <c r="I10" i="17"/>
  <c r="J10" i="17"/>
  <c r="K10" i="17"/>
  <c r="C11" i="17"/>
  <c r="D11" i="17"/>
  <c r="E11" i="17"/>
  <c r="F11" i="17"/>
  <c r="G11" i="17"/>
  <c r="H11" i="17"/>
  <c r="I11" i="17"/>
  <c r="J11" i="17"/>
  <c r="K11" i="17"/>
  <c r="C12" i="17"/>
  <c r="D12" i="17"/>
  <c r="E12" i="17"/>
  <c r="F12" i="17"/>
  <c r="G12" i="17"/>
  <c r="H12" i="17"/>
  <c r="I12" i="17"/>
  <c r="J12" i="17"/>
  <c r="K12" i="17"/>
  <c r="C13" i="17"/>
  <c r="D13" i="17"/>
  <c r="E13" i="17"/>
  <c r="F13" i="17"/>
  <c r="G13" i="17"/>
  <c r="H13" i="17"/>
  <c r="I13" i="17"/>
  <c r="J13" i="17"/>
  <c r="K13" i="17"/>
  <c r="C14" i="17"/>
  <c r="D14" i="17"/>
  <c r="E14" i="17"/>
  <c r="F14" i="17"/>
  <c r="G14" i="17"/>
  <c r="H14" i="17"/>
  <c r="I14" i="17"/>
  <c r="J14" i="17"/>
  <c r="K14" i="17"/>
  <c r="C15" i="17"/>
  <c r="D15" i="17"/>
  <c r="E15" i="17"/>
  <c r="F15" i="17"/>
  <c r="G15" i="17"/>
  <c r="H15" i="17"/>
  <c r="I15" i="17"/>
  <c r="J15" i="17"/>
  <c r="K15" i="17"/>
  <c r="C16" i="17"/>
  <c r="D16" i="17"/>
  <c r="E16" i="17"/>
  <c r="F16" i="17"/>
  <c r="G16" i="17"/>
  <c r="H16" i="17"/>
  <c r="I16" i="17"/>
  <c r="J16" i="17"/>
  <c r="K16" i="17"/>
  <c r="C17" i="17"/>
  <c r="D17" i="17"/>
  <c r="E17" i="17"/>
  <c r="F17" i="17"/>
  <c r="G17" i="17"/>
  <c r="H17" i="17"/>
  <c r="I17" i="17"/>
  <c r="J17" i="17"/>
  <c r="K17" i="17"/>
  <c r="C18" i="17"/>
  <c r="D18" i="17"/>
  <c r="E18" i="17"/>
  <c r="F18" i="17"/>
  <c r="G18" i="17"/>
  <c r="H18" i="17"/>
  <c r="I18" i="17"/>
  <c r="J18" i="17"/>
  <c r="K18" i="17"/>
  <c r="C19" i="17"/>
  <c r="D19" i="17"/>
  <c r="E19" i="17"/>
  <c r="F19" i="17"/>
  <c r="G19" i="17"/>
  <c r="H19" i="17"/>
  <c r="I19" i="17"/>
  <c r="J19" i="17"/>
  <c r="K19" i="17"/>
  <c r="C20" i="17"/>
  <c r="D20" i="17"/>
  <c r="E20" i="17"/>
  <c r="F20" i="17"/>
  <c r="G20" i="17"/>
  <c r="H20" i="17"/>
  <c r="I20" i="17"/>
  <c r="J20" i="17"/>
  <c r="K20" i="17"/>
  <c r="C21" i="17"/>
  <c r="D21" i="17"/>
  <c r="E21" i="17"/>
  <c r="F21" i="17"/>
  <c r="G21" i="17"/>
  <c r="H21" i="17"/>
  <c r="I21" i="17"/>
  <c r="J21" i="17"/>
  <c r="K21" i="17"/>
  <c r="B3" i="17"/>
  <c r="B4" i="17"/>
  <c r="B5" i="17"/>
  <c r="B6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" i="17"/>
  <c r="N21" i="17"/>
  <c r="A21" i="17"/>
  <c r="N20" i="17"/>
  <c r="A20" i="17"/>
  <c r="N19" i="17"/>
  <c r="A19" i="17"/>
  <c r="N18" i="17"/>
  <c r="A18" i="17"/>
  <c r="N17" i="17"/>
  <c r="A17" i="17"/>
  <c r="N16" i="17"/>
  <c r="A16" i="17"/>
  <c r="N15" i="17"/>
  <c r="A15" i="17"/>
  <c r="N14" i="17"/>
  <c r="A14" i="17"/>
  <c r="N13" i="17"/>
  <c r="A13" i="17"/>
  <c r="N12" i="17"/>
  <c r="A12" i="17"/>
  <c r="N11" i="17"/>
  <c r="A11" i="17"/>
  <c r="N10" i="17"/>
  <c r="A10" i="17"/>
  <c r="N9" i="17"/>
  <c r="A9" i="17"/>
  <c r="N8" i="17"/>
  <c r="A8" i="17"/>
  <c r="N7" i="17"/>
  <c r="A7" i="17"/>
  <c r="N6" i="17"/>
  <c r="A6" i="17"/>
  <c r="N5" i="17"/>
  <c r="A5" i="17"/>
  <c r="N4" i="17"/>
  <c r="A4" i="17"/>
  <c r="N3" i="17"/>
  <c r="A3" i="17"/>
  <c r="N2" i="17"/>
  <c r="A2" i="17"/>
  <c r="N1" i="17"/>
  <c r="K1" i="17"/>
  <c r="J1" i="17"/>
  <c r="I1" i="17"/>
  <c r="H1" i="17"/>
  <c r="G1" i="17"/>
  <c r="F1" i="17"/>
  <c r="E1" i="17"/>
  <c r="D1" i="17"/>
  <c r="C1" i="17"/>
  <c r="B1" i="17"/>
  <c r="A1" i="17"/>
  <c r="V22" i="16"/>
  <c r="U22" i="16"/>
  <c r="O21" i="16"/>
  <c r="N21" i="16"/>
  <c r="K21" i="16"/>
  <c r="J21" i="16"/>
  <c r="I21" i="16"/>
  <c r="H21" i="16"/>
  <c r="G21" i="16"/>
  <c r="F21" i="16"/>
  <c r="E21" i="16"/>
  <c r="D21" i="16"/>
  <c r="C21" i="16"/>
  <c r="B21" i="16"/>
  <c r="P21" i="16" s="1"/>
  <c r="A21" i="16"/>
  <c r="O20" i="16"/>
  <c r="N20" i="16"/>
  <c r="K20" i="16"/>
  <c r="J20" i="16"/>
  <c r="I20" i="16"/>
  <c r="H20" i="16"/>
  <c r="G20" i="16"/>
  <c r="F20" i="16"/>
  <c r="E20" i="16"/>
  <c r="D20" i="16"/>
  <c r="C20" i="16"/>
  <c r="B20" i="16"/>
  <c r="P20" i="16" s="1"/>
  <c r="A20" i="16"/>
  <c r="O19" i="16"/>
  <c r="N19" i="16"/>
  <c r="K19" i="16"/>
  <c r="J19" i="16"/>
  <c r="I19" i="16"/>
  <c r="H19" i="16"/>
  <c r="G19" i="16"/>
  <c r="F19" i="16"/>
  <c r="E19" i="16"/>
  <c r="D19" i="16"/>
  <c r="C19" i="16"/>
  <c r="B19" i="16"/>
  <c r="P19" i="16" s="1"/>
  <c r="A19" i="16"/>
  <c r="O18" i="16"/>
  <c r="N18" i="16"/>
  <c r="K18" i="16"/>
  <c r="J18" i="16"/>
  <c r="I18" i="16"/>
  <c r="H18" i="16"/>
  <c r="G18" i="16"/>
  <c r="F18" i="16"/>
  <c r="E18" i="16"/>
  <c r="D18" i="16"/>
  <c r="C18" i="16"/>
  <c r="B18" i="16"/>
  <c r="P18" i="16" s="1"/>
  <c r="A18" i="16"/>
  <c r="T17" i="16"/>
  <c r="O17" i="16"/>
  <c r="N17" i="16"/>
  <c r="K17" i="16"/>
  <c r="J17" i="16"/>
  <c r="I17" i="16"/>
  <c r="H17" i="16"/>
  <c r="G17" i="16"/>
  <c r="F17" i="16"/>
  <c r="E17" i="16"/>
  <c r="D17" i="16"/>
  <c r="C17" i="16"/>
  <c r="B17" i="16"/>
  <c r="P17" i="16" s="1"/>
  <c r="A17" i="16"/>
  <c r="O16" i="16"/>
  <c r="N16" i="16"/>
  <c r="K16" i="16"/>
  <c r="J16" i="16"/>
  <c r="I16" i="16"/>
  <c r="H16" i="16"/>
  <c r="G16" i="16"/>
  <c r="F16" i="16"/>
  <c r="E16" i="16"/>
  <c r="D16" i="16"/>
  <c r="C16" i="16"/>
  <c r="B16" i="16"/>
  <c r="P16" i="16" s="1"/>
  <c r="A16" i="16"/>
  <c r="O15" i="16"/>
  <c r="N15" i="16"/>
  <c r="K15" i="16"/>
  <c r="K6" i="16" s="1"/>
  <c r="J15" i="16"/>
  <c r="J6" i="16" s="1"/>
  <c r="I15" i="16"/>
  <c r="I6" i="16" s="1"/>
  <c r="H15" i="16"/>
  <c r="H6" i="16" s="1"/>
  <c r="G15" i="16"/>
  <c r="G6" i="16" s="1"/>
  <c r="F15" i="16"/>
  <c r="F6" i="16" s="1"/>
  <c r="E15" i="16"/>
  <c r="E6" i="16" s="1"/>
  <c r="D15" i="16"/>
  <c r="D6" i="16" s="1"/>
  <c r="C15" i="16"/>
  <c r="C6" i="16" s="1"/>
  <c r="B15" i="16"/>
  <c r="A15" i="16"/>
  <c r="O14" i="16"/>
  <c r="N14" i="16"/>
  <c r="K14" i="16"/>
  <c r="J14" i="16"/>
  <c r="I14" i="16"/>
  <c r="H14" i="16"/>
  <c r="G14" i="16"/>
  <c r="F14" i="16"/>
  <c r="E14" i="16"/>
  <c r="D14" i="16"/>
  <c r="C14" i="16"/>
  <c r="B14" i="16"/>
  <c r="P14" i="16" s="1"/>
  <c r="A14" i="16"/>
  <c r="T13" i="16"/>
  <c r="O13" i="16"/>
  <c r="N13" i="16"/>
  <c r="K13" i="16"/>
  <c r="J13" i="16"/>
  <c r="I13" i="16"/>
  <c r="H13" i="16"/>
  <c r="G13" i="16"/>
  <c r="F13" i="16"/>
  <c r="E13" i="16"/>
  <c r="D13" i="16"/>
  <c r="C13" i="16"/>
  <c r="B13" i="16"/>
  <c r="P13" i="16" s="1"/>
  <c r="A13" i="16"/>
  <c r="T12" i="16"/>
  <c r="O12" i="16"/>
  <c r="N12" i="16"/>
  <c r="K12" i="16"/>
  <c r="J12" i="16"/>
  <c r="I12" i="16"/>
  <c r="H12" i="16"/>
  <c r="G12" i="16"/>
  <c r="F12" i="16"/>
  <c r="E12" i="16"/>
  <c r="D12" i="16"/>
  <c r="C12" i="16"/>
  <c r="B12" i="16"/>
  <c r="P12" i="16" s="1"/>
  <c r="A12" i="16"/>
  <c r="O11" i="16"/>
  <c r="N11" i="16"/>
  <c r="K11" i="16"/>
  <c r="J11" i="16"/>
  <c r="I11" i="16"/>
  <c r="H11" i="16"/>
  <c r="G11" i="16"/>
  <c r="F11" i="16"/>
  <c r="E11" i="16"/>
  <c r="D11" i="16"/>
  <c r="C11" i="16"/>
  <c r="B11" i="16"/>
  <c r="P11" i="16" s="1"/>
  <c r="A11" i="16"/>
  <c r="T10" i="16"/>
  <c r="O10" i="16"/>
  <c r="N10" i="16"/>
  <c r="K10" i="16"/>
  <c r="J10" i="16"/>
  <c r="I10" i="16"/>
  <c r="H10" i="16"/>
  <c r="G10" i="16"/>
  <c r="F10" i="16"/>
  <c r="E10" i="16"/>
  <c r="D10" i="16"/>
  <c r="C10" i="16"/>
  <c r="B10" i="16"/>
  <c r="P10" i="16" s="1"/>
  <c r="A10" i="16"/>
  <c r="T9" i="16"/>
  <c r="O9" i="16"/>
  <c r="N9" i="16"/>
  <c r="K9" i="16"/>
  <c r="J9" i="16"/>
  <c r="I9" i="16"/>
  <c r="H9" i="16"/>
  <c r="G9" i="16"/>
  <c r="F9" i="16"/>
  <c r="E9" i="16"/>
  <c r="D9" i="16"/>
  <c r="C9" i="16"/>
  <c r="B9" i="16"/>
  <c r="P9" i="16" s="1"/>
  <c r="A9" i="16"/>
  <c r="T8" i="16"/>
  <c r="O8" i="16"/>
  <c r="N8" i="16"/>
  <c r="K8" i="16"/>
  <c r="J8" i="16"/>
  <c r="I8" i="16"/>
  <c r="H8" i="16"/>
  <c r="G8" i="16"/>
  <c r="F8" i="16"/>
  <c r="E8" i="16"/>
  <c r="D8" i="16"/>
  <c r="C8" i="16"/>
  <c r="B8" i="16"/>
  <c r="P8" i="16" s="1"/>
  <c r="A8" i="16"/>
  <c r="T7" i="16"/>
  <c r="O7" i="16"/>
  <c r="N7" i="16"/>
  <c r="K7" i="16"/>
  <c r="J7" i="16"/>
  <c r="I7" i="16"/>
  <c r="H7" i="16"/>
  <c r="G7" i="16"/>
  <c r="F7" i="16"/>
  <c r="E7" i="16"/>
  <c r="D7" i="16"/>
  <c r="C7" i="16"/>
  <c r="B7" i="16"/>
  <c r="P7" i="16" s="1"/>
  <c r="A7" i="16"/>
  <c r="T6" i="16"/>
  <c r="O6" i="16"/>
  <c r="N6" i="16"/>
  <c r="A6" i="16"/>
  <c r="T5" i="16"/>
  <c r="O5" i="16"/>
  <c r="N5" i="16"/>
  <c r="K5" i="16"/>
  <c r="J5" i="16"/>
  <c r="I5" i="16"/>
  <c r="H5" i="16"/>
  <c r="G5" i="16"/>
  <c r="F5" i="16"/>
  <c r="E5" i="16"/>
  <c r="D5" i="16"/>
  <c r="C5" i="16"/>
  <c r="B5" i="16"/>
  <c r="P5" i="16" s="1"/>
  <c r="A5" i="16"/>
  <c r="T4" i="16"/>
  <c r="O4" i="16"/>
  <c r="N4" i="16"/>
  <c r="K4" i="16"/>
  <c r="J4" i="16"/>
  <c r="I4" i="16"/>
  <c r="H4" i="16"/>
  <c r="G4" i="16"/>
  <c r="F4" i="16"/>
  <c r="E4" i="16"/>
  <c r="D4" i="16"/>
  <c r="C4" i="16"/>
  <c r="B4" i="16"/>
  <c r="P4" i="16" s="1"/>
  <c r="A4" i="16"/>
  <c r="T3" i="16"/>
  <c r="O3" i="16"/>
  <c r="N3" i="16"/>
  <c r="K3" i="16"/>
  <c r="J3" i="16"/>
  <c r="I3" i="16"/>
  <c r="H3" i="16"/>
  <c r="G3" i="16"/>
  <c r="F3" i="16"/>
  <c r="E3" i="16"/>
  <c r="D3" i="16"/>
  <c r="C3" i="16"/>
  <c r="B3" i="16"/>
  <c r="P3" i="16" s="1"/>
  <c r="A3" i="16"/>
  <c r="T2" i="16"/>
  <c r="O2" i="16"/>
  <c r="Q2" i="16" s="1"/>
  <c r="N2" i="16"/>
  <c r="K2" i="16"/>
  <c r="J2" i="16"/>
  <c r="I2" i="16"/>
  <c r="H2" i="16"/>
  <c r="G2" i="16"/>
  <c r="F2" i="16"/>
  <c r="E2" i="16"/>
  <c r="D2" i="16"/>
  <c r="C2" i="16"/>
  <c r="B2" i="16"/>
  <c r="P2" i="16" s="1"/>
  <c r="A2" i="16"/>
  <c r="O1" i="16"/>
  <c r="N1" i="16"/>
  <c r="K1" i="16"/>
  <c r="J1" i="16"/>
  <c r="I1" i="16"/>
  <c r="H1" i="16"/>
  <c r="G1" i="16"/>
  <c r="F1" i="16"/>
  <c r="E1" i="16"/>
  <c r="D1" i="16"/>
  <c r="C1" i="16"/>
  <c r="B1" i="16"/>
  <c r="A1" i="16"/>
  <c r="V4" i="15"/>
  <c r="V5" i="15"/>
  <c r="V12" i="15"/>
  <c r="V13" i="15"/>
  <c r="V20" i="15"/>
  <c r="V21" i="15"/>
  <c r="V22" i="15"/>
  <c r="U4" i="15"/>
  <c r="U7" i="15"/>
  <c r="U8" i="15"/>
  <c r="U12" i="15"/>
  <c r="U15" i="15"/>
  <c r="U16" i="15"/>
  <c r="U20" i="15"/>
  <c r="U22" i="15"/>
  <c r="T2" i="15"/>
  <c r="V2" i="15" s="1"/>
  <c r="U2" i="15"/>
  <c r="T3" i="15"/>
  <c r="U3" i="15" s="1"/>
  <c r="T4" i="15"/>
  <c r="T5" i="15"/>
  <c r="U5" i="15" s="1"/>
  <c r="T6" i="15"/>
  <c r="U6" i="15" s="1"/>
  <c r="T7" i="15"/>
  <c r="V7" i="15" s="1"/>
  <c r="T8" i="15"/>
  <c r="V8" i="15" s="1"/>
  <c r="T9" i="15"/>
  <c r="U9" i="15" s="1"/>
  <c r="T10" i="15"/>
  <c r="V10" i="15" s="1"/>
  <c r="T11" i="15"/>
  <c r="U11" i="15" s="1"/>
  <c r="T12" i="15"/>
  <c r="T13" i="15"/>
  <c r="U13" i="15" s="1"/>
  <c r="T14" i="15"/>
  <c r="U14" i="15" s="1"/>
  <c r="T15" i="15"/>
  <c r="V15" i="15" s="1"/>
  <c r="T16" i="15"/>
  <c r="V16" i="15" s="1"/>
  <c r="T17" i="15"/>
  <c r="U17" i="15" s="1"/>
  <c r="T18" i="15"/>
  <c r="V18" i="15" s="1"/>
  <c r="T19" i="15"/>
  <c r="U19" i="15" s="1"/>
  <c r="T20" i="15"/>
  <c r="T21" i="15"/>
  <c r="U21" i="15" s="1"/>
  <c r="N22" i="15"/>
  <c r="O2" i="15"/>
  <c r="O3" i="15"/>
  <c r="O4" i="15"/>
  <c r="O5" i="15"/>
  <c r="O6" i="15"/>
  <c r="O7" i="15"/>
  <c r="O8" i="15"/>
  <c r="O9" i="15"/>
  <c r="O10" i="15"/>
  <c r="O11" i="15"/>
  <c r="O12" i="15"/>
  <c r="O13" i="15"/>
  <c r="O14" i="15"/>
  <c r="O15" i="15"/>
  <c r="O16" i="15"/>
  <c r="O17" i="15"/>
  <c r="O18" i="15"/>
  <c r="O19" i="15"/>
  <c r="O20" i="15"/>
  <c r="O21" i="15"/>
  <c r="Q21" i="15" s="1"/>
  <c r="O1" i="15"/>
  <c r="B3" i="15"/>
  <c r="C3" i="15"/>
  <c r="D3" i="15"/>
  <c r="E3" i="15"/>
  <c r="F3" i="15"/>
  <c r="G3" i="15"/>
  <c r="H3" i="15"/>
  <c r="I3" i="15"/>
  <c r="J3" i="15"/>
  <c r="K3" i="15"/>
  <c r="B4" i="15"/>
  <c r="C4" i="15"/>
  <c r="D4" i="15"/>
  <c r="E4" i="15"/>
  <c r="F4" i="15"/>
  <c r="G4" i="15"/>
  <c r="H4" i="15"/>
  <c r="I4" i="15"/>
  <c r="J4" i="15"/>
  <c r="K4" i="15"/>
  <c r="B5" i="15"/>
  <c r="C5" i="15"/>
  <c r="D5" i="15"/>
  <c r="E5" i="15"/>
  <c r="F5" i="15"/>
  <c r="G5" i="15"/>
  <c r="H5" i="15"/>
  <c r="I5" i="15"/>
  <c r="J5" i="15"/>
  <c r="K5" i="15"/>
  <c r="B6" i="15"/>
  <c r="C6" i="15"/>
  <c r="D6" i="15"/>
  <c r="E6" i="15"/>
  <c r="F6" i="15"/>
  <c r="G6" i="15"/>
  <c r="H6" i="15"/>
  <c r="I6" i="15"/>
  <c r="J6" i="15"/>
  <c r="K6" i="15"/>
  <c r="B7" i="15"/>
  <c r="C7" i="15"/>
  <c r="D7" i="15"/>
  <c r="E7" i="15"/>
  <c r="F7" i="15"/>
  <c r="G7" i="15"/>
  <c r="H7" i="15"/>
  <c r="I7" i="15"/>
  <c r="J7" i="15"/>
  <c r="K7" i="15"/>
  <c r="B8" i="15"/>
  <c r="C8" i="15"/>
  <c r="D8" i="15"/>
  <c r="E8" i="15"/>
  <c r="F8" i="15"/>
  <c r="G8" i="15"/>
  <c r="H8" i="15"/>
  <c r="I8" i="15"/>
  <c r="J8" i="15"/>
  <c r="K8" i="15"/>
  <c r="B9" i="15"/>
  <c r="C9" i="15"/>
  <c r="D9" i="15"/>
  <c r="E9" i="15"/>
  <c r="F9" i="15"/>
  <c r="G9" i="15"/>
  <c r="H9" i="15"/>
  <c r="I9" i="15"/>
  <c r="J9" i="15"/>
  <c r="K9" i="15"/>
  <c r="B10" i="15"/>
  <c r="C10" i="15"/>
  <c r="D10" i="15"/>
  <c r="E10" i="15"/>
  <c r="F10" i="15"/>
  <c r="G10" i="15"/>
  <c r="H10" i="15"/>
  <c r="I10" i="15"/>
  <c r="J10" i="15"/>
  <c r="K10" i="15"/>
  <c r="B11" i="15"/>
  <c r="C11" i="15"/>
  <c r="D11" i="15"/>
  <c r="E11" i="15"/>
  <c r="F11" i="15"/>
  <c r="G11" i="15"/>
  <c r="H11" i="15"/>
  <c r="I11" i="15"/>
  <c r="J11" i="15"/>
  <c r="K11" i="15"/>
  <c r="B12" i="15"/>
  <c r="C12" i="15"/>
  <c r="D12" i="15"/>
  <c r="E12" i="15"/>
  <c r="F12" i="15"/>
  <c r="G12" i="15"/>
  <c r="H12" i="15"/>
  <c r="I12" i="15"/>
  <c r="J12" i="15"/>
  <c r="K12" i="15"/>
  <c r="B13" i="15"/>
  <c r="C13" i="15"/>
  <c r="D13" i="15"/>
  <c r="E13" i="15"/>
  <c r="F13" i="15"/>
  <c r="G13" i="15"/>
  <c r="H13" i="15"/>
  <c r="I13" i="15"/>
  <c r="J13" i="15"/>
  <c r="K13" i="15"/>
  <c r="B14" i="15"/>
  <c r="C14" i="15"/>
  <c r="D14" i="15"/>
  <c r="E14" i="15"/>
  <c r="F14" i="15"/>
  <c r="G14" i="15"/>
  <c r="H14" i="15"/>
  <c r="I14" i="15"/>
  <c r="J14" i="15"/>
  <c r="K14" i="15"/>
  <c r="B15" i="15"/>
  <c r="C15" i="15"/>
  <c r="D15" i="15"/>
  <c r="E15" i="15"/>
  <c r="F15" i="15"/>
  <c r="G15" i="15"/>
  <c r="H15" i="15"/>
  <c r="I15" i="15"/>
  <c r="J15" i="15"/>
  <c r="K15" i="15"/>
  <c r="B16" i="15"/>
  <c r="C16" i="15"/>
  <c r="D16" i="15"/>
  <c r="E16" i="15"/>
  <c r="F16" i="15"/>
  <c r="G16" i="15"/>
  <c r="H16" i="15"/>
  <c r="I16" i="15"/>
  <c r="J16" i="15"/>
  <c r="K16" i="15"/>
  <c r="B17" i="15"/>
  <c r="C17" i="15"/>
  <c r="D17" i="15"/>
  <c r="E17" i="15"/>
  <c r="F17" i="15"/>
  <c r="G17" i="15"/>
  <c r="H17" i="15"/>
  <c r="I17" i="15"/>
  <c r="J17" i="15"/>
  <c r="K17" i="15"/>
  <c r="B18" i="15"/>
  <c r="C18" i="15"/>
  <c r="D18" i="15"/>
  <c r="E18" i="15"/>
  <c r="F18" i="15"/>
  <c r="G18" i="15"/>
  <c r="H18" i="15"/>
  <c r="I18" i="15"/>
  <c r="J18" i="15"/>
  <c r="K18" i="15"/>
  <c r="B19" i="15"/>
  <c r="C19" i="15"/>
  <c r="D19" i="15"/>
  <c r="E19" i="15"/>
  <c r="F19" i="15"/>
  <c r="G19" i="15"/>
  <c r="H19" i="15"/>
  <c r="I19" i="15"/>
  <c r="J19" i="15"/>
  <c r="K19" i="15"/>
  <c r="B20" i="15"/>
  <c r="C20" i="15"/>
  <c r="D20" i="15"/>
  <c r="E20" i="15"/>
  <c r="F20" i="15"/>
  <c r="G20" i="15"/>
  <c r="H20" i="15"/>
  <c r="I20" i="15"/>
  <c r="J20" i="15"/>
  <c r="K20" i="15"/>
  <c r="B21" i="15"/>
  <c r="C21" i="15"/>
  <c r="D21" i="15"/>
  <c r="E21" i="15"/>
  <c r="F21" i="15"/>
  <c r="G21" i="15"/>
  <c r="H21" i="15"/>
  <c r="I21" i="15"/>
  <c r="J21" i="15"/>
  <c r="K21" i="15"/>
  <c r="C2" i="15"/>
  <c r="D2" i="15"/>
  <c r="E2" i="15"/>
  <c r="F2" i="15"/>
  <c r="G2" i="15"/>
  <c r="H2" i="15"/>
  <c r="I2" i="15"/>
  <c r="J2" i="15"/>
  <c r="K2" i="15"/>
  <c r="B2" i="15"/>
  <c r="P2" i="15" s="1"/>
  <c r="A2" i="15"/>
  <c r="N2" i="15"/>
  <c r="A3" i="15"/>
  <c r="N3" i="15"/>
  <c r="A4" i="15"/>
  <c r="N4" i="15"/>
  <c r="A5" i="15"/>
  <c r="N5" i="15"/>
  <c r="A6" i="15"/>
  <c r="N6" i="15"/>
  <c r="A7" i="15"/>
  <c r="N7" i="15"/>
  <c r="A8" i="15"/>
  <c r="N8" i="15"/>
  <c r="A9" i="15"/>
  <c r="N9" i="15"/>
  <c r="A10" i="15"/>
  <c r="N10" i="15"/>
  <c r="A11" i="15"/>
  <c r="N11" i="15"/>
  <c r="A12" i="15"/>
  <c r="N12" i="15"/>
  <c r="A13" i="15"/>
  <c r="N13" i="15"/>
  <c r="A14" i="15"/>
  <c r="N14" i="15"/>
  <c r="A15" i="15"/>
  <c r="N15" i="15"/>
  <c r="A16" i="15"/>
  <c r="N16" i="15"/>
  <c r="A17" i="15"/>
  <c r="N17" i="15"/>
  <c r="A18" i="15"/>
  <c r="N18" i="15"/>
  <c r="A19" i="15"/>
  <c r="N19" i="15"/>
  <c r="A20" i="15"/>
  <c r="N20" i="15"/>
  <c r="A21" i="15"/>
  <c r="N21" i="15"/>
  <c r="N1" i="15"/>
  <c r="B1" i="15"/>
  <c r="C1" i="15"/>
  <c r="D1" i="15"/>
  <c r="E1" i="15"/>
  <c r="F1" i="15"/>
  <c r="G1" i="15"/>
  <c r="H1" i="15"/>
  <c r="I1" i="15"/>
  <c r="J1" i="15"/>
  <c r="K1" i="15"/>
  <c r="A1" i="15"/>
  <c r="Y13" i="4"/>
  <c r="Z4" i="4"/>
  <c r="Z12" i="4"/>
  <c r="Z18" i="4"/>
  <c r="Z2" i="4"/>
  <c r="Z21" i="4"/>
  <c r="Z20" i="4"/>
  <c r="Z16" i="4"/>
  <c r="Z9" i="4"/>
  <c r="Z19" i="4"/>
  <c r="Z10" i="4"/>
  <c r="Z6" i="4"/>
  <c r="Z11" i="4"/>
  <c r="Z3" i="4"/>
  <c r="Z15" i="4"/>
  <c r="Z8" i="4"/>
  <c r="Z5" i="4"/>
  <c r="Z7" i="4"/>
  <c r="Z14" i="4"/>
  <c r="Z17" i="4"/>
  <c r="Z13" i="4"/>
  <c r="W14" i="4"/>
  <c r="W15" i="4"/>
  <c r="W18" i="4"/>
  <c r="W13" i="4"/>
  <c r="W20" i="4"/>
  <c r="W21" i="4"/>
  <c r="W7" i="4"/>
  <c r="W19" i="4"/>
  <c r="W17" i="4"/>
  <c r="W4" i="4"/>
  <c r="W5" i="4"/>
  <c r="W3" i="4"/>
  <c r="W2" i="4"/>
  <c r="W6" i="4"/>
  <c r="W10" i="4"/>
  <c r="W16" i="4"/>
  <c r="W8" i="4"/>
  <c r="W9" i="4"/>
  <c r="W12" i="4"/>
  <c r="W11" i="4"/>
  <c r="T3" i="4"/>
  <c r="T20" i="4"/>
  <c r="T11" i="4"/>
  <c r="T21" i="4"/>
  <c r="T17" i="4"/>
  <c r="T14" i="4"/>
  <c r="T6" i="4"/>
  <c r="T10" i="4"/>
  <c r="T18" i="4"/>
  <c r="T13" i="4"/>
  <c r="T15" i="4"/>
  <c r="T8" i="4"/>
  <c r="T16" i="4"/>
  <c r="T12" i="4"/>
  <c r="T9" i="4"/>
  <c r="T19" i="4"/>
  <c r="T2" i="4"/>
  <c r="T4" i="4"/>
  <c r="T5" i="4"/>
  <c r="T7" i="4"/>
  <c r="Z1" i="4"/>
  <c r="Y4" i="4"/>
  <c r="Y12" i="4"/>
  <c r="Y18" i="4"/>
  <c r="Y2" i="4"/>
  <c r="Y21" i="4"/>
  <c r="Y20" i="4"/>
  <c r="Y16" i="4"/>
  <c r="Y9" i="4"/>
  <c r="Y19" i="4"/>
  <c r="Y10" i="4"/>
  <c r="Y6" i="4"/>
  <c r="Y11" i="4"/>
  <c r="Y3" i="4"/>
  <c r="Y15" i="4"/>
  <c r="Y8" i="4"/>
  <c r="Y5" i="4"/>
  <c r="Y7" i="4"/>
  <c r="Y14" i="4"/>
  <c r="Y17" i="4"/>
  <c r="Y1" i="4"/>
  <c r="S1" i="4"/>
  <c r="V1" i="4"/>
  <c r="W1" i="4"/>
  <c r="T1" i="4"/>
  <c r="V14" i="4"/>
  <c r="V15" i="4"/>
  <c r="V18" i="4"/>
  <c r="V13" i="4"/>
  <c r="V20" i="4"/>
  <c r="V21" i="4"/>
  <c r="V7" i="4"/>
  <c r="V19" i="4"/>
  <c r="V17" i="4"/>
  <c r="V4" i="4"/>
  <c r="V5" i="4"/>
  <c r="V3" i="4"/>
  <c r="V2" i="4"/>
  <c r="V6" i="4"/>
  <c r="V10" i="4"/>
  <c r="V16" i="4"/>
  <c r="V8" i="4"/>
  <c r="V9" i="4"/>
  <c r="V12" i="4"/>
  <c r="V11" i="4"/>
  <c r="S3" i="4"/>
  <c r="S20" i="4"/>
  <c r="S11" i="4"/>
  <c r="S21" i="4"/>
  <c r="S17" i="4"/>
  <c r="S14" i="4"/>
  <c r="S6" i="4"/>
  <c r="S10" i="4"/>
  <c r="S18" i="4"/>
  <c r="S13" i="4"/>
  <c r="S15" i="4"/>
  <c r="S8" i="4"/>
  <c r="S16" i="4"/>
  <c r="S12" i="4"/>
  <c r="S9" i="4"/>
  <c r="S19" i="4"/>
  <c r="S2" i="4"/>
  <c r="S4" i="4"/>
  <c r="S5" i="4"/>
  <c r="S7" i="4"/>
  <c r="P1" i="4"/>
  <c r="P10" i="4"/>
  <c r="P5" i="4"/>
  <c r="P8" i="4"/>
  <c r="P11" i="4"/>
  <c r="P21" i="4"/>
  <c r="P20" i="4"/>
  <c r="P15" i="4"/>
  <c r="P19" i="4"/>
  <c r="P18" i="4"/>
  <c r="P12" i="4"/>
  <c r="P6" i="4"/>
  <c r="P3" i="4"/>
  <c r="P2" i="4"/>
  <c r="P16" i="4"/>
  <c r="P9" i="4"/>
  <c r="P13" i="4"/>
  <c r="P4" i="4"/>
  <c r="P17" i="4"/>
  <c r="P14" i="4"/>
  <c r="P7" i="4"/>
  <c r="Q10" i="4"/>
  <c r="Q5" i="4"/>
  <c r="Q8" i="4"/>
  <c r="Q11" i="4"/>
  <c r="Q21" i="4"/>
  <c r="Q20" i="4"/>
  <c r="Q15" i="4"/>
  <c r="Q19" i="4"/>
  <c r="Q18" i="4"/>
  <c r="Q12" i="4"/>
  <c r="Q6" i="4"/>
  <c r="Q3" i="4"/>
  <c r="Q2" i="4"/>
  <c r="Q16" i="4"/>
  <c r="Q9" i="4"/>
  <c r="Q13" i="4"/>
  <c r="Q4" i="4"/>
  <c r="Q17" i="4"/>
  <c r="Q14" i="4"/>
  <c r="Q7" i="4"/>
  <c r="Q1" i="4"/>
  <c r="M1" i="4"/>
  <c r="N19" i="4"/>
  <c r="N18" i="4"/>
  <c r="N9" i="4"/>
  <c r="N3" i="4"/>
  <c r="N20" i="4"/>
  <c r="N21" i="4"/>
  <c r="N10" i="4"/>
  <c r="N6" i="4"/>
  <c r="N15" i="4"/>
  <c r="N12" i="4"/>
  <c r="N14" i="4"/>
  <c r="N2" i="4"/>
  <c r="N4" i="4"/>
  <c r="N13" i="4"/>
  <c r="N16" i="4"/>
  <c r="N5" i="4"/>
  <c r="N11" i="4"/>
  <c r="N17" i="4"/>
  <c r="N8" i="4"/>
  <c r="N7" i="4"/>
  <c r="N1" i="4"/>
  <c r="M19" i="4"/>
  <c r="M18" i="4"/>
  <c r="M9" i="4"/>
  <c r="M3" i="4"/>
  <c r="M20" i="4"/>
  <c r="M21" i="4"/>
  <c r="M10" i="4"/>
  <c r="M6" i="4"/>
  <c r="M15" i="4"/>
  <c r="M12" i="4"/>
  <c r="M14" i="4"/>
  <c r="M2" i="4"/>
  <c r="M4" i="4"/>
  <c r="M13" i="4"/>
  <c r="M16" i="4"/>
  <c r="M5" i="4"/>
  <c r="M11" i="4"/>
  <c r="M17" i="4"/>
  <c r="M8" i="4"/>
  <c r="M7" i="4"/>
  <c r="J1" i="4"/>
  <c r="K7" i="4"/>
  <c r="K3" i="4"/>
  <c r="K15" i="4"/>
  <c r="K9" i="4"/>
  <c r="K21" i="4"/>
  <c r="K19" i="4"/>
  <c r="K18" i="4"/>
  <c r="K13" i="4"/>
  <c r="K11" i="4"/>
  <c r="K12" i="4"/>
  <c r="K8" i="4"/>
  <c r="K14" i="4"/>
  <c r="K6" i="4"/>
  <c r="K20" i="4"/>
  <c r="K4" i="4"/>
  <c r="K2" i="4"/>
  <c r="K5" i="4"/>
  <c r="K16" i="4"/>
  <c r="K17" i="4"/>
  <c r="K10" i="4"/>
  <c r="K1" i="4"/>
  <c r="J7" i="4"/>
  <c r="J3" i="4"/>
  <c r="J15" i="4"/>
  <c r="J9" i="4"/>
  <c r="J21" i="4"/>
  <c r="J19" i="4"/>
  <c r="J18" i="4"/>
  <c r="J13" i="4"/>
  <c r="J11" i="4"/>
  <c r="J12" i="4"/>
  <c r="J8" i="4"/>
  <c r="J14" i="4"/>
  <c r="J6" i="4"/>
  <c r="J20" i="4"/>
  <c r="J4" i="4"/>
  <c r="J2" i="4"/>
  <c r="J5" i="4"/>
  <c r="J16" i="4"/>
  <c r="J17" i="4"/>
  <c r="J10" i="4"/>
  <c r="G1" i="4"/>
  <c r="H9" i="4"/>
  <c r="H10" i="4"/>
  <c r="H6" i="4"/>
  <c r="H17" i="4"/>
  <c r="H21" i="4"/>
  <c r="H19" i="4"/>
  <c r="H14" i="4"/>
  <c r="H12" i="4"/>
  <c r="H20" i="4"/>
  <c r="H11" i="4"/>
  <c r="H15" i="4"/>
  <c r="H13" i="4"/>
  <c r="H4" i="4"/>
  <c r="H16" i="4"/>
  <c r="H3" i="4"/>
  <c r="H18" i="4"/>
  <c r="H2" i="4"/>
  <c r="H5" i="4"/>
  <c r="H7" i="4"/>
  <c r="H8" i="4"/>
  <c r="H1" i="4"/>
  <c r="G9" i="4"/>
  <c r="G10" i="4"/>
  <c r="G6" i="4"/>
  <c r="G17" i="4"/>
  <c r="G21" i="4"/>
  <c r="G19" i="4"/>
  <c r="G14" i="4"/>
  <c r="G12" i="4"/>
  <c r="G20" i="4"/>
  <c r="G11" i="4"/>
  <c r="G15" i="4"/>
  <c r="G13" i="4"/>
  <c r="G4" i="4"/>
  <c r="G16" i="4"/>
  <c r="G3" i="4"/>
  <c r="G18" i="4"/>
  <c r="G2" i="4"/>
  <c r="G5" i="4"/>
  <c r="G7" i="4"/>
  <c r="G8" i="4"/>
  <c r="E2" i="4"/>
  <c r="E10" i="4"/>
  <c r="E20" i="4"/>
  <c r="E13" i="4"/>
  <c r="E21" i="4"/>
  <c r="E14" i="4"/>
  <c r="E16" i="4"/>
  <c r="E17" i="4"/>
  <c r="E15" i="4"/>
  <c r="E19" i="4"/>
  <c r="E18" i="4"/>
  <c r="E11" i="4"/>
  <c r="E4" i="4"/>
  <c r="E3" i="4"/>
  <c r="E8" i="4"/>
  <c r="E5" i="4"/>
  <c r="E9" i="4"/>
  <c r="E7" i="4"/>
  <c r="E12" i="4"/>
  <c r="E6" i="4"/>
  <c r="E1" i="4"/>
  <c r="L21" i="3"/>
  <c r="A21" i="3"/>
  <c r="L20" i="3"/>
  <c r="A20" i="3"/>
  <c r="L19" i="3"/>
  <c r="A19" i="3"/>
  <c r="L18" i="3"/>
  <c r="A18" i="3"/>
  <c r="L17" i="3"/>
  <c r="A17" i="3"/>
  <c r="L16" i="3"/>
  <c r="A16" i="3"/>
  <c r="L15" i="3"/>
  <c r="A15" i="3"/>
  <c r="L14" i="3"/>
  <c r="A14" i="3"/>
  <c r="L13" i="3"/>
  <c r="A13" i="3"/>
  <c r="L12" i="3"/>
  <c r="A12" i="3"/>
  <c r="L11" i="3"/>
  <c r="A11" i="3"/>
  <c r="L10" i="3"/>
  <c r="A10" i="3"/>
  <c r="L9" i="3"/>
  <c r="A9" i="3"/>
  <c r="L8" i="3"/>
  <c r="A8" i="3"/>
  <c r="L7" i="3"/>
  <c r="A7" i="3"/>
  <c r="L6" i="3"/>
  <c r="A6" i="3"/>
  <c r="L5" i="3"/>
  <c r="A5" i="3"/>
  <c r="L4" i="3"/>
  <c r="A4" i="3"/>
  <c r="L3" i="3"/>
  <c r="A3" i="3"/>
  <c r="L2" i="3"/>
  <c r="A2" i="3"/>
  <c r="L1" i="3"/>
  <c r="K1" i="3"/>
  <c r="J1" i="3"/>
  <c r="I1" i="3"/>
  <c r="H1" i="3"/>
  <c r="G1" i="3"/>
  <c r="F1" i="3"/>
  <c r="E1" i="3"/>
  <c r="D1" i="3"/>
  <c r="C1" i="3"/>
  <c r="B1" i="3"/>
  <c r="B1" i="4" s="1"/>
  <c r="A1" i="3"/>
  <c r="K22" i="2"/>
  <c r="K21" i="3" s="1"/>
  <c r="J22" i="2"/>
  <c r="J21" i="3" s="1"/>
  <c r="I22" i="2"/>
  <c r="I21" i="3" s="1"/>
  <c r="H22" i="2"/>
  <c r="H21" i="3" s="1"/>
  <c r="G22" i="2"/>
  <c r="G21" i="3" s="1"/>
  <c r="F22" i="2"/>
  <c r="F21" i="3" s="1"/>
  <c r="E22" i="2"/>
  <c r="E21" i="3" s="1"/>
  <c r="D22" i="2"/>
  <c r="D21" i="3" s="1"/>
  <c r="C22" i="2"/>
  <c r="C21" i="3" s="1"/>
  <c r="B22" i="2"/>
  <c r="K21" i="2"/>
  <c r="K20" i="3" s="1"/>
  <c r="J21" i="2"/>
  <c r="J20" i="3" s="1"/>
  <c r="I21" i="2"/>
  <c r="I20" i="3" s="1"/>
  <c r="H21" i="2"/>
  <c r="H20" i="3" s="1"/>
  <c r="G21" i="2"/>
  <c r="G20" i="3" s="1"/>
  <c r="F21" i="2"/>
  <c r="F20" i="3" s="1"/>
  <c r="E21" i="2"/>
  <c r="E20" i="3" s="1"/>
  <c r="D21" i="2"/>
  <c r="D20" i="3" s="1"/>
  <c r="C21" i="2"/>
  <c r="C20" i="3" s="1"/>
  <c r="B21" i="2"/>
  <c r="K20" i="2"/>
  <c r="K19" i="3" s="1"/>
  <c r="J20" i="2"/>
  <c r="J19" i="3" s="1"/>
  <c r="I20" i="2"/>
  <c r="I19" i="3" s="1"/>
  <c r="H20" i="2"/>
  <c r="H19" i="3" s="1"/>
  <c r="G20" i="2"/>
  <c r="G19" i="3" s="1"/>
  <c r="F20" i="2"/>
  <c r="F19" i="3" s="1"/>
  <c r="E20" i="2"/>
  <c r="E19" i="3" s="1"/>
  <c r="D20" i="2"/>
  <c r="D19" i="3" s="1"/>
  <c r="C20" i="2"/>
  <c r="C19" i="3" s="1"/>
  <c r="B20" i="2"/>
  <c r="K19" i="2"/>
  <c r="K18" i="3" s="1"/>
  <c r="J19" i="2"/>
  <c r="J18" i="3" s="1"/>
  <c r="I19" i="2"/>
  <c r="I18" i="3" s="1"/>
  <c r="H19" i="2"/>
  <c r="H18" i="3" s="1"/>
  <c r="G19" i="2"/>
  <c r="G18" i="3" s="1"/>
  <c r="F19" i="2"/>
  <c r="F18" i="3" s="1"/>
  <c r="E19" i="2"/>
  <c r="E18" i="3" s="1"/>
  <c r="D19" i="2"/>
  <c r="D18" i="3" s="1"/>
  <c r="C19" i="2"/>
  <c r="C18" i="3" s="1"/>
  <c r="B19" i="2"/>
  <c r="K18" i="2"/>
  <c r="K17" i="3" s="1"/>
  <c r="J18" i="2"/>
  <c r="J17" i="3" s="1"/>
  <c r="I18" i="2"/>
  <c r="I17" i="3" s="1"/>
  <c r="H18" i="2"/>
  <c r="H17" i="3" s="1"/>
  <c r="G18" i="2"/>
  <c r="G17" i="3" s="1"/>
  <c r="F18" i="2"/>
  <c r="F17" i="3" s="1"/>
  <c r="E18" i="2"/>
  <c r="E17" i="3" s="1"/>
  <c r="D18" i="2"/>
  <c r="D17" i="3" s="1"/>
  <c r="C18" i="2"/>
  <c r="C17" i="3" s="1"/>
  <c r="B18" i="2"/>
  <c r="K17" i="2"/>
  <c r="K16" i="3" s="1"/>
  <c r="J17" i="2"/>
  <c r="J16" i="3" s="1"/>
  <c r="I17" i="2"/>
  <c r="I16" i="3" s="1"/>
  <c r="H17" i="2"/>
  <c r="H16" i="3" s="1"/>
  <c r="G17" i="2"/>
  <c r="G16" i="3" s="1"/>
  <c r="F17" i="2"/>
  <c r="F16" i="3" s="1"/>
  <c r="E17" i="2"/>
  <c r="E16" i="3" s="1"/>
  <c r="D17" i="2"/>
  <c r="D16" i="3" s="1"/>
  <c r="C17" i="2"/>
  <c r="C16" i="3" s="1"/>
  <c r="B17" i="2"/>
  <c r="K16" i="2"/>
  <c r="K15" i="3" s="1"/>
  <c r="J16" i="2"/>
  <c r="J15" i="3" s="1"/>
  <c r="I16" i="2"/>
  <c r="I15" i="3" s="1"/>
  <c r="H16" i="2"/>
  <c r="H15" i="3" s="1"/>
  <c r="G16" i="2"/>
  <c r="G15" i="3" s="1"/>
  <c r="F16" i="2"/>
  <c r="F15" i="3" s="1"/>
  <c r="E16" i="2"/>
  <c r="E15" i="3" s="1"/>
  <c r="D16" i="2"/>
  <c r="D15" i="3" s="1"/>
  <c r="C16" i="2"/>
  <c r="C15" i="3" s="1"/>
  <c r="B16" i="2"/>
  <c r="K15" i="2"/>
  <c r="K14" i="3" s="1"/>
  <c r="J15" i="2"/>
  <c r="J14" i="3" s="1"/>
  <c r="I15" i="2"/>
  <c r="I14" i="3" s="1"/>
  <c r="H15" i="2"/>
  <c r="H14" i="3" s="1"/>
  <c r="G15" i="2"/>
  <c r="G14" i="3" s="1"/>
  <c r="F15" i="2"/>
  <c r="F14" i="3" s="1"/>
  <c r="E15" i="2"/>
  <c r="E14" i="3" s="1"/>
  <c r="D15" i="2"/>
  <c r="D14" i="3" s="1"/>
  <c r="C15" i="2"/>
  <c r="C14" i="3" s="1"/>
  <c r="B15" i="2"/>
  <c r="K14" i="2"/>
  <c r="K13" i="3" s="1"/>
  <c r="J14" i="2"/>
  <c r="J13" i="3" s="1"/>
  <c r="I14" i="2"/>
  <c r="I13" i="3" s="1"/>
  <c r="H14" i="2"/>
  <c r="H13" i="3" s="1"/>
  <c r="G14" i="2"/>
  <c r="G13" i="3" s="1"/>
  <c r="F14" i="2"/>
  <c r="F13" i="3" s="1"/>
  <c r="E14" i="2"/>
  <c r="E13" i="3" s="1"/>
  <c r="D14" i="2"/>
  <c r="D13" i="3" s="1"/>
  <c r="C14" i="2"/>
  <c r="C13" i="3" s="1"/>
  <c r="B14" i="2"/>
  <c r="K13" i="2"/>
  <c r="K12" i="3" s="1"/>
  <c r="J13" i="2"/>
  <c r="J12" i="3" s="1"/>
  <c r="I13" i="2"/>
  <c r="I12" i="3" s="1"/>
  <c r="H13" i="2"/>
  <c r="H12" i="3" s="1"/>
  <c r="G13" i="2"/>
  <c r="G12" i="3" s="1"/>
  <c r="F13" i="2"/>
  <c r="F12" i="3" s="1"/>
  <c r="E13" i="2"/>
  <c r="E12" i="3" s="1"/>
  <c r="D13" i="2"/>
  <c r="D12" i="3" s="1"/>
  <c r="C13" i="2"/>
  <c r="C12" i="3" s="1"/>
  <c r="B13" i="2"/>
  <c r="K12" i="2"/>
  <c r="K11" i="3" s="1"/>
  <c r="J12" i="2"/>
  <c r="J11" i="3" s="1"/>
  <c r="I12" i="2"/>
  <c r="I11" i="3" s="1"/>
  <c r="H12" i="2"/>
  <c r="H11" i="3" s="1"/>
  <c r="G12" i="2"/>
  <c r="G11" i="3" s="1"/>
  <c r="F12" i="2"/>
  <c r="F11" i="3" s="1"/>
  <c r="E12" i="2"/>
  <c r="E11" i="3" s="1"/>
  <c r="D12" i="2"/>
  <c r="D11" i="3" s="1"/>
  <c r="C12" i="2"/>
  <c r="C11" i="3" s="1"/>
  <c r="B12" i="2"/>
  <c r="K11" i="2"/>
  <c r="K10" i="3" s="1"/>
  <c r="J11" i="2"/>
  <c r="J10" i="3" s="1"/>
  <c r="I11" i="2"/>
  <c r="I10" i="3" s="1"/>
  <c r="H11" i="2"/>
  <c r="H10" i="3" s="1"/>
  <c r="G11" i="2"/>
  <c r="G10" i="3" s="1"/>
  <c r="F11" i="2"/>
  <c r="F10" i="3" s="1"/>
  <c r="E11" i="2"/>
  <c r="E10" i="3" s="1"/>
  <c r="D11" i="2"/>
  <c r="D10" i="3" s="1"/>
  <c r="C11" i="2"/>
  <c r="C10" i="3" s="1"/>
  <c r="B11" i="2"/>
  <c r="K10" i="2"/>
  <c r="K9" i="3" s="1"/>
  <c r="J10" i="2"/>
  <c r="J9" i="3" s="1"/>
  <c r="I10" i="2"/>
  <c r="I9" i="3" s="1"/>
  <c r="H10" i="2"/>
  <c r="H9" i="3" s="1"/>
  <c r="G10" i="2"/>
  <c r="G9" i="3" s="1"/>
  <c r="F10" i="2"/>
  <c r="F9" i="3" s="1"/>
  <c r="E10" i="2"/>
  <c r="E9" i="3" s="1"/>
  <c r="D10" i="2"/>
  <c r="D9" i="3" s="1"/>
  <c r="C10" i="2"/>
  <c r="C9" i="3" s="1"/>
  <c r="B10" i="2"/>
  <c r="K9" i="2"/>
  <c r="K8" i="3" s="1"/>
  <c r="J9" i="2"/>
  <c r="J8" i="3" s="1"/>
  <c r="I9" i="2"/>
  <c r="I8" i="3" s="1"/>
  <c r="H9" i="2"/>
  <c r="H8" i="3" s="1"/>
  <c r="G9" i="2"/>
  <c r="G8" i="3" s="1"/>
  <c r="F9" i="2"/>
  <c r="F8" i="3" s="1"/>
  <c r="E9" i="2"/>
  <c r="E8" i="3" s="1"/>
  <c r="D9" i="2"/>
  <c r="D8" i="3" s="1"/>
  <c r="C9" i="2"/>
  <c r="C8" i="3" s="1"/>
  <c r="B9" i="2"/>
  <c r="K8" i="2"/>
  <c r="K7" i="3" s="1"/>
  <c r="J8" i="2"/>
  <c r="J7" i="3" s="1"/>
  <c r="I8" i="2"/>
  <c r="I7" i="3" s="1"/>
  <c r="H8" i="2"/>
  <c r="H7" i="3" s="1"/>
  <c r="G8" i="2"/>
  <c r="G7" i="3" s="1"/>
  <c r="F8" i="2"/>
  <c r="F7" i="3" s="1"/>
  <c r="E8" i="2"/>
  <c r="E7" i="3" s="1"/>
  <c r="D8" i="2"/>
  <c r="D7" i="3" s="1"/>
  <c r="C8" i="2"/>
  <c r="C7" i="3" s="1"/>
  <c r="B8" i="2"/>
  <c r="K7" i="2"/>
  <c r="K6" i="3" s="1"/>
  <c r="J7" i="2"/>
  <c r="J6" i="3" s="1"/>
  <c r="I7" i="2"/>
  <c r="I6" i="3" s="1"/>
  <c r="H7" i="2"/>
  <c r="H6" i="3" s="1"/>
  <c r="G7" i="2"/>
  <c r="G6" i="3" s="1"/>
  <c r="F7" i="2"/>
  <c r="F6" i="3" s="1"/>
  <c r="E7" i="2"/>
  <c r="E6" i="3" s="1"/>
  <c r="D7" i="2"/>
  <c r="D6" i="3" s="1"/>
  <c r="C7" i="2"/>
  <c r="C6" i="3" s="1"/>
  <c r="B7" i="2"/>
  <c r="K6" i="2"/>
  <c r="K5" i="3" s="1"/>
  <c r="J6" i="2"/>
  <c r="J5" i="3" s="1"/>
  <c r="I6" i="2"/>
  <c r="I5" i="3" s="1"/>
  <c r="H6" i="2"/>
  <c r="H5" i="3" s="1"/>
  <c r="G6" i="2"/>
  <c r="G5" i="3" s="1"/>
  <c r="F6" i="2"/>
  <c r="F5" i="3" s="1"/>
  <c r="E6" i="2"/>
  <c r="E5" i="3" s="1"/>
  <c r="D6" i="2"/>
  <c r="D5" i="3" s="1"/>
  <c r="C6" i="2"/>
  <c r="C5" i="3" s="1"/>
  <c r="B6" i="2"/>
  <c r="K5" i="2"/>
  <c r="K4" i="3" s="1"/>
  <c r="J5" i="2"/>
  <c r="J4" i="3" s="1"/>
  <c r="I5" i="2"/>
  <c r="I4" i="3" s="1"/>
  <c r="H5" i="2"/>
  <c r="H4" i="3" s="1"/>
  <c r="G5" i="2"/>
  <c r="G4" i="3" s="1"/>
  <c r="F5" i="2"/>
  <c r="F4" i="3" s="1"/>
  <c r="E5" i="2"/>
  <c r="E4" i="3" s="1"/>
  <c r="D5" i="2"/>
  <c r="D4" i="3" s="1"/>
  <c r="C5" i="2"/>
  <c r="C4" i="3" s="1"/>
  <c r="B5" i="2"/>
  <c r="K4" i="2"/>
  <c r="K3" i="3" s="1"/>
  <c r="J4" i="2"/>
  <c r="J3" i="3" s="1"/>
  <c r="I4" i="2"/>
  <c r="I3" i="3" s="1"/>
  <c r="H4" i="2"/>
  <c r="H3" i="3" s="1"/>
  <c r="G4" i="2"/>
  <c r="G3" i="3" s="1"/>
  <c r="F4" i="2"/>
  <c r="F3" i="3" s="1"/>
  <c r="E4" i="2"/>
  <c r="E3" i="3" s="1"/>
  <c r="D4" i="2"/>
  <c r="D3" i="3" s="1"/>
  <c r="C4" i="2"/>
  <c r="C3" i="3" s="1"/>
  <c r="B4" i="2"/>
  <c r="K3" i="2"/>
  <c r="J3" i="2"/>
  <c r="I3" i="2"/>
  <c r="H3" i="2"/>
  <c r="G3" i="2"/>
  <c r="F3" i="2"/>
  <c r="E3" i="2"/>
  <c r="D3" i="2"/>
  <c r="C3" i="2"/>
  <c r="B3" i="2"/>
  <c r="D1" i="2"/>
  <c r="E1" i="2" s="1"/>
  <c r="F1" i="2" s="1"/>
  <c r="G1" i="2" s="1"/>
  <c r="H1" i="2" s="1"/>
  <c r="I1" i="2" s="1"/>
  <c r="J1" i="2" s="1"/>
  <c r="K1" i="2" s="1"/>
  <c r="T9" i="19" l="1"/>
  <c r="L9" i="19"/>
  <c r="D9" i="19"/>
  <c r="U6" i="19"/>
  <c r="M6" i="19"/>
  <c r="E6" i="19"/>
  <c r="P5" i="19"/>
  <c r="H5" i="19"/>
  <c r="S4" i="19"/>
  <c r="K4" i="19"/>
  <c r="C4" i="19"/>
  <c r="U11" i="19"/>
  <c r="M11" i="19"/>
  <c r="E11" i="19"/>
  <c r="P10" i="19"/>
  <c r="H10" i="19"/>
  <c r="S9" i="19"/>
  <c r="K9" i="19"/>
  <c r="C9" i="19"/>
  <c r="T6" i="19"/>
  <c r="L6" i="19"/>
  <c r="D6" i="19"/>
  <c r="O5" i="19"/>
  <c r="G5" i="19"/>
  <c r="R4" i="19"/>
  <c r="J4" i="19"/>
  <c r="U3" i="19"/>
  <c r="M3" i="19"/>
  <c r="E3" i="19"/>
  <c r="K11" i="19"/>
  <c r="D8" i="19"/>
  <c r="M5" i="19"/>
  <c r="P4" i="19"/>
  <c r="H4" i="19"/>
  <c r="S3" i="19"/>
  <c r="C3" i="19"/>
  <c r="S11" i="19"/>
  <c r="C11" i="19"/>
  <c r="T8" i="19"/>
  <c r="L8" i="19"/>
  <c r="U5" i="19"/>
  <c r="E5" i="19"/>
  <c r="K3" i="19"/>
  <c r="R11" i="19"/>
  <c r="J11" i="19"/>
  <c r="B5" i="19"/>
  <c r="B11" i="19"/>
  <c r="B3" i="19"/>
  <c r="T18" i="17"/>
  <c r="T10" i="17"/>
  <c r="T6" i="17"/>
  <c r="T17" i="17"/>
  <c r="T9" i="17"/>
  <c r="Q15" i="17"/>
  <c r="T5" i="17"/>
  <c r="Q6" i="17"/>
  <c r="T14" i="17"/>
  <c r="T8" i="17"/>
  <c r="T20" i="17"/>
  <c r="T12" i="17"/>
  <c r="T4" i="17"/>
  <c r="T16" i="17"/>
  <c r="T15" i="17"/>
  <c r="T7" i="17"/>
  <c r="Q2" i="17"/>
  <c r="T2" i="17"/>
  <c r="T20" i="16"/>
  <c r="T16" i="16"/>
  <c r="T15" i="16"/>
  <c r="T11" i="16"/>
  <c r="T18" i="16"/>
  <c r="T14" i="16"/>
  <c r="V9" i="15"/>
  <c r="Q19" i="17"/>
  <c r="S3" i="17"/>
  <c r="T3" i="17" s="1"/>
  <c r="U18" i="15"/>
  <c r="U10" i="15"/>
  <c r="Q17" i="17"/>
  <c r="Q9" i="17"/>
  <c r="V17" i="15"/>
  <c r="S11" i="17"/>
  <c r="T11" i="17" s="1"/>
  <c r="V14" i="15"/>
  <c r="V6" i="15"/>
  <c r="Q16" i="17"/>
  <c r="Q8" i="17"/>
  <c r="V19" i="15"/>
  <c r="V11" i="15"/>
  <c r="V3" i="15"/>
  <c r="Q20" i="17"/>
  <c r="Q12" i="17"/>
  <c r="Q4" i="17"/>
  <c r="Q18" i="17"/>
  <c r="Q10" i="17"/>
  <c r="P15" i="16"/>
  <c r="B6" i="16"/>
  <c r="P6" i="16" s="1"/>
  <c r="R2" i="16" s="1"/>
  <c r="V2" i="16" s="1"/>
  <c r="U2" i="16"/>
  <c r="S2" i="16"/>
  <c r="R3" i="16"/>
  <c r="V3" i="16" s="1"/>
  <c r="Q3" i="16"/>
  <c r="R4" i="16"/>
  <c r="V4" i="16" s="1"/>
  <c r="Q4" i="16"/>
  <c r="R5" i="16"/>
  <c r="V5" i="16" s="1"/>
  <c r="Q5" i="16"/>
  <c r="R6" i="16"/>
  <c r="V6" i="16" s="1"/>
  <c r="Q6" i="16"/>
  <c r="R7" i="16"/>
  <c r="V7" i="16" s="1"/>
  <c r="Q7" i="16"/>
  <c r="R8" i="16"/>
  <c r="V8" i="16" s="1"/>
  <c r="Q8" i="16"/>
  <c r="R9" i="16"/>
  <c r="V9" i="16" s="1"/>
  <c r="Q9" i="16"/>
  <c r="R10" i="16"/>
  <c r="V10" i="16" s="1"/>
  <c r="Q10" i="16"/>
  <c r="R11" i="16"/>
  <c r="V11" i="16" s="1"/>
  <c r="Q11" i="16"/>
  <c r="R12" i="16"/>
  <c r="V12" i="16" s="1"/>
  <c r="Q12" i="16"/>
  <c r="R13" i="16"/>
  <c r="V13" i="16" s="1"/>
  <c r="Q13" i="16"/>
  <c r="R14" i="16"/>
  <c r="V14" i="16" s="1"/>
  <c r="Q14" i="16"/>
  <c r="R15" i="16"/>
  <c r="V15" i="16" s="1"/>
  <c r="Q15" i="16"/>
  <c r="R16" i="16"/>
  <c r="V16" i="16" s="1"/>
  <c r="Q16" i="16"/>
  <c r="R17" i="16"/>
  <c r="V17" i="16" s="1"/>
  <c r="Q17" i="16"/>
  <c r="R18" i="16"/>
  <c r="V18" i="16" s="1"/>
  <c r="Q18" i="16"/>
  <c r="R19" i="16"/>
  <c r="V19" i="16" s="1"/>
  <c r="Q19" i="16"/>
  <c r="R20" i="16"/>
  <c r="V20" i="16" s="1"/>
  <c r="Q20" i="16"/>
  <c r="R21" i="16"/>
  <c r="V21" i="16" s="1"/>
  <c r="Q21" i="16"/>
  <c r="P21" i="15"/>
  <c r="P20" i="15"/>
  <c r="P19" i="15"/>
  <c r="P18" i="15"/>
  <c r="P17" i="15"/>
  <c r="P16" i="15"/>
  <c r="P15" i="15"/>
  <c r="P14" i="15"/>
  <c r="P13" i="15"/>
  <c r="P12" i="15"/>
  <c r="P11" i="15"/>
  <c r="P10" i="15"/>
  <c r="P9" i="15"/>
  <c r="P8" i="15"/>
  <c r="P7" i="15"/>
  <c r="P6" i="15"/>
  <c r="P5" i="15"/>
  <c r="P4" i="15"/>
  <c r="P3" i="15"/>
  <c r="Q20" i="15"/>
  <c r="Q19" i="15"/>
  <c r="Q18" i="15"/>
  <c r="Q17" i="15"/>
  <c r="Q16" i="15"/>
  <c r="Q15" i="15"/>
  <c r="Q14" i="15"/>
  <c r="Q13" i="15"/>
  <c r="Q12" i="15"/>
  <c r="Q11" i="15"/>
  <c r="Q10" i="15"/>
  <c r="Q9" i="15"/>
  <c r="Q8" i="15"/>
  <c r="Q7" i="15"/>
  <c r="Q6" i="15"/>
  <c r="Q5" i="15"/>
  <c r="Q4" i="15"/>
  <c r="Q3" i="15"/>
  <c r="Q2" i="15"/>
  <c r="B2" i="3"/>
  <c r="B5" i="4" s="1"/>
  <c r="B23" i="2"/>
  <c r="M3" i="2"/>
  <c r="C2" i="3"/>
  <c r="C23" i="2"/>
  <c r="D2" i="3"/>
  <c r="D23" i="2"/>
  <c r="E2" i="3"/>
  <c r="E23" i="2"/>
  <c r="F2" i="3"/>
  <c r="F23" i="2"/>
  <c r="G2" i="3"/>
  <c r="G23" i="2"/>
  <c r="H2" i="3"/>
  <c r="H23" i="2"/>
  <c r="I2" i="3"/>
  <c r="I23" i="2"/>
  <c r="J2" i="3"/>
  <c r="J23" i="2"/>
  <c r="K2" i="3"/>
  <c r="K23" i="2"/>
  <c r="B3" i="3"/>
  <c r="B11" i="4" s="1"/>
  <c r="M4" i="2"/>
  <c r="B4" i="3"/>
  <c r="B16" i="4" s="1"/>
  <c r="M5" i="2"/>
  <c r="B5" i="3"/>
  <c r="B13" i="4" s="1"/>
  <c r="M6" i="2"/>
  <c r="B6" i="3"/>
  <c r="B21" i="4" s="1"/>
  <c r="M7" i="2"/>
  <c r="B7" i="3"/>
  <c r="B20" i="4" s="1"/>
  <c r="M8" i="2"/>
  <c r="B8" i="3"/>
  <c r="B18" i="4" s="1"/>
  <c r="M9" i="2"/>
  <c r="B9" i="3"/>
  <c r="B2" i="4" s="1"/>
  <c r="M10" i="2"/>
  <c r="B10" i="3"/>
  <c r="B17" i="4" s="1"/>
  <c r="M11" i="2"/>
  <c r="B11" i="3"/>
  <c r="B14" i="4" s="1"/>
  <c r="M12" i="2"/>
  <c r="B12" i="3"/>
  <c r="B15" i="4" s="1"/>
  <c r="M13" i="2"/>
  <c r="B13" i="3"/>
  <c r="B10" i="4" s="1"/>
  <c r="M14" i="2"/>
  <c r="B14" i="3"/>
  <c r="B4" i="4" s="1"/>
  <c r="M15" i="2"/>
  <c r="B15" i="3"/>
  <c r="B19" i="4" s="1"/>
  <c r="M16" i="2"/>
  <c r="B16" i="3"/>
  <c r="B8" i="4" s="1"/>
  <c r="M17" i="2"/>
  <c r="B17" i="3"/>
  <c r="B3" i="4" s="1"/>
  <c r="M18" i="2"/>
  <c r="B18" i="3"/>
  <c r="B9" i="4" s="1"/>
  <c r="M19" i="2"/>
  <c r="B19" i="3"/>
  <c r="B6" i="4" s="1"/>
  <c r="M20" i="2"/>
  <c r="B20" i="3"/>
  <c r="B12" i="4" s="1"/>
  <c r="M21" i="2"/>
  <c r="B21" i="3"/>
  <c r="B7" i="4" s="1"/>
  <c r="M22" i="2"/>
  <c r="D1" i="4"/>
  <c r="A1" i="4"/>
  <c r="D2" i="4"/>
  <c r="A5" i="4"/>
  <c r="D10" i="4"/>
  <c r="A11" i="4"/>
  <c r="D20" i="4"/>
  <c r="A16" i="4"/>
  <c r="D13" i="4"/>
  <c r="A13" i="4"/>
  <c r="D21" i="4"/>
  <c r="A21" i="4"/>
  <c r="D14" i="4"/>
  <c r="A20" i="4"/>
  <c r="D16" i="4"/>
  <c r="A18" i="4"/>
  <c r="D17" i="4"/>
  <c r="A2" i="4"/>
  <c r="D15" i="4"/>
  <c r="A17" i="4"/>
  <c r="D19" i="4"/>
  <c r="A14" i="4"/>
  <c r="D18" i="4"/>
  <c r="A15" i="4"/>
  <c r="D11" i="4"/>
  <c r="A10" i="4"/>
  <c r="D4" i="4"/>
  <c r="A4" i="4"/>
  <c r="D3" i="4"/>
  <c r="A19" i="4"/>
  <c r="D8" i="4"/>
  <c r="A8" i="4"/>
  <c r="D5" i="4"/>
  <c r="A3" i="4"/>
  <c r="D9" i="4"/>
  <c r="A9" i="4"/>
  <c r="D7" i="4"/>
  <c r="A6" i="4"/>
  <c r="D12" i="4"/>
  <c r="A12" i="4"/>
  <c r="D6" i="4"/>
  <c r="A7" i="4"/>
  <c r="U21" i="16" l="1"/>
  <c r="S21" i="16"/>
  <c r="U20" i="16"/>
  <c r="S20" i="16"/>
  <c r="U19" i="16"/>
  <c r="S19" i="16"/>
  <c r="U18" i="16"/>
  <c r="S18" i="16"/>
  <c r="U17" i="16"/>
  <c r="S17" i="16"/>
  <c r="U16" i="16"/>
  <c r="S16" i="16"/>
  <c r="U15" i="16"/>
  <c r="S15" i="16"/>
  <c r="U14" i="16"/>
  <c r="S14" i="16"/>
  <c r="U13" i="16"/>
  <c r="S13" i="16"/>
  <c r="U12" i="16"/>
  <c r="S12" i="16"/>
  <c r="U11" i="16"/>
  <c r="S11" i="16"/>
  <c r="U10" i="16"/>
  <c r="S10" i="16"/>
  <c r="U9" i="16"/>
  <c r="S9" i="16"/>
  <c r="U8" i="16"/>
  <c r="S8" i="16"/>
  <c r="U7" i="16"/>
  <c r="S7" i="16"/>
  <c r="U6" i="16"/>
  <c r="S6" i="16"/>
  <c r="U5" i="16"/>
  <c r="S5" i="16"/>
  <c r="U4" i="16"/>
  <c r="S4" i="16"/>
  <c r="U3" i="16"/>
  <c r="S3" i="16"/>
  <c r="R3" i="15"/>
  <c r="S3" i="15" s="1"/>
  <c r="R2" i="15"/>
  <c r="S2" i="15" s="1"/>
  <c r="R4" i="15"/>
  <c r="S4" i="15" s="1"/>
  <c r="R5" i="15"/>
  <c r="S5" i="15" s="1"/>
  <c r="R6" i="15"/>
  <c r="S6" i="15" s="1"/>
  <c r="R7" i="15"/>
  <c r="S7" i="15" s="1"/>
  <c r="R8" i="15"/>
  <c r="S8" i="15" s="1"/>
  <c r="R9" i="15"/>
  <c r="S9" i="15" s="1"/>
  <c r="R10" i="15"/>
  <c r="S10" i="15" s="1"/>
  <c r="R11" i="15"/>
  <c r="S11" i="15" s="1"/>
  <c r="R12" i="15"/>
  <c r="S12" i="15" s="1"/>
  <c r="R13" i="15"/>
  <c r="S13" i="15" s="1"/>
  <c r="R14" i="15"/>
  <c r="S14" i="15" s="1"/>
  <c r="R15" i="15"/>
  <c r="S15" i="15" s="1"/>
  <c r="R16" i="15"/>
  <c r="S16" i="15" s="1"/>
  <c r="R17" i="15"/>
  <c r="S17" i="15" s="1"/>
  <c r="R18" i="15"/>
  <c r="S18" i="15" s="1"/>
  <c r="R19" i="15"/>
  <c r="S19" i="15" s="1"/>
  <c r="R20" i="15"/>
  <c r="S20" i="15" s="1"/>
  <c r="R21" i="15"/>
  <c r="S21" i="15" s="1"/>
  <c r="P22" i="15"/>
  <c r="M22" i="15"/>
  <c r="O22" i="17" s="1"/>
  <c r="P22" i="16"/>
  <c r="N22" i="16"/>
  <c r="M22" i="16"/>
  <c r="N22" i="17"/>
  <c r="M22" i="17"/>
</calcChain>
</file>

<file path=xl/sharedStrings.xml><?xml version="1.0" encoding="utf-8"?>
<sst xmlns="http://schemas.openxmlformats.org/spreadsheetml/2006/main" count="1780" uniqueCount="550">
  <si>
    <t>id</t>
  </si>
  <si>
    <t>url (forrás)</t>
  </si>
  <si>
    <t>country</t>
  </si>
  <si>
    <t>brand</t>
  </si>
  <si>
    <t>https://trends.google.com/trends/explore?cat=47&amp;geo=HU&amp;q=audi&amp;hl=hu</t>
  </si>
  <si>
    <t>hu</t>
  </si>
  <si>
    <t>Audi</t>
  </si>
  <si>
    <t>https://trends.google.com/trends/explore?cat=47&amp;geo=HU&amp;q=mercedes&amp;hl=hu</t>
  </si>
  <si>
    <t>Mercedes</t>
  </si>
  <si>
    <t>https://trends.google.com/trends/explore?cat=47&amp;geo=HU&amp;q=fiat&amp;hl=hu</t>
  </si>
  <si>
    <t>Fiat</t>
  </si>
  <si>
    <t>https://trends.google.com/trends/explore?cat=47&amp;geo=HU&amp;q=volkswagen&amp;hl=hu</t>
  </si>
  <si>
    <t>Volkswagen</t>
  </si>
  <si>
    <t>https://trends.google.com/trends/explore?cat=47&amp;geo=HU&amp;q=seat&amp;hl=hu</t>
  </si>
  <si>
    <t>Seat</t>
  </si>
  <si>
    <t>https://trends.google.com/trends/explore?cat=47&amp;geo=HU&amp;q=skoda&amp;hl=hu</t>
  </si>
  <si>
    <t>Škoda</t>
  </si>
  <si>
    <t>https://trends.google.com/trends/explore?cat=47&amp;geo=HU&amp;q=suzuki&amp;hl=hu</t>
  </si>
  <si>
    <t>Suzuki</t>
  </si>
  <si>
    <t>https://trends.google.com/trends/explore?cat=47&amp;geo=HU&amp;q=volvo&amp;hl=hu</t>
  </si>
  <si>
    <t>Volvo</t>
  </si>
  <si>
    <t>https://trends.google.com/trends/explore?cat=47&amp;geo=HU&amp;q=ford&amp;hl=hu</t>
  </si>
  <si>
    <t>Ford</t>
  </si>
  <si>
    <t>https://trends.google.com/trends/explore?cat=47&amp;geo=HU&amp;q=opel&amp;hl=hu</t>
  </si>
  <si>
    <t>Opel</t>
  </si>
  <si>
    <t>Az értékek népszerűségi indexek</t>
  </si>
  <si>
    <t>A lekérdezések az elmúlt 12 hónap adatait jelölik,</t>
  </si>
  <si>
    <t>Kérdések:</t>
  </si>
  <si>
    <t>Melyek azok a megyék, ahol a legtöbbször kerestek egy adott márkára?</t>
  </si>
  <si>
    <t>Melyek azok a megyék, ahol a legkeresettebb a járműre való keresés?</t>
  </si>
  <si>
    <t>Melyik az az autómárka, amelyre a legtöbben kerestek rá?</t>
  </si>
  <si>
    <t>Ezek adatok alapján meg tudom-e határozni,hogy a következő évben hogyan fognak alakulni a keresések?</t>
  </si>
  <si>
    <t>Mértékegység</t>
  </si>
  <si>
    <t>Márka</t>
  </si>
  <si>
    <t>%</t>
  </si>
  <si>
    <t>Megye/márka (---12 hónap)</t>
  </si>
  <si>
    <t>Megye</t>
  </si>
  <si>
    <t>Összesen</t>
  </si>
  <si>
    <t>Bács-Kiskun</t>
  </si>
  <si>
    <t>Békés</t>
  </si>
  <si>
    <t>Baranya</t>
  </si>
  <si>
    <t>Borsod-Abaúj-Zemplén</t>
  </si>
  <si>
    <t>Budapest</t>
  </si>
  <si>
    <t>Csongrád</t>
  </si>
  <si>
    <t>Fejér</t>
  </si>
  <si>
    <t>Győr-Moson-Sopron</t>
  </si>
  <si>
    <t>Hajdú-Bihar</t>
  </si>
  <si>
    <t>Heves</t>
  </si>
  <si>
    <t>Jász-Nagykun-Szolnok</t>
  </si>
  <si>
    <t>Komárom-Esztergom</t>
  </si>
  <si>
    <t>Nógrád megye</t>
  </si>
  <si>
    <t>Pest</t>
  </si>
  <si>
    <t>Somogy</t>
  </si>
  <si>
    <t>Szabolcs-Szatmár-Bereg</t>
  </si>
  <si>
    <t>Tolna</t>
  </si>
  <si>
    <t>Vas</t>
  </si>
  <si>
    <t>Veszprém</t>
  </si>
  <si>
    <t>Zala</t>
  </si>
  <si>
    <t>Holtverseny (100)</t>
  </si>
  <si>
    <t>ell</t>
  </si>
  <si>
    <t>YO</t>
  </si>
  <si>
    <t>Átlag</t>
  </si>
  <si>
    <t>össz.rang</t>
  </si>
  <si>
    <t>átl.rang</t>
  </si>
  <si>
    <t>eltérés</t>
  </si>
  <si>
    <t>becs rang</t>
  </si>
  <si>
    <t>eltérés 2</t>
  </si>
  <si>
    <t>eltérés 3</t>
  </si>
  <si>
    <t>korreláció</t>
  </si>
  <si>
    <t>Azonosító:</t>
  </si>
  <si>
    <t>Objektumok:</t>
  </si>
  <si>
    <t>Attribútumok:</t>
  </si>
  <si>
    <t>Lépcsôk:</t>
  </si>
  <si>
    <t>Eltolás:</t>
  </si>
  <si>
    <t>Leírás: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</si>
  <si>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</si>
  <si>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</si>
  <si>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</si>
  <si>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</si>
  <si>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</si>
  <si>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</si>
  <si>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</si>
  <si>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</si>
  <si>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</si>
  <si>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</si>
  <si>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</si>
  <si>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Y(A11)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</si>
  <si>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</si>
  <si>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</si>
  <si>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</si>
  <si>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</si>
  <si>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</si>
  <si>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</si>
  <si>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</si>
  <si>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</si>
  <si>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</si>
  <si>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</si>
  <si>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</si>
  <si>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</si>
  <si>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</si>
  <si>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</si>
  <si>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</si>
  <si>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</si>
  <si>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</si>
  <si>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</si>
  <si>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</si>
  <si>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</si>
  <si>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Lépcsôk(1)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</si>
  <si>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</si>
  <si>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</si>
  <si>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</si>
  <si>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</si>
  <si>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</si>
  <si>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</si>
  <si>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</si>
  <si>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</si>
  <si>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</si>
  <si>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</si>
  <si>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</si>
  <si>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</si>
  <si>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</si>
  <si>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</si>
  <si>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</si>
  <si>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</si>
  <si>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</si>
  <si>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</si>
  <si>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</si>
  <si>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</si>
  <si>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Lépcsôk(2)</t>
  </si>
  <si>
    <t>COCO:Y0</t>
  </si>
  <si>
    <t>Becslés</t>
  </si>
  <si>
    <t>Tény+0</t>
  </si>
  <si>
    <t>Delta</t>
  </si>
  <si>
    <t>Delta/Tény</t>
  </si>
  <si>
    <t>S1 összeg:</t>
  </si>
  <si>
    <t>S20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</si>
  <si>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</si>
  <si>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</si>
  <si>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</si>
  <si>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</si>
  <si>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</si>
  <si>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</si>
  <si>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</si>
  <si>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t>becslés inverz</t>
  </si>
  <si>
    <t>becslés direkt</t>
  </si>
  <si>
    <t>Ellenőrés 1</t>
  </si>
  <si>
    <t>Diff1</t>
  </si>
  <si>
    <t>Diff2</t>
  </si>
  <si>
    <t>Ellenőrzés2</t>
  </si>
  <si>
    <t>KategĂłria: AutĂłk Ă©s jĂˇrmĹ±vek</t>
  </si>
  <si>
    <t>RĂ©giĂł</t>
  </si>
  <si>
    <t>audi: (2022. 10. 08.â€“2023. 10. 08.)</t>
  </si>
  <si>
    <t>BĂˇcs-Kiskun</t>
  </si>
  <si>
    <t>BĂ©kĂ©s</t>
  </si>
  <si>
    <t>Borsod-AbaĂşj-ZemplĂ©n</t>
  </si>
  <si>
    <t>CsongrĂˇd</t>
  </si>
  <si>
    <t>FejĂ©r</t>
  </si>
  <si>
    <t>GyĹ‘r-Moson-Sopron</t>
  </si>
  <si>
    <t>HajdĂş-Bihar</t>
  </si>
  <si>
    <t>JĂˇsz-Nagykun-Szolnok</t>
  </si>
  <si>
    <t>KomĂˇrom-Esztergom</t>
  </si>
  <si>
    <t>NĂłgrĂˇd megye</t>
  </si>
  <si>
    <t>Szabolcs-SzatmĂˇr-Bereg</t>
  </si>
  <si>
    <t>VeszprĂ©m</t>
  </si>
  <si>
    <t>mercedes: (2022. 10. 08.â€“2023. 10. 08.)</t>
  </si>
  <si>
    <t>fiat: (2022. 10. 08.â€“2023. 10. 08.)</t>
  </si>
  <si>
    <t>volkswagen: (2022. 10. 08.â€“2023. 10. 08.)</t>
  </si>
  <si>
    <t>seat: (2022. 10. 08.â€“2023. 10. 08.)</t>
  </si>
  <si>
    <t>skoda: (2022. 10. 08.â€“2023. 10. 08.)</t>
  </si>
  <si>
    <t>suzuki: (2022. 10. 08.â€“2023. 10. 08.)</t>
  </si>
  <si>
    <t>volvo: (2022. 10. 08.â€“2023. 10. 08.)</t>
  </si>
  <si>
    <t>ford: (2022. 10. 08.â€“2023. 10. 08.)</t>
  </si>
  <si>
    <t>opel: (2022. 10. 09.â€“2023. 10. 09.)</t>
  </si>
  <si>
    <t>COCO Y0: 5296163</t>
  </si>
  <si>
    <t>(897.9+18.7)/(2)=458.3</t>
  </si>
  <si>
    <t>(53.1+18.7)/(2)=35.9</t>
  </si>
  <si>
    <t>(18.7+18.7)/(2)=18.7</t>
  </si>
  <si>
    <t>(63.9+896)/(2)=479.95</t>
  </si>
  <si>
    <t>(64.9+18.7)/(2)=41.8</t>
  </si>
  <si>
    <t>(35.4+36.4)/(2)=35.9</t>
  </si>
  <si>
    <t>(25.6+113.1)/(2)=69.35</t>
  </si>
  <si>
    <t>(843.9+17.7)/(2)=430.8</t>
  </si>
  <si>
    <t>(52.1+17.7)/(2)=34.9</t>
  </si>
  <si>
    <t>(17.7+17.7)/(2)=17.7</t>
  </si>
  <si>
    <t>(62.9+895)/(2)=478.95</t>
  </si>
  <si>
    <t>(34.4+35.4)/(2)=34.9</t>
  </si>
  <si>
    <t>(24.6+112.1)/(2)=68.35</t>
  </si>
  <si>
    <t>(842.9+16.7)/(2)=429.8</t>
  </si>
  <si>
    <t>(16.7+16.7)/(2)=16.7</t>
  </si>
  <si>
    <t>(16.7+882.2)/(2)=449.45</t>
  </si>
  <si>
    <t>(16.7+34.4)/(2)=25.55</t>
  </si>
  <si>
    <t>(23.6+111.1)/(2)=67.35</t>
  </si>
  <si>
    <t>(841.9+15.7)/(2)=428.8</t>
  </si>
  <si>
    <t>(15.7+15.7)/(2)=15.75</t>
  </si>
  <si>
    <t>(15.7+881.2)/(2)=448.5</t>
  </si>
  <si>
    <t>(15.7+33.4)/(2)=24.6</t>
  </si>
  <si>
    <t>(22.6+110.2)/(2)=66.4</t>
  </si>
  <si>
    <t>(840.9+14.8)/(2)=427.85</t>
  </si>
  <si>
    <t>(14.8+14.8)/(2)=14.75</t>
  </si>
  <si>
    <t>(14.8+880.2)/(2)=447.5</t>
  </si>
  <si>
    <t>(14.8+32.5)/(2)=23.6</t>
  </si>
  <si>
    <t>(21.6+109.2)/(2)=65.4</t>
  </si>
  <si>
    <t>(839.9+13.8)/(2)=426.85</t>
  </si>
  <si>
    <t>(13.8+13.8)/(2)=13.75</t>
  </si>
  <si>
    <t>(13.8+879.3)/(2)=446.5</t>
  </si>
  <si>
    <t>(13.8+31.5)/(2)=22.6</t>
  </si>
  <si>
    <t>(20.7+108.2)/(2)=64.4</t>
  </si>
  <si>
    <t>(838.9+12.8)/(2)=425.85</t>
  </si>
  <si>
    <t>(12.8+12.8)/(2)=12.8</t>
  </si>
  <si>
    <t>(12.8+878.3)/(2)=445.55</t>
  </si>
  <si>
    <t>(12.8+30.5)/(2)=21.65</t>
  </si>
  <si>
    <t>(19.7+107.2)/(2)=63.45</t>
  </si>
  <si>
    <t>(838+11.8)/(2)=424.9</t>
  </si>
  <si>
    <t>(11.8+11.8)/(2)=11.8</t>
  </si>
  <si>
    <t>(11.8+877.3)/(2)=444.55</t>
  </si>
  <si>
    <t>(11.8+29.5)/(2)=20.65</t>
  </si>
  <si>
    <t>(18.7+106.2)/(2)=62.45</t>
  </si>
  <si>
    <t>(837+10.8)/(2)=423.9</t>
  </si>
  <si>
    <t>(10.8+10.8)/(2)=10.8</t>
  </si>
  <si>
    <t>(10.8+876.3)/(2)=443.55</t>
  </si>
  <si>
    <t>(10.8+28.5)/(2)=19.65</t>
  </si>
  <si>
    <t>(17.7+105.2)/(2)=61.45</t>
  </si>
  <si>
    <t>(836+9.8)/(2)=422.9</t>
  </si>
  <si>
    <t>(9.8+9.8)/(2)=9.85</t>
  </si>
  <si>
    <t>(9.8+875.3)/(2)=442.6</t>
  </si>
  <si>
    <t>(9.8+27.5)/(2)=18.7</t>
  </si>
  <si>
    <t>(16.7+104.3)/(2)=60.5</t>
  </si>
  <si>
    <t>(835+8.9)/(2)=421.95</t>
  </si>
  <si>
    <t>(8.9+8.9)/(2)=8.85</t>
  </si>
  <si>
    <t>(8.9+874.3)/(2)=441.6</t>
  </si>
  <si>
    <t>(8.9+26.6)/(2)=17.7</t>
  </si>
  <si>
    <t>(15.7+103.3)/(2)=59.5</t>
  </si>
  <si>
    <t>(834+7.9)/(2)=420.95</t>
  </si>
  <si>
    <t>(7.9+7.9)/(2)=7.85</t>
  </si>
  <si>
    <t>(7.9+873.4)/(2)=440.6</t>
  </si>
  <si>
    <t>(7.9+25.6)/(2)=16.7</t>
  </si>
  <si>
    <t>(14.8+102.3)/(2)=58.5</t>
  </si>
  <si>
    <t>(833+6.9)/(2)=419.95</t>
  </si>
  <si>
    <t>(6.9+6.9)/(2)=6.9</t>
  </si>
  <si>
    <t>(6.9+872.4)/(2)=439.65</t>
  </si>
  <si>
    <t>(6.9+24.6)/(2)=15.75</t>
  </si>
  <si>
    <t>(13.8+101.3)/(2)=57.55</t>
  </si>
  <si>
    <t>(832.1+5.9)/(2)=419</t>
  </si>
  <si>
    <t>(5.9+5.9)/(2)=5.9</t>
  </si>
  <si>
    <t>(5.9+871.4)/(2)=438.65</t>
  </si>
  <si>
    <t>(5.9+23.6)/(2)=14.75</t>
  </si>
  <si>
    <t>(5.9+100.3)/(2)=53.1</t>
  </si>
  <si>
    <t>(831.1+4.9)/(2)=418</t>
  </si>
  <si>
    <t>(4.9+4.9)/(2)=4.9</t>
  </si>
  <si>
    <t>(4.9+870.4)/(2)=437.65</t>
  </si>
  <si>
    <t>(4.9+22.6)/(2)=13.75</t>
  </si>
  <si>
    <t>(4.9+99.3)/(2)=52.15</t>
  </si>
  <si>
    <t>(830.1+3.9)/(2)=417</t>
  </si>
  <si>
    <t>(3.9+3.9)/(2)=3.95</t>
  </si>
  <si>
    <t>(3.9+869.4)/(2)=436.7</t>
  </si>
  <si>
    <t>(3.9+21.6)/(2)=12.8</t>
  </si>
  <si>
    <t>(3.9+98.4)/(2)=51.15</t>
  </si>
  <si>
    <t>(829.1+3)/(2)=416.05</t>
  </si>
  <si>
    <t>(3+3)/(2)=2.95</t>
  </si>
  <si>
    <t>(3+868.4)/(2)=435.7</t>
  </si>
  <si>
    <t>(3+20.7)/(2)=11.8</t>
  </si>
  <si>
    <t>(828.1+2)/(2)=415.05</t>
  </si>
  <si>
    <t>(2+2)/(2)=1.95</t>
  </si>
  <si>
    <t>(2+867.5)/(2)=434.7</t>
  </si>
  <si>
    <t>(2+19.7)/(2)=10.8</t>
  </si>
  <si>
    <t>(827.1+1)/(2)=414.05</t>
  </si>
  <si>
    <t>(1+1)/(2)=1</t>
  </si>
  <si>
    <t>(1+866.5)/(2)=433.75</t>
  </si>
  <si>
    <t>(1+18.7)/(2)=9.85</t>
  </si>
  <si>
    <t>(826.2+0)/(2)=413.1</t>
  </si>
  <si>
    <t>(0+0)/(2)=0</t>
  </si>
  <si>
    <t>(0+865.5)/(2)=432.75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</si>
  <si>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1.39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</si>
  <si>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0.08 mp (0 p)</t>
    </r>
  </si>
  <si>
    <t>COCO Y0: 9526028</t>
  </si>
  <si>
    <t>(72.7+18.9)/(2)=45.8</t>
  </si>
  <si>
    <t>(95.6+70.7)/(2)=83.15</t>
  </si>
  <si>
    <t>(18.9+810.3)/(2)=414.65</t>
  </si>
  <si>
    <t>(64.7+82.6)/(2)=73.65</t>
  </si>
  <si>
    <t>(107.5+18.9)/(2)=63.2</t>
  </si>
  <si>
    <t>(35.8+18.9)/(2)=27.4</t>
  </si>
  <si>
    <t>(813.3+18.9)/(2)=416.15</t>
  </si>
  <si>
    <t>(25.9+96.6)/(2)=61.2</t>
  </si>
  <si>
    <t>(18.9+18.9)/(2)=18.9</t>
  </si>
  <si>
    <t>(17.9+17.9)/(2)=17.9</t>
  </si>
  <si>
    <t>(94.6+69.7)/(2)=82.15</t>
  </si>
  <si>
    <t>(17.9+809.4)/(2)=413.65</t>
  </si>
  <si>
    <t>(63.7+81.6)/(2)=72.65</t>
  </si>
  <si>
    <t>(59.7+17.9)/(2)=38.85</t>
  </si>
  <si>
    <t>(34.8+17.9)/(2)=26.4</t>
  </si>
  <si>
    <t>(812.3+17.9)/(2)=415.15</t>
  </si>
  <si>
    <t>(24.9+95.6)/(2)=60.25</t>
  </si>
  <si>
    <t>(16.9+16.9)/(2)=16.9</t>
  </si>
  <si>
    <t>(16.9+68.7)/(2)=42.8</t>
  </si>
  <si>
    <t>(16.9+808.4)/(2)=412.65</t>
  </si>
  <si>
    <t>(58.7+16.9)/(2)=37.85</t>
  </si>
  <si>
    <t>(811.3+16.9)/(2)=414.15</t>
  </si>
  <si>
    <t>(23.9+94.6)/(2)=59.25</t>
  </si>
  <si>
    <t>(15.9+15.9)/(2)=15.95</t>
  </si>
  <si>
    <t>(15.9+67.7)/(2)=41.8</t>
  </si>
  <si>
    <t>(15.9+807.4)/(2)=411.65</t>
  </si>
  <si>
    <t>(57.7+15.9)/(2)=36.85</t>
  </si>
  <si>
    <t>(810.3+15.9)/(2)=413.15</t>
  </si>
  <si>
    <t>(22.9+93.6)/(2)=58.25</t>
  </si>
  <si>
    <t>(14.9+14.9)/(2)=14.95</t>
  </si>
  <si>
    <t>(14.9+66.7)/(2)=40.8</t>
  </si>
  <si>
    <t>(14.9+806.4)/(2)=410.65</t>
  </si>
  <si>
    <t>(56.7+14.9)/(2)=35.85</t>
  </si>
  <si>
    <t>(809.4+14.9)/(2)=412.15</t>
  </si>
  <si>
    <t>(21.9+92.6)/(2)=57.25</t>
  </si>
  <si>
    <t>(13.9+13.9)/(2)=13.95</t>
  </si>
  <si>
    <t>(13.9+65.7)/(2)=39.8</t>
  </si>
  <si>
    <t>(13.9+804.4)/(2)=409.15</t>
  </si>
  <si>
    <t>(55.7+13.9)/(2)=34.85</t>
  </si>
  <si>
    <t>(808.4+13.9)/(2)=411.15</t>
  </si>
  <si>
    <t>(20.9+91.6)/(2)=56.25</t>
  </si>
  <si>
    <t>(12.9+12.9)/(2)=12.95</t>
  </si>
  <si>
    <t>(12.9+64.7)/(2)=38.85</t>
  </si>
  <si>
    <t>(12.9+803.4)/(2)=408.15</t>
  </si>
  <si>
    <t>(54.8+12.9)/(2)=33.85</t>
  </si>
  <si>
    <t>(807.4+12.9)/(2)=410.15</t>
  </si>
  <si>
    <t>(19.9+90.6)/(2)=55.25</t>
  </si>
  <si>
    <t>(11.9+11.9)/(2)=11.95</t>
  </si>
  <si>
    <t>(11.9+63.7)/(2)=37.85</t>
  </si>
  <si>
    <t>(11.9+802.4)/(2)=407.15</t>
  </si>
  <si>
    <t>(53.8+11.9)/(2)=32.85</t>
  </si>
  <si>
    <t>(806.4+11.9)/(2)=409.15</t>
  </si>
  <si>
    <t>(18.9+89.6)/(2)=54.25</t>
  </si>
  <si>
    <t>(11+11)/(2)=10.95</t>
  </si>
  <si>
    <t>(11+62.7)/(2)=36.85</t>
  </si>
  <si>
    <t>(11+801.4)/(2)=406.15</t>
  </si>
  <si>
    <t>(52.8+11)/(2)=31.85</t>
  </si>
  <si>
    <t>(805.4+11)/(2)=408.15</t>
  </si>
  <si>
    <t>(17.9+88.6)/(2)=53.25</t>
  </si>
  <si>
    <t>(10+10)/(2)=9.95</t>
  </si>
  <si>
    <t>(10+61.7)/(2)=35.85</t>
  </si>
  <si>
    <t>(10+800.4)/(2)=405.15</t>
  </si>
  <si>
    <t>(51.8+10)/(2)=30.85</t>
  </si>
  <si>
    <t>(804.4+10)/(2)=407.15</t>
  </si>
  <si>
    <t>(16.9+87.6)/(2)=52.25</t>
  </si>
  <si>
    <t>(9+9)/(2)=8.95</t>
  </si>
  <si>
    <t>(9+60.7)/(2)=34.85</t>
  </si>
  <si>
    <t>(9+799.4)/(2)=404.2</t>
  </si>
  <si>
    <t>(50.8+9)/(2)=29.85</t>
  </si>
  <si>
    <t>(803.4+9)/(2)=406.15</t>
  </si>
  <si>
    <t>(15.9+86.6)/(2)=51.25</t>
  </si>
  <si>
    <t>(8+8)/(2)=7.95</t>
  </si>
  <si>
    <t>(8+59.7)/(2)=33.85</t>
  </si>
  <si>
    <t>(8+798.4)/(2)=403.2</t>
  </si>
  <si>
    <t>(49.8+8)/(2)=28.85</t>
  </si>
  <si>
    <t>(802.4+8)/(2)=405.15</t>
  </si>
  <si>
    <t>(14.9+85.6)/(2)=50.25</t>
  </si>
  <si>
    <t>(7+7)/(2)=6.95</t>
  </si>
  <si>
    <t>(7+58.7)/(2)=32.85</t>
  </si>
  <si>
    <t>(7+797.4)/(2)=402.2</t>
  </si>
  <si>
    <t>(48.8+7)/(2)=27.85</t>
  </si>
  <si>
    <t>(801.4+7)/(2)=404.2</t>
  </si>
  <si>
    <t>(13.9+84.6)/(2)=49.3</t>
  </si>
  <si>
    <t>(6+6)/(2)=5.95</t>
  </si>
  <si>
    <t>(6+57.7)/(2)=31.85</t>
  </si>
  <si>
    <t>(6+796.4)/(2)=401.2</t>
  </si>
  <si>
    <t>(47.8+6)/(2)=26.9</t>
  </si>
  <si>
    <t>(800.4+6)/(2)=403.2</t>
  </si>
  <si>
    <t>(5+5)/(2)=5</t>
  </si>
  <si>
    <t>(5+795.4)/(2)=400.2</t>
  </si>
  <si>
    <t>(5+56.7)/(2)=30.85</t>
  </si>
  <si>
    <t>(46.8+5)/(2)=25.9</t>
  </si>
  <si>
    <t>(799.4+5)/(2)=402.2</t>
  </si>
  <si>
    <t>(4+4)/(2)=4</t>
  </si>
  <si>
    <t>(4+794.4)/(2)=399.2</t>
  </si>
  <si>
    <t>(4+55.7)/(2)=29.85</t>
  </si>
  <si>
    <t>(45.8+4)/(2)=24.9</t>
  </si>
  <si>
    <t>(798.4+4)/(2)=401.2</t>
  </si>
  <si>
    <t>(3+3)/(2)=3</t>
  </si>
  <si>
    <t>(3+793.4)/(2)=398.2</t>
  </si>
  <si>
    <t>(3+54.8)/(2)=28.85</t>
  </si>
  <si>
    <t>(44.8+3)/(2)=23.9</t>
  </si>
  <si>
    <t>(797.4+3)/(2)=400.2</t>
  </si>
  <si>
    <t>(2+2)/(2)=2</t>
  </si>
  <si>
    <t>(2+792.4)/(2)=397.2</t>
  </si>
  <si>
    <t>(2+53.8)/(2)=27.85</t>
  </si>
  <si>
    <t>(796.4+2)/(2)=399.2</t>
  </si>
  <si>
    <t>(795.4+1)/(2)=398.2</t>
  </si>
  <si>
    <t>(794.4+0)/(2)=397.2</t>
  </si>
  <si>
    <r>
      <t>A futtatás idôtartama: </t>
    </r>
    <r>
      <rPr>
        <b/>
        <sz val="7"/>
        <color rgb="FF333333"/>
        <rFont val="Verdana"/>
        <family val="2"/>
        <charset val="238"/>
      </rPr>
      <t>0.23 mp (0 p)</t>
    </r>
  </si>
  <si>
    <t>COCO Y0: 7310140</t>
  </si>
  <si>
    <t>(19.3+74.3)/(2)=46.8</t>
  </si>
  <si>
    <t>(19.3+54.9)/(2)=37.15</t>
  </si>
  <si>
    <t>(19.3+19.3)/(2)=19.35</t>
  </si>
  <si>
    <t>(19.3+66.1)/(2)=42.75</t>
  </si>
  <si>
    <t>(849.5+67.1)/(2)=458.3</t>
  </si>
  <si>
    <t>(37.6+813.9)/(2)=425.75</t>
  </si>
  <si>
    <t>(117+26.5)/(2)=71.7</t>
  </si>
  <si>
    <t>(18.3+73.2)/(2)=45.8</t>
  </si>
  <si>
    <t>(18.3+53.9)/(2)=36.1</t>
  </si>
  <si>
    <t>(18.3+18.3)/(2)=18.3</t>
  </si>
  <si>
    <t>(18.3+65.1)/(2)=41.7</t>
  </si>
  <si>
    <t>(848.5+66.1)/(2)=457.3</t>
  </si>
  <si>
    <t>(18.3+812.9)/(2)=415.6</t>
  </si>
  <si>
    <t>(103.8+25.4)/(2)=64.6</t>
  </si>
  <si>
    <t>(17.3+72.2)/(2)=44.75</t>
  </si>
  <si>
    <t>(17.3+52.9)/(2)=35.1</t>
  </si>
  <si>
    <t>(17.3+17.3)/(2)=17.3</t>
  </si>
  <si>
    <t>(17.3+64.1)/(2)=40.7</t>
  </si>
  <si>
    <t>(847.4+65.1)/(2)=456.3</t>
  </si>
  <si>
    <t>(17.3+811.8)/(2)=414.55</t>
  </si>
  <si>
    <t>(102.8+24.4)/(2)=63.6</t>
  </si>
  <si>
    <t>(16.3+71.2)/(2)=43.75</t>
  </si>
  <si>
    <t>(16.3+51.9)/(2)=34.1</t>
  </si>
  <si>
    <t>(16.3+16.3)/(2)=16.3</t>
  </si>
  <si>
    <t>(16.3+63.1)/(2)=39.7</t>
  </si>
  <si>
    <t>(846.4+64.1)/(2)=455.25</t>
  </si>
  <si>
    <t>(16.3+810.8)/(2)=413.55</t>
  </si>
  <si>
    <t>(16.3+23.4)/(2)=19.85</t>
  </si>
  <si>
    <t>(15.3+70.2)/(2)=42.75</t>
  </si>
  <si>
    <t>(15.3+50.9)/(2)=33.05</t>
  </si>
  <si>
    <t>(15.3+15.3)/(2)=15.25</t>
  </si>
  <si>
    <t>(15.3+62.1)/(2)=38.65</t>
  </si>
  <si>
    <t>(845.4+63.1)/(2)=454.25</t>
  </si>
  <si>
    <t>(15.3+809.8)/(2)=412.55</t>
  </si>
  <si>
    <t>(15.3+22.4)/(2)=18.8</t>
  </si>
  <si>
    <t>(14.2+69.2)/(2)=41.7</t>
  </si>
  <si>
    <t>(14.2+49.8)/(2)=32.05</t>
  </si>
  <si>
    <t>(14.2+14.2)/(2)=14.25</t>
  </si>
  <si>
    <t>(14.2+61)/(2)=37.65</t>
  </si>
  <si>
    <t>(844.4+62.1)/(2)=453.25</t>
  </si>
  <si>
    <t>(14.2+808.8)/(2)=411.5</t>
  </si>
  <si>
    <t>(14.2+21.4)/(2)=17.8</t>
  </si>
  <si>
    <t>(13.2+68.2)/(2)=40.7</t>
  </si>
  <si>
    <t>(13.2+48.8)/(2)=31.05</t>
  </si>
  <si>
    <t>(13.2+13.2)/(2)=13.25</t>
  </si>
  <si>
    <t>(13.2+60)/(2)=36.6</t>
  </si>
  <si>
    <t>(843.4+61)/(2)=452.2</t>
  </si>
  <si>
    <t>(13.2+807.8)/(2)=410.5</t>
  </si>
  <si>
    <t>(13.2+20.3)/(2)=16.8</t>
  </si>
  <si>
    <t>(12.2+67.1)/(2)=39.7</t>
  </si>
  <si>
    <t>(12.2+47.8)/(2)=30</t>
  </si>
  <si>
    <t>(12.2+12.2)/(2)=12.2</t>
  </si>
  <si>
    <t>(12.2+59)/(2)=35.6</t>
  </si>
  <si>
    <t>(842.4+60)/(2)=451.2</t>
  </si>
  <si>
    <t>(12.2+806.8)/(2)=409.5</t>
  </si>
  <si>
    <t>(11.2+66.1)/(2)=38.65</t>
  </si>
  <si>
    <t>(11.2+46.8)/(2)=29</t>
  </si>
  <si>
    <t>(11.2+11.2)/(2)=11.2</t>
  </si>
  <si>
    <t>(11.2+58)/(2)=34.6</t>
  </si>
  <si>
    <t>(841.3+59)/(2)=450.2</t>
  </si>
  <si>
    <t>(11.2+805.7)/(2)=408.45</t>
  </si>
  <si>
    <t>(10.2+65.1)/(2)=37.65</t>
  </si>
  <si>
    <t>(10.2+45.8)/(2)=28</t>
  </si>
  <si>
    <t>(10.2+10.2)/(2)=10.15</t>
  </si>
  <si>
    <t>(10.2+57)/(2)=33.55</t>
  </si>
  <si>
    <t>(840.3+58)/(2)=449.15</t>
  </si>
  <si>
    <t>(10.2+804.7)/(2)=407.45</t>
  </si>
  <si>
    <t>(9.2+64.1)/(2)=36.6</t>
  </si>
  <si>
    <t>(9.2+44.8)/(2)=26.95</t>
  </si>
  <si>
    <t>(9.2+9.2)/(2)=9.15</t>
  </si>
  <si>
    <t>(9.2+56)/(2)=32.55</t>
  </si>
  <si>
    <t>(839.3+57)/(2)=448.15</t>
  </si>
  <si>
    <t>(9.2+803.7)/(2)=406.45</t>
  </si>
  <si>
    <t>(8.1+63.1)/(2)=35.6</t>
  </si>
  <si>
    <t>(8.1+43.7)/(2)=25.95</t>
  </si>
  <si>
    <t>(8.1+8.1)/(2)=8.15</t>
  </si>
  <si>
    <t>(8.1+54.9)/(2)=31.55</t>
  </si>
  <si>
    <t>(838.3+56)/(2)=447.1</t>
  </si>
  <si>
    <t>(8.1+802.7)/(2)=405.4</t>
  </si>
  <si>
    <t>(7.1+62.1)/(2)=34.6</t>
  </si>
  <si>
    <t>(7.1+42.7)/(2)=24.9</t>
  </si>
  <si>
    <t>(7.1+7.1)/(2)=7.1</t>
  </si>
  <si>
    <t>(7.1+53.9)/(2)=30.5</t>
  </si>
  <si>
    <t>(837.3+54.9)/(2)=446.1</t>
  </si>
  <si>
    <t>(7.1+801.7)/(2)=404.4</t>
  </si>
  <si>
    <t>(6.1+61)/(2)=33.55</t>
  </si>
  <si>
    <t>(6.1+41.7)/(2)=23.9</t>
  </si>
  <si>
    <t>(6.1+6.1)/(2)=6.1</t>
  </si>
  <si>
    <t>(6.1+52.9)/(2)=29.5</t>
  </si>
  <si>
    <t>(836.3+53.9)/(2)=445.1</t>
  </si>
  <si>
    <t>(6.1+800.7)/(2)=403.4</t>
  </si>
  <si>
    <t>(5.1+60)/(2)=32.55</t>
  </si>
  <si>
    <t>(5.1+40.7)/(2)=22.9</t>
  </si>
  <si>
    <t>(5.1+5.1)/(2)=5.1</t>
  </si>
  <si>
    <t>(5.1+51.9)/(2)=28.5</t>
  </si>
  <si>
    <t>(835.2+52.9)/(2)=444.05</t>
  </si>
  <si>
    <t>(5.1+799.6)/(2)=402.35</t>
  </si>
  <si>
    <t>(4.1+59)/(2)=31.55</t>
  </si>
  <si>
    <t>(4.1+39.7)/(2)=21.85</t>
  </si>
  <si>
    <t>(4.1+4.1)/(2)=4.05</t>
  </si>
  <si>
    <t>(4.1+50.9)/(2)=27.45</t>
  </si>
  <si>
    <t>(834.2+51.9)/(2)=443.05</t>
  </si>
  <si>
    <t>(4.1+798.6)/(2)=401.35</t>
  </si>
  <si>
    <t>(3.1+58)/(2)=30.5</t>
  </si>
  <si>
    <t>(3.1+38.7)/(2)=20.85</t>
  </si>
  <si>
    <t>(3.1+3.1)/(2)=3.05</t>
  </si>
  <si>
    <t>(3.1+49.8)/(2)=26.45</t>
  </si>
  <si>
    <t>(833.2+50.9)/(2)=442.05</t>
  </si>
  <si>
    <t>(3.1+797.6)/(2)=400.35</t>
  </si>
  <si>
    <t>(2+57)/(2)=29.5</t>
  </si>
  <si>
    <t>(2+37.6)/(2)=19.85</t>
  </si>
  <si>
    <t>(2+2)/(2)=2.05</t>
  </si>
  <si>
    <t>(2+48.8)/(2)=25.45</t>
  </si>
  <si>
    <t>(832.2+49.8)/(2)=441</t>
  </si>
  <si>
    <t>(2+796.6)/(2)=399.3</t>
  </si>
  <si>
    <t>(1+56)/(2)=28.5</t>
  </si>
  <si>
    <t>(831.2+48.8)/(2)=440</t>
  </si>
  <si>
    <t>(1+778.3)/(2)=389.65</t>
  </si>
  <si>
    <t>(830.2+0)/(2)=415.1</t>
  </si>
  <si>
    <t>(0+777.3)/(2)=388.65</t>
  </si>
  <si>
    <r>
      <t>A futtatás idôtartama: </t>
    </r>
    <r>
      <rPr>
        <b/>
        <sz val="7"/>
        <color rgb="FF333333"/>
        <rFont val="Verdana"/>
        <family val="2"/>
        <charset val="238"/>
      </rPr>
      <t>0.14 mp (0 p)</t>
    </r>
  </si>
  <si>
    <t>Bács- Kiskun</t>
  </si>
  <si>
    <t xml:space="preserve">Békés </t>
  </si>
  <si>
    <t>Nógrád</t>
  </si>
  <si>
    <t>Skoda</t>
  </si>
  <si>
    <t>Borsod- Abaúj-Zemplén</t>
  </si>
  <si>
    <t>Jász-Nagyku-Szolnok</t>
  </si>
  <si>
    <t>Y0</t>
  </si>
  <si>
    <t>Márka/megye</t>
  </si>
  <si>
    <t>COCO Y0: 7767314</t>
  </si>
  <si>
    <t>X(A11)</t>
  </si>
  <si>
    <t>X(A12)</t>
  </si>
  <si>
    <t>X(A13)</t>
  </si>
  <si>
    <t>X(A14)</t>
  </si>
  <si>
    <t>X(A15)</t>
  </si>
  <si>
    <t>X(A16)</t>
  </si>
  <si>
    <t>X(A17)</t>
  </si>
  <si>
    <t>X(A18)</t>
  </si>
  <si>
    <t>X(A19)</t>
  </si>
  <si>
    <t>X(A20)</t>
  </si>
  <si>
    <t>Y(A21)</t>
  </si>
  <si>
    <t>(9+9)/(2)=9</t>
  </si>
  <si>
    <t>(827.6+9)/(2)=418.3</t>
  </si>
  <si>
    <t>(9+104.8)/(2)=56.9</t>
  </si>
  <si>
    <t>(9+879.6)/(2)=444.25</t>
  </si>
  <si>
    <t>(9+41.9)/(2)=25.45</t>
  </si>
  <si>
    <t>(8+8)/(2)=8</t>
  </si>
  <si>
    <t>(826.6+8)/(2)=417.3</t>
  </si>
  <si>
    <t>(8+872.6)/(2)=440.25</t>
  </si>
  <si>
    <t>(7+7)/(2)=7</t>
  </si>
  <si>
    <t>(825.6+7)/(2)=416.3</t>
  </si>
  <si>
    <t>(7+871.6)/(2)=439.3</t>
  </si>
  <si>
    <t>(6+6)/(2)=6</t>
  </si>
  <si>
    <t>(824.6+6)/(2)=415.3</t>
  </si>
  <si>
    <t>(6+870.6)/(2)=438.3</t>
  </si>
  <si>
    <t>(823.6+5)/(2)=414.3</t>
  </si>
  <si>
    <t>(5+869.6)/(2)=437.3</t>
  </si>
  <si>
    <t>(822.6+4)/(2)=413.3</t>
  </si>
  <si>
    <t>(4+868.6)/(2)=436.3</t>
  </si>
  <si>
    <t>(3+867.6)/(2)=435.3</t>
  </si>
  <si>
    <t>(2+866.6)/(2)=434.3</t>
  </si>
  <si>
    <t>S10 összeg:</t>
  </si>
  <si>
    <r>
      <t>A futtatás idôtartama: </t>
    </r>
    <r>
      <rPr>
        <b/>
        <sz val="7"/>
        <color rgb="FF333333"/>
        <rFont val="Verdana"/>
        <family val="2"/>
        <charset val="238"/>
      </rPr>
      <t>0.2 mp (0 p)</t>
    </r>
  </si>
  <si>
    <t>össz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</si>
</sst>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FF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7"/>
      <color rgb="FFFFFFFF"/>
      <name val="Verdana"/>
      <charset val="1"/>
    </font>
    <font>
      <sz val="7"/>
      <color rgb="FF333333"/>
      <name val="Verdana"/>
      <charset val="1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0" xfId="0" applyFill="1"/>
    <xf numFmtId="2" fontId="0" fillId="0" borderId="0" xfId="0" applyNumberFormat="1"/>
    <xf numFmtId="0" fontId="4" fillId="3" borderId="1" xfId="0" applyFont="1" applyFill="1" applyBorder="1"/>
    <xf numFmtId="0" fontId="5" fillId="4" borderId="2" xfId="0" applyFont="1" applyFill="1" applyBorder="1"/>
    <xf numFmtId="16" fontId="5" fillId="4" borderId="2" xfId="0" applyNumberFormat="1" applyFont="1" applyFill="1" applyBorder="1"/>
    <xf numFmtId="0" fontId="5" fillId="4" borderId="2" xfId="0" quotePrefix="1" applyFont="1" applyFill="1" applyBorder="1"/>
    <xf numFmtId="0" fontId="0" fillId="5" borderId="0" xfId="0" applyFill="1"/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3" fillId="0" borderId="0" xfId="2"/>
    <xf numFmtId="0" fontId="12" fillId="0" borderId="0" xfId="0" applyFont="1"/>
  </cellXfs>
  <cellStyles count="3">
    <cellStyle name="Hivatkozás" xfId="2" builtinId="8"/>
    <cellStyle name="Hyperlink" xfId="1" xr:uid="{00000000-000B-0000-0000-000008000000}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0</xdr:rowOff>
    </xdr:from>
    <xdr:to>
      <xdr:col>3</xdr:col>
      <xdr:colOff>76200</xdr:colOff>
      <xdr:row>15</xdr:row>
      <xdr:rowOff>53340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9B96F9D9-8BCC-9033-B94A-021379320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1168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0</xdr:rowOff>
    </xdr:from>
    <xdr:to>
      <xdr:col>3</xdr:col>
      <xdr:colOff>76200</xdr:colOff>
      <xdr:row>25</xdr:row>
      <xdr:rowOff>53340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EFC7F1FD-0B3D-BB35-6726-7510981A8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8808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0</xdr:rowOff>
    </xdr:from>
    <xdr:to>
      <xdr:col>3</xdr:col>
      <xdr:colOff>76200</xdr:colOff>
      <xdr:row>25</xdr:row>
      <xdr:rowOff>53340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D113F857-2C09-E9D2-4CE8-6C570FEA1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8808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0</xdr:rowOff>
    </xdr:from>
    <xdr:to>
      <xdr:col>3</xdr:col>
      <xdr:colOff>76200</xdr:colOff>
      <xdr:row>25</xdr:row>
      <xdr:rowOff>53340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C9E8748A-FD0A-DA1E-7C11-467221398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8808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ends.google.com/trends/explore?cat=47&amp;geo=HU&amp;q=volvo&amp;hl=hu" TargetMode="External"/><Relationship Id="rId3" Type="http://schemas.openxmlformats.org/officeDocument/2006/relationships/hyperlink" Target="https://trends.google.com/trends/explore?cat=47&amp;geo=HU&amp;q=fiat&amp;hl=hu" TargetMode="External"/><Relationship Id="rId7" Type="http://schemas.openxmlformats.org/officeDocument/2006/relationships/hyperlink" Target="https://trends.google.com/trends/explore?cat=47&amp;geo=HU&amp;q=suzuki&amp;hl=hu" TargetMode="External"/><Relationship Id="rId2" Type="http://schemas.openxmlformats.org/officeDocument/2006/relationships/hyperlink" Target="https://trends.google.com/trends/explore?cat=47&amp;geo=HU&amp;q=mercedes&amp;hl=hu" TargetMode="External"/><Relationship Id="rId1" Type="http://schemas.openxmlformats.org/officeDocument/2006/relationships/hyperlink" Target="https://trends.google.com/trends/explore?cat=47&amp;geo=HU&amp;q=audi&amp;hl=hu" TargetMode="External"/><Relationship Id="rId6" Type="http://schemas.openxmlformats.org/officeDocument/2006/relationships/hyperlink" Target="https://trends.google.com/trends/explore?cat=47&amp;geo=HU&amp;q=skoda&amp;hl=hu" TargetMode="External"/><Relationship Id="rId5" Type="http://schemas.openxmlformats.org/officeDocument/2006/relationships/hyperlink" Target="https://trends.google.com/trends/explore?cat=47&amp;geo=HU&amp;q=seat&amp;hl=hu" TargetMode="External"/><Relationship Id="rId10" Type="http://schemas.openxmlformats.org/officeDocument/2006/relationships/hyperlink" Target="https://trends.google.com/trends/explore?cat=47&amp;geo=HU&amp;q=opel&amp;hl=hu" TargetMode="External"/><Relationship Id="rId4" Type="http://schemas.openxmlformats.org/officeDocument/2006/relationships/hyperlink" Target="https://trends.google.com/trends/explore?cat=47&amp;geo=HU&amp;q=volkswagen&amp;hl=hu" TargetMode="External"/><Relationship Id="rId9" Type="http://schemas.openxmlformats.org/officeDocument/2006/relationships/hyperlink" Target="https://trends.google.com/trends/explore?cat=47&amp;geo=HU&amp;q=ford&amp;hl=hu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yx-free/coco/test/776731420231101185650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iau.my-x.hu/myx-free/coco/test/529616320231101084814.htm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miau.my-x.hu/myx-free/coco/test/952602820231101084911.html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miau.my-x.hu/myx-free/coco/test/73101402023110108505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"/>
  <sheetViews>
    <sheetView zoomScaleNormal="100" workbookViewId="0">
      <selection activeCell="B20" sqref="B20"/>
    </sheetView>
  </sheetViews>
  <sheetFormatPr defaultColWidth="8.5546875" defaultRowHeight="13.2" x14ac:dyDescent="0.25"/>
  <cols>
    <col min="1" max="1" width="11.5546875" customWidth="1"/>
    <col min="2" max="2" width="65.33203125" customWidth="1"/>
    <col min="3" max="1025" width="11.5546875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s="1">
        <v>1</v>
      </c>
      <c r="B2" s="2" t="s">
        <v>4</v>
      </c>
      <c r="C2" t="s">
        <v>5</v>
      </c>
      <c r="D2" t="s">
        <v>6</v>
      </c>
    </row>
    <row r="3" spans="1:4" x14ac:dyDescent="0.25">
      <c r="A3" s="1">
        <v>2</v>
      </c>
      <c r="B3" s="2" t="s">
        <v>7</v>
      </c>
      <c r="C3" t="s">
        <v>5</v>
      </c>
      <c r="D3" t="s">
        <v>8</v>
      </c>
    </row>
    <row r="4" spans="1:4" x14ac:dyDescent="0.25">
      <c r="A4" s="1">
        <v>3</v>
      </c>
      <c r="B4" s="2" t="s">
        <v>9</v>
      </c>
      <c r="C4" t="s">
        <v>5</v>
      </c>
      <c r="D4" t="s">
        <v>10</v>
      </c>
    </row>
    <row r="5" spans="1:4" x14ac:dyDescent="0.25">
      <c r="A5" s="1">
        <v>4</v>
      </c>
      <c r="B5" s="2" t="s">
        <v>11</v>
      </c>
      <c r="C5" t="s">
        <v>5</v>
      </c>
      <c r="D5" t="s">
        <v>12</v>
      </c>
    </row>
    <row r="6" spans="1:4" x14ac:dyDescent="0.25">
      <c r="A6" s="1">
        <v>5</v>
      </c>
      <c r="B6" s="2" t="s">
        <v>13</v>
      </c>
      <c r="C6" t="s">
        <v>5</v>
      </c>
      <c r="D6" t="s">
        <v>14</v>
      </c>
    </row>
    <row r="7" spans="1:4" x14ac:dyDescent="0.25">
      <c r="A7" s="1">
        <v>6</v>
      </c>
      <c r="B7" s="2" t="s">
        <v>15</v>
      </c>
      <c r="C7" t="s">
        <v>5</v>
      </c>
      <c r="D7" t="s">
        <v>16</v>
      </c>
    </row>
    <row r="8" spans="1:4" x14ac:dyDescent="0.25">
      <c r="A8" s="1">
        <v>7</v>
      </c>
      <c r="B8" s="2" t="s">
        <v>17</v>
      </c>
      <c r="C8" t="s">
        <v>5</v>
      </c>
      <c r="D8" t="s">
        <v>18</v>
      </c>
    </row>
    <row r="9" spans="1:4" x14ac:dyDescent="0.25">
      <c r="A9" s="1">
        <v>8</v>
      </c>
      <c r="B9" s="2" t="s">
        <v>19</v>
      </c>
      <c r="C9" t="s">
        <v>5</v>
      </c>
      <c r="D9" t="s">
        <v>20</v>
      </c>
    </row>
    <row r="10" spans="1:4" x14ac:dyDescent="0.25">
      <c r="A10" s="1">
        <v>9</v>
      </c>
      <c r="B10" s="2" t="s">
        <v>21</v>
      </c>
      <c r="C10" t="s">
        <v>5</v>
      </c>
      <c r="D10" t="s">
        <v>22</v>
      </c>
    </row>
    <row r="11" spans="1:4" x14ac:dyDescent="0.25">
      <c r="A11" s="1">
        <v>10</v>
      </c>
      <c r="B11" s="2" t="s">
        <v>23</v>
      </c>
      <c r="C11" t="s">
        <v>5</v>
      </c>
      <c r="D11" t="s">
        <v>24</v>
      </c>
    </row>
    <row r="13" spans="1:4" x14ac:dyDescent="0.25">
      <c r="B13" t="s">
        <v>25</v>
      </c>
    </row>
    <row r="14" spans="1:4" x14ac:dyDescent="0.25">
      <c r="B14" t="s">
        <v>26</v>
      </c>
    </row>
    <row r="16" spans="1:4" x14ac:dyDescent="0.25">
      <c r="B16" s="1" t="s">
        <v>27</v>
      </c>
    </row>
    <row r="17" spans="2:2" x14ac:dyDescent="0.25">
      <c r="B17" t="s">
        <v>28</v>
      </c>
    </row>
    <row r="18" spans="2:2" x14ac:dyDescent="0.25">
      <c r="B18" t="s">
        <v>29</v>
      </c>
    </row>
    <row r="19" spans="2:2" x14ac:dyDescent="0.25">
      <c r="B19" t="s">
        <v>30</v>
      </c>
    </row>
    <row r="20" spans="2:2" x14ac:dyDescent="0.25">
      <c r="B20" t="s">
        <v>31</v>
      </c>
    </row>
  </sheetData>
  <hyperlinks>
    <hyperlink ref="B2" r:id="rId1" xr:uid="{00000000-0004-0000-0000-000000000000}"/>
    <hyperlink ref="B3" r:id="rId2" xr:uid="{00000000-0004-0000-0000-000001000000}"/>
    <hyperlink ref="B4" r:id="rId3" xr:uid="{00000000-0004-0000-0000-000002000000}"/>
    <hyperlink ref="B5" r:id="rId4" xr:uid="{00000000-0004-0000-0000-000003000000}"/>
    <hyperlink ref="B6" r:id="rId5" xr:uid="{00000000-0004-0000-0000-000004000000}"/>
    <hyperlink ref="B7" r:id="rId6" xr:uid="{00000000-0004-0000-0000-000005000000}"/>
    <hyperlink ref="B8" r:id="rId7" xr:uid="{00000000-0004-0000-0000-000006000000}"/>
    <hyperlink ref="B9" r:id="rId8" xr:uid="{00000000-0004-0000-0000-000007000000}"/>
    <hyperlink ref="B10" r:id="rId9" xr:uid="{00000000-0004-0000-0000-000008000000}"/>
    <hyperlink ref="B11" r:id="rId10" xr:uid="{00000000-0004-0000-0000-000009000000}"/>
  </hyperlinks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Roman,Normál"&amp;12&amp;A</oddHeader>
    <oddFooter>&amp;C&amp;"Times New Roman,Normál"&amp;12Oldal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3"/>
  <sheetViews>
    <sheetView zoomScaleNormal="100" workbookViewId="0">
      <selection activeCell="B4" sqref="A2:B21"/>
    </sheetView>
  </sheetViews>
  <sheetFormatPr defaultColWidth="8.5546875" defaultRowHeight="13.2" x14ac:dyDescent="0.25"/>
  <cols>
    <col min="1" max="1" width="29.109375" customWidth="1"/>
    <col min="2" max="2" width="29.6640625" customWidth="1"/>
    <col min="3" max="1025" width="11.5546875" customWidth="1"/>
  </cols>
  <sheetData>
    <row r="1" spans="1:2" x14ac:dyDescent="0.25">
      <c r="A1" t="s">
        <v>149</v>
      </c>
    </row>
    <row r="3" spans="1:2" x14ac:dyDescent="0.25">
      <c r="A3" t="s">
        <v>150</v>
      </c>
      <c r="B3" t="s">
        <v>151</v>
      </c>
    </row>
    <row r="4" spans="1:2" x14ac:dyDescent="0.25">
      <c r="A4" t="s">
        <v>152</v>
      </c>
      <c r="B4">
        <v>80</v>
      </c>
    </row>
    <row r="5" spans="1:2" x14ac:dyDescent="0.25">
      <c r="A5" t="s">
        <v>153</v>
      </c>
      <c r="B5">
        <v>70</v>
      </c>
    </row>
    <row r="6" spans="1:2" x14ac:dyDescent="0.25">
      <c r="A6" t="s">
        <v>40</v>
      </c>
      <c r="B6">
        <v>63</v>
      </c>
    </row>
    <row r="7" spans="1:2" x14ac:dyDescent="0.25">
      <c r="A7" t="s">
        <v>154</v>
      </c>
      <c r="B7">
        <v>67</v>
      </c>
    </row>
    <row r="8" spans="1:2" x14ac:dyDescent="0.25">
      <c r="A8" t="s">
        <v>42</v>
      </c>
      <c r="B8">
        <v>44</v>
      </c>
    </row>
    <row r="9" spans="1:2" x14ac:dyDescent="0.25">
      <c r="A9" t="s">
        <v>155</v>
      </c>
      <c r="B9">
        <v>57</v>
      </c>
    </row>
    <row r="10" spans="1:2" x14ac:dyDescent="0.25">
      <c r="A10" t="s">
        <v>156</v>
      </c>
      <c r="B10">
        <v>62</v>
      </c>
    </row>
    <row r="11" spans="1:2" x14ac:dyDescent="0.25">
      <c r="A11" t="s">
        <v>157</v>
      </c>
      <c r="B11">
        <v>100</v>
      </c>
    </row>
    <row r="12" spans="1:2" x14ac:dyDescent="0.25">
      <c r="A12" t="s">
        <v>158</v>
      </c>
      <c r="B12">
        <v>63</v>
      </c>
    </row>
    <row r="13" spans="1:2" x14ac:dyDescent="0.25">
      <c r="A13" t="s">
        <v>47</v>
      </c>
      <c r="B13">
        <v>65</v>
      </c>
    </row>
    <row r="14" spans="1:2" x14ac:dyDescent="0.25">
      <c r="A14" t="s">
        <v>159</v>
      </c>
      <c r="B14">
        <v>64</v>
      </c>
    </row>
    <row r="15" spans="1:2" x14ac:dyDescent="0.25">
      <c r="A15" t="s">
        <v>160</v>
      </c>
      <c r="B15">
        <v>71</v>
      </c>
    </row>
    <row r="16" spans="1:2" x14ac:dyDescent="0.25">
      <c r="A16" t="s">
        <v>161</v>
      </c>
      <c r="B16">
        <v>81</v>
      </c>
    </row>
    <row r="17" spans="1:2" x14ac:dyDescent="0.25">
      <c r="A17" t="s">
        <v>51</v>
      </c>
      <c r="B17">
        <v>58</v>
      </c>
    </row>
    <row r="18" spans="1:2" x14ac:dyDescent="0.25">
      <c r="A18" t="s">
        <v>52</v>
      </c>
      <c r="B18">
        <v>74</v>
      </c>
    </row>
    <row r="19" spans="1:2" x14ac:dyDescent="0.25">
      <c r="A19" t="s">
        <v>162</v>
      </c>
      <c r="B19">
        <v>88</v>
      </c>
    </row>
    <row r="20" spans="1:2" x14ac:dyDescent="0.25">
      <c r="A20" t="s">
        <v>54</v>
      </c>
      <c r="B20">
        <v>73</v>
      </c>
    </row>
    <row r="21" spans="1:2" x14ac:dyDescent="0.25">
      <c r="A21" t="s">
        <v>55</v>
      </c>
      <c r="B21">
        <v>78</v>
      </c>
    </row>
    <row r="22" spans="1:2" x14ac:dyDescent="0.25">
      <c r="A22" t="s">
        <v>163</v>
      </c>
      <c r="B22">
        <v>70</v>
      </c>
    </row>
    <row r="23" spans="1:2" x14ac:dyDescent="0.25">
      <c r="A23" t="s">
        <v>57</v>
      </c>
      <c r="B23">
        <v>75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Roman,Normál"&amp;12&amp;A</oddHeader>
    <oddFooter>&amp;C&amp;"Times New Roman,Normál"&amp;12Oldal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3"/>
  <sheetViews>
    <sheetView zoomScaleNormal="100" workbookViewId="0">
      <selection activeCell="B4" sqref="A2:B21"/>
    </sheetView>
  </sheetViews>
  <sheetFormatPr defaultColWidth="8.5546875" defaultRowHeight="13.2" x14ac:dyDescent="0.25"/>
  <cols>
    <col min="1" max="1" width="29.109375" customWidth="1"/>
    <col min="2" max="2" width="34.109375" customWidth="1"/>
    <col min="3" max="1025" width="11.5546875" customWidth="1"/>
  </cols>
  <sheetData>
    <row r="1" spans="1:2" x14ac:dyDescent="0.25">
      <c r="A1" t="s">
        <v>149</v>
      </c>
    </row>
    <row r="3" spans="1:2" x14ac:dyDescent="0.25">
      <c r="A3" t="s">
        <v>150</v>
      </c>
      <c r="B3" t="s">
        <v>164</v>
      </c>
    </row>
    <row r="4" spans="1:2" x14ac:dyDescent="0.25">
      <c r="A4" t="s">
        <v>152</v>
      </c>
      <c r="B4">
        <v>100</v>
      </c>
    </row>
    <row r="5" spans="1:2" x14ac:dyDescent="0.25">
      <c r="A5" t="s">
        <v>153</v>
      </c>
      <c r="B5">
        <v>85</v>
      </c>
    </row>
    <row r="6" spans="1:2" x14ac:dyDescent="0.25">
      <c r="A6" t="s">
        <v>40</v>
      </c>
      <c r="B6">
        <v>76</v>
      </c>
    </row>
    <row r="7" spans="1:2" x14ac:dyDescent="0.25">
      <c r="A7" t="s">
        <v>154</v>
      </c>
      <c r="B7">
        <v>83</v>
      </c>
    </row>
    <row r="8" spans="1:2" x14ac:dyDescent="0.25">
      <c r="A8" t="s">
        <v>42</v>
      </c>
      <c r="B8">
        <v>73</v>
      </c>
    </row>
    <row r="9" spans="1:2" x14ac:dyDescent="0.25">
      <c r="A9" t="s">
        <v>155</v>
      </c>
      <c r="B9">
        <v>83</v>
      </c>
    </row>
    <row r="10" spans="1:2" x14ac:dyDescent="0.25">
      <c r="A10" t="s">
        <v>156</v>
      </c>
      <c r="B10">
        <v>82</v>
      </c>
    </row>
    <row r="11" spans="1:2" x14ac:dyDescent="0.25">
      <c r="A11" t="s">
        <v>157</v>
      </c>
      <c r="B11">
        <v>80</v>
      </c>
    </row>
    <row r="12" spans="1:2" x14ac:dyDescent="0.25">
      <c r="A12" t="s">
        <v>158</v>
      </c>
      <c r="B12">
        <v>83</v>
      </c>
    </row>
    <row r="13" spans="1:2" x14ac:dyDescent="0.25">
      <c r="A13" t="s">
        <v>47</v>
      </c>
      <c r="B13">
        <v>78</v>
      </c>
    </row>
    <row r="14" spans="1:2" x14ac:dyDescent="0.25">
      <c r="A14" t="s">
        <v>159</v>
      </c>
      <c r="B14">
        <v>80</v>
      </c>
    </row>
    <row r="15" spans="1:2" x14ac:dyDescent="0.25">
      <c r="A15" t="s">
        <v>160</v>
      </c>
      <c r="B15">
        <v>85</v>
      </c>
    </row>
    <row r="16" spans="1:2" x14ac:dyDescent="0.25">
      <c r="A16" t="s">
        <v>161</v>
      </c>
      <c r="B16">
        <v>95</v>
      </c>
    </row>
    <row r="17" spans="1:2" x14ac:dyDescent="0.25">
      <c r="A17" t="s">
        <v>51</v>
      </c>
      <c r="B17">
        <v>96</v>
      </c>
    </row>
    <row r="18" spans="1:2" x14ac:dyDescent="0.25">
      <c r="A18" t="s">
        <v>52</v>
      </c>
      <c r="B18">
        <v>86</v>
      </c>
    </row>
    <row r="19" spans="1:2" x14ac:dyDescent="0.25">
      <c r="A19" t="s">
        <v>162</v>
      </c>
      <c r="B19">
        <v>95</v>
      </c>
    </row>
    <row r="20" spans="1:2" x14ac:dyDescent="0.25">
      <c r="A20" t="s">
        <v>54</v>
      </c>
      <c r="B20">
        <v>86</v>
      </c>
    </row>
    <row r="21" spans="1:2" x14ac:dyDescent="0.25">
      <c r="A21" t="s">
        <v>55</v>
      </c>
      <c r="B21">
        <v>88</v>
      </c>
    </row>
    <row r="22" spans="1:2" x14ac:dyDescent="0.25">
      <c r="A22" t="s">
        <v>163</v>
      </c>
      <c r="B22">
        <v>84</v>
      </c>
    </row>
    <row r="23" spans="1:2" x14ac:dyDescent="0.25">
      <c r="A23" t="s">
        <v>57</v>
      </c>
      <c r="B23">
        <v>90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Roman,Normál"&amp;12&amp;A</oddHeader>
    <oddFooter>&amp;C&amp;"Times New Roman,Normál"&amp;12Oldal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3"/>
  <sheetViews>
    <sheetView zoomScaleNormal="100" workbookViewId="0">
      <selection activeCell="B4" sqref="A2:B21"/>
    </sheetView>
  </sheetViews>
  <sheetFormatPr defaultColWidth="8.5546875" defaultRowHeight="13.2" x14ac:dyDescent="0.25"/>
  <cols>
    <col min="1" max="1" width="29.109375" customWidth="1"/>
    <col min="2" max="2" width="29" customWidth="1"/>
    <col min="3" max="1025" width="11.5546875" customWidth="1"/>
  </cols>
  <sheetData>
    <row r="1" spans="1:2" x14ac:dyDescent="0.25">
      <c r="A1" t="s">
        <v>149</v>
      </c>
    </row>
    <row r="3" spans="1:2" x14ac:dyDescent="0.25">
      <c r="A3" t="s">
        <v>150</v>
      </c>
      <c r="B3" t="s">
        <v>165</v>
      </c>
    </row>
    <row r="4" spans="1:2" x14ac:dyDescent="0.25">
      <c r="A4" t="s">
        <v>152</v>
      </c>
      <c r="B4">
        <v>79</v>
      </c>
    </row>
    <row r="5" spans="1:2" x14ac:dyDescent="0.25">
      <c r="A5" t="s">
        <v>153</v>
      </c>
      <c r="B5">
        <v>79</v>
      </c>
    </row>
    <row r="6" spans="1:2" x14ac:dyDescent="0.25">
      <c r="A6" t="s">
        <v>40</v>
      </c>
      <c r="B6">
        <v>84</v>
      </c>
    </row>
    <row r="7" spans="1:2" x14ac:dyDescent="0.25">
      <c r="A7" t="s">
        <v>154</v>
      </c>
      <c r="B7">
        <v>70</v>
      </c>
    </row>
    <row r="8" spans="1:2" x14ac:dyDescent="0.25">
      <c r="A8" t="s">
        <v>42</v>
      </c>
      <c r="B8">
        <v>50</v>
      </c>
    </row>
    <row r="9" spans="1:2" x14ac:dyDescent="0.25">
      <c r="A9" t="s">
        <v>155</v>
      </c>
      <c r="B9">
        <v>57</v>
      </c>
    </row>
    <row r="10" spans="1:2" x14ac:dyDescent="0.25">
      <c r="A10" t="s">
        <v>156</v>
      </c>
      <c r="B10">
        <v>73</v>
      </c>
    </row>
    <row r="11" spans="1:2" x14ac:dyDescent="0.25">
      <c r="A11" t="s">
        <v>157</v>
      </c>
      <c r="B11">
        <v>75</v>
      </c>
    </row>
    <row r="12" spans="1:2" x14ac:dyDescent="0.25">
      <c r="A12" t="s">
        <v>158</v>
      </c>
      <c r="B12">
        <v>57</v>
      </c>
    </row>
    <row r="13" spans="1:2" x14ac:dyDescent="0.25">
      <c r="A13" t="s">
        <v>47</v>
      </c>
      <c r="B13">
        <v>76</v>
      </c>
    </row>
    <row r="14" spans="1:2" x14ac:dyDescent="0.25">
      <c r="A14" t="s">
        <v>159</v>
      </c>
      <c r="B14">
        <v>73</v>
      </c>
    </row>
    <row r="15" spans="1:2" x14ac:dyDescent="0.25">
      <c r="A15" t="s">
        <v>160</v>
      </c>
      <c r="B15">
        <v>75</v>
      </c>
    </row>
    <row r="16" spans="1:2" x14ac:dyDescent="0.25">
      <c r="A16" t="s">
        <v>161</v>
      </c>
      <c r="B16">
        <v>92</v>
      </c>
    </row>
    <row r="17" spans="1:2" x14ac:dyDescent="0.25">
      <c r="A17" t="s">
        <v>51</v>
      </c>
      <c r="B17">
        <v>72</v>
      </c>
    </row>
    <row r="18" spans="1:2" x14ac:dyDescent="0.25">
      <c r="A18" t="s">
        <v>52</v>
      </c>
      <c r="B18">
        <v>94</v>
      </c>
    </row>
    <row r="19" spans="1:2" x14ac:dyDescent="0.25">
      <c r="A19" t="s">
        <v>162</v>
      </c>
      <c r="B19">
        <v>60</v>
      </c>
    </row>
    <row r="20" spans="1:2" x14ac:dyDescent="0.25">
      <c r="A20" t="s">
        <v>54</v>
      </c>
      <c r="B20">
        <v>100</v>
      </c>
    </row>
    <row r="21" spans="1:2" x14ac:dyDescent="0.25">
      <c r="A21" t="s">
        <v>55</v>
      </c>
      <c r="B21">
        <v>90</v>
      </c>
    </row>
    <row r="22" spans="1:2" x14ac:dyDescent="0.25">
      <c r="A22" t="s">
        <v>163</v>
      </c>
      <c r="B22">
        <v>81</v>
      </c>
    </row>
    <row r="23" spans="1:2" x14ac:dyDescent="0.25">
      <c r="A23" t="s">
        <v>57</v>
      </c>
      <c r="B23">
        <v>80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Roman,Normál"&amp;12&amp;A</oddHeader>
    <oddFooter>&amp;C&amp;"Times New Roman,Normál"&amp;12Oldal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23"/>
  <sheetViews>
    <sheetView zoomScaleNormal="100" workbookViewId="0">
      <selection activeCell="B4" sqref="A2:B21"/>
    </sheetView>
  </sheetViews>
  <sheetFormatPr defaultColWidth="8.5546875" defaultRowHeight="13.2" x14ac:dyDescent="0.25"/>
  <cols>
    <col min="1" max="1" width="29.109375" customWidth="1"/>
    <col min="2" max="2" width="35.6640625" customWidth="1"/>
    <col min="3" max="1025" width="11.5546875" customWidth="1"/>
  </cols>
  <sheetData>
    <row r="1" spans="1:2" x14ac:dyDescent="0.25">
      <c r="A1" t="s">
        <v>149</v>
      </c>
    </row>
    <row r="3" spans="1:2" x14ac:dyDescent="0.25">
      <c r="A3" t="s">
        <v>150</v>
      </c>
      <c r="B3" t="s">
        <v>166</v>
      </c>
    </row>
    <row r="4" spans="1:2" x14ac:dyDescent="0.25">
      <c r="A4" t="s">
        <v>152</v>
      </c>
      <c r="B4">
        <v>87</v>
      </c>
    </row>
    <row r="5" spans="1:2" x14ac:dyDescent="0.25">
      <c r="A5" t="s">
        <v>153</v>
      </c>
      <c r="B5">
        <v>95</v>
      </c>
    </row>
    <row r="6" spans="1:2" x14ac:dyDescent="0.25">
      <c r="A6" t="s">
        <v>40</v>
      </c>
      <c r="B6">
        <v>74</v>
      </c>
    </row>
    <row r="7" spans="1:2" x14ac:dyDescent="0.25">
      <c r="A7" t="s">
        <v>154</v>
      </c>
      <c r="B7">
        <v>84</v>
      </c>
    </row>
    <row r="8" spans="1:2" x14ac:dyDescent="0.25">
      <c r="A8" t="s">
        <v>42</v>
      </c>
      <c r="B8">
        <v>55</v>
      </c>
    </row>
    <row r="9" spans="1:2" x14ac:dyDescent="0.25">
      <c r="A9" t="s">
        <v>155</v>
      </c>
      <c r="B9">
        <v>68</v>
      </c>
    </row>
    <row r="10" spans="1:2" x14ac:dyDescent="0.25">
      <c r="A10" t="s">
        <v>156</v>
      </c>
      <c r="B10">
        <v>70</v>
      </c>
    </row>
    <row r="11" spans="1:2" x14ac:dyDescent="0.25">
      <c r="A11" t="s">
        <v>157</v>
      </c>
      <c r="B11">
        <v>79</v>
      </c>
    </row>
    <row r="12" spans="1:2" x14ac:dyDescent="0.25">
      <c r="A12" t="s">
        <v>158</v>
      </c>
      <c r="B12">
        <v>82</v>
      </c>
    </row>
    <row r="13" spans="1:2" x14ac:dyDescent="0.25">
      <c r="A13" t="s">
        <v>47</v>
      </c>
      <c r="B13">
        <v>81</v>
      </c>
    </row>
    <row r="14" spans="1:2" x14ac:dyDescent="0.25">
      <c r="A14" t="s">
        <v>159</v>
      </c>
      <c r="B14">
        <v>87</v>
      </c>
    </row>
    <row r="15" spans="1:2" x14ac:dyDescent="0.25">
      <c r="A15" t="s">
        <v>160</v>
      </c>
      <c r="B15">
        <v>77</v>
      </c>
    </row>
    <row r="16" spans="1:2" x14ac:dyDescent="0.25">
      <c r="A16" t="s">
        <v>161</v>
      </c>
      <c r="B16">
        <v>88</v>
      </c>
    </row>
    <row r="17" spans="1:2" x14ac:dyDescent="0.25">
      <c r="A17" t="s">
        <v>51</v>
      </c>
      <c r="B17">
        <v>62</v>
      </c>
    </row>
    <row r="18" spans="1:2" x14ac:dyDescent="0.25">
      <c r="A18" t="s">
        <v>52</v>
      </c>
      <c r="B18">
        <v>89</v>
      </c>
    </row>
    <row r="19" spans="1:2" x14ac:dyDescent="0.25">
      <c r="A19" t="s">
        <v>162</v>
      </c>
      <c r="B19">
        <v>100</v>
      </c>
    </row>
    <row r="20" spans="1:2" x14ac:dyDescent="0.25">
      <c r="A20" t="s">
        <v>54</v>
      </c>
      <c r="B20">
        <v>89</v>
      </c>
    </row>
    <row r="21" spans="1:2" x14ac:dyDescent="0.25">
      <c r="A21" t="s">
        <v>55</v>
      </c>
      <c r="B21">
        <v>73</v>
      </c>
    </row>
    <row r="22" spans="1:2" x14ac:dyDescent="0.25">
      <c r="A22" t="s">
        <v>163</v>
      </c>
      <c r="B22">
        <v>72</v>
      </c>
    </row>
    <row r="23" spans="1:2" x14ac:dyDescent="0.25">
      <c r="A23" t="s">
        <v>57</v>
      </c>
      <c r="B23">
        <v>83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Roman,Normál"&amp;12&amp;A</oddHeader>
    <oddFooter>&amp;C&amp;"Times New Roman,Normál"&amp;12Oldal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23"/>
  <sheetViews>
    <sheetView zoomScaleNormal="100" workbookViewId="0">
      <selection activeCell="B4" sqref="A2:B21"/>
    </sheetView>
  </sheetViews>
  <sheetFormatPr defaultColWidth="8.5546875" defaultRowHeight="13.2" x14ac:dyDescent="0.25"/>
  <cols>
    <col min="1" max="1" width="29.109375" customWidth="1"/>
    <col min="2" max="2" width="29.88671875" customWidth="1"/>
    <col min="3" max="1025" width="11.5546875" customWidth="1"/>
  </cols>
  <sheetData>
    <row r="1" spans="1:2" x14ac:dyDescent="0.25">
      <c r="A1" t="s">
        <v>149</v>
      </c>
    </row>
    <row r="3" spans="1:2" x14ac:dyDescent="0.25">
      <c r="A3" t="s">
        <v>150</v>
      </c>
      <c r="B3" t="s">
        <v>167</v>
      </c>
    </row>
    <row r="4" spans="1:2" x14ac:dyDescent="0.25">
      <c r="A4" t="s">
        <v>152</v>
      </c>
      <c r="B4">
        <v>65</v>
      </c>
    </row>
    <row r="5" spans="1:2" x14ac:dyDescent="0.25">
      <c r="A5" t="s">
        <v>153</v>
      </c>
      <c r="B5">
        <v>67</v>
      </c>
    </row>
    <row r="6" spans="1:2" x14ac:dyDescent="0.25">
      <c r="A6" t="s">
        <v>40</v>
      </c>
      <c r="B6">
        <v>72</v>
      </c>
    </row>
    <row r="7" spans="1:2" x14ac:dyDescent="0.25">
      <c r="A7" t="s">
        <v>154</v>
      </c>
      <c r="B7">
        <v>86</v>
      </c>
    </row>
    <row r="8" spans="1:2" x14ac:dyDescent="0.25">
      <c r="A8" t="s">
        <v>42</v>
      </c>
      <c r="B8">
        <v>42</v>
      </c>
    </row>
    <row r="9" spans="1:2" x14ac:dyDescent="0.25">
      <c r="A9" t="s">
        <v>155</v>
      </c>
      <c r="B9">
        <v>56</v>
      </c>
    </row>
    <row r="10" spans="1:2" x14ac:dyDescent="0.25">
      <c r="A10" t="s">
        <v>156</v>
      </c>
      <c r="B10">
        <v>71</v>
      </c>
    </row>
    <row r="11" spans="1:2" x14ac:dyDescent="0.25">
      <c r="A11" t="s">
        <v>157</v>
      </c>
      <c r="B11">
        <v>92</v>
      </c>
    </row>
    <row r="12" spans="1:2" x14ac:dyDescent="0.25">
      <c r="A12" t="s">
        <v>158</v>
      </c>
      <c r="B12">
        <v>71</v>
      </c>
    </row>
    <row r="13" spans="1:2" x14ac:dyDescent="0.25">
      <c r="A13" t="s">
        <v>47</v>
      </c>
      <c r="B13">
        <v>83</v>
      </c>
    </row>
    <row r="14" spans="1:2" x14ac:dyDescent="0.25">
      <c r="A14" t="s">
        <v>159</v>
      </c>
      <c r="B14">
        <v>75</v>
      </c>
    </row>
    <row r="15" spans="1:2" x14ac:dyDescent="0.25">
      <c r="A15" t="s">
        <v>160</v>
      </c>
      <c r="B15">
        <v>96</v>
      </c>
    </row>
    <row r="16" spans="1:2" x14ac:dyDescent="0.25">
      <c r="A16" t="s">
        <v>161</v>
      </c>
      <c r="B16">
        <v>86</v>
      </c>
    </row>
    <row r="17" spans="1:2" x14ac:dyDescent="0.25">
      <c r="A17" t="s">
        <v>51</v>
      </c>
      <c r="B17">
        <v>69</v>
      </c>
    </row>
    <row r="18" spans="1:2" x14ac:dyDescent="0.25">
      <c r="A18" t="s">
        <v>52</v>
      </c>
      <c r="B18">
        <v>79</v>
      </c>
    </row>
    <row r="19" spans="1:2" x14ac:dyDescent="0.25">
      <c r="A19" t="s">
        <v>162</v>
      </c>
      <c r="B19">
        <v>73</v>
      </c>
    </row>
    <row r="20" spans="1:2" x14ac:dyDescent="0.25">
      <c r="A20" t="s">
        <v>54</v>
      </c>
      <c r="B20">
        <v>89</v>
      </c>
    </row>
    <row r="21" spans="1:2" x14ac:dyDescent="0.25">
      <c r="A21" t="s">
        <v>55</v>
      </c>
      <c r="B21">
        <v>88</v>
      </c>
    </row>
    <row r="22" spans="1:2" x14ac:dyDescent="0.25">
      <c r="A22" t="s">
        <v>163</v>
      </c>
      <c r="B22">
        <v>100</v>
      </c>
    </row>
    <row r="23" spans="1:2" x14ac:dyDescent="0.25">
      <c r="A23" t="s">
        <v>57</v>
      </c>
      <c r="B23">
        <v>75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Roman,Normál"&amp;12&amp;A</oddHeader>
    <oddFooter>&amp;C&amp;"Times New Roman,Normál"&amp;12Oldal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23"/>
  <sheetViews>
    <sheetView zoomScaleNormal="100" workbookViewId="0">
      <selection activeCell="B4" sqref="A2:B21"/>
    </sheetView>
  </sheetViews>
  <sheetFormatPr defaultColWidth="8.5546875" defaultRowHeight="13.2" x14ac:dyDescent="0.25"/>
  <cols>
    <col min="1" max="1" width="29.109375" customWidth="1"/>
    <col min="2" max="2" width="31.33203125" customWidth="1"/>
    <col min="3" max="1025" width="11.5546875" customWidth="1"/>
  </cols>
  <sheetData>
    <row r="1" spans="1:2" x14ac:dyDescent="0.25">
      <c r="A1" t="s">
        <v>149</v>
      </c>
    </row>
    <row r="3" spans="1:2" x14ac:dyDescent="0.25">
      <c r="A3" t="s">
        <v>150</v>
      </c>
      <c r="B3" t="s">
        <v>168</v>
      </c>
    </row>
    <row r="4" spans="1:2" x14ac:dyDescent="0.25">
      <c r="A4" t="s">
        <v>152</v>
      </c>
      <c r="B4">
        <v>64</v>
      </c>
    </row>
    <row r="5" spans="1:2" x14ac:dyDescent="0.25">
      <c r="A5" t="s">
        <v>153</v>
      </c>
      <c r="B5">
        <v>67</v>
      </c>
    </row>
    <row r="6" spans="1:2" x14ac:dyDescent="0.25">
      <c r="A6" t="s">
        <v>40</v>
      </c>
      <c r="B6">
        <v>79</v>
      </c>
    </row>
    <row r="7" spans="1:2" x14ac:dyDescent="0.25">
      <c r="A7" t="s">
        <v>154</v>
      </c>
      <c r="B7">
        <v>95</v>
      </c>
    </row>
    <row r="8" spans="1:2" x14ac:dyDescent="0.25">
      <c r="A8" t="s">
        <v>42</v>
      </c>
      <c r="B8">
        <v>58</v>
      </c>
    </row>
    <row r="9" spans="1:2" x14ac:dyDescent="0.25">
      <c r="A9" t="s">
        <v>155</v>
      </c>
      <c r="B9">
        <v>56</v>
      </c>
    </row>
    <row r="10" spans="1:2" x14ac:dyDescent="0.25">
      <c r="A10" t="s">
        <v>156</v>
      </c>
      <c r="B10">
        <v>79</v>
      </c>
    </row>
    <row r="11" spans="1:2" x14ac:dyDescent="0.25">
      <c r="A11" t="s">
        <v>157</v>
      </c>
      <c r="B11">
        <v>83</v>
      </c>
    </row>
    <row r="12" spans="1:2" x14ac:dyDescent="0.25">
      <c r="A12" t="s">
        <v>158</v>
      </c>
      <c r="B12">
        <v>71</v>
      </c>
    </row>
    <row r="13" spans="1:2" x14ac:dyDescent="0.25">
      <c r="A13" t="s">
        <v>47</v>
      </c>
      <c r="B13">
        <v>77</v>
      </c>
    </row>
    <row r="14" spans="1:2" x14ac:dyDescent="0.25">
      <c r="A14" t="s">
        <v>159</v>
      </c>
      <c r="B14">
        <v>73</v>
      </c>
    </row>
    <row r="15" spans="1:2" x14ac:dyDescent="0.25">
      <c r="A15" t="s">
        <v>160</v>
      </c>
      <c r="B15">
        <v>100</v>
      </c>
    </row>
    <row r="16" spans="1:2" x14ac:dyDescent="0.25">
      <c r="A16" t="s">
        <v>161</v>
      </c>
      <c r="B16">
        <v>88</v>
      </c>
    </row>
    <row r="17" spans="1:2" x14ac:dyDescent="0.25">
      <c r="A17" t="s">
        <v>51</v>
      </c>
      <c r="B17">
        <v>76</v>
      </c>
    </row>
    <row r="18" spans="1:2" x14ac:dyDescent="0.25">
      <c r="A18" t="s">
        <v>52</v>
      </c>
      <c r="B18">
        <v>68</v>
      </c>
    </row>
    <row r="19" spans="1:2" x14ac:dyDescent="0.25">
      <c r="A19" t="s">
        <v>162</v>
      </c>
      <c r="B19">
        <v>84</v>
      </c>
    </row>
    <row r="20" spans="1:2" x14ac:dyDescent="0.25">
      <c r="A20" t="s">
        <v>54</v>
      </c>
      <c r="B20">
        <v>79</v>
      </c>
    </row>
    <row r="21" spans="1:2" x14ac:dyDescent="0.25">
      <c r="A21" t="s">
        <v>55</v>
      </c>
      <c r="B21">
        <v>68</v>
      </c>
    </row>
    <row r="22" spans="1:2" x14ac:dyDescent="0.25">
      <c r="A22" t="s">
        <v>163</v>
      </c>
      <c r="B22">
        <v>81</v>
      </c>
    </row>
    <row r="23" spans="1:2" x14ac:dyDescent="0.25">
      <c r="A23" t="s">
        <v>57</v>
      </c>
      <c r="B23">
        <v>83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Roman,Normál"&amp;12&amp;A</oddHeader>
    <oddFooter>&amp;C&amp;"Times New Roman,Normál"&amp;12Oldal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23"/>
  <sheetViews>
    <sheetView zoomScaleNormal="100" workbookViewId="0">
      <selection activeCell="B4" sqref="A2:B21"/>
    </sheetView>
  </sheetViews>
  <sheetFormatPr defaultColWidth="8.5546875" defaultRowHeight="13.2" x14ac:dyDescent="0.25"/>
  <cols>
    <col min="1" max="1" width="29.109375" customWidth="1"/>
    <col min="2" max="2" width="31.5546875" customWidth="1"/>
    <col min="3" max="1025" width="11.5546875" customWidth="1"/>
  </cols>
  <sheetData>
    <row r="1" spans="1:2" x14ac:dyDescent="0.25">
      <c r="A1" t="s">
        <v>149</v>
      </c>
    </row>
    <row r="3" spans="1:2" x14ac:dyDescent="0.25">
      <c r="A3" t="s">
        <v>150</v>
      </c>
      <c r="B3" t="s">
        <v>169</v>
      </c>
    </row>
    <row r="4" spans="1:2" x14ac:dyDescent="0.25">
      <c r="A4" t="s">
        <v>152</v>
      </c>
      <c r="B4">
        <v>83</v>
      </c>
    </row>
    <row r="5" spans="1:2" x14ac:dyDescent="0.25">
      <c r="A5" t="s">
        <v>153</v>
      </c>
      <c r="B5">
        <v>89</v>
      </c>
    </row>
    <row r="6" spans="1:2" x14ac:dyDescent="0.25">
      <c r="A6" t="s">
        <v>40</v>
      </c>
      <c r="B6">
        <v>84</v>
      </c>
    </row>
    <row r="7" spans="1:2" x14ac:dyDescent="0.25">
      <c r="A7" t="s">
        <v>154</v>
      </c>
      <c r="B7">
        <v>83</v>
      </c>
    </row>
    <row r="8" spans="1:2" x14ac:dyDescent="0.25">
      <c r="A8" t="s">
        <v>42</v>
      </c>
      <c r="B8">
        <v>48</v>
      </c>
    </row>
    <row r="9" spans="1:2" x14ac:dyDescent="0.25">
      <c r="A9" t="s">
        <v>155</v>
      </c>
      <c r="B9">
        <v>58</v>
      </c>
    </row>
    <row r="10" spans="1:2" x14ac:dyDescent="0.25">
      <c r="A10" t="s">
        <v>156</v>
      </c>
      <c r="B10">
        <v>76</v>
      </c>
    </row>
    <row r="11" spans="1:2" x14ac:dyDescent="0.25">
      <c r="A11" t="s">
        <v>157</v>
      </c>
      <c r="B11">
        <v>69</v>
      </c>
    </row>
    <row r="12" spans="1:2" x14ac:dyDescent="0.25">
      <c r="A12" t="s">
        <v>158</v>
      </c>
      <c r="B12">
        <v>70</v>
      </c>
    </row>
    <row r="13" spans="1:2" x14ac:dyDescent="0.25">
      <c r="A13" t="s">
        <v>47</v>
      </c>
      <c r="B13">
        <v>82</v>
      </c>
    </row>
    <row r="14" spans="1:2" x14ac:dyDescent="0.25">
      <c r="A14" t="s">
        <v>159</v>
      </c>
      <c r="B14">
        <v>89</v>
      </c>
    </row>
    <row r="15" spans="1:2" x14ac:dyDescent="0.25">
      <c r="A15" t="s">
        <v>160</v>
      </c>
      <c r="B15">
        <v>99</v>
      </c>
    </row>
    <row r="16" spans="1:2" x14ac:dyDescent="0.25">
      <c r="A16" t="s">
        <v>161</v>
      </c>
      <c r="B16">
        <v>100</v>
      </c>
    </row>
    <row r="17" spans="1:2" x14ac:dyDescent="0.25">
      <c r="A17" t="s">
        <v>51</v>
      </c>
      <c r="B17">
        <v>76</v>
      </c>
    </row>
    <row r="18" spans="1:2" x14ac:dyDescent="0.25">
      <c r="A18" t="s">
        <v>52</v>
      </c>
      <c r="B18">
        <v>84</v>
      </c>
    </row>
    <row r="19" spans="1:2" x14ac:dyDescent="0.25">
      <c r="A19" t="s">
        <v>162</v>
      </c>
      <c r="B19">
        <v>79</v>
      </c>
    </row>
    <row r="20" spans="1:2" x14ac:dyDescent="0.25">
      <c r="A20" t="s">
        <v>54</v>
      </c>
      <c r="B20">
        <v>98</v>
      </c>
    </row>
    <row r="21" spans="1:2" x14ac:dyDescent="0.25">
      <c r="A21" t="s">
        <v>55</v>
      </c>
      <c r="B21">
        <v>72</v>
      </c>
    </row>
    <row r="22" spans="1:2" x14ac:dyDescent="0.25">
      <c r="A22" t="s">
        <v>163</v>
      </c>
      <c r="B22">
        <v>77</v>
      </c>
    </row>
    <row r="23" spans="1:2" x14ac:dyDescent="0.25">
      <c r="A23" t="s">
        <v>57</v>
      </c>
      <c r="B23">
        <v>89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Roman,Normál"&amp;12&amp;A</oddHeader>
    <oddFooter>&amp;C&amp;"Times New Roman,Normál"&amp;12Oldal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23"/>
  <sheetViews>
    <sheetView zoomScaleNormal="100" workbookViewId="0">
      <selection activeCell="B4" sqref="A2:B21"/>
    </sheetView>
  </sheetViews>
  <sheetFormatPr defaultColWidth="8.5546875" defaultRowHeight="13.2" x14ac:dyDescent="0.25"/>
  <cols>
    <col min="1" max="1" width="29.109375" customWidth="1"/>
    <col min="2" max="2" width="30.6640625" customWidth="1"/>
    <col min="3" max="1025" width="11.5546875" customWidth="1"/>
  </cols>
  <sheetData>
    <row r="1" spans="1:2" x14ac:dyDescent="0.25">
      <c r="A1" t="s">
        <v>149</v>
      </c>
    </row>
    <row r="3" spans="1:2" x14ac:dyDescent="0.25">
      <c r="A3" t="s">
        <v>150</v>
      </c>
      <c r="B3" t="s">
        <v>170</v>
      </c>
    </row>
    <row r="4" spans="1:2" x14ac:dyDescent="0.25">
      <c r="A4" t="s">
        <v>152</v>
      </c>
      <c r="B4">
        <v>99</v>
      </c>
    </row>
    <row r="5" spans="1:2" x14ac:dyDescent="0.25">
      <c r="A5" t="s">
        <v>153</v>
      </c>
      <c r="B5">
        <v>78</v>
      </c>
    </row>
    <row r="6" spans="1:2" x14ac:dyDescent="0.25">
      <c r="A6" t="s">
        <v>40</v>
      </c>
      <c r="B6">
        <v>88</v>
      </c>
    </row>
    <row r="7" spans="1:2" x14ac:dyDescent="0.25">
      <c r="A7" t="s">
        <v>154</v>
      </c>
      <c r="B7">
        <v>76</v>
      </c>
    </row>
    <row r="8" spans="1:2" x14ac:dyDescent="0.25">
      <c r="A8" t="s">
        <v>42</v>
      </c>
      <c r="B8">
        <v>82</v>
      </c>
    </row>
    <row r="9" spans="1:2" x14ac:dyDescent="0.25">
      <c r="A9" t="s">
        <v>155</v>
      </c>
      <c r="B9">
        <v>84</v>
      </c>
    </row>
    <row r="10" spans="1:2" x14ac:dyDescent="0.25">
      <c r="A10" t="s">
        <v>156</v>
      </c>
      <c r="B10">
        <v>94</v>
      </c>
    </row>
    <row r="11" spans="1:2" x14ac:dyDescent="0.25">
      <c r="A11" t="s">
        <v>157</v>
      </c>
      <c r="B11">
        <v>89</v>
      </c>
    </row>
    <row r="12" spans="1:2" x14ac:dyDescent="0.25">
      <c r="A12" t="s">
        <v>158</v>
      </c>
      <c r="B12">
        <v>82</v>
      </c>
    </row>
    <row r="13" spans="1:2" x14ac:dyDescent="0.25">
      <c r="A13" t="s">
        <v>47</v>
      </c>
      <c r="B13">
        <v>85</v>
      </c>
    </row>
    <row r="14" spans="1:2" x14ac:dyDescent="0.25">
      <c r="A14" t="s">
        <v>159</v>
      </c>
      <c r="B14">
        <v>83</v>
      </c>
    </row>
    <row r="15" spans="1:2" x14ac:dyDescent="0.25">
      <c r="A15" t="s">
        <v>160</v>
      </c>
      <c r="B15">
        <v>91</v>
      </c>
    </row>
    <row r="16" spans="1:2" x14ac:dyDescent="0.25">
      <c r="A16" t="s">
        <v>161</v>
      </c>
      <c r="B16">
        <v>83</v>
      </c>
    </row>
    <row r="17" spans="1:2" x14ac:dyDescent="0.25">
      <c r="A17" t="s">
        <v>51</v>
      </c>
      <c r="B17">
        <v>87</v>
      </c>
    </row>
    <row r="18" spans="1:2" x14ac:dyDescent="0.25">
      <c r="A18" t="s">
        <v>52</v>
      </c>
      <c r="B18">
        <v>90</v>
      </c>
    </row>
    <row r="19" spans="1:2" x14ac:dyDescent="0.25">
      <c r="A19" t="s">
        <v>162</v>
      </c>
      <c r="B19">
        <v>81</v>
      </c>
    </row>
    <row r="20" spans="1:2" x14ac:dyDescent="0.25">
      <c r="A20" t="s">
        <v>54</v>
      </c>
      <c r="B20">
        <v>100</v>
      </c>
    </row>
    <row r="21" spans="1:2" x14ac:dyDescent="0.25">
      <c r="A21" t="s">
        <v>55</v>
      </c>
      <c r="B21">
        <v>98</v>
      </c>
    </row>
    <row r="22" spans="1:2" x14ac:dyDescent="0.25">
      <c r="A22" t="s">
        <v>163</v>
      </c>
      <c r="B22">
        <v>95</v>
      </c>
    </row>
    <row r="23" spans="1:2" x14ac:dyDescent="0.25">
      <c r="A23" t="s">
        <v>57</v>
      </c>
      <c r="B23">
        <v>94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Roman,Normál"&amp;12&amp;A</oddHeader>
    <oddFooter>&amp;C&amp;"Times New Roman,Normál"&amp;12Oldal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23"/>
  <sheetViews>
    <sheetView zoomScaleNormal="100" workbookViewId="0">
      <selection activeCell="B4" sqref="A2:B21"/>
    </sheetView>
  </sheetViews>
  <sheetFormatPr defaultColWidth="8.5546875" defaultRowHeight="13.2" x14ac:dyDescent="0.25"/>
  <cols>
    <col min="1" max="1" width="29.109375" customWidth="1"/>
    <col min="2" max="2" width="29.44140625" customWidth="1"/>
    <col min="3" max="1025" width="11.5546875" customWidth="1"/>
  </cols>
  <sheetData>
    <row r="1" spans="1:2" x14ac:dyDescent="0.25">
      <c r="A1" t="s">
        <v>149</v>
      </c>
    </row>
    <row r="3" spans="1:2" x14ac:dyDescent="0.25">
      <c r="A3" t="s">
        <v>150</v>
      </c>
      <c r="B3" t="s">
        <v>171</v>
      </c>
    </row>
    <row r="4" spans="1:2" x14ac:dyDescent="0.25">
      <c r="A4" t="s">
        <v>152</v>
      </c>
      <c r="B4">
        <v>70</v>
      </c>
    </row>
    <row r="5" spans="1:2" x14ac:dyDescent="0.25">
      <c r="A5" t="s">
        <v>153</v>
      </c>
      <c r="B5">
        <v>70</v>
      </c>
    </row>
    <row r="6" spans="1:2" x14ac:dyDescent="0.25">
      <c r="A6" t="s">
        <v>40</v>
      </c>
      <c r="B6">
        <v>62</v>
      </c>
    </row>
    <row r="7" spans="1:2" x14ac:dyDescent="0.25">
      <c r="A7" t="s">
        <v>154</v>
      </c>
      <c r="B7">
        <v>72</v>
      </c>
    </row>
    <row r="8" spans="1:2" x14ac:dyDescent="0.25">
      <c r="A8" t="s">
        <v>42</v>
      </c>
      <c r="B8">
        <v>55</v>
      </c>
    </row>
    <row r="9" spans="1:2" x14ac:dyDescent="0.25">
      <c r="A9" t="s">
        <v>155</v>
      </c>
      <c r="B9">
        <v>55</v>
      </c>
    </row>
    <row r="10" spans="1:2" x14ac:dyDescent="0.25">
      <c r="A10" t="s">
        <v>156</v>
      </c>
      <c r="B10">
        <v>78</v>
      </c>
    </row>
    <row r="11" spans="1:2" x14ac:dyDescent="0.25">
      <c r="A11" t="s">
        <v>157</v>
      </c>
      <c r="B11">
        <v>61</v>
      </c>
    </row>
    <row r="12" spans="1:2" x14ac:dyDescent="0.25">
      <c r="A12" t="s">
        <v>158</v>
      </c>
      <c r="B12">
        <v>64</v>
      </c>
    </row>
    <row r="13" spans="1:2" x14ac:dyDescent="0.25">
      <c r="A13" t="s">
        <v>47</v>
      </c>
      <c r="B13">
        <v>79</v>
      </c>
    </row>
    <row r="14" spans="1:2" x14ac:dyDescent="0.25">
      <c r="A14" t="s">
        <v>159</v>
      </c>
      <c r="B14">
        <v>79</v>
      </c>
    </row>
    <row r="15" spans="1:2" x14ac:dyDescent="0.25">
      <c r="A15" t="s">
        <v>160</v>
      </c>
      <c r="B15">
        <v>81</v>
      </c>
    </row>
    <row r="16" spans="1:2" x14ac:dyDescent="0.25">
      <c r="A16" t="s">
        <v>161</v>
      </c>
      <c r="B16">
        <v>100</v>
      </c>
    </row>
    <row r="17" spans="1:2" x14ac:dyDescent="0.25">
      <c r="A17" t="s">
        <v>51</v>
      </c>
      <c r="B17">
        <v>79</v>
      </c>
    </row>
    <row r="18" spans="1:2" x14ac:dyDescent="0.25">
      <c r="A18" t="s">
        <v>52</v>
      </c>
      <c r="B18">
        <v>77</v>
      </c>
    </row>
    <row r="19" spans="1:2" x14ac:dyDescent="0.25">
      <c r="A19" t="s">
        <v>162</v>
      </c>
      <c r="B19">
        <v>70</v>
      </c>
    </row>
    <row r="20" spans="1:2" x14ac:dyDescent="0.25">
      <c r="A20" t="s">
        <v>54</v>
      </c>
      <c r="B20">
        <v>78</v>
      </c>
    </row>
    <row r="21" spans="1:2" x14ac:dyDescent="0.25">
      <c r="A21" t="s">
        <v>55</v>
      </c>
      <c r="B21">
        <v>78</v>
      </c>
    </row>
    <row r="22" spans="1:2" x14ac:dyDescent="0.25">
      <c r="A22" t="s">
        <v>163</v>
      </c>
      <c r="B22">
        <v>73</v>
      </c>
    </row>
    <row r="23" spans="1:2" x14ac:dyDescent="0.25">
      <c r="A23" t="s">
        <v>57</v>
      </c>
      <c r="B23">
        <v>74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Roman,Normál"&amp;12&amp;A</oddHeader>
    <oddFooter>&amp;C&amp;"Times New Roman,Normál"&amp;12Oldal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3"/>
  <sheetViews>
    <sheetView zoomScaleNormal="100" workbookViewId="0">
      <selection activeCell="B4" sqref="A2:B21"/>
    </sheetView>
  </sheetViews>
  <sheetFormatPr defaultColWidth="8.5546875" defaultRowHeight="13.2" x14ac:dyDescent="0.25"/>
  <cols>
    <col min="1" max="1" width="29.109375" customWidth="1"/>
    <col min="2" max="2" width="29.6640625" customWidth="1"/>
    <col min="3" max="1025" width="11.5546875" customWidth="1"/>
  </cols>
  <sheetData>
    <row r="1" spans="1:2" x14ac:dyDescent="0.25">
      <c r="A1" t="s">
        <v>149</v>
      </c>
    </row>
    <row r="3" spans="1:2" x14ac:dyDescent="0.25">
      <c r="A3" t="s">
        <v>150</v>
      </c>
      <c r="B3" t="s">
        <v>172</v>
      </c>
    </row>
    <row r="4" spans="1:2" x14ac:dyDescent="0.25">
      <c r="A4" t="s">
        <v>152</v>
      </c>
      <c r="B4">
        <v>95</v>
      </c>
    </row>
    <row r="5" spans="1:2" x14ac:dyDescent="0.25">
      <c r="A5" t="s">
        <v>153</v>
      </c>
      <c r="B5">
        <v>77</v>
      </c>
    </row>
    <row r="6" spans="1:2" x14ac:dyDescent="0.25">
      <c r="A6" t="s">
        <v>40</v>
      </c>
      <c r="B6">
        <v>66</v>
      </c>
    </row>
    <row r="7" spans="1:2" x14ac:dyDescent="0.25">
      <c r="A7" t="s">
        <v>154</v>
      </c>
      <c r="B7">
        <v>100</v>
      </c>
    </row>
    <row r="8" spans="1:2" x14ac:dyDescent="0.25">
      <c r="A8" t="s">
        <v>42</v>
      </c>
      <c r="B8">
        <v>46</v>
      </c>
    </row>
    <row r="9" spans="1:2" x14ac:dyDescent="0.25">
      <c r="A9" t="s">
        <v>155</v>
      </c>
      <c r="B9">
        <v>58</v>
      </c>
    </row>
    <row r="10" spans="1:2" x14ac:dyDescent="0.25">
      <c r="A10" t="s">
        <v>156</v>
      </c>
      <c r="B10">
        <v>68</v>
      </c>
    </row>
    <row r="11" spans="1:2" x14ac:dyDescent="0.25">
      <c r="A11" t="s">
        <v>157</v>
      </c>
      <c r="B11">
        <v>78</v>
      </c>
    </row>
    <row r="12" spans="1:2" x14ac:dyDescent="0.25">
      <c r="A12" t="s">
        <v>158</v>
      </c>
      <c r="B12">
        <v>64</v>
      </c>
    </row>
    <row r="13" spans="1:2" x14ac:dyDescent="0.25">
      <c r="A13" t="s">
        <v>47</v>
      </c>
      <c r="B13">
        <v>78</v>
      </c>
    </row>
    <row r="14" spans="1:2" x14ac:dyDescent="0.25">
      <c r="A14" t="s">
        <v>159</v>
      </c>
      <c r="B14">
        <v>85</v>
      </c>
    </row>
    <row r="15" spans="1:2" x14ac:dyDescent="0.25">
      <c r="A15" t="s">
        <v>160</v>
      </c>
      <c r="B15">
        <v>78</v>
      </c>
    </row>
    <row r="16" spans="1:2" x14ac:dyDescent="0.25">
      <c r="A16" t="s">
        <v>161</v>
      </c>
      <c r="B16">
        <v>100</v>
      </c>
    </row>
    <row r="17" spans="1:2" x14ac:dyDescent="0.25">
      <c r="A17" t="s">
        <v>51</v>
      </c>
      <c r="B17">
        <v>72</v>
      </c>
    </row>
    <row r="18" spans="1:2" x14ac:dyDescent="0.25">
      <c r="A18" t="s">
        <v>52</v>
      </c>
      <c r="B18">
        <v>80</v>
      </c>
    </row>
    <row r="19" spans="1:2" x14ac:dyDescent="0.25">
      <c r="A19" t="s">
        <v>162</v>
      </c>
      <c r="B19">
        <v>91</v>
      </c>
    </row>
    <row r="20" spans="1:2" x14ac:dyDescent="0.25">
      <c r="A20" t="s">
        <v>54</v>
      </c>
      <c r="B20">
        <v>84</v>
      </c>
    </row>
    <row r="21" spans="1:2" x14ac:dyDescent="0.25">
      <c r="A21" t="s">
        <v>55</v>
      </c>
      <c r="B21">
        <v>76</v>
      </c>
    </row>
    <row r="22" spans="1:2" x14ac:dyDescent="0.25">
      <c r="A22" t="s">
        <v>163</v>
      </c>
      <c r="B22">
        <v>68</v>
      </c>
    </row>
    <row r="23" spans="1:2" x14ac:dyDescent="0.25">
      <c r="A23" t="s">
        <v>57</v>
      </c>
      <c r="B23">
        <v>77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Roman,Normál"&amp;12&amp;A</oddHeader>
    <oddFooter>&amp;C&amp;"Times New Roman,Normál"&amp;12Oldal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4"/>
  <sheetViews>
    <sheetView zoomScaleNormal="100" workbookViewId="0">
      <selection activeCell="M9" sqref="M9"/>
    </sheetView>
  </sheetViews>
  <sheetFormatPr defaultColWidth="8.5546875" defaultRowHeight="13.2" x14ac:dyDescent="0.25"/>
  <cols>
    <col min="1" max="1" width="22.88671875" customWidth="1"/>
    <col min="2" max="2" width="8.109375" customWidth="1"/>
    <col min="3" max="3" width="10.5546875" customWidth="1"/>
    <col min="4" max="4" width="8" customWidth="1"/>
    <col min="5" max="5" width="11.109375" customWidth="1"/>
    <col min="6" max="7" width="7.33203125" customWidth="1"/>
    <col min="8" max="8" width="8.88671875" customWidth="1"/>
    <col min="9" max="9" width="7.44140625" customWidth="1"/>
    <col min="10" max="11" width="6.6640625" customWidth="1"/>
    <col min="12" max="12" width="21.5546875" customWidth="1"/>
    <col min="13" max="1025" width="11.5546875" customWidth="1"/>
  </cols>
  <sheetData>
    <row r="1" spans="1:13" x14ac:dyDescent="0.25">
      <c r="A1" t="s">
        <v>32</v>
      </c>
      <c r="B1" s="1" t="s">
        <v>33</v>
      </c>
      <c r="C1" t="s">
        <v>34</v>
      </c>
      <c r="D1" t="str">
        <f t="shared" ref="D1:K1" si="0">C1</f>
        <v>%</v>
      </c>
      <c r="E1" t="str">
        <f t="shared" si="0"/>
        <v>%</v>
      </c>
      <c r="F1" t="str">
        <f t="shared" si="0"/>
        <v>%</v>
      </c>
      <c r="G1" t="str">
        <f t="shared" si="0"/>
        <v>%</v>
      </c>
      <c r="H1" t="str">
        <f t="shared" si="0"/>
        <v>%</v>
      </c>
      <c r="I1" t="str">
        <f t="shared" si="0"/>
        <v>%</v>
      </c>
      <c r="J1" t="str">
        <f t="shared" si="0"/>
        <v>%</v>
      </c>
      <c r="K1" t="str">
        <f t="shared" si="0"/>
        <v>%</v>
      </c>
    </row>
    <row r="2" spans="1:13" x14ac:dyDescent="0.25">
      <c r="A2" s="1" t="s">
        <v>35</v>
      </c>
      <c r="B2" t="s">
        <v>6</v>
      </c>
      <c r="C2" t="s">
        <v>8</v>
      </c>
      <c r="D2" t="s">
        <v>10</v>
      </c>
      <c r="E2" t="s">
        <v>12</v>
      </c>
      <c r="F2" t="s">
        <v>14</v>
      </c>
      <c r="G2" t="s">
        <v>16</v>
      </c>
      <c r="H2" t="s">
        <v>18</v>
      </c>
      <c r="I2" t="s">
        <v>20</v>
      </c>
      <c r="J2" t="s">
        <v>22</v>
      </c>
      <c r="K2" t="s">
        <v>24</v>
      </c>
      <c r="L2" t="s">
        <v>36</v>
      </c>
      <c r="M2" t="s">
        <v>37</v>
      </c>
    </row>
    <row r="3" spans="1:13" x14ac:dyDescent="0.25">
      <c r="A3" t="s">
        <v>38</v>
      </c>
      <c r="B3">
        <f>'Audi megye'!B4</f>
        <v>80</v>
      </c>
      <c r="C3">
        <f>'Mercedes megye'!B4</f>
        <v>100</v>
      </c>
      <c r="D3">
        <f>'Fiat megye'!B4</f>
        <v>79</v>
      </c>
      <c r="E3">
        <f>'Volkswagen megye'!B4</f>
        <v>87</v>
      </c>
      <c r="F3">
        <f>'Seat megye'!B4</f>
        <v>65</v>
      </c>
      <c r="G3">
        <f>'Skoda megye'!B4</f>
        <v>64</v>
      </c>
      <c r="H3">
        <f>'Suzuki megye'!B4</f>
        <v>83</v>
      </c>
      <c r="I3">
        <f>'Volvo megye'!B4</f>
        <v>99</v>
      </c>
      <c r="J3">
        <f>'Ford megye'!B4</f>
        <v>70</v>
      </c>
      <c r="K3">
        <f>'Opel megye'!B4</f>
        <v>95</v>
      </c>
      <c r="L3" t="s">
        <v>38</v>
      </c>
      <c r="M3">
        <f t="shared" ref="M3:M22" si="1">SUM(B3:K3)</f>
        <v>822</v>
      </c>
    </row>
    <row r="4" spans="1:13" x14ac:dyDescent="0.25">
      <c r="A4" t="s">
        <v>39</v>
      </c>
      <c r="B4">
        <f>'Audi megye'!B5</f>
        <v>70</v>
      </c>
      <c r="C4">
        <f>'Mercedes megye'!B5</f>
        <v>85</v>
      </c>
      <c r="D4">
        <f>'Fiat megye'!B5</f>
        <v>79</v>
      </c>
      <c r="E4">
        <f>'Volkswagen megye'!B5</f>
        <v>95</v>
      </c>
      <c r="F4">
        <f>'Seat megye'!B5</f>
        <v>67</v>
      </c>
      <c r="G4">
        <f>'Skoda megye'!B5</f>
        <v>67</v>
      </c>
      <c r="H4">
        <f>'Suzuki megye'!B5</f>
        <v>89</v>
      </c>
      <c r="I4">
        <f>'Volvo megye'!B5</f>
        <v>78</v>
      </c>
      <c r="J4">
        <f>'Ford megye'!B5</f>
        <v>70</v>
      </c>
      <c r="K4">
        <f>'Opel megye'!B5</f>
        <v>77</v>
      </c>
      <c r="L4" t="s">
        <v>39</v>
      </c>
      <c r="M4">
        <f t="shared" si="1"/>
        <v>777</v>
      </c>
    </row>
    <row r="5" spans="1:13" x14ac:dyDescent="0.25">
      <c r="A5" t="s">
        <v>40</v>
      </c>
      <c r="B5">
        <f>'Audi megye'!B6</f>
        <v>63</v>
      </c>
      <c r="C5">
        <f>'Mercedes megye'!B6</f>
        <v>76</v>
      </c>
      <c r="D5">
        <f>'Fiat megye'!B6</f>
        <v>84</v>
      </c>
      <c r="E5">
        <f>'Volkswagen megye'!B6</f>
        <v>74</v>
      </c>
      <c r="F5">
        <f>'Seat megye'!B6</f>
        <v>72</v>
      </c>
      <c r="G5">
        <f>'Skoda megye'!B6</f>
        <v>79</v>
      </c>
      <c r="H5">
        <f>'Suzuki megye'!B6</f>
        <v>84</v>
      </c>
      <c r="I5">
        <f>'Volvo megye'!B6</f>
        <v>88</v>
      </c>
      <c r="J5">
        <f>'Ford megye'!B6</f>
        <v>62</v>
      </c>
      <c r="K5">
        <f>'Opel megye'!B6</f>
        <v>66</v>
      </c>
      <c r="L5" t="s">
        <v>40</v>
      </c>
      <c r="M5">
        <f t="shared" si="1"/>
        <v>748</v>
      </c>
    </row>
    <row r="6" spans="1:13" x14ac:dyDescent="0.25">
      <c r="A6" t="s">
        <v>41</v>
      </c>
      <c r="B6">
        <f>'Audi megye'!B7</f>
        <v>67</v>
      </c>
      <c r="C6">
        <f>'Mercedes megye'!B7</f>
        <v>83</v>
      </c>
      <c r="D6">
        <f>'Fiat megye'!B7</f>
        <v>70</v>
      </c>
      <c r="E6">
        <f>'Volkswagen megye'!B7</f>
        <v>84</v>
      </c>
      <c r="F6">
        <f>'Seat megye'!B7</f>
        <v>86</v>
      </c>
      <c r="G6">
        <f>'Skoda megye'!B7</f>
        <v>95</v>
      </c>
      <c r="H6">
        <f>'Suzuki megye'!B7</f>
        <v>83</v>
      </c>
      <c r="I6">
        <f>'Volvo megye'!B7</f>
        <v>76</v>
      </c>
      <c r="J6">
        <f>'Ford megye'!B7</f>
        <v>72</v>
      </c>
      <c r="K6">
        <f>'Opel megye'!B7</f>
        <v>100</v>
      </c>
      <c r="L6" t="s">
        <v>41</v>
      </c>
      <c r="M6">
        <f t="shared" si="1"/>
        <v>816</v>
      </c>
    </row>
    <row r="7" spans="1:13" x14ac:dyDescent="0.25">
      <c r="A7" t="s">
        <v>42</v>
      </c>
      <c r="B7">
        <f>'Audi megye'!B8</f>
        <v>44</v>
      </c>
      <c r="C7">
        <f>'Mercedes megye'!B8</f>
        <v>73</v>
      </c>
      <c r="D7">
        <f>'Fiat megye'!B8</f>
        <v>50</v>
      </c>
      <c r="E7">
        <f>'Volkswagen megye'!B8</f>
        <v>55</v>
      </c>
      <c r="F7">
        <f>'Seat megye'!B8</f>
        <v>42</v>
      </c>
      <c r="G7">
        <f>'Skoda megye'!B8</f>
        <v>58</v>
      </c>
      <c r="H7">
        <f>'Suzuki megye'!B8</f>
        <v>48</v>
      </c>
      <c r="I7">
        <f>'Volvo megye'!B8</f>
        <v>82</v>
      </c>
      <c r="J7">
        <f>'Ford megye'!B8</f>
        <v>55</v>
      </c>
      <c r="K7">
        <f>'Opel megye'!B8</f>
        <v>46</v>
      </c>
      <c r="L7" t="s">
        <v>42</v>
      </c>
      <c r="M7">
        <f t="shared" si="1"/>
        <v>553</v>
      </c>
    </row>
    <row r="8" spans="1:13" x14ac:dyDescent="0.25">
      <c r="A8" t="s">
        <v>43</v>
      </c>
      <c r="B8">
        <f>'Audi megye'!B9</f>
        <v>57</v>
      </c>
      <c r="C8">
        <f>'Mercedes megye'!B9</f>
        <v>83</v>
      </c>
      <c r="D8">
        <f>'Fiat megye'!B9</f>
        <v>57</v>
      </c>
      <c r="E8">
        <f>'Volkswagen megye'!B9</f>
        <v>68</v>
      </c>
      <c r="F8">
        <f>'Seat megye'!B9</f>
        <v>56</v>
      </c>
      <c r="G8">
        <f>'Skoda megye'!B9</f>
        <v>56</v>
      </c>
      <c r="H8">
        <f>'Suzuki megye'!B9</f>
        <v>58</v>
      </c>
      <c r="I8">
        <f>'Volvo megye'!B9</f>
        <v>84</v>
      </c>
      <c r="J8">
        <f>'Ford megye'!B9</f>
        <v>55</v>
      </c>
      <c r="K8">
        <f>'Opel megye'!B9</f>
        <v>58</v>
      </c>
      <c r="L8" t="s">
        <v>43</v>
      </c>
      <c r="M8">
        <f t="shared" si="1"/>
        <v>632</v>
      </c>
    </row>
    <row r="9" spans="1:13" x14ac:dyDescent="0.25">
      <c r="A9" t="s">
        <v>44</v>
      </c>
      <c r="B9">
        <f>'Audi megye'!B10</f>
        <v>62</v>
      </c>
      <c r="C9">
        <f>'Mercedes megye'!B10</f>
        <v>82</v>
      </c>
      <c r="D9">
        <f>'Fiat megye'!B10</f>
        <v>73</v>
      </c>
      <c r="E9">
        <f>'Volkswagen megye'!B10</f>
        <v>70</v>
      </c>
      <c r="F9">
        <f>'Seat megye'!B10</f>
        <v>71</v>
      </c>
      <c r="G9">
        <f>'Skoda megye'!B10</f>
        <v>79</v>
      </c>
      <c r="H9">
        <f>'Suzuki megye'!B10</f>
        <v>76</v>
      </c>
      <c r="I9">
        <f>'Volvo megye'!B10</f>
        <v>94</v>
      </c>
      <c r="J9">
        <f>'Ford megye'!B10</f>
        <v>78</v>
      </c>
      <c r="K9">
        <f>'Opel megye'!B10</f>
        <v>68</v>
      </c>
      <c r="L9" t="s">
        <v>44</v>
      </c>
      <c r="M9">
        <f t="shared" si="1"/>
        <v>753</v>
      </c>
    </row>
    <row r="10" spans="1:13" x14ac:dyDescent="0.25">
      <c r="A10" t="s">
        <v>45</v>
      </c>
      <c r="B10">
        <f>'Audi megye'!B11</f>
        <v>100</v>
      </c>
      <c r="C10">
        <f>'Mercedes megye'!B11</f>
        <v>80</v>
      </c>
      <c r="D10">
        <f>'Fiat megye'!B11</f>
        <v>75</v>
      </c>
      <c r="E10">
        <f>'Volkswagen megye'!B11</f>
        <v>79</v>
      </c>
      <c r="F10">
        <f>'Seat megye'!B11</f>
        <v>92</v>
      </c>
      <c r="G10">
        <f>'Skoda megye'!B11</f>
        <v>83</v>
      </c>
      <c r="H10">
        <f>'Suzuki megye'!B11</f>
        <v>69</v>
      </c>
      <c r="I10">
        <f>'Volvo megye'!B11</f>
        <v>89</v>
      </c>
      <c r="J10">
        <f>'Ford megye'!B11</f>
        <v>61</v>
      </c>
      <c r="K10">
        <f>'Opel megye'!B11</f>
        <v>78</v>
      </c>
      <c r="L10" t="s">
        <v>45</v>
      </c>
      <c r="M10">
        <f t="shared" si="1"/>
        <v>806</v>
      </c>
    </row>
    <row r="11" spans="1:13" x14ac:dyDescent="0.25">
      <c r="A11" t="s">
        <v>46</v>
      </c>
      <c r="B11">
        <f>'Audi megye'!B12</f>
        <v>63</v>
      </c>
      <c r="C11">
        <f>'Mercedes megye'!B12</f>
        <v>83</v>
      </c>
      <c r="D11">
        <f>'Fiat megye'!B12</f>
        <v>57</v>
      </c>
      <c r="E11">
        <f>'Volkswagen megye'!B12</f>
        <v>82</v>
      </c>
      <c r="F11">
        <f>'Seat megye'!B12</f>
        <v>71</v>
      </c>
      <c r="G11">
        <f>'Skoda megye'!B12</f>
        <v>71</v>
      </c>
      <c r="H11">
        <f>'Suzuki megye'!B12</f>
        <v>70</v>
      </c>
      <c r="I11">
        <f>'Volvo megye'!B12</f>
        <v>82</v>
      </c>
      <c r="J11">
        <f>'Ford megye'!B12</f>
        <v>64</v>
      </c>
      <c r="K11">
        <f>'Opel megye'!B12</f>
        <v>64</v>
      </c>
      <c r="L11" t="s">
        <v>46</v>
      </c>
      <c r="M11">
        <f t="shared" si="1"/>
        <v>707</v>
      </c>
    </row>
    <row r="12" spans="1:13" x14ac:dyDescent="0.25">
      <c r="A12" t="s">
        <v>47</v>
      </c>
      <c r="B12">
        <f>'Audi megye'!B13</f>
        <v>65</v>
      </c>
      <c r="C12">
        <f>'Mercedes megye'!B13</f>
        <v>78</v>
      </c>
      <c r="D12">
        <f>'Fiat megye'!B13</f>
        <v>76</v>
      </c>
      <c r="E12">
        <f>'Volkswagen megye'!B13</f>
        <v>81</v>
      </c>
      <c r="F12">
        <f>'Seat megye'!B13</f>
        <v>83</v>
      </c>
      <c r="G12">
        <f>'Skoda megye'!B13</f>
        <v>77</v>
      </c>
      <c r="H12">
        <f>'Suzuki megye'!B13</f>
        <v>82</v>
      </c>
      <c r="I12">
        <f>'Volvo megye'!B13</f>
        <v>85</v>
      </c>
      <c r="J12">
        <f>'Ford megye'!B13</f>
        <v>79</v>
      </c>
      <c r="K12">
        <f>'Opel megye'!B13</f>
        <v>78</v>
      </c>
      <c r="L12" t="s">
        <v>47</v>
      </c>
      <c r="M12">
        <f t="shared" si="1"/>
        <v>784</v>
      </c>
    </row>
    <row r="13" spans="1:13" x14ac:dyDescent="0.25">
      <c r="A13" t="s">
        <v>48</v>
      </c>
      <c r="B13">
        <f>'Audi megye'!B14</f>
        <v>64</v>
      </c>
      <c r="C13">
        <f>'Mercedes megye'!B14</f>
        <v>80</v>
      </c>
      <c r="D13">
        <f>'Fiat megye'!B14</f>
        <v>73</v>
      </c>
      <c r="E13">
        <f>'Volkswagen megye'!B14</f>
        <v>87</v>
      </c>
      <c r="F13">
        <f>'Seat megye'!B14</f>
        <v>75</v>
      </c>
      <c r="G13">
        <f>'Skoda megye'!B14</f>
        <v>73</v>
      </c>
      <c r="H13">
        <f>'Suzuki megye'!B14</f>
        <v>89</v>
      </c>
      <c r="I13">
        <f>'Volvo megye'!B14</f>
        <v>83</v>
      </c>
      <c r="J13">
        <f>'Ford megye'!B14</f>
        <v>79</v>
      </c>
      <c r="K13">
        <f>'Opel megye'!B14</f>
        <v>85</v>
      </c>
      <c r="L13" t="s">
        <v>48</v>
      </c>
      <c r="M13">
        <f t="shared" si="1"/>
        <v>788</v>
      </c>
    </row>
    <row r="14" spans="1:13" x14ac:dyDescent="0.25">
      <c r="A14" t="s">
        <v>49</v>
      </c>
      <c r="B14">
        <f>'Audi megye'!B15</f>
        <v>71</v>
      </c>
      <c r="C14">
        <f>'Mercedes megye'!B15</f>
        <v>85</v>
      </c>
      <c r="D14">
        <f>'Fiat megye'!B15</f>
        <v>75</v>
      </c>
      <c r="E14">
        <f>'Volkswagen megye'!B15</f>
        <v>77</v>
      </c>
      <c r="F14">
        <f>'Seat megye'!B15</f>
        <v>96</v>
      </c>
      <c r="G14">
        <f>'Skoda megye'!B15</f>
        <v>100</v>
      </c>
      <c r="H14">
        <f>'Suzuki megye'!B15</f>
        <v>99</v>
      </c>
      <c r="I14">
        <f>'Volvo megye'!B15</f>
        <v>91</v>
      </c>
      <c r="J14">
        <f>'Ford megye'!B15</f>
        <v>81</v>
      </c>
      <c r="K14">
        <f>'Opel megye'!B15</f>
        <v>78</v>
      </c>
      <c r="L14" t="s">
        <v>49</v>
      </c>
      <c r="M14">
        <f t="shared" si="1"/>
        <v>853</v>
      </c>
    </row>
    <row r="15" spans="1:13" x14ac:dyDescent="0.25">
      <c r="A15" t="s">
        <v>50</v>
      </c>
      <c r="B15">
        <f>'Audi megye'!B16</f>
        <v>81</v>
      </c>
      <c r="C15">
        <f>'Mercedes megye'!B16</f>
        <v>95</v>
      </c>
      <c r="D15">
        <f>'Fiat megye'!B16</f>
        <v>92</v>
      </c>
      <c r="E15">
        <f>'Volkswagen megye'!B16</f>
        <v>88</v>
      </c>
      <c r="F15">
        <f>'Seat megye'!B16</f>
        <v>86</v>
      </c>
      <c r="G15">
        <f>'Skoda megye'!B16</f>
        <v>88</v>
      </c>
      <c r="H15">
        <f>'Suzuki megye'!B16</f>
        <v>100</v>
      </c>
      <c r="I15">
        <f>'Volvo megye'!B16</f>
        <v>83</v>
      </c>
      <c r="J15">
        <f>'Ford megye'!B16</f>
        <v>100</v>
      </c>
      <c r="K15">
        <f>'Opel megye'!B16</f>
        <v>100</v>
      </c>
      <c r="L15" t="s">
        <v>50</v>
      </c>
      <c r="M15">
        <f t="shared" si="1"/>
        <v>913</v>
      </c>
    </row>
    <row r="16" spans="1:13" x14ac:dyDescent="0.25">
      <c r="A16" t="s">
        <v>51</v>
      </c>
      <c r="B16">
        <f>'Audi megye'!B17</f>
        <v>58</v>
      </c>
      <c r="C16">
        <f>'Mercedes megye'!B17</f>
        <v>96</v>
      </c>
      <c r="D16">
        <f>'Fiat megye'!B17</f>
        <v>72</v>
      </c>
      <c r="E16">
        <f>'Volkswagen megye'!B17</f>
        <v>62</v>
      </c>
      <c r="F16">
        <f>'Seat megye'!B17</f>
        <v>69</v>
      </c>
      <c r="G16">
        <f>'Skoda megye'!B17</f>
        <v>76</v>
      </c>
      <c r="H16">
        <f>'Suzuki megye'!B17</f>
        <v>76</v>
      </c>
      <c r="I16">
        <f>'Volvo megye'!B17</f>
        <v>87</v>
      </c>
      <c r="J16">
        <f>'Ford megye'!B17</f>
        <v>79</v>
      </c>
      <c r="K16">
        <f>'Opel megye'!B17</f>
        <v>72</v>
      </c>
      <c r="L16" t="s">
        <v>51</v>
      </c>
      <c r="M16">
        <f t="shared" si="1"/>
        <v>747</v>
      </c>
    </row>
    <row r="17" spans="1:13" x14ac:dyDescent="0.25">
      <c r="A17" t="s">
        <v>52</v>
      </c>
      <c r="B17">
        <f>'Audi megye'!B18</f>
        <v>74</v>
      </c>
      <c r="C17">
        <f>'Mercedes megye'!B18</f>
        <v>86</v>
      </c>
      <c r="D17">
        <f>'Fiat megye'!B18</f>
        <v>94</v>
      </c>
      <c r="E17">
        <f>'Volkswagen megye'!B18</f>
        <v>89</v>
      </c>
      <c r="F17">
        <f>'Seat megye'!B18</f>
        <v>79</v>
      </c>
      <c r="G17">
        <f>'Skoda megye'!B18</f>
        <v>68</v>
      </c>
      <c r="H17">
        <f>'Suzuki megye'!B18</f>
        <v>84</v>
      </c>
      <c r="I17">
        <f>'Volvo megye'!B18</f>
        <v>90</v>
      </c>
      <c r="J17">
        <f>'Ford megye'!B18</f>
        <v>77</v>
      </c>
      <c r="K17">
        <f>'Opel megye'!B18</f>
        <v>80</v>
      </c>
      <c r="L17" t="s">
        <v>52</v>
      </c>
      <c r="M17">
        <f t="shared" si="1"/>
        <v>821</v>
      </c>
    </row>
    <row r="18" spans="1:13" x14ac:dyDescent="0.25">
      <c r="A18" t="s">
        <v>53</v>
      </c>
      <c r="B18">
        <f>'Audi megye'!B19</f>
        <v>88</v>
      </c>
      <c r="C18">
        <f>'Mercedes megye'!B19</f>
        <v>95</v>
      </c>
      <c r="D18">
        <f>'Fiat megye'!B19</f>
        <v>60</v>
      </c>
      <c r="E18">
        <f>'Volkswagen megye'!B19</f>
        <v>100</v>
      </c>
      <c r="F18">
        <f>'Seat megye'!B19</f>
        <v>73</v>
      </c>
      <c r="G18">
        <f>'Skoda megye'!B19</f>
        <v>84</v>
      </c>
      <c r="H18">
        <f>'Suzuki megye'!B19</f>
        <v>79</v>
      </c>
      <c r="I18">
        <f>'Volvo megye'!B19</f>
        <v>81</v>
      </c>
      <c r="J18">
        <f>'Ford megye'!B19</f>
        <v>70</v>
      </c>
      <c r="K18">
        <f>'Opel megye'!B19</f>
        <v>91</v>
      </c>
      <c r="L18" t="s">
        <v>53</v>
      </c>
      <c r="M18">
        <f t="shared" si="1"/>
        <v>821</v>
      </c>
    </row>
    <row r="19" spans="1:13" x14ac:dyDescent="0.25">
      <c r="A19" t="s">
        <v>54</v>
      </c>
      <c r="B19">
        <f>'Audi megye'!B20</f>
        <v>73</v>
      </c>
      <c r="C19">
        <f>'Mercedes megye'!B20</f>
        <v>86</v>
      </c>
      <c r="D19">
        <f>'Fiat megye'!B20</f>
        <v>100</v>
      </c>
      <c r="E19">
        <f>'Volkswagen megye'!B20</f>
        <v>89</v>
      </c>
      <c r="F19">
        <f>'Seat megye'!B20</f>
        <v>89</v>
      </c>
      <c r="G19">
        <f>'Skoda megye'!B20</f>
        <v>79</v>
      </c>
      <c r="H19">
        <f>'Suzuki megye'!B20</f>
        <v>98</v>
      </c>
      <c r="I19">
        <f>'Volvo megye'!B20</f>
        <v>100</v>
      </c>
      <c r="J19">
        <f>'Ford megye'!B20</f>
        <v>78</v>
      </c>
      <c r="K19">
        <f>'Opel megye'!B20</f>
        <v>84</v>
      </c>
      <c r="L19" t="s">
        <v>54</v>
      </c>
      <c r="M19">
        <f t="shared" si="1"/>
        <v>876</v>
      </c>
    </row>
    <row r="20" spans="1:13" x14ac:dyDescent="0.25">
      <c r="A20" t="s">
        <v>55</v>
      </c>
      <c r="B20">
        <f>'Audi megye'!B21</f>
        <v>78</v>
      </c>
      <c r="C20">
        <f>'Mercedes megye'!B21</f>
        <v>88</v>
      </c>
      <c r="D20">
        <f>'Fiat megye'!B21</f>
        <v>90</v>
      </c>
      <c r="E20">
        <f>'Volkswagen megye'!B21</f>
        <v>73</v>
      </c>
      <c r="F20">
        <f>'Seat megye'!B21</f>
        <v>88</v>
      </c>
      <c r="G20">
        <f>'Skoda megye'!B21</f>
        <v>68</v>
      </c>
      <c r="H20">
        <f>'Suzuki megye'!B21</f>
        <v>72</v>
      </c>
      <c r="I20">
        <f>'Volvo megye'!B21</f>
        <v>98</v>
      </c>
      <c r="J20">
        <f>'Ford megye'!B21</f>
        <v>78</v>
      </c>
      <c r="K20">
        <f>'Opel megye'!B21</f>
        <v>76</v>
      </c>
      <c r="L20" t="s">
        <v>55</v>
      </c>
      <c r="M20">
        <f t="shared" si="1"/>
        <v>809</v>
      </c>
    </row>
    <row r="21" spans="1:13" x14ac:dyDescent="0.25">
      <c r="A21" t="s">
        <v>56</v>
      </c>
      <c r="B21">
        <f>'Audi megye'!B22</f>
        <v>70</v>
      </c>
      <c r="C21">
        <f>'Mercedes megye'!B22</f>
        <v>84</v>
      </c>
      <c r="D21">
        <f>'Fiat megye'!B22</f>
        <v>81</v>
      </c>
      <c r="E21">
        <f>'Volkswagen megye'!B22</f>
        <v>72</v>
      </c>
      <c r="F21">
        <f>'Seat megye'!B22</f>
        <v>100</v>
      </c>
      <c r="G21">
        <f>'Skoda megye'!B22</f>
        <v>81</v>
      </c>
      <c r="H21">
        <f>'Suzuki megye'!B22</f>
        <v>77</v>
      </c>
      <c r="I21">
        <f>'Volvo megye'!B22</f>
        <v>95</v>
      </c>
      <c r="J21">
        <f>'Ford megye'!B22</f>
        <v>73</v>
      </c>
      <c r="K21">
        <f>'Opel megye'!B22</f>
        <v>68</v>
      </c>
      <c r="L21" t="s">
        <v>56</v>
      </c>
      <c r="M21">
        <f t="shared" si="1"/>
        <v>801</v>
      </c>
    </row>
    <row r="22" spans="1:13" x14ac:dyDescent="0.25">
      <c r="A22" t="s">
        <v>57</v>
      </c>
      <c r="B22">
        <f>'Audi megye'!B23</f>
        <v>75</v>
      </c>
      <c r="C22">
        <f>'Mercedes megye'!B23</f>
        <v>90</v>
      </c>
      <c r="D22">
        <f>'Fiat megye'!B23</f>
        <v>80</v>
      </c>
      <c r="E22">
        <f>'Volkswagen megye'!B23</f>
        <v>83</v>
      </c>
      <c r="F22">
        <f>'Seat megye'!B23</f>
        <v>75</v>
      </c>
      <c r="G22">
        <f>'Skoda megye'!B23</f>
        <v>83</v>
      </c>
      <c r="H22">
        <f>'Suzuki megye'!B23</f>
        <v>89</v>
      </c>
      <c r="I22">
        <f>'Volvo megye'!B23</f>
        <v>94</v>
      </c>
      <c r="J22">
        <f>'Ford megye'!B23</f>
        <v>74</v>
      </c>
      <c r="K22">
        <f>'Opel megye'!B23</f>
        <v>77</v>
      </c>
      <c r="L22" t="s">
        <v>57</v>
      </c>
      <c r="M22">
        <f t="shared" si="1"/>
        <v>820</v>
      </c>
    </row>
    <row r="23" spans="1:13" x14ac:dyDescent="0.25">
      <c r="A23" t="s">
        <v>37</v>
      </c>
      <c r="B23">
        <f t="shared" ref="B23:K23" si="2">SUM(B3:B22)</f>
        <v>1403</v>
      </c>
      <c r="C23">
        <f t="shared" si="2"/>
        <v>1708</v>
      </c>
      <c r="D23">
        <f t="shared" si="2"/>
        <v>1517</v>
      </c>
      <c r="E23">
        <f t="shared" si="2"/>
        <v>1595</v>
      </c>
      <c r="F23">
        <f t="shared" si="2"/>
        <v>1535</v>
      </c>
      <c r="G23">
        <f t="shared" si="2"/>
        <v>1529</v>
      </c>
      <c r="H23">
        <f t="shared" si="2"/>
        <v>1605</v>
      </c>
      <c r="I23">
        <f t="shared" si="2"/>
        <v>1759</v>
      </c>
      <c r="J23">
        <f t="shared" si="2"/>
        <v>1455</v>
      </c>
      <c r="K23">
        <f t="shared" si="2"/>
        <v>1541</v>
      </c>
    </row>
    <row r="24" spans="1:13" x14ac:dyDescent="0.25">
      <c r="A24" t="s">
        <v>58</v>
      </c>
    </row>
  </sheetData>
  <autoFilter ref="A1:M24" xr:uid="{00000000-0001-0000-0100-000000000000}"/>
  <conditionalFormatting sqref="B23:K2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">
      <colorScale>
        <cfvo type="min"/>
        <cfvo type="percentile" val="50"/>
        <cfvo type="max"/>
        <color rgb="FFFF0000"/>
        <color rgb="FFFFFF00"/>
        <color rgb="FF00A933"/>
      </colorScale>
    </cfRule>
  </conditionalFormatting>
  <conditionalFormatting sqref="M3:M2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percentile" val="50"/>
        <cfvo type="max"/>
        <color rgb="FFFF0000"/>
        <color rgb="FFFFFF00"/>
        <color rgb="FF00A933"/>
      </colorScale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Roman,Normál"&amp;12&amp;A</oddHeader>
    <oddFooter>&amp;C&amp;"Times New Roman,Normál"&amp;12Oldal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1"/>
  <sheetViews>
    <sheetView zoomScaleNormal="100" workbookViewId="0">
      <selection activeCell="K26" sqref="K26"/>
    </sheetView>
  </sheetViews>
  <sheetFormatPr defaultColWidth="11.5546875" defaultRowHeight="13.2" x14ac:dyDescent="0.25"/>
  <cols>
    <col min="1" max="1" width="22.44140625" customWidth="1"/>
    <col min="2" max="2" width="6.5546875" customWidth="1"/>
    <col min="3" max="3" width="9.44140625" customWidth="1"/>
    <col min="4" max="4" width="5.33203125" customWidth="1"/>
    <col min="5" max="5" width="11.109375" customWidth="1"/>
    <col min="6" max="6" width="5.33203125" customWidth="1"/>
    <col min="7" max="7" width="6.5546875" customWidth="1"/>
    <col min="8" max="8" width="7" customWidth="1"/>
    <col min="9" max="9" width="5.88671875" customWidth="1"/>
    <col min="10" max="11" width="5.33203125" customWidth="1"/>
    <col min="12" max="12" width="22.6640625" customWidth="1"/>
    <col min="13" max="13" width="10" customWidth="1"/>
  </cols>
  <sheetData>
    <row r="1" spans="1:13" x14ac:dyDescent="0.25">
      <c r="A1" t="str">
        <f>OAM!A2</f>
        <v>Megye/márka (---12 hónap)</v>
      </c>
      <c r="B1" t="str">
        <f>OAM!B2</f>
        <v>Audi</v>
      </c>
      <c r="C1" t="str">
        <f>OAM!C2</f>
        <v>Mercedes</v>
      </c>
      <c r="D1" t="str">
        <f>OAM!D2</f>
        <v>Fiat</v>
      </c>
      <c r="E1" t="str">
        <f>OAM!E2</f>
        <v>Volkswagen</v>
      </c>
      <c r="F1" t="str">
        <f>OAM!F2</f>
        <v>Seat</v>
      </c>
      <c r="G1" t="str">
        <f>OAM!G2</f>
        <v>Škoda</v>
      </c>
      <c r="H1" t="str">
        <f>OAM!H2</f>
        <v>Suzuki</v>
      </c>
      <c r="I1" t="str">
        <f>OAM!I2</f>
        <v>Volvo</v>
      </c>
      <c r="J1" t="str">
        <f>OAM!J2</f>
        <v>Ford</v>
      </c>
      <c r="K1" t="str">
        <f>OAM!K2</f>
        <v>Opel</v>
      </c>
      <c r="L1" t="str">
        <f>OAM!A2</f>
        <v>Megye/márka (---12 hónap)</v>
      </c>
      <c r="M1" t="s">
        <v>59</v>
      </c>
    </row>
    <row r="2" spans="1:13" x14ac:dyDescent="0.25">
      <c r="A2" t="str">
        <f>OAM!A3</f>
        <v>Bács-Kiskun</v>
      </c>
      <c r="B2">
        <f>OAM!B3</f>
        <v>80</v>
      </c>
      <c r="C2">
        <f>OAM!C3</f>
        <v>100</v>
      </c>
      <c r="D2">
        <f>OAM!D3</f>
        <v>79</v>
      </c>
      <c r="E2">
        <f>OAM!E3</f>
        <v>87</v>
      </c>
      <c r="F2">
        <f>OAM!F3</f>
        <v>65</v>
      </c>
      <c r="G2">
        <f>OAM!G3</f>
        <v>64</v>
      </c>
      <c r="H2">
        <f>OAM!H3</f>
        <v>83</v>
      </c>
      <c r="I2">
        <f>OAM!I3</f>
        <v>99</v>
      </c>
      <c r="J2">
        <f>OAM!J3</f>
        <v>70</v>
      </c>
      <c r="K2">
        <f>OAM!K3</f>
        <v>95</v>
      </c>
      <c r="L2" t="str">
        <f>OAM!L3</f>
        <v>Bács-Kiskun</v>
      </c>
    </row>
    <row r="3" spans="1:13" x14ac:dyDescent="0.25">
      <c r="A3" t="str">
        <f>OAM!A4</f>
        <v>Békés</v>
      </c>
      <c r="B3">
        <f>OAM!B4</f>
        <v>70</v>
      </c>
      <c r="C3">
        <f>OAM!C4</f>
        <v>85</v>
      </c>
      <c r="D3">
        <f>OAM!D4</f>
        <v>79</v>
      </c>
      <c r="E3">
        <f>OAM!E4</f>
        <v>95</v>
      </c>
      <c r="F3">
        <f>OAM!F4</f>
        <v>67</v>
      </c>
      <c r="G3">
        <f>OAM!G4</f>
        <v>67</v>
      </c>
      <c r="H3">
        <f>OAM!H4</f>
        <v>89</v>
      </c>
      <c r="I3">
        <f>OAM!I4</f>
        <v>78</v>
      </c>
      <c r="J3">
        <f>OAM!J4</f>
        <v>70</v>
      </c>
      <c r="K3">
        <f>OAM!K4</f>
        <v>77</v>
      </c>
      <c r="L3" t="str">
        <f>OAM!L4</f>
        <v>Békés</v>
      </c>
    </row>
    <row r="4" spans="1:13" x14ac:dyDescent="0.25">
      <c r="A4" t="str">
        <f>OAM!A5</f>
        <v>Baranya</v>
      </c>
      <c r="B4">
        <f>OAM!B5</f>
        <v>63</v>
      </c>
      <c r="C4">
        <f>OAM!C5</f>
        <v>76</v>
      </c>
      <c r="D4">
        <f>OAM!D5</f>
        <v>84</v>
      </c>
      <c r="E4">
        <f>OAM!E5</f>
        <v>74</v>
      </c>
      <c r="F4">
        <f>OAM!F5</f>
        <v>72</v>
      </c>
      <c r="G4">
        <f>OAM!G5</f>
        <v>79</v>
      </c>
      <c r="H4">
        <f>OAM!H5</f>
        <v>84</v>
      </c>
      <c r="I4">
        <f>OAM!I5</f>
        <v>88</v>
      </c>
      <c r="J4">
        <f>OAM!J5</f>
        <v>62</v>
      </c>
      <c r="K4">
        <f>OAM!K5</f>
        <v>66</v>
      </c>
      <c r="L4" t="str">
        <f>OAM!L5</f>
        <v>Baranya</v>
      </c>
    </row>
    <row r="5" spans="1:13" x14ac:dyDescent="0.25">
      <c r="A5" t="str">
        <f>OAM!A6</f>
        <v>Borsod-Abaúj-Zemplén</v>
      </c>
      <c r="B5">
        <f>OAM!B6</f>
        <v>67</v>
      </c>
      <c r="C5">
        <f>OAM!C6</f>
        <v>83</v>
      </c>
      <c r="D5">
        <f>OAM!D6</f>
        <v>70</v>
      </c>
      <c r="E5">
        <f>OAM!E6</f>
        <v>84</v>
      </c>
      <c r="F5">
        <f>OAM!F6</f>
        <v>86</v>
      </c>
      <c r="G5">
        <f>OAM!G6</f>
        <v>95</v>
      </c>
      <c r="H5">
        <f>OAM!H6</f>
        <v>83</v>
      </c>
      <c r="I5">
        <f>OAM!I6</f>
        <v>76</v>
      </c>
      <c r="J5">
        <f>OAM!J6</f>
        <v>72</v>
      </c>
      <c r="K5">
        <f>OAM!K6</f>
        <v>100</v>
      </c>
      <c r="L5" t="str">
        <f>OAM!L6</f>
        <v>Borsod-Abaúj-Zemplén</v>
      </c>
    </row>
    <row r="6" spans="1:13" x14ac:dyDescent="0.25">
      <c r="A6" t="str">
        <f>OAM!A7</f>
        <v>Budapest</v>
      </c>
      <c r="B6">
        <f>OAM!B7</f>
        <v>44</v>
      </c>
      <c r="C6">
        <f>OAM!C7</f>
        <v>73</v>
      </c>
      <c r="D6">
        <f>OAM!D7</f>
        <v>50</v>
      </c>
      <c r="E6">
        <f>OAM!E7</f>
        <v>55</v>
      </c>
      <c r="F6">
        <f>OAM!F7</f>
        <v>42</v>
      </c>
      <c r="G6">
        <f>OAM!G7</f>
        <v>58</v>
      </c>
      <c r="H6">
        <f>OAM!H7</f>
        <v>48</v>
      </c>
      <c r="I6">
        <f>OAM!I7</f>
        <v>82</v>
      </c>
      <c r="J6">
        <f>OAM!J7</f>
        <v>55</v>
      </c>
      <c r="K6">
        <f>OAM!K7</f>
        <v>46</v>
      </c>
      <c r="L6" t="str">
        <f>OAM!L7</f>
        <v>Budapest</v>
      </c>
    </row>
    <row r="7" spans="1:13" x14ac:dyDescent="0.25">
      <c r="A7" t="str">
        <f>OAM!A8</f>
        <v>Csongrád</v>
      </c>
      <c r="B7">
        <f>OAM!B8</f>
        <v>57</v>
      </c>
      <c r="C7">
        <f>OAM!C8</f>
        <v>83</v>
      </c>
      <c r="D7">
        <f>OAM!D8</f>
        <v>57</v>
      </c>
      <c r="E7">
        <f>OAM!E8</f>
        <v>68</v>
      </c>
      <c r="F7">
        <f>OAM!F8</f>
        <v>56</v>
      </c>
      <c r="G7">
        <f>OAM!G8</f>
        <v>56</v>
      </c>
      <c r="H7">
        <f>OAM!H8</f>
        <v>58</v>
      </c>
      <c r="I7">
        <f>OAM!I8</f>
        <v>84</v>
      </c>
      <c r="J7">
        <f>OAM!J8</f>
        <v>55</v>
      </c>
      <c r="K7">
        <f>OAM!K8</f>
        <v>58</v>
      </c>
      <c r="L7" t="str">
        <f>OAM!L8</f>
        <v>Csongrád</v>
      </c>
    </row>
    <row r="8" spans="1:13" x14ac:dyDescent="0.25">
      <c r="A8" t="str">
        <f>OAM!A9</f>
        <v>Fejér</v>
      </c>
      <c r="B8">
        <f>OAM!B9</f>
        <v>62</v>
      </c>
      <c r="C8">
        <f>OAM!C9</f>
        <v>82</v>
      </c>
      <c r="D8">
        <f>OAM!D9</f>
        <v>73</v>
      </c>
      <c r="E8">
        <f>OAM!E9</f>
        <v>70</v>
      </c>
      <c r="F8">
        <f>OAM!F9</f>
        <v>71</v>
      </c>
      <c r="G8">
        <f>OAM!G9</f>
        <v>79</v>
      </c>
      <c r="H8">
        <f>OAM!H9</f>
        <v>76</v>
      </c>
      <c r="I8">
        <f>OAM!I9</f>
        <v>94</v>
      </c>
      <c r="J8">
        <f>OAM!J9</f>
        <v>78</v>
      </c>
      <c r="K8">
        <f>OAM!K9</f>
        <v>68</v>
      </c>
      <c r="L8" t="str">
        <f>OAM!L9</f>
        <v>Fejér</v>
      </c>
    </row>
    <row r="9" spans="1:13" x14ac:dyDescent="0.25">
      <c r="A9" t="str">
        <f>OAM!A10</f>
        <v>Győr-Moson-Sopron</v>
      </c>
      <c r="B9">
        <f>OAM!B10</f>
        <v>100</v>
      </c>
      <c r="C9">
        <f>OAM!C10</f>
        <v>80</v>
      </c>
      <c r="D9">
        <f>OAM!D10</f>
        <v>75</v>
      </c>
      <c r="E9">
        <f>OAM!E10</f>
        <v>79</v>
      </c>
      <c r="F9">
        <f>OAM!F10</f>
        <v>92</v>
      </c>
      <c r="G9">
        <f>OAM!G10</f>
        <v>83</v>
      </c>
      <c r="H9">
        <f>OAM!H10</f>
        <v>69</v>
      </c>
      <c r="I9">
        <f>OAM!I10</f>
        <v>89</v>
      </c>
      <c r="J9">
        <f>OAM!J10</f>
        <v>61</v>
      </c>
      <c r="K9">
        <f>OAM!K10</f>
        <v>78</v>
      </c>
      <c r="L9" t="str">
        <f>OAM!L10</f>
        <v>Győr-Moson-Sopron</v>
      </c>
    </row>
    <row r="10" spans="1:13" x14ac:dyDescent="0.25">
      <c r="A10" t="str">
        <f>OAM!A11</f>
        <v>Hajdú-Bihar</v>
      </c>
      <c r="B10">
        <f>OAM!B11</f>
        <v>63</v>
      </c>
      <c r="C10">
        <f>OAM!C11</f>
        <v>83</v>
      </c>
      <c r="D10">
        <f>OAM!D11</f>
        <v>57</v>
      </c>
      <c r="E10">
        <f>OAM!E11</f>
        <v>82</v>
      </c>
      <c r="F10">
        <f>OAM!F11</f>
        <v>71</v>
      </c>
      <c r="G10">
        <f>OAM!G11</f>
        <v>71</v>
      </c>
      <c r="H10">
        <f>OAM!H11</f>
        <v>70</v>
      </c>
      <c r="I10">
        <f>OAM!I11</f>
        <v>82</v>
      </c>
      <c r="J10">
        <f>OAM!J11</f>
        <v>64</v>
      </c>
      <c r="K10">
        <f>OAM!K11</f>
        <v>64</v>
      </c>
      <c r="L10" t="str">
        <f>OAM!L11</f>
        <v>Hajdú-Bihar</v>
      </c>
    </row>
    <row r="11" spans="1:13" x14ac:dyDescent="0.25">
      <c r="A11" t="str">
        <f>OAM!A12</f>
        <v>Heves</v>
      </c>
      <c r="B11">
        <f>OAM!B12</f>
        <v>65</v>
      </c>
      <c r="C11">
        <f>OAM!C12</f>
        <v>78</v>
      </c>
      <c r="D11">
        <f>OAM!D12</f>
        <v>76</v>
      </c>
      <c r="E11">
        <f>OAM!E12</f>
        <v>81</v>
      </c>
      <c r="F11">
        <f>OAM!F12</f>
        <v>83</v>
      </c>
      <c r="G11">
        <f>OAM!G12</f>
        <v>77</v>
      </c>
      <c r="H11">
        <f>OAM!H12</f>
        <v>82</v>
      </c>
      <c r="I11">
        <f>OAM!I12</f>
        <v>85</v>
      </c>
      <c r="J11">
        <f>OAM!J12</f>
        <v>79</v>
      </c>
      <c r="K11">
        <f>OAM!K12</f>
        <v>78</v>
      </c>
      <c r="L11" t="str">
        <f>OAM!L12</f>
        <v>Heves</v>
      </c>
    </row>
    <row r="12" spans="1:13" x14ac:dyDescent="0.25">
      <c r="A12" t="str">
        <f>OAM!A13</f>
        <v>Jász-Nagykun-Szolnok</v>
      </c>
      <c r="B12">
        <f>OAM!B13</f>
        <v>64</v>
      </c>
      <c r="C12">
        <f>OAM!C13</f>
        <v>80</v>
      </c>
      <c r="D12">
        <f>OAM!D13</f>
        <v>73</v>
      </c>
      <c r="E12">
        <f>OAM!E13</f>
        <v>87</v>
      </c>
      <c r="F12">
        <f>OAM!F13</f>
        <v>75</v>
      </c>
      <c r="G12">
        <f>OAM!G13</f>
        <v>73</v>
      </c>
      <c r="H12">
        <f>OAM!H13</f>
        <v>89</v>
      </c>
      <c r="I12">
        <f>OAM!I13</f>
        <v>83</v>
      </c>
      <c r="J12">
        <f>OAM!J13</f>
        <v>79</v>
      </c>
      <c r="K12">
        <f>OAM!K13</f>
        <v>85</v>
      </c>
      <c r="L12" t="str">
        <f>OAM!L13</f>
        <v>Jász-Nagykun-Szolnok</v>
      </c>
    </row>
    <row r="13" spans="1:13" x14ac:dyDescent="0.25">
      <c r="A13" t="str">
        <f>OAM!A14</f>
        <v>Komárom-Esztergom</v>
      </c>
      <c r="B13">
        <f>OAM!B14</f>
        <v>71</v>
      </c>
      <c r="C13">
        <f>OAM!C14</f>
        <v>85</v>
      </c>
      <c r="D13">
        <f>OAM!D14</f>
        <v>75</v>
      </c>
      <c r="E13">
        <f>OAM!E14</f>
        <v>77</v>
      </c>
      <c r="F13">
        <f>OAM!F14</f>
        <v>96</v>
      </c>
      <c r="G13">
        <f>OAM!G14</f>
        <v>100</v>
      </c>
      <c r="H13">
        <f>OAM!H14</f>
        <v>99</v>
      </c>
      <c r="I13">
        <f>OAM!I14</f>
        <v>91</v>
      </c>
      <c r="J13">
        <f>OAM!J14</f>
        <v>81</v>
      </c>
      <c r="K13">
        <f>OAM!K14</f>
        <v>78</v>
      </c>
      <c r="L13" t="str">
        <f>OAM!L14</f>
        <v>Komárom-Esztergom</v>
      </c>
    </row>
    <row r="14" spans="1:13" x14ac:dyDescent="0.25">
      <c r="A14" t="str">
        <f>OAM!A15</f>
        <v>Nógrád megye</v>
      </c>
      <c r="B14">
        <f>OAM!B15</f>
        <v>81</v>
      </c>
      <c r="C14">
        <f>OAM!C15</f>
        <v>95</v>
      </c>
      <c r="D14">
        <f>OAM!D15</f>
        <v>92</v>
      </c>
      <c r="E14">
        <f>OAM!E15</f>
        <v>88</v>
      </c>
      <c r="F14">
        <f>OAM!F15</f>
        <v>86</v>
      </c>
      <c r="G14">
        <f>OAM!G15</f>
        <v>88</v>
      </c>
      <c r="H14">
        <f>OAM!H15</f>
        <v>100</v>
      </c>
      <c r="I14">
        <f>OAM!I15</f>
        <v>83</v>
      </c>
      <c r="J14">
        <f>OAM!J15</f>
        <v>100</v>
      </c>
      <c r="K14">
        <f>OAM!K15</f>
        <v>100</v>
      </c>
      <c r="L14" t="str">
        <f>OAM!L15</f>
        <v>Nógrád megye</v>
      </c>
    </row>
    <row r="15" spans="1:13" x14ac:dyDescent="0.25">
      <c r="A15" t="str">
        <f>OAM!A16</f>
        <v>Pest</v>
      </c>
      <c r="B15">
        <f>OAM!B16</f>
        <v>58</v>
      </c>
      <c r="C15">
        <f>OAM!C16</f>
        <v>96</v>
      </c>
      <c r="D15">
        <f>OAM!D16</f>
        <v>72</v>
      </c>
      <c r="E15">
        <f>OAM!E16</f>
        <v>62</v>
      </c>
      <c r="F15">
        <f>OAM!F16</f>
        <v>69</v>
      </c>
      <c r="G15">
        <f>OAM!G16</f>
        <v>76</v>
      </c>
      <c r="H15">
        <f>OAM!H16</f>
        <v>76</v>
      </c>
      <c r="I15">
        <f>OAM!I16</f>
        <v>87</v>
      </c>
      <c r="J15">
        <f>OAM!J16</f>
        <v>79</v>
      </c>
      <c r="K15">
        <f>OAM!K16</f>
        <v>72</v>
      </c>
      <c r="L15" t="str">
        <f>OAM!L16</f>
        <v>Pest</v>
      </c>
    </row>
    <row r="16" spans="1:13" x14ac:dyDescent="0.25">
      <c r="A16" t="str">
        <f>OAM!A17</f>
        <v>Somogy</v>
      </c>
      <c r="B16">
        <f>OAM!B17</f>
        <v>74</v>
      </c>
      <c r="C16">
        <f>OAM!C17</f>
        <v>86</v>
      </c>
      <c r="D16">
        <f>OAM!D17</f>
        <v>94</v>
      </c>
      <c r="E16">
        <f>OAM!E17</f>
        <v>89</v>
      </c>
      <c r="F16">
        <f>OAM!F17</f>
        <v>79</v>
      </c>
      <c r="G16">
        <f>OAM!G17</f>
        <v>68</v>
      </c>
      <c r="H16">
        <f>OAM!H17</f>
        <v>84</v>
      </c>
      <c r="I16">
        <f>OAM!I17</f>
        <v>90</v>
      </c>
      <c r="J16">
        <f>OAM!J17</f>
        <v>77</v>
      </c>
      <c r="K16">
        <f>OAM!K17</f>
        <v>80</v>
      </c>
      <c r="L16" t="str">
        <f>OAM!L17</f>
        <v>Somogy</v>
      </c>
    </row>
    <row r="17" spans="1:12" x14ac:dyDescent="0.25">
      <c r="A17" t="str">
        <f>OAM!A18</f>
        <v>Szabolcs-Szatmár-Bereg</v>
      </c>
      <c r="B17">
        <f>OAM!B18</f>
        <v>88</v>
      </c>
      <c r="C17">
        <f>OAM!C18</f>
        <v>95</v>
      </c>
      <c r="D17">
        <f>OAM!D18</f>
        <v>60</v>
      </c>
      <c r="E17">
        <f>OAM!E18</f>
        <v>100</v>
      </c>
      <c r="F17">
        <f>OAM!F18</f>
        <v>73</v>
      </c>
      <c r="G17">
        <f>OAM!G18</f>
        <v>84</v>
      </c>
      <c r="H17">
        <f>OAM!H18</f>
        <v>79</v>
      </c>
      <c r="I17">
        <f>OAM!I18</f>
        <v>81</v>
      </c>
      <c r="J17">
        <f>OAM!J18</f>
        <v>70</v>
      </c>
      <c r="K17">
        <f>OAM!K18</f>
        <v>91</v>
      </c>
      <c r="L17" t="str">
        <f>OAM!L18</f>
        <v>Szabolcs-Szatmár-Bereg</v>
      </c>
    </row>
    <row r="18" spans="1:12" x14ac:dyDescent="0.25">
      <c r="A18" t="str">
        <f>OAM!A19</f>
        <v>Tolna</v>
      </c>
      <c r="B18">
        <f>OAM!B19</f>
        <v>73</v>
      </c>
      <c r="C18">
        <f>OAM!C19</f>
        <v>86</v>
      </c>
      <c r="D18">
        <f>OAM!D19</f>
        <v>100</v>
      </c>
      <c r="E18">
        <f>OAM!E19</f>
        <v>89</v>
      </c>
      <c r="F18">
        <f>OAM!F19</f>
        <v>89</v>
      </c>
      <c r="G18">
        <f>OAM!G19</f>
        <v>79</v>
      </c>
      <c r="H18">
        <f>OAM!H19</f>
        <v>98</v>
      </c>
      <c r="I18">
        <f>OAM!I19</f>
        <v>100</v>
      </c>
      <c r="J18">
        <f>OAM!J19</f>
        <v>78</v>
      </c>
      <c r="K18">
        <f>OAM!K19</f>
        <v>84</v>
      </c>
      <c r="L18" t="str">
        <f>OAM!L19</f>
        <v>Tolna</v>
      </c>
    </row>
    <row r="19" spans="1:12" x14ac:dyDescent="0.25">
      <c r="A19" t="str">
        <f>OAM!A20</f>
        <v>Vas</v>
      </c>
      <c r="B19">
        <f>OAM!B20</f>
        <v>78</v>
      </c>
      <c r="C19">
        <f>OAM!C20</f>
        <v>88</v>
      </c>
      <c r="D19">
        <f>OAM!D20</f>
        <v>90</v>
      </c>
      <c r="E19">
        <f>OAM!E20</f>
        <v>73</v>
      </c>
      <c r="F19">
        <f>OAM!F20</f>
        <v>88</v>
      </c>
      <c r="G19">
        <f>OAM!G20</f>
        <v>68</v>
      </c>
      <c r="H19">
        <f>OAM!H20</f>
        <v>72</v>
      </c>
      <c r="I19">
        <f>OAM!I20</f>
        <v>98</v>
      </c>
      <c r="J19">
        <f>OAM!J20</f>
        <v>78</v>
      </c>
      <c r="K19">
        <f>OAM!K20</f>
        <v>76</v>
      </c>
      <c r="L19" t="str">
        <f>OAM!L20</f>
        <v>Vas</v>
      </c>
    </row>
    <row r="20" spans="1:12" x14ac:dyDescent="0.25">
      <c r="A20" t="str">
        <f>OAM!A21</f>
        <v>Veszprém</v>
      </c>
      <c r="B20">
        <f>OAM!B21</f>
        <v>70</v>
      </c>
      <c r="C20">
        <f>OAM!C21</f>
        <v>84</v>
      </c>
      <c r="D20">
        <f>OAM!D21</f>
        <v>81</v>
      </c>
      <c r="E20">
        <f>OAM!E21</f>
        <v>72</v>
      </c>
      <c r="F20">
        <f>OAM!F21</f>
        <v>100</v>
      </c>
      <c r="G20">
        <f>OAM!G21</f>
        <v>81</v>
      </c>
      <c r="H20">
        <f>OAM!H21</f>
        <v>77</v>
      </c>
      <c r="I20">
        <f>OAM!I21</f>
        <v>95</v>
      </c>
      <c r="J20">
        <f>OAM!J21</f>
        <v>73</v>
      </c>
      <c r="K20">
        <f>OAM!K21</f>
        <v>68</v>
      </c>
      <c r="L20" t="str">
        <f>OAM!L21</f>
        <v>Veszprém</v>
      </c>
    </row>
    <row r="21" spans="1:12" x14ac:dyDescent="0.25">
      <c r="A21" t="str">
        <f>OAM!A22</f>
        <v>Zala</v>
      </c>
      <c r="B21">
        <f>OAM!B22</f>
        <v>75</v>
      </c>
      <c r="C21">
        <f>OAM!C22</f>
        <v>90</v>
      </c>
      <c r="D21">
        <f>OAM!D22</f>
        <v>80</v>
      </c>
      <c r="E21">
        <f>OAM!E22</f>
        <v>83</v>
      </c>
      <c r="F21">
        <f>OAM!F22</f>
        <v>75</v>
      </c>
      <c r="G21">
        <f>OAM!G22</f>
        <v>83</v>
      </c>
      <c r="H21">
        <f>OAM!H22</f>
        <v>89</v>
      </c>
      <c r="I21">
        <f>OAM!I22</f>
        <v>94</v>
      </c>
      <c r="J21">
        <f>OAM!J22</f>
        <v>74</v>
      </c>
      <c r="K21">
        <f>OAM!K22</f>
        <v>77</v>
      </c>
      <c r="L21" t="str">
        <f>OAM!L22</f>
        <v>Zala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Roman,Normál"&amp;12&amp;A</oddHeader>
    <oddFooter>&amp;C&amp;"Times New Roman,Normál"&amp;12Oldal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BC5D7-C385-4AD6-B9CE-621727549806}">
  <dimension ref="A1:V12"/>
  <sheetViews>
    <sheetView workbookViewId="0">
      <selection activeCell="S14" sqref="S14"/>
    </sheetView>
  </sheetViews>
  <sheetFormatPr defaultRowHeight="13.2" x14ac:dyDescent="0.25"/>
  <sheetData>
    <row r="1" spans="1:22" x14ac:dyDescent="0.25">
      <c r="A1" t="s">
        <v>514</v>
      </c>
      <c r="B1" t="s">
        <v>507</v>
      </c>
      <c r="C1" t="s">
        <v>508</v>
      </c>
      <c r="D1" t="s">
        <v>40</v>
      </c>
      <c r="E1" t="s">
        <v>511</v>
      </c>
      <c r="F1" t="s">
        <v>42</v>
      </c>
      <c r="G1" t="s">
        <v>43</v>
      </c>
      <c r="H1" t="s">
        <v>44</v>
      </c>
      <c r="I1" t="s">
        <v>45</v>
      </c>
      <c r="J1" t="s">
        <v>46</v>
      </c>
      <c r="K1" t="s">
        <v>47</v>
      </c>
      <c r="L1" t="s">
        <v>512</v>
      </c>
      <c r="M1" t="s">
        <v>49</v>
      </c>
      <c r="N1" t="s">
        <v>509</v>
      </c>
      <c r="O1" t="s">
        <v>51</v>
      </c>
      <c r="P1" t="s">
        <v>52</v>
      </c>
      <c r="Q1" t="s">
        <v>53</v>
      </c>
      <c r="R1" t="s">
        <v>54</v>
      </c>
      <c r="S1" t="s">
        <v>55</v>
      </c>
      <c r="T1" t="s">
        <v>56</v>
      </c>
      <c r="U1" t="s">
        <v>57</v>
      </c>
      <c r="V1" t="s">
        <v>37</v>
      </c>
    </row>
    <row r="2" spans="1:22" x14ac:dyDescent="0.25">
      <c r="A2" t="s">
        <v>6</v>
      </c>
      <c r="B2">
        <v>80</v>
      </c>
      <c r="C2">
        <v>70</v>
      </c>
      <c r="D2">
        <v>63</v>
      </c>
      <c r="E2">
        <v>67</v>
      </c>
      <c r="F2">
        <v>44</v>
      </c>
      <c r="G2">
        <v>57</v>
      </c>
      <c r="H2">
        <v>62</v>
      </c>
      <c r="I2">
        <v>100</v>
      </c>
      <c r="J2">
        <v>63</v>
      </c>
      <c r="K2">
        <v>65</v>
      </c>
      <c r="L2">
        <v>64</v>
      </c>
      <c r="M2">
        <v>71</v>
      </c>
      <c r="N2">
        <v>81</v>
      </c>
      <c r="O2">
        <v>58</v>
      </c>
      <c r="P2">
        <v>74</v>
      </c>
      <c r="Q2">
        <v>88</v>
      </c>
      <c r="R2">
        <v>73</v>
      </c>
      <c r="S2">
        <v>78</v>
      </c>
      <c r="T2">
        <v>70</v>
      </c>
      <c r="U2">
        <v>75</v>
      </c>
      <c r="V2">
        <f>SUM(B2:U2)</f>
        <v>1403</v>
      </c>
    </row>
    <row r="3" spans="1:22" x14ac:dyDescent="0.25">
      <c r="A3" t="s">
        <v>8</v>
      </c>
      <c r="B3">
        <v>100</v>
      </c>
      <c r="C3">
        <v>85</v>
      </c>
      <c r="D3">
        <v>76</v>
      </c>
      <c r="E3">
        <v>83</v>
      </c>
      <c r="F3">
        <v>73</v>
      </c>
      <c r="G3">
        <v>83</v>
      </c>
      <c r="H3">
        <v>82</v>
      </c>
      <c r="I3">
        <v>80</v>
      </c>
      <c r="J3">
        <v>83</v>
      </c>
      <c r="K3">
        <v>78</v>
      </c>
      <c r="L3">
        <v>80</v>
      </c>
      <c r="M3">
        <v>85</v>
      </c>
      <c r="N3">
        <v>95</v>
      </c>
      <c r="O3">
        <v>96</v>
      </c>
      <c r="P3">
        <v>86</v>
      </c>
      <c r="Q3">
        <v>95</v>
      </c>
      <c r="R3">
        <v>86</v>
      </c>
      <c r="S3">
        <v>88</v>
      </c>
      <c r="T3">
        <v>84</v>
      </c>
      <c r="U3">
        <v>90</v>
      </c>
      <c r="V3">
        <f t="shared" ref="V3:V11" si="0">SUM(B3:U3)</f>
        <v>1708</v>
      </c>
    </row>
    <row r="4" spans="1:22" x14ac:dyDescent="0.25">
      <c r="A4" t="s">
        <v>10</v>
      </c>
      <c r="B4">
        <v>79</v>
      </c>
      <c r="C4">
        <v>79</v>
      </c>
      <c r="D4">
        <v>84</v>
      </c>
      <c r="E4">
        <v>70</v>
      </c>
      <c r="F4">
        <v>50</v>
      </c>
      <c r="G4">
        <v>57</v>
      </c>
      <c r="H4">
        <v>73</v>
      </c>
      <c r="I4">
        <v>75</v>
      </c>
      <c r="J4">
        <v>57</v>
      </c>
      <c r="K4">
        <v>76</v>
      </c>
      <c r="L4">
        <v>73</v>
      </c>
      <c r="M4">
        <v>75</v>
      </c>
      <c r="N4">
        <v>92</v>
      </c>
      <c r="O4">
        <v>72</v>
      </c>
      <c r="P4">
        <v>94</v>
      </c>
      <c r="Q4">
        <v>60</v>
      </c>
      <c r="R4">
        <v>100</v>
      </c>
      <c r="S4">
        <v>90</v>
      </c>
      <c r="T4">
        <v>81</v>
      </c>
      <c r="U4">
        <v>80</v>
      </c>
      <c r="V4">
        <f t="shared" si="0"/>
        <v>1517</v>
      </c>
    </row>
    <row r="5" spans="1:22" x14ac:dyDescent="0.25">
      <c r="A5" t="s">
        <v>12</v>
      </c>
      <c r="B5">
        <v>87</v>
      </c>
      <c r="C5">
        <v>95</v>
      </c>
      <c r="D5">
        <v>74</v>
      </c>
      <c r="E5">
        <v>84</v>
      </c>
      <c r="F5">
        <v>55</v>
      </c>
      <c r="G5">
        <v>68</v>
      </c>
      <c r="H5">
        <v>70</v>
      </c>
      <c r="I5">
        <v>79</v>
      </c>
      <c r="J5">
        <v>82</v>
      </c>
      <c r="K5">
        <v>81</v>
      </c>
      <c r="L5">
        <v>87</v>
      </c>
      <c r="M5">
        <v>77</v>
      </c>
      <c r="N5">
        <v>88</v>
      </c>
      <c r="O5">
        <v>62</v>
      </c>
      <c r="P5">
        <v>89</v>
      </c>
      <c r="Q5">
        <v>100</v>
      </c>
      <c r="R5">
        <v>89</v>
      </c>
      <c r="S5">
        <v>73</v>
      </c>
      <c r="T5">
        <v>72</v>
      </c>
      <c r="U5">
        <v>83</v>
      </c>
      <c r="V5">
        <f t="shared" si="0"/>
        <v>1595</v>
      </c>
    </row>
    <row r="6" spans="1:22" x14ac:dyDescent="0.25">
      <c r="A6" t="s">
        <v>14</v>
      </c>
      <c r="B6">
        <v>65</v>
      </c>
      <c r="C6">
        <v>67</v>
      </c>
      <c r="D6">
        <v>72</v>
      </c>
      <c r="E6">
        <v>86</v>
      </c>
      <c r="F6">
        <v>42</v>
      </c>
      <c r="G6">
        <v>56</v>
      </c>
      <c r="H6">
        <v>71</v>
      </c>
      <c r="I6">
        <v>92</v>
      </c>
      <c r="J6">
        <v>71</v>
      </c>
      <c r="K6">
        <v>83</v>
      </c>
      <c r="L6">
        <v>75</v>
      </c>
      <c r="M6">
        <v>96</v>
      </c>
      <c r="N6">
        <v>86</v>
      </c>
      <c r="O6">
        <v>69</v>
      </c>
      <c r="P6">
        <v>79</v>
      </c>
      <c r="Q6">
        <v>73</v>
      </c>
      <c r="R6">
        <v>89</v>
      </c>
      <c r="S6">
        <v>88</v>
      </c>
      <c r="T6">
        <v>100</v>
      </c>
      <c r="U6">
        <v>75</v>
      </c>
      <c r="V6">
        <f t="shared" si="0"/>
        <v>1535</v>
      </c>
    </row>
    <row r="7" spans="1:22" x14ac:dyDescent="0.25">
      <c r="A7" t="s">
        <v>510</v>
      </c>
      <c r="B7">
        <v>64</v>
      </c>
      <c r="C7">
        <v>67</v>
      </c>
      <c r="D7">
        <v>79</v>
      </c>
      <c r="E7">
        <v>95</v>
      </c>
      <c r="F7">
        <v>58</v>
      </c>
      <c r="G7">
        <v>56</v>
      </c>
      <c r="H7">
        <v>79</v>
      </c>
      <c r="I7">
        <v>83</v>
      </c>
      <c r="J7">
        <v>71</v>
      </c>
      <c r="K7">
        <v>77</v>
      </c>
      <c r="L7">
        <v>73</v>
      </c>
      <c r="M7">
        <v>100</v>
      </c>
      <c r="N7">
        <v>88</v>
      </c>
      <c r="O7">
        <v>76</v>
      </c>
      <c r="P7">
        <v>68</v>
      </c>
      <c r="Q7">
        <v>84</v>
      </c>
      <c r="R7">
        <v>79</v>
      </c>
      <c r="S7">
        <v>68</v>
      </c>
      <c r="T7">
        <v>81</v>
      </c>
      <c r="U7">
        <v>83</v>
      </c>
      <c r="V7">
        <f t="shared" si="0"/>
        <v>1529</v>
      </c>
    </row>
    <row r="8" spans="1:22" x14ac:dyDescent="0.25">
      <c r="A8" t="s">
        <v>18</v>
      </c>
      <c r="B8">
        <v>83</v>
      </c>
      <c r="C8">
        <v>89</v>
      </c>
      <c r="D8">
        <v>84</v>
      </c>
      <c r="E8">
        <v>83</v>
      </c>
      <c r="F8">
        <v>48</v>
      </c>
      <c r="G8">
        <v>58</v>
      </c>
      <c r="H8">
        <v>76</v>
      </c>
      <c r="I8">
        <v>69</v>
      </c>
      <c r="J8">
        <v>70</v>
      </c>
      <c r="K8">
        <v>82</v>
      </c>
      <c r="L8">
        <v>89</v>
      </c>
      <c r="M8">
        <v>99</v>
      </c>
      <c r="N8">
        <v>100</v>
      </c>
      <c r="O8">
        <v>76</v>
      </c>
      <c r="P8">
        <v>84</v>
      </c>
      <c r="Q8">
        <v>79</v>
      </c>
      <c r="R8">
        <v>98</v>
      </c>
      <c r="S8">
        <v>72</v>
      </c>
      <c r="T8">
        <v>77</v>
      </c>
      <c r="U8">
        <v>89</v>
      </c>
      <c r="V8">
        <f t="shared" si="0"/>
        <v>1605</v>
      </c>
    </row>
    <row r="9" spans="1:22" x14ac:dyDescent="0.25">
      <c r="A9" t="s">
        <v>20</v>
      </c>
      <c r="B9">
        <v>99</v>
      </c>
      <c r="C9">
        <v>78</v>
      </c>
      <c r="D9">
        <v>88</v>
      </c>
      <c r="E9">
        <v>76</v>
      </c>
      <c r="F9">
        <v>82</v>
      </c>
      <c r="G9">
        <v>84</v>
      </c>
      <c r="H9">
        <v>94</v>
      </c>
      <c r="I9">
        <v>89</v>
      </c>
      <c r="J9">
        <v>82</v>
      </c>
      <c r="K9">
        <v>85</v>
      </c>
      <c r="L9">
        <v>83</v>
      </c>
      <c r="M9">
        <v>91</v>
      </c>
      <c r="N9">
        <v>83</v>
      </c>
      <c r="O9">
        <v>87</v>
      </c>
      <c r="P9">
        <v>90</v>
      </c>
      <c r="Q9">
        <v>81</v>
      </c>
      <c r="R9">
        <v>100</v>
      </c>
      <c r="S9">
        <v>98</v>
      </c>
      <c r="T9">
        <v>95</v>
      </c>
      <c r="U9">
        <v>94</v>
      </c>
      <c r="V9">
        <f t="shared" si="0"/>
        <v>1759</v>
      </c>
    </row>
    <row r="10" spans="1:22" x14ac:dyDescent="0.25">
      <c r="A10" t="s">
        <v>22</v>
      </c>
      <c r="B10">
        <v>70</v>
      </c>
      <c r="C10">
        <v>70</v>
      </c>
      <c r="D10">
        <v>62</v>
      </c>
      <c r="E10">
        <v>72</v>
      </c>
      <c r="F10">
        <v>55</v>
      </c>
      <c r="G10">
        <v>55</v>
      </c>
      <c r="H10">
        <v>78</v>
      </c>
      <c r="I10">
        <v>61</v>
      </c>
      <c r="J10">
        <v>64</v>
      </c>
      <c r="K10">
        <v>79</v>
      </c>
      <c r="L10">
        <v>79</v>
      </c>
      <c r="M10">
        <v>81</v>
      </c>
      <c r="N10">
        <v>100</v>
      </c>
      <c r="O10">
        <v>79</v>
      </c>
      <c r="P10">
        <v>77</v>
      </c>
      <c r="Q10">
        <v>70</v>
      </c>
      <c r="R10">
        <v>78</v>
      </c>
      <c r="S10">
        <v>78</v>
      </c>
      <c r="T10">
        <v>73</v>
      </c>
      <c r="U10">
        <v>74</v>
      </c>
      <c r="V10">
        <f t="shared" si="0"/>
        <v>1455</v>
      </c>
    </row>
    <row r="11" spans="1:22" x14ac:dyDescent="0.25">
      <c r="A11" t="s">
        <v>24</v>
      </c>
      <c r="B11">
        <v>95</v>
      </c>
      <c r="C11">
        <v>77</v>
      </c>
      <c r="D11">
        <v>66</v>
      </c>
      <c r="E11">
        <v>100</v>
      </c>
      <c r="F11">
        <v>46</v>
      </c>
      <c r="G11">
        <v>58</v>
      </c>
      <c r="H11">
        <v>68</v>
      </c>
      <c r="I11">
        <v>78</v>
      </c>
      <c r="J11">
        <v>64</v>
      </c>
      <c r="K11">
        <v>78</v>
      </c>
      <c r="L11">
        <v>85</v>
      </c>
      <c r="M11">
        <v>78</v>
      </c>
      <c r="N11">
        <v>100</v>
      </c>
      <c r="O11">
        <v>72</v>
      </c>
      <c r="P11">
        <v>80</v>
      </c>
      <c r="Q11">
        <v>91</v>
      </c>
      <c r="R11">
        <v>84</v>
      </c>
      <c r="S11">
        <v>76</v>
      </c>
      <c r="T11">
        <v>68</v>
      </c>
      <c r="U11">
        <v>77</v>
      </c>
      <c r="V11">
        <f t="shared" si="0"/>
        <v>1541</v>
      </c>
    </row>
    <row r="12" spans="1:22" x14ac:dyDescent="0.25">
      <c r="A12" t="s">
        <v>549</v>
      </c>
      <c r="B12">
        <f>SUM(B2:B11)</f>
        <v>822</v>
      </c>
      <c r="C12">
        <f t="shared" ref="C12:U12" si="1">SUM(C2:C11)</f>
        <v>777</v>
      </c>
      <c r="D12">
        <f t="shared" si="1"/>
        <v>748</v>
      </c>
      <c r="E12">
        <f t="shared" si="1"/>
        <v>816</v>
      </c>
      <c r="F12">
        <f t="shared" si="1"/>
        <v>553</v>
      </c>
      <c r="G12">
        <f t="shared" si="1"/>
        <v>632</v>
      </c>
      <c r="H12">
        <f t="shared" si="1"/>
        <v>753</v>
      </c>
      <c r="I12">
        <f t="shared" si="1"/>
        <v>806</v>
      </c>
      <c r="J12">
        <f t="shared" si="1"/>
        <v>707</v>
      </c>
      <c r="K12">
        <f t="shared" si="1"/>
        <v>784</v>
      </c>
      <c r="L12">
        <f t="shared" si="1"/>
        <v>788</v>
      </c>
      <c r="M12">
        <f t="shared" si="1"/>
        <v>853</v>
      </c>
      <c r="N12">
        <f t="shared" si="1"/>
        <v>913</v>
      </c>
      <c r="O12">
        <f t="shared" si="1"/>
        <v>747</v>
      </c>
      <c r="P12">
        <f t="shared" si="1"/>
        <v>821</v>
      </c>
      <c r="Q12">
        <f t="shared" si="1"/>
        <v>821</v>
      </c>
      <c r="R12">
        <f t="shared" si="1"/>
        <v>876</v>
      </c>
      <c r="S12">
        <f t="shared" si="1"/>
        <v>809</v>
      </c>
      <c r="T12">
        <f t="shared" si="1"/>
        <v>801</v>
      </c>
      <c r="U12">
        <f t="shared" si="1"/>
        <v>820</v>
      </c>
    </row>
  </sheetData>
  <conditionalFormatting sqref="V2:V1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2:U1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64E1C-37E3-4B28-ABA6-2A740699D33E}">
  <dimension ref="A1:Y79"/>
  <sheetViews>
    <sheetView tabSelected="1" zoomScale="90" zoomScaleNormal="90" workbookViewId="0">
      <selection activeCell="W16" sqref="W16"/>
    </sheetView>
  </sheetViews>
  <sheetFormatPr defaultRowHeight="13.2" x14ac:dyDescent="0.25"/>
  <sheetData>
    <row r="1" spans="1:24" x14ac:dyDescent="0.25">
      <c r="A1" t="str">
        <f>'OAM2'!A1</f>
        <v>Márka/megye</v>
      </c>
      <c r="B1" t="str">
        <f>'OAM2'!B1</f>
        <v>Bács- Kiskun</v>
      </c>
      <c r="C1" t="str">
        <f>'OAM2'!C1</f>
        <v xml:space="preserve">Békés </v>
      </c>
      <c r="D1" t="str">
        <f>'OAM2'!D1</f>
        <v>Baranya</v>
      </c>
      <c r="E1" t="str">
        <f>'OAM2'!E1</f>
        <v>Borsod- Abaúj-Zemplén</v>
      </c>
      <c r="F1" t="str">
        <f>'OAM2'!F1</f>
        <v>Budapest</v>
      </c>
      <c r="G1" t="str">
        <f>'OAM2'!G1</f>
        <v>Csongrád</v>
      </c>
      <c r="H1" t="str">
        <f>'OAM2'!H1</f>
        <v>Fejér</v>
      </c>
      <c r="I1" t="str">
        <f>'OAM2'!I1</f>
        <v>Győr-Moson-Sopron</v>
      </c>
      <c r="J1" t="str">
        <f>'OAM2'!J1</f>
        <v>Hajdú-Bihar</v>
      </c>
      <c r="K1" t="str">
        <f>'OAM2'!K1</f>
        <v>Heves</v>
      </c>
      <c r="L1" t="str">
        <f>'OAM2'!L1</f>
        <v>Jász-Nagyku-Szolnok</v>
      </c>
      <c r="M1" t="str">
        <f>'OAM2'!M1</f>
        <v>Komárom-Esztergom</v>
      </c>
      <c r="N1" t="str">
        <f>'OAM2'!N1</f>
        <v>Nógrád</v>
      </c>
      <c r="O1" t="str">
        <f>'OAM2'!O1</f>
        <v>Pest</v>
      </c>
      <c r="P1" t="str">
        <f>'OAM2'!P1</f>
        <v>Somogy</v>
      </c>
      <c r="Q1" t="str">
        <f>'OAM2'!Q1</f>
        <v>Szabolcs-Szatmár-Bereg</v>
      </c>
      <c r="R1" t="str">
        <f>'OAM2'!R1</f>
        <v>Tolna</v>
      </c>
      <c r="S1" t="str">
        <f>'OAM2'!S1</f>
        <v>Vas</v>
      </c>
      <c r="T1" t="str">
        <f>'OAM2'!T1</f>
        <v>Veszprém</v>
      </c>
      <c r="U1" t="str">
        <f>'OAM2'!U1</f>
        <v>Zala</v>
      </c>
      <c r="V1" t="s">
        <v>513</v>
      </c>
      <c r="W1" t="str">
        <f>V55</f>
        <v>Becslés</v>
      </c>
      <c r="X1" t="str">
        <f>'OAM2'!V1</f>
        <v>Összesen</v>
      </c>
    </row>
    <row r="2" spans="1:24" x14ac:dyDescent="0.25">
      <c r="A2" t="str">
        <f>'OAM2'!A2</f>
        <v>Audi</v>
      </c>
      <c r="B2">
        <f>RANK('OAM2'!B2,'OAM2'!B2:B11,0)</f>
        <v>6</v>
      </c>
      <c r="C2">
        <f>RANK('OAM2'!C2,'OAM2'!C2:C11,0)</f>
        <v>7</v>
      </c>
      <c r="D2">
        <f>RANK('OAM2'!D2,'OAM2'!D2:D11,0)</f>
        <v>9</v>
      </c>
      <c r="E2">
        <f>RANK('OAM2'!E2,'OAM2'!E2:E11,0)</f>
        <v>10</v>
      </c>
      <c r="F2">
        <f>RANK('OAM2'!F2,'OAM2'!F2:F11,0)</f>
        <v>9</v>
      </c>
      <c r="G2">
        <f>RANK('OAM2'!G2,'OAM2'!G2:G11,0)</f>
        <v>6</v>
      </c>
      <c r="H2">
        <f>RANK('OAM2'!H2,'OAM2'!H2:H11,0)</f>
        <v>10</v>
      </c>
      <c r="I2">
        <f>RANK('OAM2'!I2,'OAM2'!I2:I11,0)</f>
        <v>1</v>
      </c>
      <c r="J2">
        <f>RANK('OAM2'!J2,'OAM2'!J2:J11,0)</f>
        <v>9</v>
      </c>
      <c r="K2">
        <f>RANK('OAM2'!K2,'OAM2'!K2:K11,0)</f>
        <v>10</v>
      </c>
      <c r="L2">
        <f>RANK('OAM2'!L2,'OAM2'!L2:L11,0)</f>
        <v>10</v>
      </c>
      <c r="M2">
        <f>RANK('OAM2'!M2,'OAM2'!M2:M11,0)</f>
        <v>10</v>
      </c>
      <c r="N2">
        <f>RANK('OAM2'!N2,'OAM2'!N2:N11,0)</f>
        <v>10</v>
      </c>
      <c r="O2">
        <f>RANK('OAM2'!O2,'OAM2'!O2:O11,0)</f>
        <v>10</v>
      </c>
      <c r="P2">
        <f>RANK('OAM2'!P2,'OAM2'!P2:P11,0)</f>
        <v>9</v>
      </c>
      <c r="Q2">
        <f>RANK('OAM2'!Q2,'OAM2'!Q2:Q11,0)</f>
        <v>4</v>
      </c>
      <c r="R2">
        <f>RANK('OAM2'!R2,'OAM2'!R2:R11,0)</f>
        <v>10</v>
      </c>
      <c r="S2">
        <f>RANK('OAM2'!S2,'OAM2'!S2:S11,0)</f>
        <v>5</v>
      </c>
      <c r="T2">
        <f>RANK('OAM2'!T2,'OAM2'!T2:T11,0)</f>
        <v>9</v>
      </c>
      <c r="U2">
        <f>RANK('OAM2'!U2,'OAM2'!U2:U11,0)</f>
        <v>8</v>
      </c>
      <c r="V2">
        <v>1000</v>
      </c>
      <c r="W2">
        <f t="shared" ref="W2:W11" si="0">V56</f>
        <v>927.5</v>
      </c>
      <c r="X2">
        <f>'OAM2'!V2</f>
        <v>1403</v>
      </c>
    </row>
    <row r="3" spans="1:24" x14ac:dyDescent="0.25">
      <c r="A3" t="str">
        <f>'OAM2'!A3</f>
        <v>Mercedes</v>
      </c>
      <c r="B3">
        <f>RANK('OAM2'!B3,'OAM2'!B3:B12,0)</f>
        <v>2</v>
      </c>
      <c r="C3">
        <f>RANK('OAM2'!C3,'OAM2'!C3:C12,0)</f>
        <v>4</v>
      </c>
      <c r="D3">
        <f>RANK('OAM2'!D3,'OAM2'!D3:D12,0)</f>
        <v>6</v>
      </c>
      <c r="E3">
        <f>RANK('OAM2'!E3,'OAM2'!E3:E12,0)</f>
        <v>6</v>
      </c>
      <c r="F3">
        <f>RANK('OAM2'!F3,'OAM2'!F3:F12,0)</f>
        <v>3</v>
      </c>
      <c r="G3">
        <f>RANK('OAM2'!G3,'OAM2'!G3:G12,0)</f>
        <v>3</v>
      </c>
      <c r="H3">
        <f>RANK('OAM2'!H3,'OAM2'!H3:H12,0)</f>
        <v>3</v>
      </c>
      <c r="I3">
        <f>RANK('OAM2'!I3,'OAM2'!I3:I12,0)</f>
        <v>5</v>
      </c>
      <c r="J3">
        <f>RANK('OAM2'!J3,'OAM2'!J3:J12,0)</f>
        <v>2</v>
      </c>
      <c r="K3">
        <f>RANK('OAM2'!K3,'OAM2'!K3:K12,0)</f>
        <v>7</v>
      </c>
      <c r="L3">
        <f>RANK('OAM2'!L3,'OAM2'!L3:L12,0)</f>
        <v>6</v>
      </c>
      <c r="M3">
        <f>RANK('OAM2'!M3,'OAM2'!M3:M12,0)</f>
        <v>6</v>
      </c>
      <c r="N3">
        <f>RANK('OAM2'!N3,'OAM2'!N3:N12,0)</f>
        <v>5</v>
      </c>
      <c r="O3">
        <f>RANK('OAM2'!O3,'OAM2'!O3:O12,0)</f>
        <v>2</v>
      </c>
      <c r="P3">
        <f>RANK('OAM2'!P3,'OAM2'!P3:P12,0)</f>
        <v>5</v>
      </c>
      <c r="Q3">
        <f>RANK('OAM2'!Q3,'OAM2'!Q3:Q12,0)</f>
        <v>3</v>
      </c>
      <c r="R3">
        <f>RANK('OAM2'!R3,'OAM2'!R3:R12,0)</f>
        <v>7</v>
      </c>
      <c r="S3">
        <f>RANK('OAM2'!S3,'OAM2'!S3:S12,0)</f>
        <v>4</v>
      </c>
      <c r="T3">
        <f>RANK('OAM2'!T3,'OAM2'!T3:T12,0)</f>
        <v>4</v>
      </c>
      <c r="U3">
        <f>RANK('OAM2'!U3,'OAM2'!U3:U12,0)</f>
        <v>3</v>
      </c>
      <c r="V3">
        <v>1000</v>
      </c>
      <c r="W3">
        <f t="shared" si="0"/>
        <v>975.4</v>
      </c>
      <c r="X3">
        <f>'OAM2'!V3</f>
        <v>1708</v>
      </c>
    </row>
    <row r="4" spans="1:24" x14ac:dyDescent="0.25">
      <c r="A4" t="str">
        <f>'OAM2'!A4</f>
        <v>Fiat</v>
      </c>
      <c r="B4">
        <f>RANK('OAM2'!B4,'OAM2'!B4:B13,0)</f>
        <v>6</v>
      </c>
      <c r="C4">
        <f>RANK('OAM2'!C4,'OAM2'!C4:C13,0)</f>
        <v>4</v>
      </c>
      <c r="D4">
        <f>RANK('OAM2'!D4,'OAM2'!D4:D13,0)</f>
        <v>3</v>
      </c>
      <c r="E4">
        <f>RANK('OAM2'!E4,'OAM2'!E4:E13,0)</f>
        <v>9</v>
      </c>
      <c r="F4">
        <f>RANK('OAM2'!F4,'OAM2'!F4:F13,0)</f>
        <v>6</v>
      </c>
      <c r="G4">
        <f>RANK('OAM2'!G4,'OAM2'!G4:G13,0)</f>
        <v>6</v>
      </c>
      <c r="H4">
        <f>RANK('OAM2'!H4,'OAM2'!H4:H13,0)</f>
        <v>6</v>
      </c>
      <c r="I4">
        <f>RANK('OAM2'!I4,'OAM2'!I4:I13,0)</f>
        <v>7</v>
      </c>
      <c r="J4">
        <f>RANK('OAM2'!J4,'OAM2'!J4:J13,0)</f>
        <v>9</v>
      </c>
      <c r="K4">
        <f>RANK('OAM2'!K4,'OAM2'!K4:K13,0)</f>
        <v>9</v>
      </c>
      <c r="L4">
        <f>RANK('OAM2'!L4,'OAM2'!L4:L13,0)</f>
        <v>8</v>
      </c>
      <c r="M4">
        <f>RANK('OAM2'!M4,'OAM2'!M4:M13,0)</f>
        <v>9</v>
      </c>
      <c r="N4">
        <f>RANK('OAM2'!N4,'OAM2'!N4:N13,0)</f>
        <v>5</v>
      </c>
      <c r="O4">
        <f>RANK('OAM2'!O4,'OAM2'!O4:O13,0)</f>
        <v>6</v>
      </c>
      <c r="P4">
        <f>RANK('OAM2'!P4,'OAM2'!P4:P13,0)</f>
        <v>2</v>
      </c>
      <c r="Q4">
        <f>RANK('OAM2'!Q4,'OAM2'!Q4:Q13,0)</f>
        <v>9</v>
      </c>
      <c r="R4">
        <f>RANK('OAM2'!R4,'OAM2'!R4:R13,0)</f>
        <v>2</v>
      </c>
      <c r="S4">
        <f>RANK('OAM2'!S4,'OAM2'!S4:S13,0)</f>
        <v>3</v>
      </c>
      <c r="T4">
        <f>RANK('OAM2'!T4,'OAM2'!T4:T13,0)</f>
        <v>4</v>
      </c>
      <c r="U4">
        <f>RANK('OAM2'!U4,'OAM2'!U4:U13,0)</f>
        <v>6</v>
      </c>
      <c r="V4">
        <v>1000</v>
      </c>
      <c r="W4">
        <f t="shared" si="0"/>
        <v>958.9</v>
      </c>
      <c r="X4">
        <f>'OAM2'!V4</f>
        <v>1517</v>
      </c>
    </row>
    <row r="5" spans="1:24" x14ac:dyDescent="0.25">
      <c r="A5" t="str">
        <f>'OAM2'!A5</f>
        <v>Volkswagen</v>
      </c>
      <c r="B5">
        <f>RANK('OAM2'!B5,'OAM2'!B5:B14,0)</f>
        <v>4</v>
      </c>
      <c r="C5">
        <f>RANK('OAM2'!C5,'OAM2'!C5:C14,0)</f>
        <v>2</v>
      </c>
      <c r="D5">
        <f>RANK('OAM2'!D5,'OAM2'!D5:D14,0)</f>
        <v>5</v>
      </c>
      <c r="E5">
        <f>RANK('OAM2'!E5,'OAM2'!E5:E14,0)</f>
        <v>5</v>
      </c>
      <c r="F5">
        <f>RANK('OAM2'!F5,'OAM2'!F5:F14,0)</f>
        <v>4</v>
      </c>
      <c r="G5">
        <f>RANK('OAM2'!G5,'OAM2'!G5:G14,0)</f>
        <v>3</v>
      </c>
      <c r="H5">
        <f>RANK('OAM2'!H5,'OAM2'!H5:H14,0)</f>
        <v>7</v>
      </c>
      <c r="I5">
        <f>RANK('OAM2'!I5,'OAM2'!I5:I14,0)</f>
        <v>5</v>
      </c>
      <c r="J5">
        <f>RANK('OAM2'!J5,'OAM2'!J5:J14,0)</f>
        <v>2</v>
      </c>
      <c r="K5">
        <f>RANK('OAM2'!K5,'OAM2'!K5:K14,0)</f>
        <v>5</v>
      </c>
      <c r="L5">
        <f>RANK('OAM2'!L5,'OAM2'!L5:L14,0)</f>
        <v>3</v>
      </c>
      <c r="M5">
        <f>RANK('OAM2'!M5,'OAM2'!M5:M14,0)</f>
        <v>8</v>
      </c>
      <c r="N5">
        <f>RANK('OAM2'!N5,'OAM2'!N5:N14,0)</f>
        <v>5</v>
      </c>
      <c r="O5">
        <f>RANK('OAM2'!O5,'OAM2'!O5:O14,0)</f>
        <v>8</v>
      </c>
      <c r="P5">
        <f>RANK('OAM2'!P5,'OAM2'!P5:P14,0)</f>
        <v>3</v>
      </c>
      <c r="Q5">
        <f>RANK('OAM2'!Q5,'OAM2'!Q5:Q14,0)</f>
        <v>2</v>
      </c>
      <c r="R5">
        <f>RANK('OAM2'!R5,'OAM2'!R5:R14,0)</f>
        <v>4</v>
      </c>
      <c r="S5">
        <f>RANK('OAM2'!S5,'OAM2'!S5:S14,0)</f>
        <v>6</v>
      </c>
      <c r="T5">
        <f>RANK('OAM2'!T5,'OAM2'!T5:T14,0)</f>
        <v>7</v>
      </c>
      <c r="U5">
        <f>RANK('OAM2'!U5,'OAM2'!U5:U14,0)</f>
        <v>4</v>
      </c>
      <c r="V5">
        <v>1000</v>
      </c>
      <c r="W5">
        <f t="shared" si="0"/>
        <v>972.4</v>
      </c>
      <c r="X5">
        <f>'OAM2'!V5</f>
        <v>1595</v>
      </c>
    </row>
    <row r="6" spans="1:24" x14ac:dyDescent="0.25">
      <c r="A6" t="str">
        <f>'OAM2'!A6</f>
        <v>Seat</v>
      </c>
      <c r="B6">
        <f>RANK('OAM2'!B6,'OAM2'!B6:B15,0)</f>
        <v>6</v>
      </c>
      <c r="C6">
        <f>RANK('OAM2'!C6,'OAM2'!C6:C15,0)</f>
        <v>6</v>
      </c>
      <c r="D6">
        <f>RANK('OAM2'!D6,'OAM2'!D6:D15,0)</f>
        <v>5</v>
      </c>
      <c r="E6">
        <f>RANK('OAM2'!E6,'OAM2'!E6:E15,0)</f>
        <v>4</v>
      </c>
      <c r="F6">
        <f>RANK('OAM2'!F6,'OAM2'!F6:F15,0)</f>
        <v>7</v>
      </c>
      <c r="G6">
        <f>RANK('OAM2'!G6,'OAM2'!G6:G15,0)</f>
        <v>5</v>
      </c>
      <c r="H6">
        <f>RANK('OAM2'!H6,'OAM2'!H6:H15,0)</f>
        <v>6</v>
      </c>
      <c r="I6">
        <f>RANK('OAM2'!I6,'OAM2'!I6:I15,0)</f>
        <v>2</v>
      </c>
      <c r="J6">
        <f>RANK('OAM2'!J6,'OAM2'!J6:J15,0)</f>
        <v>3</v>
      </c>
      <c r="K6">
        <f>RANK('OAM2'!K6,'OAM2'!K6:K15,0)</f>
        <v>3</v>
      </c>
      <c r="L6">
        <f>RANK('OAM2'!L6,'OAM2'!L6:L15,0)</f>
        <v>6</v>
      </c>
      <c r="M6">
        <f>RANK('OAM2'!M6,'OAM2'!M6:M15,0)</f>
        <v>4</v>
      </c>
      <c r="N6">
        <f>RANK('OAM2'!N6,'OAM2'!N6:N15,0)</f>
        <v>6</v>
      </c>
      <c r="O6">
        <f>RANK('OAM2'!O6,'OAM2'!O6:O15,0)</f>
        <v>7</v>
      </c>
      <c r="P6">
        <f>RANK('OAM2'!P6,'OAM2'!P6:P15,0)</f>
        <v>5</v>
      </c>
      <c r="Q6">
        <f>RANK('OAM2'!Q6,'OAM2'!Q6:Q15,0)</f>
        <v>6</v>
      </c>
      <c r="R6">
        <f>RANK('OAM2'!R6,'OAM2'!R6:R15,0)</f>
        <v>4</v>
      </c>
      <c r="S6">
        <f>RANK('OAM2'!S6,'OAM2'!S6:S15,0)</f>
        <v>3</v>
      </c>
      <c r="T6">
        <f>RANK('OAM2'!T6,'OAM2'!T6:T15,0)</f>
        <v>2</v>
      </c>
      <c r="U6">
        <f>RANK('OAM2'!U6,'OAM2'!U6:U15,0)</f>
        <v>6</v>
      </c>
      <c r="V6">
        <v>1000</v>
      </c>
      <c r="W6">
        <f t="shared" si="0"/>
        <v>1013.3</v>
      </c>
      <c r="X6">
        <f>'OAM2'!V6</f>
        <v>1535</v>
      </c>
    </row>
    <row r="7" spans="1:24" x14ac:dyDescent="0.25">
      <c r="A7" t="str">
        <f>'OAM2'!A7</f>
        <v>Skoda</v>
      </c>
      <c r="B7">
        <f>RANK('OAM2'!B7,'OAM2'!B7:B16,0)</f>
        <v>6</v>
      </c>
      <c r="C7">
        <f>RANK('OAM2'!C7,'OAM2'!C7:C16,0)</f>
        <v>6</v>
      </c>
      <c r="D7">
        <f>RANK('OAM2'!D7,'OAM2'!D7:D16,0)</f>
        <v>4</v>
      </c>
      <c r="E7">
        <f>RANK('OAM2'!E7,'OAM2'!E7:E16,0)</f>
        <v>3</v>
      </c>
      <c r="F7">
        <f>RANK('OAM2'!F7,'OAM2'!F7:F16,0)</f>
        <v>3</v>
      </c>
      <c r="G7">
        <f>RANK('OAM2'!G7,'OAM2'!G7:G16,0)</f>
        <v>5</v>
      </c>
      <c r="H7">
        <f>RANK('OAM2'!H7,'OAM2'!H7:H16,0)</f>
        <v>3</v>
      </c>
      <c r="I7">
        <f>RANK('OAM2'!I7,'OAM2'!I7:I16,0)</f>
        <v>3</v>
      </c>
      <c r="J7">
        <f>RANK('OAM2'!J7,'OAM2'!J7:J16,0)</f>
        <v>3</v>
      </c>
      <c r="K7">
        <f>RANK('OAM2'!K7,'OAM2'!K7:K16,0)</f>
        <v>6</v>
      </c>
      <c r="L7">
        <f>RANK('OAM2'!L7,'OAM2'!L7:L16,0)</f>
        <v>6</v>
      </c>
      <c r="M7">
        <f>RANK('OAM2'!M7,'OAM2'!M7:M16,0)</f>
        <v>2</v>
      </c>
      <c r="N7">
        <f>RANK('OAM2'!N7,'OAM2'!N7:N16,0)</f>
        <v>5</v>
      </c>
      <c r="O7">
        <f>RANK('OAM2'!O7,'OAM2'!O7:O16,0)</f>
        <v>4</v>
      </c>
      <c r="P7">
        <f>RANK('OAM2'!P7,'OAM2'!P7:P16,0)</f>
        <v>6</v>
      </c>
      <c r="Q7">
        <f>RANK('OAM2'!Q7,'OAM2'!Q7:Q16,0)</f>
        <v>3</v>
      </c>
      <c r="R7">
        <f>RANK('OAM2'!R7,'OAM2'!R7:R16,0)</f>
        <v>5</v>
      </c>
      <c r="S7">
        <f>RANK('OAM2'!S7,'OAM2'!S7:S16,0)</f>
        <v>6</v>
      </c>
      <c r="T7">
        <f>RANK('OAM2'!T7,'OAM2'!T7:T16,0)</f>
        <v>3</v>
      </c>
      <c r="U7">
        <f>RANK('OAM2'!U7,'OAM2'!U7:U16,0)</f>
        <v>4</v>
      </c>
      <c r="V7">
        <v>1000</v>
      </c>
      <c r="W7">
        <f t="shared" si="0"/>
        <v>975.4</v>
      </c>
      <c r="X7">
        <f>'OAM2'!V7</f>
        <v>1529</v>
      </c>
    </row>
    <row r="8" spans="1:24" x14ac:dyDescent="0.25">
      <c r="A8" t="str">
        <f>'OAM2'!A8</f>
        <v>Suzuki</v>
      </c>
      <c r="B8">
        <f>RANK('OAM2'!B8,'OAM2'!B8:B17,0)</f>
        <v>4</v>
      </c>
      <c r="C8">
        <f>RANK('OAM2'!C8,'OAM2'!C8:C17,0)</f>
        <v>2</v>
      </c>
      <c r="D8">
        <f>RANK('OAM2'!D8,'OAM2'!D8:D17,0)</f>
        <v>3</v>
      </c>
      <c r="E8">
        <f>RANK('OAM2'!E8,'OAM2'!E8:E17,0)</f>
        <v>3</v>
      </c>
      <c r="F8">
        <f>RANK('OAM2'!F8,'OAM2'!F8:F17,0)</f>
        <v>4</v>
      </c>
      <c r="G8">
        <f>RANK('OAM2'!G8,'OAM2'!G8:G17,0)</f>
        <v>3</v>
      </c>
      <c r="H8">
        <f>RANK('OAM2'!H8,'OAM2'!H8:H17,0)</f>
        <v>4</v>
      </c>
      <c r="I8">
        <f>RANK('OAM2'!I8,'OAM2'!I8:I17,0)</f>
        <v>4</v>
      </c>
      <c r="J8">
        <f>RANK('OAM2'!J8,'OAM2'!J8:J17,0)</f>
        <v>3</v>
      </c>
      <c r="K8">
        <f>RANK('OAM2'!K8,'OAM2'!K8:K17,0)</f>
        <v>3</v>
      </c>
      <c r="L8">
        <f>RANK('OAM2'!L8,'OAM2'!L8:L17,0)</f>
        <v>2</v>
      </c>
      <c r="M8">
        <f>RANK('OAM2'!M8,'OAM2'!M8:M17,0)</f>
        <v>2</v>
      </c>
      <c r="N8">
        <f>RANK('OAM2'!N8,'OAM2'!N8:N17,0)</f>
        <v>2</v>
      </c>
      <c r="O8">
        <f>RANK('OAM2'!O8,'OAM2'!O8:O17,0)</f>
        <v>4</v>
      </c>
      <c r="P8">
        <f>RANK('OAM2'!P8,'OAM2'!P8:P17,0)</f>
        <v>3</v>
      </c>
      <c r="Q8">
        <f>RANK('OAM2'!Q8,'OAM2'!Q8:Q17,0)</f>
        <v>4</v>
      </c>
      <c r="R8">
        <f>RANK('OAM2'!R8,'OAM2'!R8:R17,0)</f>
        <v>3</v>
      </c>
      <c r="S8">
        <f>RANK('OAM2'!S8,'OAM2'!S8:S17,0)</f>
        <v>5</v>
      </c>
      <c r="T8">
        <f>RANK('OAM2'!T8,'OAM2'!T8:T17,0)</f>
        <v>3</v>
      </c>
      <c r="U8">
        <f>RANK('OAM2'!U8,'OAM2'!U8:U17,0)</f>
        <v>3</v>
      </c>
      <c r="V8">
        <v>1000</v>
      </c>
      <c r="W8">
        <f t="shared" si="0"/>
        <v>997.4</v>
      </c>
      <c r="X8">
        <f>'OAM2'!V8</f>
        <v>1605</v>
      </c>
    </row>
    <row r="9" spans="1:24" x14ac:dyDescent="0.25">
      <c r="A9" t="str">
        <f>'OAM2'!A9</f>
        <v>Volvo</v>
      </c>
      <c r="B9">
        <f>RANK('OAM2'!B9,'OAM2'!B9:B18,0)</f>
        <v>2</v>
      </c>
      <c r="C9">
        <f>RANK('OAM2'!C9,'OAM2'!C9:C18,0)</f>
        <v>2</v>
      </c>
      <c r="D9">
        <f>RANK('OAM2'!D9,'OAM2'!D9:D18,0)</f>
        <v>2</v>
      </c>
      <c r="E9">
        <f>RANK('OAM2'!E9,'OAM2'!E9:E18,0)</f>
        <v>3</v>
      </c>
      <c r="F9">
        <f>RANK('OAM2'!F9,'OAM2'!F9:F18,0)</f>
        <v>2</v>
      </c>
      <c r="G9">
        <f>RANK('OAM2'!G9,'OAM2'!G9:G18,0)</f>
        <v>2</v>
      </c>
      <c r="H9">
        <f>RANK('OAM2'!H9,'OAM2'!H9:H18,0)</f>
        <v>2</v>
      </c>
      <c r="I9">
        <f>RANK('OAM2'!I9,'OAM2'!I9:I18,0)</f>
        <v>2</v>
      </c>
      <c r="J9">
        <f>RANK('OAM2'!J9,'OAM2'!J9:J18,0)</f>
        <v>2</v>
      </c>
      <c r="K9">
        <f>RANK('OAM2'!K9,'OAM2'!K9:K18,0)</f>
        <v>2</v>
      </c>
      <c r="L9">
        <f>RANK('OAM2'!L9,'OAM2'!L9:L18,0)</f>
        <v>3</v>
      </c>
      <c r="M9">
        <f>RANK('OAM2'!M9,'OAM2'!M9:M18,0)</f>
        <v>2</v>
      </c>
      <c r="N9">
        <f>RANK('OAM2'!N9,'OAM2'!N9:N18,0)</f>
        <v>4</v>
      </c>
      <c r="O9">
        <f>RANK('OAM2'!O9,'OAM2'!O9:O18,0)</f>
        <v>2</v>
      </c>
      <c r="P9">
        <f>RANK('OAM2'!P9,'OAM2'!P9:P18,0)</f>
        <v>2</v>
      </c>
      <c r="Q9">
        <f>RANK('OAM2'!Q9,'OAM2'!Q9:Q18,0)</f>
        <v>3</v>
      </c>
      <c r="R9">
        <f>RANK('OAM2'!R9,'OAM2'!R9:R18,0)</f>
        <v>2</v>
      </c>
      <c r="S9">
        <f>RANK('OAM2'!S9,'OAM2'!S9:S18,0)</f>
        <v>2</v>
      </c>
      <c r="T9">
        <f>RANK('OAM2'!T9,'OAM2'!T9:T18,0)</f>
        <v>2</v>
      </c>
      <c r="U9">
        <f>RANK('OAM2'!U9,'OAM2'!U9:U18,0)</f>
        <v>2</v>
      </c>
      <c r="V9">
        <v>1000</v>
      </c>
      <c r="W9">
        <f t="shared" si="0"/>
        <v>1080.7</v>
      </c>
      <c r="X9">
        <f>'OAM2'!V9</f>
        <v>1759</v>
      </c>
    </row>
    <row r="10" spans="1:24" x14ac:dyDescent="0.25">
      <c r="A10" t="str">
        <f>'OAM2'!A10</f>
        <v>Ford</v>
      </c>
      <c r="B10">
        <f>RANK('OAM2'!B10,'OAM2'!B10:B19,0)</f>
        <v>3</v>
      </c>
      <c r="C10">
        <f>RANK('OAM2'!C10,'OAM2'!C10:C19,0)</f>
        <v>3</v>
      </c>
      <c r="D10">
        <f>RANK('OAM2'!D10,'OAM2'!D10:D19,0)</f>
        <v>3</v>
      </c>
      <c r="E10">
        <f>RANK('OAM2'!E10,'OAM2'!E10:E19,0)</f>
        <v>3</v>
      </c>
      <c r="F10">
        <f>RANK('OAM2'!F10,'OAM2'!F10:F19,0)</f>
        <v>2</v>
      </c>
      <c r="G10">
        <f>RANK('OAM2'!G10,'OAM2'!G10:G19,0)</f>
        <v>3</v>
      </c>
      <c r="H10">
        <f>RANK('OAM2'!H10,'OAM2'!H10:H19,0)</f>
        <v>2</v>
      </c>
      <c r="I10">
        <f>RANK('OAM2'!I10,'OAM2'!I10:I19,0)</f>
        <v>3</v>
      </c>
      <c r="J10">
        <f>RANK('OAM2'!J10,'OAM2'!J10:J19,0)</f>
        <v>2</v>
      </c>
      <c r="K10">
        <f>RANK('OAM2'!K10,'OAM2'!K10:K19,0)</f>
        <v>2</v>
      </c>
      <c r="L10">
        <f>RANK('OAM2'!L10,'OAM2'!L10:L19,0)</f>
        <v>3</v>
      </c>
      <c r="M10">
        <f>RANK('OAM2'!M10,'OAM2'!M10:M19,0)</f>
        <v>2</v>
      </c>
      <c r="N10">
        <f>RANK('OAM2'!N10,'OAM2'!N10:N19,0)</f>
        <v>2</v>
      </c>
      <c r="O10">
        <f>RANK('OAM2'!O10,'OAM2'!O10:O19,0)</f>
        <v>2</v>
      </c>
      <c r="P10">
        <f>RANK('OAM2'!P10,'OAM2'!P10:P19,0)</f>
        <v>3</v>
      </c>
      <c r="Q10">
        <f>RANK('OAM2'!Q10,'OAM2'!Q10:Q19,0)</f>
        <v>3</v>
      </c>
      <c r="R10">
        <f>RANK('OAM2'!R10,'OAM2'!R10:R19,0)</f>
        <v>3</v>
      </c>
      <c r="S10">
        <f>RANK('OAM2'!S10,'OAM2'!S10:S19,0)</f>
        <v>2</v>
      </c>
      <c r="T10">
        <f>RANK('OAM2'!T10,'OAM2'!T10:T19,0)</f>
        <v>2</v>
      </c>
      <c r="U10">
        <f>RANK('OAM2'!U10,'OAM2'!U10:U19,0)</f>
        <v>3</v>
      </c>
      <c r="V10">
        <v>1000</v>
      </c>
      <c r="W10">
        <f t="shared" si="0"/>
        <v>1010.3</v>
      </c>
      <c r="X10">
        <f>'OAM2'!V10</f>
        <v>1455</v>
      </c>
    </row>
    <row r="11" spans="1:24" x14ac:dyDescent="0.25">
      <c r="A11" t="str">
        <f>'OAM2'!A11</f>
        <v>Opel</v>
      </c>
      <c r="B11">
        <f>RANK('OAM2'!B11,'OAM2'!B11:B20,0)</f>
        <v>2</v>
      </c>
      <c r="C11">
        <f>RANK('OAM2'!C11,'OAM2'!C11:C20,0)</f>
        <v>2</v>
      </c>
      <c r="D11">
        <f>RANK('OAM2'!D11,'OAM2'!D11:D20,0)</f>
        <v>2</v>
      </c>
      <c r="E11">
        <f>RANK('OAM2'!E11,'OAM2'!E11:E20,0)</f>
        <v>2</v>
      </c>
      <c r="F11">
        <f>RANK('OAM2'!F11,'OAM2'!F11:F20,0)</f>
        <v>2</v>
      </c>
      <c r="G11">
        <f>RANK('OAM2'!G11,'OAM2'!G11:G20,0)</f>
        <v>2</v>
      </c>
      <c r="H11">
        <f>RANK('OAM2'!H11,'OAM2'!H11:H20,0)</f>
        <v>2</v>
      </c>
      <c r="I11">
        <f>RANK('OAM2'!I11,'OAM2'!I11:I20,0)</f>
        <v>2</v>
      </c>
      <c r="J11">
        <f>RANK('OAM2'!J11,'OAM2'!J11:J20,0)</f>
        <v>2</v>
      </c>
      <c r="K11">
        <f>RANK('OAM2'!K11,'OAM2'!K11:K20,0)</f>
        <v>2</v>
      </c>
      <c r="L11">
        <f>RANK('OAM2'!L11,'OAM2'!L11:L20,0)</f>
        <v>2</v>
      </c>
      <c r="M11">
        <f>RANK('OAM2'!M11,'OAM2'!M11:M20,0)</f>
        <v>2</v>
      </c>
      <c r="N11">
        <f>RANK('OAM2'!N11,'OAM2'!N11:N20,0)</f>
        <v>2</v>
      </c>
      <c r="O11">
        <f>RANK('OAM2'!O11,'OAM2'!O11:O20,0)</f>
        <v>2</v>
      </c>
      <c r="P11">
        <f>RANK('OAM2'!P11,'OAM2'!P11:P20,0)</f>
        <v>2</v>
      </c>
      <c r="Q11">
        <f>RANK('OAM2'!Q11,'OAM2'!Q11:Q20,0)</f>
        <v>2</v>
      </c>
      <c r="R11">
        <f>RANK('OAM2'!R11,'OAM2'!R11:R20,0)</f>
        <v>2</v>
      </c>
      <c r="S11">
        <f>RANK('OAM2'!S11,'OAM2'!S11:S20,0)</f>
        <v>2</v>
      </c>
      <c r="T11">
        <f>RANK('OAM2'!T11,'OAM2'!T11:T20,0)</f>
        <v>2</v>
      </c>
      <c r="U11">
        <f>RANK('OAM2'!U11,'OAM2'!U11:U20,0)</f>
        <v>2</v>
      </c>
      <c r="V11">
        <v>1000</v>
      </c>
      <c r="W11">
        <f t="shared" si="0"/>
        <v>1088.7</v>
      </c>
      <c r="X11">
        <f>'OAM2'!V11</f>
        <v>1541</v>
      </c>
    </row>
    <row r="13" spans="1:24" ht="18" x14ac:dyDescent="0.25">
      <c r="A13" s="10"/>
    </row>
    <row r="14" spans="1:24" x14ac:dyDescent="0.25">
      <c r="A14" s="11"/>
    </row>
    <row r="17" spans="1:22" ht="18" x14ac:dyDescent="0.25">
      <c r="A17" s="12" t="s">
        <v>69</v>
      </c>
      <c r="B17" s="13">
        <v>7767314</v>
      </c>
      <c r="C17" s="12" t="s">
        <v>70</v>
      </c>
      <c r="D17" s="13">
        <v>10</v>
      </c>
      <c r="E17" s="12" t="s">
        <v>71</v>
      </c>
      <c r="F17" s="13">
        <v>20</v>
      </c>
      <c r="G17" s="12" t="s">
        <v>72</v>
      </c>
      <c r="H17" s="13">
        <v>10</v>
      </c>
      <c r="I17" s="12" t="s">
        <v>73</v>
      </c>
      <c r="J17" s="13">
        <v>0</v>
      </c>
      <c r="K17" s="12" t="s">
        <v>74</v>
      </c>
      <c r="L17" s="13" t="s">
        <v>515</v>
      </c>
    </row>
    <row r="18" spans="1:22" ht="18.600000000000001" thickBot="1" x14ac:dyDescent="0.3">
      <c r="A18" s="10"/>
    </row>
    <row r="19" spans="1:22" ht="13.8" thickBot="1" x14ac:dyDescent="0.3">
      <c r="A19" s="14" t="s">
        <v>75</v>
      </c>
      <c r="B19" s="14" t="s">
        <v>76</v>
      </c>
      <c r="C19" s="14" t="s">
        <v>77</v>
      </c>
      <c r="D19" s="14" t="s">
        <v>78</v>
      </c>
      <c r="E19" s="14" t="s">
        <v>79</v>
      </c>
      <c r="F19" s="14" t="s">
        <v>80</v>
      </c>
      <c r="G19" s="14" t="s">
        <v>81</v>
      </c>
      <c r="H19" s="14" t="s">
        <v>82</v>
      </c>
      <c r="I19" s="14" t="s">
        <v>83</v>
      </c>
      <c r="J19" s="14" t="s">
        <v>84</v>
      </c>
      <c r="K19" s="14" t="s">
        <v>85</v>
      </c>
      <c r="L19" s="14" t="s">
        <v>516</v>
      </c>
      <c r="M19" s="14" t="s">
        <v>517</v>
      </c>
      <c r="N19" s="14" t="s">
        <v>518</v>
      </c>
      <c r="O19" s="14" t="s">
        <v>519</v>
      </c>
      <c r="P19" s="14" t="s">
        <v>520</v>
      </c>
      <c r="Q19" s="14" t="s">
        <v>521</v>
      </c>
      <c r="R19" s="14" t="s">
        <v>522</v>
      </c>
      <c r="S19" s="14" t="s">
        <v>523</v>
      </c>
      <c r="T19" s="14" t="s">
        <v>524</v>
      </c>
      <c r="U19" s="14" t="s">
        <v>525</v>
      </c>
      <c r="V19" s="14" t="s">
        <v>526</v>
      </c>
    </row>
    <row r="20" spans="1:22" ht="13.8" thickBot="1" x14ac:dyDescent="0.3">
      <c r="A20" s="14" t="s">
        <v>87</v>
      </c>
      <c r="B20" s="15">
        <v>6</v>
      </c>
      <c r="C20" s="15">
        <v>7</v>
      </c>
      <c r="D20" s="15">
        <v>9</v>
      </c>
      <c r="E20" s="15">
        <v>10</v>
      </c>
      <c r="F20" s="15">
        <v>9</v>
      </c>
      <c r="G20" s="15">
        <v>6</v>
      </c>
      <c r="H20" s="15">
        <v>10</v>
      </c>
      <c r="I20" s="15">
        <v>1</v>
      </c>
      <c r="J20" s="15">
        <v>9</v>
      </c>
      <c r="K20" s="15">
        <v>10</v>
      </c>
      <c r="L20" s="15">
        <v>10</v>
      </c>
      <c r="M20" s="15">
        <v>10</v>
      </c>
      <c r="N20" s="15">
        <v>10</v>
      </c>
      <c r="O20" s="15">
        <v>10</v>
      </c>
      <c r="P20" s="15">
        <v>9</v>
      </c>
      <c r="Q20" s="15">
        <v>4</v>
      </c>
      <c r="R20" s="15">
        <v>10</v>
      </c>
      <c r="S20" s="15">
        <v>5</v>
      </c>
      <c r="T20" s="15">
        <v>9</v>
      </c>
      <c r="U20" s="15">
        <v>8</v>
      </c>
      <c r="V20" s="15">
        <v>1000</v>
      </c>
    </row>
    <row r="21" spans="1:22" ht="13.8" thickBot="1" x14ac:dyDescent="0.3">
      <c r="A21" s="14" t="s">
        <v>88</v>
      </c>
      <c r="B21" s="15">
        <v>1</v>
      </c>
      <c r="C21" s="15">
        <v>3</v>
      </c>
      <c r="D21" s="15">
        <v>5</v>
      </c>
      <c r="E21" s="15">
        <v>5</v>
      </c>
      <c r="F21" s="15">
        <v>2</v>
      </c>
      <c r="G21" s="15">
        <v>2</v>
      </c>
      <c r="H21" s="15">
        <v>2</v>
      </c>
      <c r="I21" s="15">
        <v>4</v>
      </c>
      <c r="J21" s="15">
        <v>1</v>
      </c>
      <c r="K21" s="15">
        <v>6</v>
      </c>
      <c r="L21" s="15">
        <v>5</v>
      </c>
      <c r="M21" s="15">
        <v>5</v>
      </c>
      <c r="N21" s="15">
        <v>4</v>
      </c>
      <c r="O21" s="15">
        <v>1</v>
      </c>
      <c r="P21" s="15">
        <v>4</v>
      </c>
      <c r="Q21" s="15">
        <v>2</v>
      </c>
      <c r="R21" s="15">
        <v>6</v>
      </c>
      <c r="S21" s="15">
        <v>3</v>
      </c>
      <c r="T21" s="15">
        <v>3</v>
      </c>
      <c r="U21" s="15">
        <v>2</v>
      </c>
      <c r="V21" s="15">
        <v>1000</v>
      </c>
    </row>
    <row r="22" spans="1:22" ht="13.8" thickBot="1" x14ac:dyDescent="0.3">
      <c r="A22" s="14" t="s">
        <v>89</v>
      </c>
      <c r="B22" s="15">
        <v>5</v>
      </c>
      <c r="C22" s="15">
        <v>3</v>
      </c>
      <c r="D22" s="15">
        <v>2</v>
      </c>
      <c r="E22" s="15">
        <v>8</v>
      </c>
      <c r="F22" s="15">
        <v>5</v>
      </c>
      <c r="G22" s="15">
        <v>5</v>
      </c>
      <c r="H22" s="15">
        <v>5</v>
      </c>
      <c r="I22" s="15">
        <v>6</v>
      </c>
      <c r="J22" s="15">
        <v>8</v>
      </c>
      <c r="K22" s="15">
        <v>8</v>
      </c>
      <c r="L22" s="15">
        <v>7</v>
      </c>
      <c r="M22" s="15">
        <v>8</v>
      </c>
      <c r="N22" s="15">
        <v>4</v>
      </c>
      <c r="O22" s="15">
        <v>5</v>
      </c>
      <c r="P22" s="15">
        <v>1</v>
      </c>
      <c r="Q22" s="15">
        <v>8</v>
      </c>
      <c r="R22" s="15">
        <v>1</v>
      </c>
      <c r="S22" s="15">
        <v>2</v>
      </c>
      <c r="T22" s="15">
        <v>3</v>
      </c>
      <c r="U22" s="15">
        <v>5</v>
      </c>
      <c r="V22" s="15">
        <v>1000</v>
      </c>
    </row>
    <row r="23" spans="1:22" ht="13.8" thickBot="1" x14ac:dyDescent="0.3">
      <c r="A23" s="14" t="s">
        <v>90</v>
      </c>
      <c r="B23" s="15">
        <v>3</v>
      </c>
      <c r="C23" s="15">
        <v>1</v>
      </c>
      <c r="D23" s="15">
        <v>4</v>
      </c>
      <c r="E23" s="15">
        <v>4</v>
      </c>
      <c r="F23" s="15">
        <v>3</v>
      </c>
      <c r="G23" s="15">
        <v>2</v>
      </c>
      <c r="H23" s="15">
        <v>6</v>
      </c>
      <c r="I23" s="15">
        <v>4</v>
      </c>
      <c r="J23" s="15">
        <v>1</v>
      </c>
      <c r="K23" s="15">
        <v>4</v>
      </c>
      <c r="L23" s="15">
        <v>2</v>
      </c>
      <c r="M23" s="15">
        <v>7</v>
      </c>
      <c r="N23" s="15">
        <v>4</v>
      </c>
      <c r="O23" s="15">
        <v>7</v>
      </c>
      <c r="P23" s="15">
        <v>2</v>
      </c>
      <c r="Q23" s="15">
        <v>1</v>
      </c>
      <c r="R23" s="15">
        <v>3</v>
      </c>
      <c r="S23" s="15">
        <v>5</v>
      </c>
      <c r="T23" s="15">
        <v>6</v>
      </c>
      <c r="U23" s="15">
        <v>3</v>
      </c>
      <c r="V23" s="15">
        <v>1000</v>
      </c>
    </row>
    <row r="24" spans="1:22" ht="13.8" thickBot="1" x14ac:dyDescent="0.3">
      <c r="A24" s="14" t="s">
        <v>91</v>
      </c>
      <c r="B24" s="15">
        <v>5</v>
      </c>
      <c r="C24" s="15">
        <v>5</v>
      </c>
      <c r="D24" s="15">
        <v>4</v>
      </c>
      <c r="E24" s="15">
        <v>3</v>
      </c>
      <c r="F24" s="15">
        <v>6</v>
      </c>
      <c r="G24" s="15">
        <v>4</v>
      </c>
      <c r="H24" s="15">
        <v>5</v>
      </c>
      <c r="I24" s="15">
        <v>1</v>
      </c>
      <c r="J24" s="15">
        <v>2</v>
      </c>
      <c r="K24" s="15">
        <v>2</v>
      </c>
      <c r="L24" s="15">
        <v>5</v>
      </c>
      <c r="M24" s="15">
        <v>3</v>
      </c>
      <c r="N24" s="15">
        <v>5</v>
      </c>
      <c r="O24" s="15">
        <v>6</v>
      </c>
      <c r="P24" s="15">
        <v>4</v>
      </c>
      <c r="Q24" s="15">
        <v>5</v>
      </c>
      <c r="R24" s="15">
        <v>3</v>
      </c>
      <c r="S24" s="15">
        <v>2</v>
      </c>
      <c r="T24" s="15">
        <v>1</v>
      </c>
      <c r="U24" s="15">
        <v>5</v>
      </c>
      <c r="V24" s="15">
        <v>1000</v>
      </c>
    </row>
    <row r="25" spans="1:22" ht="13.8" thickBot="1" x14ac:dyDescent="0.3">
      <c r="A25" s="14" t="s">
        <v>92</v>
      </c>
      <c r="B25" s="15">
        <v>5</v>
      </c>
      <c r="C25" s="15">
        <v>5</v>
      </c>
      <c r="D25" s="15">
        <v>3</v>
      </c>
      <c r="E25" s="15">
        <v>2</v>
      </c>
      <c r="F25" s="15">
        <v>2</v>
      </c>
      <c r="G25" s="15">
        <v>4</v>
      </c>
      <c r="H25" s="15">
        <v>2</v>
      </c>
      <c r="I25" s="15">
        <v>2</v>
      </c>
      <c r="J25" s="15">
        <v>2</v>
      </c>
      <c r="K25" s="15">
        <v>5</v>
      </c>
      <c r="L25" s="15">
        <v>5</v>
      </c>
      <c r="M25" s="15">
        <v>1</v>
      </c>
      <c r="N25" s="15">
        <v>4</v>
      </c>
      <c r="O25" s="15">
        <v>3</v>
      </c>
      <c r="P25" s="15">
        <v>5</v>
      </c>
      <c r="Q25" s="15">
        <v>2</v>
      </c>
      <c r="R25" s="15">
        <v>4</v>
      </c>
      <c r="S25" s="15">
        <v>5</v>
      </c>
      <c r="T25" s="15">
        <v>2</v>
      </c>
      <c r="U25" s="15">
        <v>3</v>
      </c>
      <c r="V25" s="15">
        <v>1000</v>
      </c>
    </row>
    <row r="26" spans="1:22" ht="13.8" thickBot="1" x14ac:dyDescent="0.3">
      <c r="A26" s="14" t="s">
        <v>93</v>
      </c>
      <c r="B26" s="15">
        <v>3</v>
      </c>
      <c r="C26" s="15">
        <v>1</v>
      </c>
      <c r="D26" s="15">
        <v>2</v>
      </c>
      <c r="E26" s="15">
        <v>2</v>
      </c>
      <c r="F26" s="15">
        <v>3</v>
      </c>
      <c r="G26" s="15">
        <v>2</v>
      </c>
      <c r="H26" s="15">
        <v>3</v>
      </c>
      <c r="I26" s="15">
        <v>3</v>
      </c>
      <c r="J26" s="15">
        <v>2</v>
      </c>
      <c r="K26" s="15">
        <v>2</v>
      </c>
      <c r="L26" s="15">
        <v>1</v>
      </c>
      <c r="M26" s="15">
        <v>1</v>
      </c>
      <c r="N26" s="15">
        <v>1</v>
      </c>
      <c r="O26" s="15">
        <v>3</v>
      </c>
      <c r="P26" s="15">
        <v>2</v>
      </c>
      <c r="Q26" s="15">
        <v>3</v>
      </c>
      <c r="R26" s="15">
        <v>2</v>
      </c>
      <c r="S26" s="15">
        <v>4</v>
      </c>
      <c r="T26" s="15">
        <v>2</v>
      </c>
      <c r="U26" s="15">
        <v>2</v>
      </c>
      <c r="V26" s="15">
        <v>1000</v>
      </c>
    </row>
    <row r="27" spans="1:22" ht="13.8" thickBot="1" x14ac:dyDescent="0.3">
      <c r="A27" s="14" t="s">
        <v>94</v>
      </c>
      <c r="B27" s="15">
        <v>1</v>
      </c>
      <c r="C27" s="15">
        <v>1</v>
      </c>
      <c r="D27" s="15">
        <v>1</v>
      </c>
      <c r="E27" s="15">
        <v>2</v>
      </c>
      <c r="F27" s="15">
        <v>1</v>
      </c>
      <c r="G27" s="15">
        <v>1</v>
      </c>
      <c r="H27" s="15">
        <v>1</v>
      </c>
      <c r="I27" s="15">
        <v>1</v>
      </c>
      <c r="J27" s="15">
        <v>1</v>
      </c>
      <c r="K27" s="15">
        <v>1</v>
      </c>
      <c r="L27" s="15">
        <v>2</v>
      </c>
      <c r="M27" s="15">
        <v>1</v>
      </c>
      <c r="N27" s="15">
        <v>3</v>
      </c>
      <c r="O27" s="15">
        <v>1</v>
      </c>
      <c r="P27" s="15">
        <v>1</v>
      </c>
      <c r="Q27" s="15">
        <v>2</v>
      </c>
      <c r="R27" s="15">
        <v>1</v>
      </c>
      <c r="S27" s="15">
        <v>1</v>
      </c>
      <c r="T27" s="15">
        <v>1</v>
      </c>
      <c r="U27" s="15">
        <v>1</v>
      </c>
      <c r="V27" s="15">
        <v>1000</v>
      </c>
    </row>
    <row r="28" spans="1:22" ht="13.8" thickBot="1" x14ac:dyDescent="0.3">
      <c r="A28" s="14" t="s">
        <v>95</v>
      </c>
      <c r="B28" s="15">
        <v>2</v>
      </c>
      <c r="C28" s="15">
        <v>2</v>
      </c>
      <c r="D28" s="15">
        <v>2</v>
      </c>
      <c r="E28" s="15">
        <v>2</v>
      </c>
      <c r="F28" s="15">
        <v>1</v>
      </c>
      <c r="G28" s="15">
        <v>2</v>
      </c>
      <c r="H28" s="15">
        <v>1</v>
      </c>
      <c r="I28" s="15">
        <v>2</v>
      </c>
      <c r="J28" s="15">
        <v>1</v>
      </c>
      <c r="K28" s="15">
        <v>1</v>
      </c>
      <c r="L28" s="15">
        <v>2</v>
      </c>
      <c r="M28" s="15">
        <v>1</v>
      </c>
      <c r="N28" s="15">
        <v>1</v>
      </c>
      <c r="O28" s="15">
        <v>1</v>
      </c>
      <c r="P28" s="15">
        <v>2</v>
      </c>
      <c r="Q28" s="15">
        <v>2</v>
      </c>
      <c r="R28" s="15">
        <v>2</v>
      </c>
      <c r="S28" s="15">
        <v>1</v>
      </c>
      <c r="T28" s="15">
        <v>1</v>
      </c>
      <c r="U28" s="15">
        <v>2</v>
      </c>
      <c r="V28" s="15">
        <v>1000</v>
      </c>
    </row>
    <row r="29" spans="1:22" ht="13.8" thickBot="1" x14ac:dyDescent="0.3">
      <c r="A29" s="14" t="s">
        <v>96</v>
      </c>
      <c r="B29" s="15">
        <v>1</v>
      </c>
      <c r="C29" s="15">
        <v>1</v>
      </c>
      <c r="D29" s="15">
        <v>1</v>
      </c>
      <c r="E29" s="15">
        <v>1</v>
      </c>
      <c r="F29" s="15">
        <v>1</v>
      </c>
      <c r="G29" s="15">
        <v>1</v>
      </c>
      <c r="H29" s="15">
        <v>1</v>
      </c>
      <c r="I29" s="15">
        <v>1</v>
      </c>
      <c r="J29" s="15">
        <v>1</v>
      </c>
      <c r="K29" s="15">
        <v>1</v>
      </c>
      <c r="L29" s="15">
        <v>1</v>
      </c>
      <c r="M29" s="15">
        <v>1</v>
      </c>
      <c r="N29" s="15">
        <v>1</v>
      </c>
      <c r="O29" s="15">
        <v>1</v>
      </c>
      <c r="P29" s="15">
        <v>1</v>
      </c>
      <c r="Q29" s="15">
        <v>1</v>
      </c>
      <c r="R29" s="15">
        <v>1</v>
      </c>
      <c r="S29" s="15">
        <v>1</v>
      </c>
      <c r="T29" s="15">
        <v>1</v>
      </c>
      <c r="U29" s="15">
        <v>1</v>
      </c>
      <c r="V29" s="15">
        <v>1000</v>
      </c>
    </row>
    <row r="30" spans="1:22" ht="18.600000000000001" thickBot="1" x14ac:dyDescent="0.3">
      <c r="A30" s="10"/>
    </row>
    <row r="31" spans="1:22" ht="13.8" thickBot="1" x14ac:dyDescent="0.3">
      <c r="A31" s="14" t="s">
        <v>107</v>
      </c>
      <c r="B31" s="14" t="s">
        <v>76</v>
      </c>
      <c r="C31" s="14" t="s">
        <v>77</v>
      </c>
      <c r="D31" s="14" t="s">
        <v>78</v>
      </c>
      <c r="E31" s="14" t="s">
        <v>79</v>
      </c>
      <c r="F31" s="14" t="s">
        <v>80</v>
      </c>
      <c r="G31" s="14" t="s">
        <v>81</v>
      </c>
      <c r="H31" s="14" t="s">
        <v>82</v>
      </c>
      <c r="I31" s="14" t="s">
        <v>83</v>
      </c>
      <c r="J31" s="14" t="s">
        <v>84</v>
      </c>
      <c r="K31" s="14" t="s">
        <v>85</v>
      </c>
      <c r="L31" s="14" t="s">
        <v>516</v>
      </c>
      <c r="M31" s="14" t="s">
        <v>517</v>
      </c>
      <c r="N31" s="14" t="s">
        <v>518</v>
      </c>
      <c r="O31" s="14" t="s">
        <v>519</v>
      </c>
      <c r="P31" s="14" t="s">
        <v>520</v>
      </c>
      <c r="Q31" s="14" t="s">
        <v>521</v>
      </c>
      <c r="R31" s="14" t="s">
        <v>522</v>
      </c>
      <c r="S31" s="14" t="s">
        <v>523</v>
      </c>
      <c r="T31" s="14" t="s">
        <v>524</v>
      </c>
      <c r="U31" s="14" t="s">
        <v>525</v>
      </c>
    </row>
    <row r="32" spans="1:22" ht="13.8" thickBot="1" x14ac:dyDescent="0.3">
      <c r="A32" s="14" t="s">
        <v>108</v>
      </c>
      <c r="B32" s="15" t="s">
        <v>527</v>
      </c>
      <c r="C32" s="15" t="s">
        <v>527</v>
      </c>
      <c r="D32" s="15" t="s">
        <v>527</v>
      </c>
      <c r="E32" s="15" t="s">
        <v>527</v>
      </c>
      <c r="F32" s="15" t="s">
        <v>527</v>
      </c>
      <c r="G32" s="15" t="s">
        <v>528</v>
      </c>
      <c r="H32" s="15" t="s">
        <v>527</v>
      </c>
      <c r="I32" s="15" t="s">
        <v>529</v>
      </c>
      <c r="J32" s="15" t="s">
        <v>527</v>
      </c>
      <c r="K32" s="15" t="s">
        <v>527</v>
      </c>
      <c r="L32" s="15" t="s">
        <v>527</v>
      </c>
      <c r="M32" s="15" t="s">
        <v>527</v>
      </c>
      <c r="N32" s="15" t="s">
        <v>527</v>
      </c>
      <c r="O32" s="15" t="s">
        <v>527</v>
      </c>
      <c r="P32" s="15" t="s">
        <v>527</v>
      </c>
      <c r="Q32" s="15" t="s">
        <v>530</v>
      </c>
      <c r="R32" s="15" t="s">
        <v>531</v>
      </c>
      <c r="S32" s="15" t="s">
        <v>527</v>
      </c>
      <c r="T32" s="15" t="s">
        <v>527</v>
      </c>
      <c r="U32" s="15" t="s">
        <v>527</v>
      </c>
    </row>
    <row r="33" spans="1:21" ht="13.8" thickBot="1" x14ac:dyDescent="0.3">
      <c r="A33" s="14" t="s">
        <v>109</v>
      </c>
      <c r="B33" s="15" t="s">
        <v>532</v>
      </c>
      <c r="C33" s="15" t="s">
        <v>532</v>
      </c>
      <c r="D33" s="15" t="s">
        <v>532</v>
      </c>
      <c r="E33" s="15" t="s">
        <v>532</v>
      </c>
      <c r="F33" s="15" t="s">
        <v>532</v>
      </c>
      <c r="G33" s="15" t="s">
        <v>533</v>
      </c>
      <c r="H33" s="15" t="s">
        <v>532</v>
      </c>
      <c r="I33" s="15" t="s">
        <v>532</v>
      </c>
      <c r="J33" s="15" t="s">
        <v>532</v>
      </c>
      <c r="K33" s="15" t="s">
        <v>532</v>
      </c>
      <c r="L33" s="15" t="s">
        <v>532</v>
      </c>
      <c r="M33" s="15" t="s">
        <v>532</v>
      </c>
      <c r="N33" s="15" t="s">
        <v>532</v>
      </c>
      <c r="O33" s="15" t="s">
        <v>532</v>
      </c>
      <c r="P33" s="15" t="s">
        <v>532</v>
      </c>
      <c r="Q33" s="15" t="s">
        <v>534</v>
      </c>
      <c r="R33" s="15" t="s">
        <v>532</v>
      </c>
      <c r="S33" s="15" t="s">
        <v>532</v>
      </c>
      <c r="T33" s="15" t="s">
        <v>532</v>
      </c>
      <c r="U33" s="15" t="s">
        <v>532</v>
      </c>
    </row>
    <row r="34" spans="1:21" ht="13.8" thickBot="1" x14ac:dyDescent="0.3">
      <c r="A34" s="14" t="s">
        <v>110</v>
      </c>
      <c r="B34" s="15" t="s">
        <v>535</v>
      </c>
      <c r="C34" s="15" t="s">
        <v>535</v>
      </c>
      <c r="D34" s="15" t="s">
        <v>535</v>
      </c>
      <c r="E34" s="15" t="s">
        <v>535</v>
      </c>
      <c r="F34" s="15" t="s">
        <v>535</v>
      </c>
      <c r="G34" s="15" t="s">
        <v>536</v>
      </c>
      <c r="H34" s="15" t="s">
        <v>535</v>
      </c>
      <c r="I34" s="15" t="s">
        <v>535</v>
      </c>
      <c r="J34" s="15" t="s">
        <v>535</v>
      </c>
      <c r="K34" s="15" t="s">
        <v>535</v>
      </c>
      <c r="L34" s="15" t="s">
        <v>535</v>
      </c>
      <c r="M34" s="15" t="s">
        <v>535</v>
      </c>
      <c r="N34" s="15" t="s">
        <v>535</v>
      </c>
      <c r="O34" s="15" t="s">
        <v>535</v>
      </c>
      <c r="P34" s="15" t="s">
        <v>535</v>
      </c>
      <c r="Q34" s="15" t="s">
        <v>537</v>
      </c>
      <c r="R34" s="15" t="s">
        <v>535</v>
      </c>
      <c r="S34" s="15" t="s">
        <v>535</v>
      </c>
      <c r="T34" s="15" t="s">
        <v>535</v>
      </c>
      <c r="U34" s="15" t="s">
        <v>535</v>
      </c>
    </row>
    <row r="35" spans="1:21" ht="13.8" thickBot="1" x14ac:dyDescent="0.3">
      <c r="A35" s="14" t="s">
        <v>111</v>
      </c>
      <c r="B35" s="15" t="s">
        <v>538</v>
      </c>
      <c r="C35" s="15" t="s">
        <v>538</v>
      </c>
      <c r="D35" s="15" t="s">
        <v>538</v>
      </c>
      <c r="E35" s="15" t="s">
        <v>538</v>
      </c>
      <c r="F35" s="15" t="s">
        <v>538</v>
      </c>
      <c r="G35" s="15" t="s">
        <v>539</v>
      </c>
      <c r="H35" s="15" t="s">
        <v>538</v>
      </c>
      <c r="I35" s="15" t="s">
        <v>538</v>
      </c>
      <c r="J35" s="15" t="s">
        <v>538</v>
      </c>
      <c r="K35" s="15" t="s">
        <v>538</v>
      </c>
      <c r="L35" s="15" t="s">
        <v>538</v>
      </c>
      <c r="M35" s="15" t="s">
        <v>538</v>
      </c>
      <c r="N35" s="15" t="s">
        <v>538</v>
      </c>
      <c r="O35" s="15" t="s">
        <v>538</v>
      </c>
      <c r="P35" s="15" t="s">
        <v>538</v>
      </c>
      <c r="Q35" s="15" t="s">
        <v>540</v>
      </c>
      <c r="R35" s="15" t="s">
        <v>538</v>
      </c>
      <c r="S35" s="15" t="s">
        <v>538</v>
      </c>
      <c r="T35" s="15" t="s">
        <v>538</v>
      </c>
      <c r="U35" s="15" t="s">
        <v>538</v>
      </c>
    </row>
    <row r="36" spans="1:21" ht="13.8" thickBot="1" x14ac:dyDescent="0.3">
      <c r="A36" s="14" t="s">
        <v>112</v>
      </c>
      <c r="B36" s="15" t="s">
        <v>363</v>
      </c>
      <c r="C36" s="15" t="s">
        <v>363</v>
      </c>
      <c r="D36" s="15" t="s">
        <v>363</v>
      </c>
      <c r="E36" s="15" t="s">
        <v>363</v>
      </c>
      <c r="F36" s="15" t="s">
        <v>363</v>
      </c>
      <c r="G36" s="15" t="s">
        <v>541</v>
      </c>
      <c r="H36" s="15" t="s">
        <v>363</v>
      </c>
      <c r="I36" s="15" t="s">
        <v>363</v>
      </c>
      <c r="J36" s="15" t="s">
        <v>363</v>
      </c>
      <c r="K36" s="15" t="s">
        <v>363</v>
      </c>
      <c r="L36" s="15" t="s">
        <v>363</v>
      </c>
      <c r="M36" s="15" t="s">
        <v>363</v>
      </c>
      <c r="N36" s="15" t="s">
        <v>363</v>
      </c>
      <c r="O36" s="15" t="s">
        <v>363</v>
      </c>
      <c r="P36" s="15" t="s">
        <v>363</v>
      </c>
      <c r="Q36" s="15" t="s">
        <v>542</v>
      </c>
      <c r="R36" s="15" t="s">
        <v>363</v>
      </c>
      <c r="S36" s="15" t="s">
        <v>363</v>
      </c>
      <c r="T36" s="15" t="s">
        <v>363</v>
      </c>
      <c r="U36" s="15" t="s">
        <v>363</v>
      </c>
    </row>
    <row r="37" spans="1:21" ht="13.8" thickBot="1" x14ac:dyDescent="0.3">
      <c r="A37" s="14" t="s">
        <v>113</v>
      </c>
      <c r="B37" s="15" t="s">
        <v>368</v>
      </c>
      <c r="C37" s="15" t="s">
        <v>368</v>
      </c>
      <c r="D37" s="15" t="s">
        <v>368</v>
      </c>
      <c r="E37" s="15" t="s">
        <v>368</v>
      </c>
      <c r="F37" s="15" t="s">
        <v>368</v>
      </c>
      <c r="G37" s="15" t="s">
        <v>543</v>
      </c>
      <c r="H37" s="15" t="s">
        <v>368</v>
      </c>
      <c r="I37" s="15" t="s">
        <v>368</v>
      </c>
      <c r="J37" s="15" t="s">
        <v>368</v>
      </c>
      <c r="K37" s="15" t="s">
        <v>368</v>
      </c>
      <c r="L37" s="15" t="s">
        <v>368</v>
      </c>
      <c r="M37" s="15" t="s">
        <v>368</v>
      </c>
      <c r="N37" s="15" t="s">
        <v>368</v>
      </c>
      <c r="O37" s="15" t="s">
        <v>368</v>
      </c>
      <c r="P37" s="15" t="s">
        <v>368</v>
      </c>
      <c r="Q37" s="15" t="s">
        <v>544</v>
      </c>
      <c r="R37" s="15" t="s">
        <v>368</v>
      </c>
      <c r="S37" s="15" t="s">
        <v>368</v>
      </c>
      <c r="T37" s="15" t="s">
        <v>368</v>
      </c>
      <c r="U37" s="15" t="s">
        <v>368</v>
      </c>
    </row>
    <row r="38" spans="1:21" ht="13.8" thickBot="1" x14ac:dyDescent="0.3">
      <c r="A38" s="14" t="s">
        <v>114</v>
      </c>
      <c r="B38" s="15" t="s">
        <v>373</v>
      </c>
      <c r="C38" s="15" t="s">
        <v>373</v>
      </c>
      <c r="D38" s="15" t="s">
        <v>373</v>
      </c>
      <c r="E38" s="15" t="s">
        <v>373</v>
      </c>
      <c r="F38" s="15" t="s">
        <v>373</v>
      </c>
      <c r="G38" s="15" t="s">
        <v>373</v>
      </c>
      <c r="H38" s="15" t="s">
        <v>373</v>
      </c>
      <c r="I38" s="15" t="s">
        <v>373</v>
      </c>
      <c r="J38" s="15" t="s">
        <v>373</v>
      </c>
      <c r="K38" s="15" t="s">
        <v>373</v>
      </c>
      <c r="L38" s="15" t="s">
        <v>373</v>
      </c>
      <c r="M38" s="15" t="s">
        <v>373</v>
      </c>
      <c r="N38" s="15" t="s">
        <v>373</v>
      </c>
      <c r="O38" s="15" t="s">
        <v>373</v>
      </c>
      <c r="P38" s="15" t="s">
        <v>373</v>
      </c>
      <c r="Q38" s="15" t="s">
        <v>545</v>
      </c>
      <c r="R38" s="15" t="s">
        <v>373</v>
      </c>
      <c r="S38" s="15" t="s">
        <v>373</v>
      </c>
      <c r="T38" s="15" t="s">
        <v>373</v>
      </c>
      <c r="U38" s="15" t="s">
        <v>373</v>
      </c>
    </row>
    <row r="39" spans="1:21" ht="13.8" thickBot="1" x14ac:dyDescent="0.3">
      <c r="A39" s="14" t="s">
        <v>115</v>
      </c>
      <c r="B39" s="15" t="s">
        <v>378</v>
      </c>
      <c r="C39" s="15" t="s">
        <v>378</v>
      </c>
      <c r="D39" s="15" t="s">
        <v>378</v>
      </c>
      <c r="E39" s="15" t="s">
        <v>378</v>
      </c>
      <c r="F39" s="15" t="s">
        <v>378</v>
      </c>
      <c r="G39" s="15" t="s">
        <v>378</v>
      </c>
      <c r="H39" s="15" t="s">
        <v>378</v>
      </c>
      <c r="I39" s="15" t="s">
        <v>378</v>
      </c>
      <c r="J39" s="15" t="s">
        <v>378</v>
      </c>
      <c r="K39" s="15" t="s">
        <v>378</v>
      </c>
      <c r="L39" s="15" t="s">
        <v>378</v>
      </c>
      <c r="M39" s="15" t="s">
        <v>378</v>
      </c>
      <c r="N39" s="15" t="s">
        <v>378</v>
      </c>
      <c r="O39" s="15" t="s">
        <v>378</v>
      </c>
      <c r="P39" s="15" t="s">
        <v>378</v>
      </c>
      <c r="Q39" s="15" t="s">
        <v>546</v>
      </c>
      <c r="R39" s="15" t="s">
        <v>378</v>
      </c>
      <c r="S39" s="15" t="s">
        <v>378</v>
      </c>
      <c r="T39" s="15" t="s">
        <v>378</v>
      </c>
      <c r="U39" s="15" t="s">
        <v>378</v>
      </c>
    </row>
    <row r="40" spans="1:21" ht="13.8" thickBot="1" x14ac:dyDescent="0.3">
      <c r="A40" s="14" t="s">
        <v>116</v>
      </c>
      <c r="B40" s="15" t="s">
        <v>266</v>
      </c>
      <c r="C40" s="15" t="s">
        <v>266</v>
      </c>
      <c r="D40" s="15" t="s">
        <v>266</v>
      </c>
      <c r="E40" s="15" t="s">
        <v>266</v>
      </c>
      <c r="F40" s="15" t="s">
        <v>266</v>
      </c>
      <c r="G40" s="15" t="s">
        <v>266</v>
      </c>
      <c r="H40" s="15" t="s">
        <v>266</v>
      </c>
      <c r="I40" s="15" t="s">
        <v>266</v>
      </c>
      <c r="J40" s="15" t="s">
        <v>266</v>
      </c>
      <c r="K40" s="15" t="s">
        <v>266</v>
      </c>
      <c r="L40" s="15" t="s">
        <v>266</v>
      </c>
      <c r="M40" s="15" t="s">
        <v>266</v>
      </c>
      <c r="N40" s="15" t="s">
        <v>266</v>
      </c>
      <c r="O40" s="15" t="s">
        <v>266</v>
      </c>
      <c r="P40" s="15" t="s">
        <v>266</v>
      </c>
      <c r="Q40" s="15" t="s">
        <v>266</v>
      </c>
      <c r="R40" s="15" t="s">
        <v>266</v>
      </c>
      <c r="S40" s="15" t="s">
        <v>266</v>
      </c>
      <c r="T40" s="15" t="s">
        <v>266</v>
      </c>
      <c r="U40" s="15" t="s">
        <v>266</v>
      </c>
    </row>
    <row r="41" spans="1:21" ht="13.8" thickBot="1" x14ac:dyDescent="0.3">
      <c r="A41" s="14" t="s">
        <v>117</v>
      </c>
      <c r="B41" s="15" t="s">
        <v>270</v>
      </c>
      <c r="C41" s="15" t="s">
        <v>270</v>
      </c>
      <c r="D41" s="15" t="s">
        <v>270</v>
      </c>
      <c r="E41" s="15" t="s">
        <v>270</v>
      </c>
      <c r="F41" s="15" t="s">
        <v>270</v>
      </c>
      <c r="G41" s="15" t="s">
        <v>270</v>
      </c>
      <c r="H41" s="15" t="s">
        <v>270</v>
      </c>
      <c r="I41" s="15" t="s">
        <v>270</v>
      </c>
      <c r="J41" s="15" t="s">
        <v>270</v>
      </c>
      <c r="K41" s="15" t="s">
        <v>270</v>
      </c>
      <c r="L41" s="15" t="s">
        <v>270</v>
      </c>
      <c r="M41" s="15" t="s">
        <v>270</v>
      </c>
      <c r="N41" s="15" t="s">
        <v>270</v>
      </c>
      <c r="O41" s="15" t="s">
        <v>270</v>
      </c>
      <c r="P41" s="15" t="s">
        <v>270</v>
      </c>
      <c r="Q41" s="15" t="s">
        <v>270</v>
      </c>
      <c r="R41" s="15" t="s">
        <v>270</v>
      </c>
      <c r="S41" s="15" t="s">
        <v>270</v>
      </c>
      <c r="T41" s="15" t="s">
        <v>270</v>
      </c>
      <c r="U41" s="15" t="s">
        <v>270</v>
      </c>
    </row>
    <row r="42" spans="1:21" ht="18.600000000000001" thickBot="1" x14ac:dyDescent="0.3">
      <c r="A42" s="10"/>
    </row>
    <row r="43" spans="1:21" ht="13.8" thickBot="1" x14ac:dyDescent="0.3">
      <c r="A43" s="14" t="s">
        <v>128</v>
      </c>
      <c r="B43" s="14" t="s">
        <v>76</v>
      </c>
      <c r="C43" s="14" t="s">
        <v>77</v>
      </c>
      <c r="D43" s="14" t="s">
        <v>78</v>
      </c>
      <c r="E43" s="14" t="s">
        <v>79</v>
      </c>
      <c r="F43" s="14" t="s">
        <v>80</v>
      </c>
      <c r="G43" s="14" t="s">
        <v>81</v>
      </c>
      <c r="H43" s="14" t="s">
        <v>82</v>
      </c>
      <c r="I43" s="14" t="s">
        <v>83</v>
      </c>
      <c r="J43" s="14" t="s">
        <v>84</v>
      </c>
      <c r="K43" s="14" t="s">
        <v>85</v>
      </c>
      <c r="L43" s="14" t="s">
        <v>516</v>
      </c>
      <c r="M43" s="14" t="s">
        <v>517</v>
      </c>
      <c r="N43" s="14" t="s">
        <v>518</v>
      </c>
      <c r="O43" s="14" t="s">
        <v>519</v>
      </c>
      <c r="P43" s="14" t="s">
        <v>520</v>
      </c>
      <c r="Q43" s="14" t="s">
        <v>521</v>
      </c>
      <c r="R43" s="14" t="s">
        <v>522</v>
      </c>
      <c r="S43" s="14" t="s">
        <v>523</v>
      </c>
      <c r="T43" s="14" t="s">
        <v>524</v>
      </c>
      <c r="U43" s="14" t="s">
        <v>525</v>
      </c>
    </row>
    <row r="44" spans="1:21" ht="13.8" thickBot="1" x14ac:dyDescent="0.3">
      <c r="A44" s="14" t="s">
        <v>108</v>
      </c>
      <c r="B44" s="15">
        <v>9</v>
      </c>
      <c r="C44" s="15">
        <v>9</v>
      </c>
      <c r="D44" s="15">
        <v>9</v>
      </c>
      <c r="E44" s="15">
        <v>9</v>
      </c>
      <c r="F44" s="15">
        <v>9</v>
      </c>
      <c r="G44" s="15">
        <v>418.3</v>
      </c>
      <c r="H44" s="15">
        <v>9</v>
      </c>
      <c r="I44" s="15">
        <v>56.9</v>
      </c>
      <c r="J44" s="15">
        <v>9</v>
      </c>
      <c r="K44" s="15">
        <v>9</v>
      </c>
      <c r="L44" s="15">
        <v>9</v>
      </c>
      <c r="M44" s="15">
        <v>9</v>
      </c>
      <c r="N44" s="15">
        <v>9</v>
      </c>
      <c r="O44" s="15">
        <v>9</v>
      </c>
      <c r="P44" s="15">
        <v>9</v>
      </c>
      <c r="Q44" s="15">
        <v>444.3</v>
      </c>
      <c r="R44" s="15">
        <v>25.5</v>
      </c>
      <c r="S44" s="15">
        <v>9</v>
      </c>
      <c r="T44" s="15">
        <v>9</v>
      </c>
      <c r="U44" s="15">
        <v>9</v>
      </c>
    </row>
    <row r="45" spans="1:21" ht="13.8" thickBot="1" x14ac:dyDescent="0.3">
      <c r="A45" s="14" t="s">
        <v>109</v>
      </c>
      <c r="B45" s="15">
        <v>8</v>
      </c>
      <c r="C45" s="15">
        <v>8</v>
      </c>
      <c r="D45" s="15">
        <v>8</v>
      </c>
      <c r="E45" s="15">
        <v>8</v>
      </c>
      <c r="F45" s="15">
        <v>8</v>
      </c>
      <c r="G45" s="15">
        <v>417.3</v>
      </c>
      <c r="H45" s="15">
        <v>8</v>
      </c>
      <c r="I45" s="15">
        <v>8</v>
      </c>
      <c r="J45" s="15">
        <v>8</v>
      </c>
      <c r="K45" s="15">
        <v>8</v>
      </c>
      <c r="L45" s="15">
        <v>8</v>
      </c>
      <c r="M45" s="15">
        <v>8</v>
      </c>
      <c r="N45" s="15">
        <v>8</v>
      </c>
      <c r="O45" s="15">
        <v>8</v>
      </c>
      <c r="P45" s="15">
        <v>8</v>
      </c>
      <c r="Q45" s="15">
        <v>440.3</v>
      </c>
      <c r="R45" s="15">
        <v>8</v>
      </c>
      <c r="S45" s="15">
        <v>8</v>
      </c>
      <c r="T45" s="15">
        <v>8</v>
      </c>
      <c r="U45" s="15">
        <v>8</v>
      </c>
    </row>
    <row r="46" spans="1:21" ht="13.8" thickBot="1" x14ac:dyDescent="0.3">
      <c r="A46" s="14" t="s">
        <v>110</v>
      </c>
      <c r="B46" s="15">
        <v>7</v>
      </c>
      <c r="C46" s="15">
        <v>7</v>
      </c>
      <c r="D46" s="15">
        <v>7</v>
      </c>
      <c r="E46" s="15">
        <v>7</v>
      </c>
      <c r="F46" s="15">
        <v>7</v>
      </c>
      <c r="G46" s="15">
        <v>416.3</v>
      </c>
      <c r="H46" s="15">
        <v>7</v>
      </c>
      <c r="I46" s="15">
        <v>7</v>
      </c>
      <c r="J46" s="15">
        <v>7</v>
      </c>
      <c r="K46" s="15">
        <v>7</v>
      </c>
      <c r="L46" s="15">
        <v>7</v>
      </c>
      <c r="M46" s="15">
        <v>7</v>
      </c>
      <c r="N46" s="15">
        <v>7</v>
      </c>
      <c r="O46" s="15">
        <v>7</v>
      </c>
      <c r="P46" s="15">
        <v>7</v>
      </c>
      <c r="Q46" s="15">
        <v>439.3</v>
      </c>
      <c r="R46" s="15">
        <v>7</v>
      </c>
      <c r="S46" s="15">
        <v>7</v>
      </c>
      <c r="T46" s="15">
        <v>7</v>
      </c>
      <c r="U46" s="15">
        <v>7</v>
      </c>
    </row>
    <row r="47" spans="1:21" ht="13.8" thickBot="1" x14ac:dyDescent="0.3">
      <c r="A47" s="14" t="s">
        <v>111</v>
      </c>
      <c r="B47" s="15">
        <v>6</v>
      </c>
      <c r="C47" s="15">
        <v>6</v>
      </c>
      <c r="D47" s="15">
        <v>6</v>
      </c>
      <c r="E47" s="15">
        <v>6</v>
      </c>
      <c r="F47" s="15">
        <v>6</v>
      </c>
      <c r="G47" s="15">
        <v>415.3</v>
      </c>
      <c r="H47" s="15">
        <v>6</v>
      </c>
      <c r="I47" s="15">
        <v>6</v>
      </c>
      <c r="J47" s="15">
        <v>6</v>
      </c>
      <c r="K47" s="15">
        <v>6</v>
      </c>
      <c r="L47" s="15">
        <v>6</v>
      </c>
      <c r="M47" s="15">
        <v>6</v>
      </c>
      <c r="N47" s="15">
        <v>6</v>
      </c>
      <c r="O47" s="15">
        <v>6</v>
      </c>
      <c r="P47" s="15">
        <v>6</v>
      </c>
      <c r="Q47" s="15">
        <v>438.3</v>
      </c>
      <c r="R47" s="15">
        <v>6</v>
      </c>
      <c r="S47" s="15">
        <v>6</v>
      </c>
      <c r="T47" s="15">
        <v>6</v>
      </c>
      <c r="U47" s="15">
        <v>6</v>
      </c>
    </row>
    <row r="48" spans="1:21" ht="13.8" thickBot="1" x14ac:dyDescent="0.3">
      <c r="A48" s="14" t="s">
        <v>112</v>
      </c>
      <c r="B48" s="15">
        <v>5</v>
      </c>
      <c r="C48" s="15">
        <v>5</v>
      </c>
      <c r="D48" s="15">
        <v>5</v>
      </c>
      <c r="E48" s="15">
        <v>5</v>
      </c>
      <c r="F48" s="15">
        <v>5</v>
      </c>
      <c r="G48" s="15">
        <v>414.3</v>
      </c>
      <c r="H48" s="15">
        <v>5</v>
      </c>
      <c r="I48" s="15">
        <v>5</v>
      </c>
      <c r="J48" s="15">
        <v>5</v>
      </c>
      <c r="K48" s="15">
        <v>5</v>
      </c>
      <c r="L48" s="15">
        <v>5</v>
      </c>
      <c r="M48" s="15">
        <v>5</v>
      </c>
      <c r="N48" s="15">
        <v>5</v>
      </c>
      <c r="O48" s="15">
        <v>5</v>
      </c>
      <c r="P48" s="15">
        <v>5</v>
      </c>
      <c r="Q48" s="15">
        <v>437.3</v>
      </c>
      <c r="R48" s="15">
        <v>5</v>
      </c>
      <c r="S48" s="15">
        <v>5</v>
      </c>
      <c r="T48" s="15">
        <v>5</v>
      </c>
      <c r="U48" s="15">
        <v>5</v>
      </c>
    </row>
    <row r="49" spans="1:25" ht="13.8" thickBot="1" x14ac:dyDescent="0.3">
      <c r="A49" s="14" t="s">
        <v>113</v>
      </c>
      <c r="B49" s="15">
        <v>4</v>
      </c>
      <c r="C49" s="15">
        <v>4</v>
      </c>
      <c r="D49" s="15">
        <v>4</v>
      </c>
      <c r="E49" s="15">
        <v>4</v>
      </c>
      <c r="F49" s="15">
        <v>4</v>
      </c>
      <c r="G49" s="15">
        <v>413.3</v>
      </c>
      <c r="H49" s="15">
        <v>4</v>
      </c>
      <c r="I49" s="15">
        <v>4</v>
      </c>
      <c r="J49" s="15">
        <v>4</v>
      </c>
      <c r="K49" s="15">
        <v>4</v>
      </c>
      <c r="L49" s="15">
        <v>4</v>
      </c>
      <c r="M49" s="15">
        <v>4</v>
      </c>
      <c r="N49" s="15">
        <v>4</v>
      </c>
      <c r="O49" s="15">
        <v>4</v>
      </c>
      <c r="P49" s="15">
        <v>4</v>
      </c>
      <c r="Q49" s="15">
        <v>436.3</v>
      </c>
      <c r="R49" s="15">
        <v>4</v>
      </c>
      <c r="S49" s="15">
        <v>4</v>
      </c>
      <c r="T49" s="15">
        <v>4</v>
      </c>
      <c r="U49" s="15">
        <v>4</v>
      </c>
    </row>
    <row r="50" spans="1:25" ht="13.8" thickBot="1" x14ac:dyDescent="0.3">
      <c r="A50" s="14" t="s">
        <v>114</v>
      </c>
      <c r="B50" s="15">
        <v>3</v>
      </c>
      <c r="C50" s="15">
        <v>3</v>
      </c>
      <c r="D50" s="15">
        <v>3</v>
      </c>
      <c r="E50" s="15">
        <v>3</v>
      </c>
      <c r="F50" s="15">
        <v>3</v>
      </c>
      <c r="G50" s="15">
        <v>3</v>
      </c>
      <c r="H50" s="15">
        <v>3</v>
      </c>
      <c r="I50" s="15">
        <v>3</v>
      </c>
      <c r="J50" s="15">
        <v>3</v>
      </c>
      <c r="K50" s="15">
        <v>3</v>
      </c>
      <c r="L50" s="15">
        <v>3</v>
      </c>
      <c r="M50" s="15">
        <v>3</v>
      </c>
      <c r="N50" s="15">
        <v>3</v>
      </c>
      <c r="O50" s="15">
        <v>3</v>
      </c>
      <c r="P50" s="15">
        <v>3</v>
      </c>
      <c r="Q50" s="15">
        <v>435.3</v>
      </c>
      <c r="R50" s="15">
        <v>3</v>
      </c>
      <c r="S50" s="15">
        <v>3</v>
      </c>
      <c r="T50" s="15">
        <v>3</v>
      </c>
      <c r="U50" s="15">
        <v>3</v>
      </c>
    </row>
    <row r="51" spans="1:25" ht="13.8" thickBot="1" x14ac:dyDescent="0.3">
      <c r="A51" s="14" t="s">
        <v>115</v>
      </c>
      <c r="B51" s="15">
        <v>2</v>
      </c>
      <c r="C51" s="15">
        <v>2</v>
      </c>
      <c r="D51" s="15">
        <v>2</v>
      </c>
      <c r="E51" s="15">
        <v>2</v>
      </c>
      <c r="F51" s="15">
        <v>2</v>
      </c>
      <c r="G51" s="15">
        <v>2</v>
      </c>
      <c r="H51" s="15">
        <v>2</v>
      </c>
      <c r="I51" s="15">
        <v>2</v>
      </c>
      <c r="J51" s="15">
        <v>2</v>
      </c>
      <c r="K51" s="15">
        <v>2</v>
      </c>
      <c r="L51" s="15">
        <v>2</v>
      </c>
      <c r="M51" s="15">
        <v>2</v>
      </c>
      <c r="N51" s="15">
        <v>2</v>
      </c>
      <c r="O51" s="15">
        <v>2</v>
      </c>
      <c r="P51" s="15">
        <v>2</v>
      </c>
      <c r="Q51" s="15">
        <v>434.3</v>
      </c>
      <c r="R51" s="15">
        <v>2</v>
      </c>
      <c r="S51" s="15">
        <v>2</v>
      </c>
      <c r="T51" s="15">
        <v>2</v>
      </c>
      <c r="U51" s="15">
        <v>2</v>
      </c>
    </row>
    <row r="52" spans="1:25" ht="13.8" thickBot="1" x14ac:dyDescent="0.3">
      <c r="A52" s="14" t="s">
        <v>116</v>
      </c>
      <c r="B52" s="15">
        <v>1</v>
      </c>
      <c r="C52" s="15">
        <v>1</v>
      </c>
      <c r="D52" s="15">
        <v>1</v>
      </c>
      <c r="E52" s="15">
        <v>1</v>
      </c>
      <c r="F52" s="15">
        <v>1</v>
      </c>
      <c r="G52" s="15">
        <v>1</v>
      </c>
      <c r="H52" s="15">
        <v>1</v>
      </c>
      <c r="I52" s="15">
        <v>1</v>
      </c>
      <c r="J52" s="15">
        <v>1</v>
      </c>
      <c r="K52" s="15">
        <v>1</v>
      </c>
      <c r="L52" s="15">
        <v>1</v>
      </c>
      <c r="M52" s="15">
        <v>1</v>
      </c>
      <c r="N52" s="15">
        <v>1</v>
      </c>
      <c r="O52" s="15">
        <v>1</v>
      </c>
      <c r="P52" s="15">
        <v>1</v>
      </c>
      <c r="Q52" s="15">
        <v>1</v>
      </c>
      <c r="R52" s="15">
        <v>1</v>
      </c>
      <c r="S52" s="15">
        <v>1</v>
      </c>
      <c r="T52" s="15">
        <v>1</v>
      </c>
      <c r="U52" s="15">
        <v>1</v>
      </c>
    </row>
    <row r="53" spans="1:25" ht="13.8" thickBot="1" x14ac:dyDescent="0.3">
      <c r="A53" s="14" t="s">
        <v>117</v>
      </c>
      <c r="B53" s="15">
        <v>0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</row>
    <row r="54" spans="1:25" ht="18.600000000000001" thickBot="1" x14ac:dyDescent="0.3">
      <c r="A54" s="10"/>
    </row>
    <row r="55" spans="1:25" ht="13.8" thickBot="1" x14ac:dyDescent="0.3">
      <c r="A55" s="14" t="s">
        <v>129</v>
      </c>
      <c r="B55" s="14" t="s">
        <v>76</v>
      </c>
      <c r="C55" s="14" t="s">
        <v>77</v>
      </c>
      <c r="D55" s="14" t="s">
        <v>78</v>
      </c>
      <c r="E55" s="14" t="s">
        <v>79</v>
      </c>
      <c r="F55" s="14" t="s">
        <v>80</v>
      </c>
      <c r="G55" s="14" t="s">
        <v>81</v>
      </c>
      <c r="H55" s="14" t="s">
        <v>82</v>
      </c>
      <c r="I55" s="14" t="s">
        <v>83</v>
      </c>
      <c r="J55" s="14" t="s">
        <v>84</v>
      </c>
      <c r="K55" s="14" t="s">
        <v>85</v>
      </c>
      <c r="L55" s="14" t="s">
        <v>516</v>
      </c>
      <c r="M55" s="14" t="s">
        <v>517</v>
      </c>
      <c r="N55" s="14" t="s">
        <v>518</v>
      </c>
      <c r="O55" s="14" t="s">
        <v>519</v>
      </c>
      <c r="P55" s="14" t="s">
        <v>520</v>
      </c>
      <c r="Q55" s="14" t="s">
        <v>521</v>
      </c>
      <c r="R55" s="14" t="s">
        <v>522</v>
      </c>
      <c r="S55" s="14" t="s">
        <v>523</v>
      </c>
      <c r="T55" s="14" t="s">
        <v>524</v>
      </c>
      <c r="U55" s="14" t="s">
        <v>525</v>
      </c>
      <c r="V55" s="14" t="s">
        <v>130</v>
      </c>
      <c r="W55" s="14" t="s">
        <v>131</v>
      </c>
      <c r="X55" s="14" t="s">
        <v>132</v>
      </c>
      <c r="Y55" s="14" t="s">
        <v>133</v>
      </c>
    </row>
    <row r="56" spans="1:25" ht="13.8" thickBot="1" x14ac:dyDescent="0.3">
      <c r="A56" s="14" t="s">
        <v>87</v>
      </c>
      <c r="B56" s="15">
        <v>4</v>
      </c>
      <c r="C56" s="15">
        <v>3</v>
      </c>
      <c r="D56" s="15">
        <v>1</v>
      </c>
      <c r="E56" s="15">
        <v>0</v>
      </c>
      <c r="F56" s="15">
        <v>1</v>
      </c>
      <c r="G56" s="15">
        <v>413.3</v>
      </c>
      <c r="H56" s="15">
        <v>0</v>
      </c>
      <c r="I56" s="15">
        <v>56.9</v>
      </c>
      <c r="J56" s="15">
        <v>1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1</v>
      </c>
      <c r="Q56" s="15">
        <v>438.3</v>
      </c>
      <c r="R56" s="15">
        <v>0</v>
      </c>
      <c r="S56" s="15">
        <v>5</v>
      </c>
      <c r="T56" s="15">
        <v>1</v>
      </c>
      <c r="U56" s="15">
        <v>2</v>
      </c>
      <c r="V56" s="15">
        <v>927.5</v>
      </c>
      <c r="W56" s="15">
        <v>1000</v>
      </c>
      <c r="X56" s="15">
        <v>72.5</v>
      </c>
      <c r="Y56" s="15">
        <v>7.25</v>
      </c>
    </row>
    <row r="57" spans="1:25" ht="13.8" thickBot="1" x14ac:dyDescent="0.3">
      <c r="A57" s="14" t="s">
        <v>88</v>
      </c>
      <c r="B57" s="15">
        <v>9</v>
      </c>
      <c r="C57" s="15">
        <v>7</v>
      </c>
      <c r="D57" s="15">
        <v>5</v>
      </c>
      <c r="E57" s="15">
        <v>5</v>
      </c>
      <c r="F57" s="15">
        <v>8</v>
      </c>
      <c r="G57" s="15">
        <v>417.3</v>
      </c>
      <c r="H57" s="15">
        <v>8</v>
      </c>
      <c r="I57" s="15">
        <v>6</v>
      </c>
      <c r="J57" s="15">
        <v>9</v>
      </c>
      <c r="K57" s="15">
        <v>4</v>
      </c>
      <c r="L57" s="15">
        <v>5</v>
      </c>
      <c r="M57" s="15">
        <v>5</v>
      </c>
      <c r="N57" s="15">
        <v>6</v>
      </c>
      <c r="O57" s="15">
        <v>9</v>
      </c>
      <c r="P57" s="15">
        <v>6</v>
      </c>
      <c r="Q57" s="15">
        <v>440.3</v>
      </c>
      <c r="R57" s="15">
        <v>4</v>
      </c>
      <c r="S57" s="15">
        <v>7</v>
      </c>
      <c r="T57" s="15">
        <v>7</v>
      </c>
      <c r="U57" s="15">
        <v>8</v>
      </c>
      <c r="V57" s="15">
        <v>975.4</v>
      </c>
      <c r="W57" s="15">
        <v>1000</v>
      </c>
      <c r="X57" s="15">
        <v>24.6</v>
      </c>
      <c r="Y57" s="15">
        <v>2.46</v>
      </c>
    </row>
    <row r="58" spans="1:25" ht="13.8" thickBot="1" x14ac:dyDescent="0.3">
      <c r="A58" s="14" t="s">
        <v>89</v>
      </c>
      <c r="B58" s="15">
        <v>5</v>
      </c>
      <c r="C58" s="15">
        <v>7</v>
      </c>
      <c r="D58" s="15">
        <v>8</v>
      </c>
      <c r="E58" s="15">
        <v>2</v>
      </c>
      <c r="F58" s="15">
        <v>5</v>
      </c>
      <c r="G58" s="15">
        <v>414.3</v>
      </c>
      <c r="H58" s="15">
        <v>5</v>
      </c>
      <c r="I58" s="15">
        <v>4</v>
      </c>
      <c r="J58" s="15">
        <v>2</v>
      </c>
      <c r="K58" s="15">
        <v>2</v>
      </c>
      <c r="L58" s="15">
        <v>3</v>
      </c>
      <c r="M58" s="15">
        <v>2</v>
      </c>
      <c r="N58" s="15">
        <v>6</v>
      </c>
      <c r="O58" s="15">
        <v>5</v>
      </c>
      <c r="P58" s="15">
        <v>9</v>
      </c>
      <c r="Q58" s="15">
        <v>434.3</v>
      </c>
      <c r="R58" s="15">
        <v>25.5</v>
      </c>
      <c r="S58" s="15">
        <v>8</v>
      </c>
      <c r="T58" s="15">
        <v>7</v>
      </c>
      <c r="U58" s="15">
        <v>5</v>
      </c>
      <c r="V58" s="15">
        <v>958.9</v>
      </c>
      <c r="W58" s="15">
        <v>1000</v>
      </c>
      <c r="X58" s="15">
        <v>41.1</v>
      </c>
      <c r="Y58" s="15">
        <v>4.1100000000000003</v>
      </c>
    </row>
    <row r="59" spans="1:25" ht="13.8" thickBot="1" x14ac:dyDescent="0.3">
      <c r="A59" s="14" t="s">
        <v>90</v>
      </c>
      <c r="B59" s="15">
        <v>7</v>
      </c>
      <c r="C59" s="15">
        <v>9</v>
      </c>
      <c r="D59" s="15">
        <v>6</v>
      </c>
      <c r="E59" s="15">
        <v>6</v>
      </c>
      <c r="F59" s="15">
        <v>7</v>
      </c>
      <c r="G59" s="15">
        <v>417.3</v>
      </c>
      <c r="H59" s="15">
        <v>4</v>
      </c>
      <c r="I59" s="15">
        <v>6</v>
      </c>
      <c r="J59" s="15">
        <v>9</v>
      </c>
      <c r="K59" s="15">
        <v>6</v>
      </c>
      <c r="L59" s="15">
        <v>8</v>
      </c>
      <c r="M59" s="15">
        <v>3</v>
      </c>
      <c r="N59" s="15">
        <v>6</v>
      </c>
      <c r="O59" s="15">
        <v>3</v>
      </c>
      <c r="P59" s="15">
        <v>8</v>
      </c>
      <c r="Q59" s="15">
        <v>444.3</v>
      </c>
      <c r="R59" s="15">
        <v>7</v>
      </c>
      <c r="S59" s="15">
        <v>5</v>
      </c>
      <c r="T59" s="15">
        <v>4</v>
      </c>
      <c r="U59" s="15">
        <v>7</v>
      </c>
      <c r="V59" s="15">
        <v>972.4</v>
      </c>
      <c r="W59" s="15">
        <v>1000</v>
      </c>
      <c r="X59" s="15">
        <v>27.6</v>
      </c>
      <c r="Y59" s="15">
        <v>2.76</v>
      </c>
    </row>
    <row r="60" spans="1:25" ht="13.8" thickBot="1" x14ac:dyDescent="0.3">
      <c r="A60" s="14" t="s">
        <v>91</v>
      </c>
      <c r="B60" s="15">
        <v>5</v>
      </c>
      <c r="C60" s="15">
        <v>5</v>
      </c>
      <c r="D60" s="15">
        <v>6</v>
      </c>
      <c r="E60" s="15">
        <v>7</v>
      </c>
      <c r="F60" s="15">
        <v>4</v>
      </c>
      <c r="G60" s="15">
        <v>415.3</v>
      </c>
      <c r="H60" s="15">
        <v>5</v>
      </c>
      <c r="I60" s="15">
        <v>56.9</v>
      </c>
      <c r="J60" s="15">
        <v>8</v>
      </c>
      <c r="K60" s="15">
        <v>8</v>
      </c>
      <c r="L60" s="15">
        <v>5</v>
      </c>
      <c r="M60" s="15">
        <v>7</v>
      </c>
      <c r="N60" s="15">
        <v>5</v>
      </c>
      <c r="O60" s="15">
        <v>4</v>
      </c>
      <c r="P60" s="15">
        <v>6</v>
      </c>
      <c r="Q60" s="15">
        <v>437.3</v>
      </c>
      <c r="R60" s="15">
        <v>7</v>
      </c>
      <c r="S60" s="15">
        <v>8</v>
      </c>
      <c r="T60" s="15">
        <v>9</v>
      </c>
      <c r="U60" s="15">
        <v>5</v>
      </c>
      <c r="V60" s="15">
        <v>1013.3</v>
      </c>
      <c r="W60" s="15">
        <v>1000</v>
      </c>
      <c r="X60" s="15">
        <v>-13.3</v>
      </c>
      <c r="Y60" s="15">
        <v>-1.33</v>
      </c>
    </row>
    <row r="61" spans="1:25" ht="13.8" thickBot="1" x14ac:dyDescent="0.3">
      <c r="A61" s="14" t="s">
        <v>92</v>
      </c>
      <c r="B61" s="15">
        <v>5</v>
      </c>
      <c r="C61" s="15">
        <v>5</v>
      </c>
      <c r="D61" s="15">
        <v>7</v>
      </c>
      <c r="E61" s="15">
        <v>8</v>
      </c>
      <c r="F61" s="15">
        <v>8</v>
      </c>
      <c r="G61" s="15">
        <v>415.3</v>
      </c>
      <c r="H61" s="15">
        <v>8</v>
      </c>
      <c r="I61" s="15">
        <v>8</v>
      </c>
      <c r="J61" s="15">
        <v>8</v>
      </c>
      <c r="K61" s="15">
        <v>5</v>
      </c>
      <c r="L61" s="15">
        <v>5</v>
      </c>
      <c r="M61" s="15">
        <v>9</v>
      </c>
      <c r="N61" s="15">
        <v>6</v>
      </c>
      <c r="O61" s="15">
        <v>7</v>
      </c>
      <c r="P61" s="15">
        <v>5</v>
      </c>
      <c r="Q61" s="15">
        <v>440.3</v>
      </c>
      <c r="R61" s="15">
        <v>6</v>
      </c>
      <c r="S61" s="15">
        <v>5</v>
      </c>
      <c r="T61" s="15">
        <v>8</v>
      </c>
      <c r="U61" s="15">
        <v>7</v>
      </c>
      <c r="V61" s="15">
        <v>975.4</v>
      </c>
      <c r="W61" s="15">
        <v>1000</v>
      </c>
      <c r="X61" s="15">
        <v>24.6</v>
      </c>
      <c r="Y61" s="15">
        <v>2.46</v>
      </c>
    </row>
    <row r="62" spans="1:25" ht="13.8" thickBot="1" x14ac:dyDescent="0.3">
      <c r="A62" s="14" t="s">
        <v>93</v>
      </c>
      <c r="B62" s="15">
        <v>7</v>
      </c>
      <c r="C62" s="15">
        <v>9</v>
      </c>
      <c r="D62" s="15">
        <v>8</v>
      </c>
      <c r="E62" s="15">
        <v>8</v>
      </c>
      <c r="F62" s="15">
        <v>7</v>
      </c>
      <c r="G62" s="15">
        <v>417.3</v>
      </c>
      <c r="H62" s="15">
        <v>7</v>
      </c>
      <c r="I62" s="15">
        <v>7</v>
      </c>
      <c r="J62" s="15">
        <v>8</v>
      </c>
      <c r="K62" s="15">
        <v>8</v>
      </c>
      <c r="L62" s="15">
        <v>9</v>
      </c>
      <c r="M62" s="15">
        <v>9</v>
      </c>
      <c r="N62" s="15">
        <v>9</v>
      </c>
      <c r="O62" s="15">
        <v>7</v>
      </c>
      <c r="P62" s="15">
        <v>8</v>
      </c>
      <c r="Q62" s="15">
        <v>439.3</v>
      </c>
      <c r="R62" s="15">
        <v>8</v>
      </c>
      <c r="S62" s="15">
        <v>6</v>
      </c>
      <c r="T62" s="15">
        <v>8</v>
      </c>
      <c r="U62" s="15">
        <v>8</v>
      </c>
      <c r="V62" s="15">
        <v>997.4</v>
      </c>
      <c r="W62" s="15">
        <v>1000</v>
      </c>
      <c r="X62" s="15">
        <v>2.6</v>
      </c>
      <c r="Y62" s="15">
        <v>0.26</v>
      </c>
    </row>
    <row r="63" spans="1:25" ht="13.8" thickBot="1" x14ac:dyDescent="0.3">
      <c r="A63" s="14" t="s">
        <v>94</v>
      </c>
      <c r="B63" s="15">
        <v>9</v>
      </c>
      <c r="C63" s="15">
        <v>9</v>
      </c>
      <c r="D63" s="15">
        <v>9</v>
      </c>
      <c r="E63" s="15">
        <v>8</v>
      </c>
      <c r="F63" s="15">
        <v>9</v>
      </c>
      <c r="G63" s="15">
        <v>418.3</v>
      </c>
      <c r="H63" s="15">
        <v>9</v>
      </c>
      <c r="I63" s="15">
        <v>56.9</v>
      </c>
      <c r="J63" s="15">
        <v>9</v>
      </c>
      <c r="K63" s="15">
        <v>9</v>
      </c>
      <c r="L63" s="15">
        <v>8</v>
      </c>
      <c r="M63" s="15">
        <v>9</v>
      </c>
      <c r="N63" s="15">
        <v>7</v>
      </c>
      <c r="O63" s="15">
        <v>9</v>
      </c>
      <c r="P63" s="15">
        <v>9</v>
      </c>
      <c r="Q63" s="15">
        <v>440.3</v>
      </c>
      <c r="R63" s="15">
        <v>25.5</v>
      </c>
      <c r="S63" s="15">
        <v>9</v>
      </c>
      <c r="T63" s="15">
        <v>9</v>
      </c>
      <c r="U63" s="15">
        <v>9</v>
      </c>
      <c r="V63" s="15">
        <v>1080.7</v>
      </c>
      <c r="W63" s="15">
        <v>1000</v>
      </c>
      <c r="X63" s="15">
        <v>-80.7</v>
      </c>
      <c r="Y63" s="15">
        <v>-8.07</v>
      </c>
    </row>
    <row r="64" spans="1:25" ht="13.8" thickBot="1" x14ac:dyDescent="0.3">
      <c r="A64" s="14" t="s">
        <v>95</v>
      </c>
      <c r="B64" s="15">
        <v>8</v>
      </c>
      <c r="C64" s="15">
        <v>8</v>
      </c>
      <c r="D64" s="15">
        <v>8</v>
      </c>
      <c r="E64" s="15">
        <v>8</v>
      </c>
      <c r="F64" s="15">
        <v>9</v>
      </c>
      <c r="G64" s="15">
        <v>417.3</v>
      </c>
      <c r="H64" s="15">
        <v>9</v>
      </c>
      <c r="I64" s="15">
        <v>8</v>
      </c>
      <c r="J64" s="15">
        <v>9</v>
      </c>
      <c r="K64" s="15">
        <v>9</v>
      </c>
      <c r="L64" s="15">
        <v>8</v>
      </c>
      <c r="M64" s="15">
        <v>9</v>
      </c>
      <c r="N64" s="15">
        <v>9</v>
      </c>
      <c r="O64" s="15">
        <v>9</v>
      </c>
      <c r="P64" s="15">
        <v>8</v>
      </c>
      <c r="Q64" s="15">
        <v>440.3</v>
      </c>
      <c r="R64" s="15">
        <v>8</v>
      </c>
      <c r="S64" s="15">
        <v>9</v>
      </c>
      <c r="T64" s="15">
        <v>9</v>
      </c>
      <c r="U64" s="15">
        <v>8</v>
      </c>
      <c r="V64" s="15">
        <v>1010.3</v>
      </c>
      <c r="W64" s="15">
        <v>1000</v>
      </c>
      <c r="X64" s="15">
        <v>-10.3</v>
      </c>
      <c r="Y64" s="15">
        <v>-1.03</v>
      </c>
    </row>
    <row r="65" spans="1:25" ht="13.8" thickBot="1" x14ac:dyDescent="0.3">
      <c r="A65" s="14" t="s">
        <v>96</v>
      </c>
      <c r="B65" s="15">
        <v>9</v>
      </c>
      <c r="C65" s="15">
        <v>9</v>
      </c>
      <c r="D65" s="15">
        <v>9</v>
      </c>
      <c r="E65" s="15">
        <v>9</v>
      </c>
      <c r="F65" s="15">
        <v>9</v>
      </c>
      <c r="G65" s="15">
        <v>418.3</v>
      </c>
      <c r="H65" s="15">
        <v>9</v>
      </c>
      <c r="I65" s="15">
        <v>56.9</v>
      </c>
      <c r="J65" s="15">
        <v>9</v>
      </c>
      <c r="K65" s="15">
        <v>9</v>
      </c>
      <c r="L65" s="15">
        <v>9</v>
      </c>
      <c r="M65" s="15">
        <v>9</v>
      </c>
      <c r="N65" s="15">
        <v>9</v>
      </c>
      <c r="O65" s="15">
        <v>9</v>
      </c>
      <c r="P65" s="15">
        <v>9</v>
      </c>
      <c r="Q65" s="15">
        <v>444.3</v>
      </c>
      <c r="R65" s="15">
        <v>25.5</v>
      </c>
      <c r="S65" s="15">
        <v>9</v>
      </c>
      <c r="T65" s="15">
        <v>9</v>
      </c>
      <c r="U65" s="15">
        <v>9</v>
      </c>
      <c r="V65" s="15">
        <v>1088.7</v>
      </c>
      <c r="W65" s="15">
        <v>1000</v>
      </c>
      <c r="X65" s="15">
        <v>-88.7</v>
      </c>
      <c r="Y65" s="15">
        <v>-8.8699999999999992</v>
      </c>
    </row>
    <row r="66" spans="1:25" ht="13.8" thickBot="1" x14ac:dyDescent="0.3"/>
    <row r="67" spans="1:25" ht="13.8" thickBot="1" x14ac:dyDescent="0.3">
      <c r="A67" s="16" t="s">
        <v>134</v>
      </c>
      <c r="B67" s="17">
        <v>1089</v>
      </c>
    </row>
    <row r="68" spans="1:25" ht="13.8" thickBot="1" x14ac:dyDescent="0.3">
      <c r="A68" s="16" t="s">
        <v>547</v>
      </c>
      <c r="B68" s="17">
        <v>0</v>
      </c>
    </row>
    <row r="69" spans="1:25" ht="13.8" thickBot="1" x14ac:dyDescent="0.3">
      <c r="A69" s="16" t="s">
        <v>136</v>
      </c>
      <c r="B69" s="17">
        <v>10000</v>
      </c>
    </row>
    <row r="70" spans="1:25" ht="13.8" thickBot="1" x14ac:dyDescent="0.3">
      <c r="A70" s="16" t="s">
        <v>137</v>
      </c>
      <c r="B70" s="17">
        <v>10000</v>
      </c>
    </row>
    <row r="71" spans="1:25" ht="13.8" thickBot="1" x14ac:dyDescent="0.3">
      <c r="A71" s="16" t="s">
        <v>138</v>
      </c>
      <c r="B71" s="17">
        <v>0</v>
      </c>
    </row>
    <row r="72" spans="1:25" ht="13.8" thickBot="1" x14ac:dyDescent="0.3">
      <c r="A72" s="16" t="s">
        <v>139</v>
      </c>
      <c r="B72" s="17"/>
    </row>
    <row r="73" spans="1:25" ht="13.8" thickBot="1" x14ac:dyDescent="0.3">
      <c r="A73" s="16" t="s">
        <v>140</v>
      </c>
      <c r="B73" s="17"/>
    </row>
    <row r="74" spans="1:25" ht="13.8" thickBot="1" x14ac:dyDescent="0.3">
      <c r="A74" s="16" t="s">
        <v>141</v>
      </c>
      <c r="B74" s="17">
        <v>0</v>
      </c>
    </row>
    <row r="76" spans="1:25" x14ac:dyDescent="0.25">
      <c r="A76" s="18" t="s">
        <v>142</v>
      </c>
    </row>
    <row r="78" spans="1:25" x14ac:dyDescent="0.25">
      <c r="A78" s="19" t="s">
        <v>272</v>
      </c>
    </row>
    <row r="79" spans="1:25" x14ac:dyDescent="0.25">
      <c r="A79" s="19" t="s">
        <v>548</v>
      </c>
    </row>
  </sheetData>
  <conditionalFormatting sqref="X2:X1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2:W1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76" r:id="rId1" display="https://miau.my-x.hu/myx-free/coco/test/776731420231101185650.html" xr:uid="{CD8A1E6E-172D-4CBF-9880-84B9E72A5C2B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6851A-F2DC-4888-B88E-422E9C5F12DD}">
  <dimension ref="A1:V129"/>
  <sheetViews>
    <sheetView workbookViewId="0">
      <selection activeCell="B2" sqref="B2:L21"/>
    </sheetView>
  </sheetViews>
  <sheetFormatPr defaultRowHeight="13.2" x14ac:dyDescent="0.25"/>
  <cols>
    <col min="13" max="13" width="8.33203125" customWidth="1"/>
    <col min="14" max="14" width="15.109375" customWidth="1"/>
    <col min="17" max="17" width="11.88671875" customWidth="1"/>
  </cols>
  <sheetData>
    <row r="1" spans="1:22" x14ac:dyDescent="0.25">
      <c r="A1" t="str">
        <f>'OAM1'!A1</f>
        <v>Megye/márka (---12 hónap)</v>
      </c>
      <c r="B1" t="str">
        <f>'OAM1'!B1</f>
        <v>Audi</v>
      </c>
      <c r="C1" t="str">
        <f>'OAM1'!C1</f>
        <v>Mercedes</v>
      </c>
      <c r="D1" t="str">
        <f>'OAM1'!D1</f>
        <v>Fiat</v>
      </c>
      <c r="E1" t="str">
        <f>'OAM1'!E1</f>
        <v>Volkswagen</v>
      </c>
      <c r="F1" t="str">
        <f>'OAM1'!F1</f>
        <v>Seat</v>
      </c>
      <c r="G1" t="str">
        <f>'OAM1'!G1</f>
        <v>Škoda</v>
      </c>
      <c r="H1" t="str">
        <f>'OAM1'!H1</f>
        <v>Suzuki</v>
      </c>
      <c r="I1" t="str">
        <f>'OAM1'!I1</f>
        <v>Volvo</v>
      </c>
      <c r="J1" t="str">
        <f>'OAM1'!J1</f>
        <v>Ford</v>
      </c>
      <c r="K1" t="str">
        <f>'OAM1'!K1</f>
        <v>Opel</v>
      </c>
      <c r="L1" t="s">
        <v>60</v>
      </c>
      <c r="M1" t="str">
        <f>L95</f>
        <v>Becslés</v>
      </c>
      <c r="N1" t="str">
        <f>'OAM1'!L1</f>
        <v>Megye/márka (---12 hónap)</v>
      </c>
      <c r="O1" t="str">
        <f>OAM!M2</f>
        <v>Összesen</v>
      </c>
      <c r="P1" t="s">
        <v>61</v>
      </c>
      <c r="Q1" t="s">
        <v>62</v>
      </c>
      <c r="R1" t="s">
        <v>63</v>
      </c>
      <c r="S1" t="s">
        <v>64</v>
      </c>
      <c r="T1" t="s">
        <v>65</v>
      </c>
      <c r="U1" t="s">
        <v>66</v>
      </c>
      <c r="V1" t="s">
        <v>67</v>
      </c>
    </row>
    <row r="2" spans="1:22" x14ac:dyDescent="0.25">
      <c r="A2" t="str">
        <f>'OAM1'!A2</f>
        <v>Bács-Kiskun</v>
      </c>
      <c r="B2">
        <f>RANK('OAM1'!B2,'OAM1'!B$2:B$21,0)</f>
        <v>4</v>
      </c>
      <c r="C2">
        <f>RANK('OAM1'!C2,'OAM1'!C$2:C$21,0)</f>
        <v>1</v>
      </c>
      <c r="D2">
        <f>RANK('OAM1'!D2,'OAM1'!D$2:D$21,0)</f>
        <v>8</v>
      </c>
      <c r="E2">
        <f>RANK('OAM1'!E2,'OAM1'!E$2:E$21,0)</f>
        <v>6</v>
      </c>
      <c r="F2">
        <f>RANK('OAM1'!F2,'OAM1'!F$2:F$21,0)</f>
        <v>18</v>
      </c>
      <c r="G2">
        <f>RANK('OAM1'!G2,'OAM1'!G$2:G$21,0)</f>
        <v>18</v>
      </c>
      <c r="H2">
        <f>RANK('OAM1'!H2,'OAM1'!H$2:H$21,0)</f>
        <v>9</v>
      </c>
      <c r="I2">
        <f>RANK('OAM1'!I2,'OAM1'!I$2:I$21,0)</f>
        <v>2</v>
      </c>
      <c r="J2">
        <f>RANK('OAM1'!J2,'OAM1'!J$2:J$21,0)</f>
        <v>13</v>
      </c>
      <c r="K2">
        <f>RANK('OAM1'!K2,'OAM1'!K$2:K$21,0)</f>
        <v>3</v>
      </c>
      <c r="L2">
        <v>1000</v>
      </c>
      <c r="M2">
        <f t="shared" ref="M2:M21" si="0">L96</f>
        <v>1038.5999999999999</v>
      </c>
      <c r="N2" t="str">
        <f>'OAM1'!L2</f>
        <v>Bács-Kiskun</v>
      </c>
      <c r="O2">
        <f>OAM!M3</f>
        <v>822</v>
      </c>
      <c r="P2" s="4">
        <f>AVERAGE(B2:K2)</f>
        <v>8.1999999999999993</v>
      </c>
      <c r="Q2">
        <f>_xlfn.RANK.EQ(O2,O$2:O$21,0)</f>
        <v>4</v>
      </c>
      <c r="R2">
        <f>_xlfn.RANK.EQ(P2,P$2:P$21,1)</f>
        <v>6</v>
      </c>
      <c r="S2">
        <f>Q2-R2</f>
        <v>-2</v>
      </c>
      <c r="T2" s="1">
        <f>_xlfn.RANK.EQ(M2,M$2:M$21,0)</f>
        <v>4</v>
      </c>
      <c r="U2">
        <f>Q2-T2</f>
        <v>0</v>
      </c>
      <c r="V2">
        <f>R2-T2</f>
        <v>2</v>
      </c>
    </row>
    <row r="3" spans="1:22" x14ac:dyDescent="0.25">
      <c r="A3" t="str">
        <f>'OAM1'!A3</f>
        <v>Békés</v>
      </c>
      <c r="B3">
        <f>RANK('OAM1'!B3,'OAM1'!B$2:B$21,0)</f>
        <v>10</v>
      </c>
      <c r="C3">
        <f>RANK('OAM1'!C3,'OAM1'!C$2:C$21,0)</f>
        <v>9</v>
      </c>
      <c r="D3">
        <f>RANK('OAM1'!D3,'OAM1'!D$2:D$21,0)</f>
        <v>8</v>
      </c>
      <c r="E3">
        <f>RANK('OAM1'!E3,'OAM1'!E$2:E$21,0)</f>
        <v>2</v>
      </c>
      <c r="F3">
        <f>RANK('OAM1'!F3,'OAM1'!F$2:F$21,0)</f>
        <v>17</v>
      </c>
      <c r="G3">
        <f>RANK('OAM1'!G3,'OAM1'!G$2:G$21,0)</f>
        <v>17</v>
      </c>
      <c r="H3">
        <f>RANK('OAM1'!H3,'OAM1'!H$2:H$21,0)</f>
        <v>4</v>
      </c>
      <c r="I3">
        <f>RANK('OAM1'!I3,'OAM1'!I$2:I$21,0)</f>
        <v>19</v>
      </c>
      <c r="J3">
        <f>RANK('OAM1'!J3,'OAM1'!J$2:J$21,0)</f>
        <v>13</v>
      </c>
      <c r="K3">
        <f>RANK('OAM1'!K3,'OAM1'!K$2:K$21,0)</f>
        <v>11</v>
      </c>
      <c r="L3">
        <v>1000</v>
      </c>
      <c r="M3">
        <f t="shared" si="0"/>
        <v>971.7</v>
      </c>
      <c r="N3" t="str">
        <f>'OAM1'!L3</f>
        <v>Békés</v>
      </c>
      <c r="O3">
        <f>OAM!M4</f>
        <v>777</v>
      </c>
      <c r="P3" s="4">
        <f t="shared" ref="P3:P21" si="1">AVERAGE(B3:K3)</f>
        <v>11</v>
      </c>
      <c r="Q3">
        <f t="shared" ref="Q3:Q21" si="2">_xlfn.RANK.EQ(O3,O$2:O$21,0)</f>
        <v>14</v>
      </c>
      <c r="R3">
        <f t="shared" ref="R3:R21" si="3">_xlfn.RANK.EQ(P3,P$2:P$21,1)</f>
        <v>14</v>
      </c>
      <c r="S3">
        <f t="shared" ref="S3:S21" si="4">Q3-R3</f>
        <v>0</v>
      </c>
      <c r="T3" s="1">
        <f t="shared" ref="T3:T21" si="5">_xlfn.RANK.EQ(M3,M$2:M$21,0)</f>
        <v>16</v>
      </c>
      <c r="U3">
        <f t="shared" ref="U3:U22" si="6">Q3-T3</f>
        <v>-2</v>
      </c>
      <c r="V3">
        <f t="shared" ref="V3:V22" si="7">R3-T3</f>
        <v>-2</v>
      </c>
    </row>
    <row r="4" spans="1:22" x14ac:dyDescent="0.25">
      <c r="A4" t="str">
        <f>'OAM1'!A4</f>
        <v>Baranya</v>
      </c>
      <c r="B4">
        <f>RANK('OAM1'!B4,'OAM1'!B$2:B$21,0)</f>
        <v>15</v>
      </c>
      <c r="C4">
        <f>RANK('OAM1'!C4,'OAM1'!C$2:C$21,0)</f>
        <v>19</v>
      </c>
      <c r="D4">
        <f>RANK('OAM1'!D4,'OAM1'!D$2:D$21,0)</f>
        <v>5</v>
      </c>
      <c r="E4">
        <f>RANK('OAM1'!E4,'OAM1'!E$2:E$21,0)</f>
        <v>14</v>
      </c>
      <c r="F4">
        <f>RANK('OAM1'!F4,'OAM1'!F$2:F$21,0)</f>
        <v>13</v>
      </c>
      <c r="G4">
        <f>RANK('OAM1'!G4,'OAM1'!G$2:G$21,0)</f>
        <v>8</v>
      </c>
      <c r="H4">
        <f>RANK('OAM1'!H4,'OAM1'!H$2:H$21,0)</f>
        <v>7</v>
      </c>
      <c r="I4">
        <f>RANK('OAM1'!I4,'OAM1'!I$2:I$21,0)</f>
        <v>10</v>
      </c>
      <c r="J4">
        <f>RANK('OAM1'!J4,'OAM1'!J$2:J$21,0)</f>
        <v>17</v>
      </c>
      <c r="K4">
        <f>RANK('OAM1'!K4,'OAM1'!K$2:K$21,0)</f>
        <v>17</v>
      </c>
      <c r="L4">
        <v>1000</v>
      </c>
      <c r="M4">
        <f t="shared" si="0"/>
        <v>979.1</v>
      </c>
      <c r="N4" t="str">
        <f>'OAM1'!L4</f>
        <v>Baranya</v>
      </c>
      <c r="O4">
        <f>OAM!M5</f>
        <v>748</v>
      </c>
      <c r="P4" s="4">
        <f t="shared" si="1"/>
        <v>12.5</v>
      </c>
      <c r="Q4">
        <f t="shared" si="2"/>
        <v>16</v>
      </c>
      <c r="R4">
        <f t="shared" si="3"/>
        <v>17</v>
      </c>
      <c r="S4">
        <f t="shared" si="4"/>
        <v>-1</v>
      </c>
      <c r="T4" s="1">
        <f t="shared" si="5"/>
        <v>15</v>
      </c>
      <c r="U4">
        <f t="shared" si="6"/>
        <v>1</v>
      </c>
      <c r="V4">
        <f t="shared" si="7"/>
        <v>2</v>
      </c>
    </row>
    <row r="5" spans="1:22" x14ac:dyDescent="0.25">
      <c r="A5" t="str">
        <f>'OAM1'!A5</f>
        <v>Borsod-Abaúj-Zemplén</v>
      </c>
      <c r="B5">
        <f>RANK('OAM1'!B5,'OAM1'!B$2:B$21,0)</f>
        <v>12</v>
      </c>
      <c r="C5">
        <f>RANK('OAM1'!C5,'OAM1'!C$2:C$21,0)</f>
        <v>12</v>
      </c>
      <c r="D5">
        <f>RANK('OAM1'!D5,'OAM1'!D$2:D$21,0)</f>
        <v>16</v>
      </c>
      <c r="E5">
        <f>RANK('OAM1'!E5,'OAM1'!E$2:E$21,0)</f>
        <v>8</v>
      </c>
      <c r="F5">
        <f>RANK('OAM1'!F5,'OAM1'!F$2:F$21,0)</f>
        <v>6</v>
      </c>
      <c r="G5">
        <f>RANK('OAM1'!G5,'OAM1'!G$2:G$21,0)</f>
        <v>2</v>
      </c>
      <c r="H5">
        <f>RANK('OAM1'!H5,'OAM1'!H$2:H$21,0)</f>
        <v>9</v>
      </c>
      <c r="I5">
        <f>RANK('OAM1'!I5,'OAM1'!I$2:I$21,0)</f>
        <v>20</v>
      </c>
      <c r="J5">
        <f>RANK('OAM1'!J5,'OAM1'!J$2:J$21,0)</f>
        <v>12</v>
      </c>
      <c r="K5">
        <f>RANK('OAM1'!K5,'OAM1'!K$2:K$21,0)</f>
        <v>1</v>
      </c>
      <c r="L5">
        <v>1000</v>
      </c>
      <c r="M5">
        <f t="shared" si="0"/>
        <v>963.4</v>
      </c>
      <c r="N5" t="str">
        <f>'OAM1'!L5</f>
        <v>Borsod-Abaúj-Zemplén</v>
      </c>
      <c r="O5">
        <f>OAM!M6</f>
        <v>816</v>
      </c>
      <c r="P5" s="4">
        <f t="shared" si="1"/>
        <v>9.8000000000000007</v>
      </c>
      <c r="Q5">
        <f t="shared" si="2"/>
        <v>8</v>
      </c>
      <c r="R5">
        <f t="shared" si="3"/>
        <v>10</v>
      </c>
      <c r="S5">
        <f t="shared" si="4"/>
        <v>-2</v>
      </c>
      <c r="T5" s="1">
        <f t="shared" si="5"/>
        <v>17</v>
      </c>
      <c r="U5">
        <f t="shared" si="6"/>
        <v>-9</v>
      </c>
      <c r="V5">
        <f t="shared" si="7"/>
        <v>-7</v>
      </c>
    </row>
    <row r="6" spans="1:22" x14ac:dyDescent="0.25">
      <c r="A6" s="9" t="str">
        <f>'OAM1'!A6</f>
        <v>Budapest</v>
      </c>
      <c r="B6" s="9">
        <f>RANK('OAM1'!B6,'OAM1'!B$2:B$21,0)</f>
        <v>20</v>
      </c>
      <c r="C6" s="9">
        <f>RANK('OAM1'!C6,'OAM1'!C$2:C$21,0)</f>
        <v>20</v>
      </c>
      <c r="D6" s="9">
        <f>RANK('OAM1'!D6,'OAM1'!D$2:D$21,0)</f>
        <v>20</v>
      </c>
      <c r="E6" s="9">
        <f>RANK('OAM1'!E6,'OAM1'!E$2:E$21,0)</f>
        <v>20</v>
      </c>
      <c r="F6" s="9">
        <f>RANK('OAM1'!F6,'OAM1'!F$2:F$21,0)</f>
        <v>20</v>
      </c>
      <c r="G6" s="9">
        <f>RANK('OAM1'!G6,'OAM1'!G$2:G$21,0)</f>
        <v>19</v>
      </c>
      <c r="H6" s="9">
        <f>RANK('OAM1'!H6,'OAM1'!H$2:H$21,0)</f>
        <v>20</v>
      </c>
      <c r="I6" s="9">
        <f>RANK('OAM1'!I6,'OAM1'!I$2:I$21,0)</f>
        <v>16</v>
      </c>
      <c r="J6" s="9">
        <f>RANK('OAM1'!J6,'OAM1'!J$2:J$21,0)</f>
        <v>19</v>
      </c>
      <c r="K6" s="9">
        <f>RANK('OAM1'!K6,'OAM1'!K$2:K$21,0)</f>
        <v>20</v>
      </c>
      <c r="L6">
        <v>1000</v>
      </c>
      <c r="M6">
        <f t="shared" si="0"/>
        <v>907.8</v>
      </c>
      <c r="N6" t="str">
        <f>'OAM1'!L6</f>
        <v>Budapest</v>
      </c>
      <c r="O6">
        <f>OAM!M7</f>
        <v>553</v>
      </c>
      <c r="P6" s="4">
        <f t="shared" si="1"/>
        <v>19.399999999999999</v>
      </c>
      <c r="Q6">
        <f t="shared" si="2"/>
        <v>20</v>
      </c>
      <c r="R6">
        <f t="shared" si="3"/>
        <v>20</v>
      </c>
      <c r="S6">
        <f t="shared" si="4"/>
        <v>0</v>
      </c>
      <c r="T6" s="1">
        <f t="shared" si="5"/>
        <v>20</v>
      </c>
      <c r="U6">
        <f t="shared" si="6"/>
        <v>0</v>
      </c>
      <c r="V6">
        <f t="shared" si="7"/>
        <v>0</v>
      </c>
    </row>
    <row r="7" spans="1:22" x14ac:dyDescent="0.25">
      <c r="A7" t="str">
        <f>'OAM1'!A7</f>
        <v>Csongrád</v>
      </c>
      <c r="B7">
        <f>RANK('OAM1'!B7,'OAM1'!B$2:B$21,0)</f>
        <v>19</v>
      </c>
      <c r="C7">
        <f>RANK('OAM1'!C7,'OAM1'!C$2:C$21,0)</f>
        <v>12</v>
      </c>
      <c r="D7">
        <f>RANK('OAM1'!D7,'OAM1'!D$2:D$21,0)</f>
        <v>18</v>
      </c>
      <c r="E7">
        <f>RANK('OAM1'!E7,'OAM1'!E$2:E$21,0)</f>
        <v>18</v>
      </c>
      <c r="F7">
        <f>RANK('OAM1'!F7,'OAM1'!F$2:F$21,0)</f>
        <v>19</v>
      </c>
      <c r="G7">
        <f>RANK('OAM1'!G7,'OAM1'!G$2:G$21,0)</f>
        <v>20</v>
      </c>
      <c r="H7">
        <f>RANK('OAM1'!H7,'OAM1'!H$2:H$21,0)</f>
        <v>19</v>
      </c>
      <c r="I7">
        <f>RANK('OAM1'!I7,'OAM1'!I$2:I$21,0)</f>
        <v>13</v>
      </c>
      <c r="J7">
        <f>RANK('OAM1'!J7,'OAM1'!J$2:J$21,0)</f>
        <v>19</v>
      </c>
      <c r="K7">
        <f>RANK('OAM1'!K7,'OAM1'!K$2:K$21,0)</f>
        <v>19</v>
      </c>
      <c r="L7">
        <v>1000</v>
      </c>
      <c r="M7">
        <f t="shared" si="0"/>
        <v>920.1</v>
      </c>
      <c r="N7" t="str">
        <f>'OAM1'!L7</f>
        <v>Csongrád</v>
      </c>
      <c r="O7">
        <f>OAM!M8</f>
        <v>632</v>
      </c>
      <c r="P7" s="4">
        <f t="shared" si="1"/>
        <v>17.600000000000001</v>
      </c>
      <c r="Q7">
        <f t="shared" si="2"/>
        <v>19</v>
      </c>
      <c r="R7">
        <f t="shared" si="3"/>
        <v>19</v>
      </c>
      <c r="S7">
        <f t="shared" si="4"/>
        <v>0</v>
      </c>
      <c r="T7" s="1">
        <f t="shared" si="5"/>
        <v>19</v>
      </c>
      <c r="U7">
        <f t="shared" si="6"/>
        <v>0</v>
      </c>
      <c r="V7">
        <f t="shared" si="7"/>
        <v>0</v>
      </c>
    </row>
    <row r="8" spans="1:22" x14ac:dyDescent="0.25">
      <c r="A8" t="str">
        <f>'OAM1'!A8</f>
        <v>Fejér</v>
      </c>
      <c r="B8">
        <f>RANK('OAM1'!B8,'OAM1'!B$2:B$21,0)</f>
        <v>17</v>
      </c>
      <c r="C8">
        <f>RANK('OAM1'!C8,'OAM1'!C$2:C$21,0)</f>
        <v>15</v>
      </c>
      <c r="D8">
        <f>RANK('OAM1'!D8,'OAM1'!D$2:D$21,0)</f>
        <v>13</v>
      </c>
      <c r="E8">
        <f>RANK('OAM1'!E8,'OAM1'!E$2:E$21,0)</f>
        <v>17</v>
      </c>
      <c r="F8">
        <f>RANK('OAM1'!F8,'OAM1'!F$2:F$21,0)</f>
        <v>14</v>
      </c>
      <c r="G8">
        <f>RANK('OAM1'!G8,'OAM1'!G$2:G$21,0)</f>
        <v>8</v>
      </c>
      <c r="H8">
        <f>RANK('OAM1'!H8,'OAM1'!H$2:H$21,0)</f>
        <v>14</v>
      </c>
      <c r="I8">
        <f>RANK('OAM1'!I8,'OAM1'!I$2:I$21,0)</f>
        <v>5</v>
      </c>
      <c r="J8">
        <f>RANK('OAM1'!J8,'OAM1'!J$2:J$21,0)</f>
        <v>6</v>
      </c>
      <c r="K8">
        <f>RANK('OAM1'!K8,'OAM1'!K$2:K$21,0)</f>
        <v>15</v>
      </c>
      <c r="L8">
        <v>1000</v>
      </c>
      <c r="M8">
        <f t="shared" si="0"/>
        <v>980.1</v>
      </c>
      <c r="N8" t="str">
        <f>'OAM1'!L8</f>
        <v>Fejér</v>
      </c>
      <c r="O8">
        <f>OAM!M9</f>
        <v>753</v>
      </c>
      <c r="P8" s="4">
        <f t="shared" si="1"/>
        <v>12.4</v>
      </c>
      <c r="Q8">
        <f t="shared" si="2"/>
        <v>15</v>
      </c>
      <c r="R8">
        <f t="shared" si="3"/>
        <v>15</v>
      </c>
      <c r="S8">
        <f t="shared" si="4"/>
        <v>0</v>
      </c>
      <c r="T8" s="1">
        <f t="shared" si="5"/>
        <v>14</v>
      </c>
      <c r="U8">
        <f t="shared" si="6"/>
        <v>1</v>
      </c>
      <c r="V8">
        <f t="shared" si="7"/>
        <v>1</v>
      </c>
    </row>
    <row r="9" spans="1:22" x14ac:dyDescent="0.25">
      <c r="A9" t="str">
        <f>'OAM1'!A9</f>
        <v>Győr-Moson-Sopron</v>
      </c>
      <c r="B9">
        <f>RANK('OAM1'!B9,'OAM1'!B$2:B$21,0)</f>
        <v>1</v>
      </c>
      <c r="C9">
        <f>RANK('OAM1'!C9,'OAM1'!C$2:C$21,0)</f>
        <v>16</v>
      </c>
      <c r="D9">
        <f>RANK('OAM1'!D9,'OAM1'!D$2:D$21,0)</f>
        <v>11</v>
      </c>
      <c r="E9">
        <f>RANK('OAM1'!E9,'OAM1'!E$2:E$21,0)</f>
        <v>12</v>
      </c>
      <c r="F9">
        <f>RANK('OAM1'!F9,'OAM1'!F$2:F$21,0)</f>
        <v>3</v>
      </c>
      <c r="G9">
        <f>RANK('OAM1'!G9,'OAM1'!G$2:G$21,0)</f>
        <v>5</v>
      </c>
      <c r="H9">
        <f>RANK('OAM1'!H9,'OAM1'!H$2:H$21,0)</f>
        <v>18</v>
      </c>
      <c r="I9">
        <f>RANK('OAM1'!I9,'OAM1'!I$2:I$21,0)</f>
        <v>9</v>
      </c>
      <c r="J9">
        <f>RANK('OAM1'!J9,'OAM1'!J$2:J$21,0)</f>
        <v>18</v>
      </c>
      <c r="K9">
        <f>RANK('OAM1'!K9,'OAM1'!K$2:K$21,0)</f>
        <v>8</v>
      </c>
      <c r="L9">
        <v>1000</v>
      </c>
      <c r="M9">
        <f t="shared" si="0"/>
        <v>1029.2</v>
      </c>
      <c r="N9" t="str">
        <f>'OAM1'!L9</f>
        <v>Győr-Moson-Sopron</v>
      </c>
      <c r="O9">
        <f>OAM!M10</f>
        <v>806</v>
      </c>
      <c r="P9" s="4">
        <f t="shared" si="1"/>
        <v>10.1</v>
      </c>
      <c r="Q9">
        <f t="shared" si="2"/>
        <v>10</v>
      </c>
      <c r="R9">
        <f t="shared" si="3"/>
        <v>12</v>
      </c>
      <c r="S9">
        <f t="shared" si="4"/>
        <v>-2</v>
      </c>
      <c r="T9" s="1">
        <f t="shared" si="5"/>
        <v>7</v>
      </c>
      <c r="U9">
        <f t="shared" si="6"/>
        <v>3</v>
      </c>
      <c r="V9">
        <f t="shared" si="7"/>
        <v>5</v>
      </c>
    </row>
    <row r="10" spans="1:22" x14ac:dyDescent="0.25">
      <c r="A10" t="str">
        <f>'OAM1'!A10</f>
        <v>Hajdú-Bihar</v>
      </c>
      <c r="B10">
        <f>RANK('OAM1'!B10,'OAM1'!B$2:B$21,0)</f>
        <v>15</v>
      </c>
      <c r="C10">
        <f>RANK('OAM1'!C10,'OAM1'!C$2:C$21,0)</f>
        <v>12</v>
      </c>
      <c r="D10">
        <f>RANK('OAM1'!D10,'OAM1'!D$2:D$21,0)</f>
        <v>18</v>
      </c>
      <c r="E10">
        <f>RANK('OAM1'!E10,'OAM1'!E$2:E$21,0)</f>
        <v>10</v>
      </c>
      <c r="F10">
        <f>RANK('OAM1'!F10,'OAM1'!F$2:F$21,0)</f>
        <v>14</v>
      </c>
      <c r="G10">
        <f>RANK('OAM1'!G10,'OAM1'!G$2:G$21,0)</f>
        <v>14</v>
      </c>
      <c r="H10">
        <f>RANK('OAM1'!H10,'OAM1'!H$2:H$21,0)</f>
        <v>17</v>
      </c>
      <c r="I10">
        <f>RANK('OAM1'!I10,'OAM1'!I$2:I$21,0)</f>
        <v>16</v>
      </c>
      <c r="J10">
        <f>RANK('OAM1'!J10,'OAM1'!J$2:J$21,0)</f>
        <v>16</v>
      </c>
      <c r="K10">
        <f>RANK('OAM1'!K10,'OAM1'!K$2:K$21,0)</f>
        <v>18</v>
      </c>
      <c r="L10">
        <v>1000</v>
      </c>
      <c r="M10">
        <f t="shared" si="0"/>
        <v>951.1</v>
      </c>
      <c r="N10" t="str">
        <f>'OAM1'!L10</f>
        <v>Hajdú-Bihar</v>
      </c>
      <c r="O10">
        <f>OAM!M11</f>
        <v>707</v>
      </c>
      <c r="P10" s="4">
        <f t="shared" si="1"/>
        <v>15</v>
      </c>
      <c r="Q10">
        <f t="shared" si="2"/>
        <v>18</v>
      </c>
      <c r="R10">
        <f t="shared" si="3"/>
        <v>18</v>
      </c>
      <c r="S10">
        <f t="shared" si="4"/>
        <v>0</v>
      </c>
      <c r="T10" s="1">
        <f t="shared" si="5"/>
        <v>18</v>
      </c>
      <c r="U10">
        <f t="shared" si="6"/>
        <v>0</v>
      </c>
      <c r="V10">
        <f t="shared" si="7"/>
        <v>0</v>
      </c>
    </row>
    <row r="11" spans="1:22" x14ac:dyDescent="0.25">
      <c r="A11" t="str">
        <f>'OAM1'!A11</f>
        <v>Heves</v>
      </c>
      <c r="B11">
        <f>RANK('OAM1'!B11,'OAM1'!B$2:B$21,0)</f>
        <v>13</v>
      </c>
      <c r="C11">
        <f>RANK('OAM1'!C11,'OAM1'!C$2:C$21,0)</f>
        <v>18</v>
      </c>
      <c r="D11">
        <f>RANK('OAM1'!D11,'OAM1'!D$2:D$21,0)</f>
        <v>10</v>
      </c>
      <c r="E11">
        <f>RANK('OAM1'!E11,'OAM1'!E$2:E$21,0)</f>
        <v>11</v>
      </c>
      <c r="F11">
        <f>RANK('OAM1'!F11,'OAM1'!F$2:F$21,0)</f>
        <v>8</v>
      </c>
      <c r="G11">
        <f>RANK('OAM1'!G11,'OAM1'!G$2:G$21,0)</f>
        <v>11</v>
      </c>
      <c r="H11">
        <f>RANK('OAM1'!H11,'OAM1'!H$2:H$21,0)</f>
        <v>11</v>
      </c>
      <c r="I11">
        <f>RANK('OAM1'!I11,'OAM1'!I$2:I$21,0)</f>
        <v>12</v>
      </c>
      <c r="J11">
        <f>RANK('OAM1'!J11,'OAM1'!J$2:J$21,0)</f>
        <v>3</v>
      </c>
      <c r="K11">
        <f>RANK('OAM1'!K11,'OAM1'!K$2:K$21,0)</f>
        <v>8</v>
      </c>
      <c r="L11">
        <v>1000</v>
      </c>
      <c r="M11">
        <f t="shared" si="0"/>
        <v>998.8</v>
      </c>
      <c r="N11" t="str">
        <f>'OAM1'!L11</f>
        <v>Heves</v>
      </c>
      <c r="O11">
        <f>OAM!M12</f>
        <v>784</v>
      </c>
      <c r="P11" s="4">
        <f t="shared" si="1"/>
        <v>10.5</v>
      </c>
      <c r="Q11">
        <f t="shared" si="2"/>
        <v>13</v>
      </c>
      <c r="R11">
        <f t="shared" si="3"/>
        <v>13</v>
      </c>
      <c r="S11">
        <f t="shared" si="4"/>
        <v>0</v>
      </c>
      <c r="T11" s="1">
        <f t="shared" si="5"/>
        <v>11</v>
      </c>
      <c r="U11">
        <f t="shared" si="6"/>
        <v>2</v>
      </c>
      <c r="V11">
        <f t="shared" si="7"/>
        <v>2</v>
      </c>
    </row>
    <row r="12" spans="1:22" x14ac:dyDescent="0.25">
      <c r="A12" t="str">
        <f>'OAM1'!A12</f>
        <v>Jász-Nagykun-Szolnok</v>
      </c>
      <c r="B12">
        <f>RANK('OAM1'!B12,'OAM1'!B$2:B$21,0)</f>
        <v>14</v>
      </c>
      <c r="C12">
        <f>RANK('OAM1'!C12,'OAM1'!C$2:C$21,0)</f>
        <v>16</v>
      </c>
      <c r="D12">
        <f>RANK('OAM1'!D12,'OAM1'!D$2:D$21,0)</f>
        <v>13</v>
      </c>
      <c r="E12">
        <f>RANK('OAM1'!E12,'OAM1'!E$2:E$21,0)</f>
        <v>6</v>
      </c>
      <c r="F12">
        <f>RANK('OAM1'!F12,'OAM1'!F$2:F$21,0)</f>
        <v>10</v>
      </c>
      <c r="G12">
        <f>RANK('OAM1'!G12,'OAM1'!G$2:G$21,0)</f>
        <v>13</v>
      </c>
      <c r="H12">
        <f>RANK('OAM1'!H12,'OAM1'!H$2:H$21,0)</f>
        <v>4</v>
      </c>
      <c r="I12">
        <f>RANK('OAM1'!I12,'OAM1'!I$2:I$21,0)</f>
        <v>14</v>
      </c>
      <c r="J12">
        <f>RANK('OAM1'!J12,'OAM1'!J$2:J$21,0)</f>
        <v>3</v>
      </c>
      <c r="K12">
        <f>RANK('OAM1'!K12,'OAM1'!K$2:K$21,0)</f>
        <v>5</v>
      </c>
      <c r="L12">
        <v>1000</v>
      </c>
      <c r="M12">
        <f t="shared" si="0"/>
        <v>1002.2</v>
      </c>
      <c r="N12" t="str">
        <f>'OAM1'!L12</f>
        <v>Jász-Nagykun-Szolnok</v>
      </c>
      <c r="O12">
        <f>OAM!M13</f>
        <v>788</v>
      </c>
      <c r="P12" s="4">
        <f t="shared" si="1"/>
        <v>9.8000000000000007</v>
      </c>
      <c r="Q12">
        <f t="shared" si="2"/>
        <v>12</v>
      </c>
      <c r="R12">
        <f t="shared" si="3"/>
        <v>10</v>
      </c>
      <c r="S12">
        <f t="shared" si="4"/>
        <v>2</v>
      </c>
      <c r="T12" s="1">
        <f t="shared" si="5"/>
        <v>10</v>
      </c>
      <c r="U12">
        <f t="shared" si="6"/>
        <v>2</v>
      </c>
      <c r="V12">
        <f t="shared" si="7"/>
        <v>0</v>
      </c>
    </row>
    <row r="13" spans="1:22" x14ac:dyDescent="0.25">
      <c r="A13" t="str">
        <f>'OAM1'!A13</f>
        <v>Komárom-Esztergom</v>
      </c>
      <c r="B13">
        <f>RANK('OAM1'!B13,'OAM1'!B$2:B$21,0)</f>
        <v>9</v>
      </c>
      <c r="C13">
        <f>RANK('OAM1'!C13,'OAM1'!C$2:C$21,0)</f>
        <v>9</v>
      </c>
      <c r="D13">
        <f>RANK('OAM1'!D13,'OAM1'!D$2:D$21,0)</f>
        <v>11</v>
      </c>
      <c r="E13">
        <f>RANK('OAM1'!E13,'OAM1'!E$2:E$21,0)</f>
        <v>13</v>
      </c>
      <c r="F13">
        <f>RANK('OAM1'!F13,'OAM1'!F$2:F$21,0)</f>
        <v>2</v>
      </c>
      <c r="G13">
        <f>RANK('OAM1'!G13,'OAM1'!G$2:G$21,0)</f>
        <v>1</v>
      </c>
      <c r="H13">
        <f>RANK('OAM1'!H13,'OAM1'!H$2:H$21,0)</f>
        <v>2</v>
      </c>
      <c r="I13">
        <f>RANK('OAM1'!I13,'OAM1'!I$2:I$21,0)</f>
        <v>7</v>
      </c>
      <c r="J13">
        <f>RANK('OAM1'!J13,'OAM1'!J$2:J$21,0)</f>
        <v>2</v>
      </c>
      <c r="K13">
        <f>RANK('OAM1'!K13,'OAM1'!K$2:K$21,0)</f>
        <v>8</v>
      </c>
      <c r="L13">
        <v>1000</v>
      </c>
      <c r="M13">
        <f t="shared" si="0"/>
        <v>1047.4000000000001</v>
      </c>
      <c r="N13" t="str">
        <f>'OAM1'!L13</f>
        <v>Komárom-Esztergom</v>
      </c>
      <c r="O13">
        <f>OAM!M14</f>
        <v>853</v>
      </c>
      <c r="P13" s="4">
        <f t="shared" si="1"/>
        <v>6.4</v>
      </c>
      <c r="Q13">
        <f t="shared" si="2"/>
        <v>3</v>
      </c>
      <c r="R13">
        <f t="shared" si="3"/>
        <v>3</v>
      </c>
      <c r="S13">
        <f t="shared" si="4"/>
        <v>0</v>
      </c>
      <c r="T13" s="1">
        <f t="shared" si="5"/>
        <v>3</v>
      </c>
      <c r="U13">
        <f t="shared" si="6"/>
        <v>0</v>
      </c>
      <c r="V13">
        <f t="shared" si="7"/>
        <v>0</v>
      </c>
    </row>
    <row r="14" spans="1:22" x14ac:dyDescent="0.25">
      <c r="A14" t="str">
        <f>'OAM1'!A14</f>
        <v>Nógrád megye</v>
      </c>
      <c r="B14">
        <f>RANK('OAM1'!B14,'OAM1'!B$2:B$21,0)</f>
        <v>3</v>
      </c>
      <c r="C14">
        <f>RANK('OAM1'!C14,'OAM1'!C$2:C$21,0)</f>
        <v>3</v>
      </c>
      <c r="D14">
        <f>RANK('OAM1'!D14,'OAM1'!D$2:D$21,0)</f>
        <v>3</v>
      </c>
      <c r="E14">
        <f>RANK('OAM1'!E14,'OAM1'!E$2:E$21,0)</f>
        <v>5</v>
      </c>
      <c r="F14">
        <f>RANK('OAM1'!F14,'OAM1'!F$2:F$21,0)</f>
        <v>6</v>
      </c>
      <c r="G14">
        <f>RANK('OAM1'!G14,'OAM1'!G$2:G$21,0)</f>
        <v>3</v>
      </c>
      <c r="H14">
        <f>RANK('OAM1'!H14,'OAM1'!H$2:H$21,0)</f>
        <v>1</v>
      </c>
      <c r="I14">
        <f>RANK('OAM1'!I14,'OAM1'!I$2:I$21,0)</f>
        <v>14</v>
      </c>
      <c r="J14">
        <f>RANK('OAM1'!J14,'OAM1'!J$2:J$21,0)</f>
        <v>1</v>
      </c>
      <c r="K14">
        <f>RANK('OAM1'!K14,'OAM1'!K$2:K$21,0)</f>
        <v>1</v>
      </c>
      <c r="L14">
        <v>1000</v>
      </c>
      <c r="M14">
        <f t="shared" si="0"/>
        <v>1059.2</v>
      </c>
      <c r="N14" t="str">
        <f>'OAM1'!L14</f>
        <v>Nógrád megye</v>
      </c>
      <c r="O14">
        <f>OAM!M15</f>
        <v>913</v>
      </c>
      <c r="P14" s="4">
        <f t="shared" si="1"/>
        <v>4</v>
      </c>
      <c r="Q14">
        <f t="shared" si="2"/>
        <v>1</v>
      </c>
      <c r="R14">
        <f t="shared" si="3"/>
        <v>1</v>
      </c>
      <c r="S14">
        <f t="shared" si="4"/>
        <v>0</v>
      </c>
      <c r="T14" s="1">
        <f t="shared" si="5"/>
        <v>1</v>
      </c>
      <c r="U14">
        <f t="shared" si="6"/>
        <v>0</v>
      </c>
      <c r="V14">
        <f t="shared" si="7"/>
        <v>0</v>
      </c>
    </row>
    <row r="15" spans="1:22" x14ac:dyDescent="0.25">
      <c r="A15" s="9" t="str">
        <f>'OAM1'!A15</f>
        <v>Pest</v>
      </c>
      <c r="B15" s="9">
        <f>RANK('OAM1'!B15,'OAM1'!B$2:B$21,0)</f>
        <v>18</v>
      </c>
      <c r="C15" s="9">
        <f>RANK('OAM1'!C15,'OAM1'!C$2:C$21,0)</f>
        <v>2</v>
      </c>
      <c r="D15" s="9">
        <f>RANK('OAM1'!D15,'OAM1'!D$2:D$21,0)</f>
        <v>15</v>
      </c>
      <c r="E15" s="9">
        <f>RANK('OAM1'!E15,'OAM1'!E$2:E$21,0)</f>
        <v>19</v>
      </c>
      <c r="F15" s="9">
        <f>RANK('OAM1'!F15,'OAM1'!F$2:F$21,0)</f>
        <v>16</v>
      </c>
      <c r="G15" s="9">
        <f>RANK('OAM1'!G15,'OAM1'!G$2:G$21,0)</f>
        <v>12</v>
      </c>
      <c r="H15" s="9">
        <f>RANK('OAM1'!H15,'OAM1'!H$2:H$21,0)</f>
        <v>14</v>
      </c>
      <c r="I15" s="9">
        <f>RANK('OAM1'!I15,'OAM1'!I$2:I$21,0)</f>
        <v>11</v>
      </c>
      <c r="J15" s="9">
        <f>RANK('OAM1'!J15,'OAM1'!J$2:J$21,0)</f>
        <v>3</v>
      </c>
      <c r="K15" s="9">
        <f>RANK('OAM1'!K15,'OAM1'!K$2:K$21,0)</f>
        <v>14</v>
      </c>
      <c r="L15">
        <v>1000</v>
      </c>
      <c r="M15">
        <f t="shared" si="0"/>
        <v>997.3</v>
      </c>
      <c r="N15" t="str">
        <f>'OAM1'!L15</f>
        <v>Pest</v>
      </c>
      <c r="O15">
        <f>OAM!M16</f>
        <v>747</v>
      </c>
      <c r="P15" s="4">
        <f t="shared" si="1"/>
        <v>12.4</v>
      </c>
      <c r="Q15">
        <f t="shared" si="2"/>
        <v>17</v>
      </c>
      <c r="R15">
        <f t="shared" si="3"/>
        <v>15</v>
      </c>
      <c r="S15">
        <f t="shared" si="4"/>
        <v>2</v>
      </c>
      <c r="T15" s="1">
        <f t="shared" si="5"/>
        <v>12</v>
      </c>
      <c r="U15">
        <f t="shared" si="6"/>
        <v>5</v>
      </c>
      <c r="V15">
        <f t="shared" si="7"/>
        <v>3</v>
      </c>
    </row>
    <row r="16" spans="1:22" x14ac:dyDescent="0.25">
      <c r="A16" t="str">
        <f>'OAM1'!A16</f>
        <v>Somogy</v>
      </c>
      <c r="B16">
        <f>RANK('OAM1'!B16,'OAM1'!B$2:B$21,0)</f>
        <v>7</v>
      </c>
      <c r="C16">
        <f>RANK('OAM1'!C16,'OAM1'!C$2:C$21,0)</f>
        <v>7</v>
      </c>
      <c r="D16">
        <f>RANK('OAM1'!D16,'OAM1'!D$2:D$21,0)</f>
        <v>2</v>
      </c>
      <c r="E16">
        <f>RANK('OAM1'!E16,'OAM1'!E$2:E$21,0)</f>
        <v>3</v>
      </c>
      <c r="F16">
        <f>RANK('OAM1'!F16,'OAM1'!F$2:F$21,0)</f>
        <v>9</v>
      </c>
      <c r="G16">
        <f>RANK('OAM1'!G16,'OAM1'!G$2:G$21,0)</f>
        <v>15</v>
      </c>
      <c r="H16">
        <f>RANK('OAM1'!H16,'OAM1'!H$2:H$21,0)</f>
        <v>7</v>
      </c>
      <c r="I16">
        <f>RANK('OAM1'!I16,'OAM1'!I$2:I$21,0)</f>
        <v>8</v>
      </c>
      <c r="J16">
        <f>RANK('OAM1'!J16,'OAM1'!J$2:J$21,0)</f>
        <v>9</v>
      </c>
      <c r="K16">
        <f>RANK('OAM1'!K16,'OAM1'!K$2:K$21,0)</f>
        <v>7</v>
      </c>
      <c r="L16">
        <v>1000</v>
      </c>
      <c r="M16">
        <f t="shared" si="0"/>
        <v>1029.2</v>
      </c>
      <c r="N16" t="str">
        <f>'OAM1'!L16</f>
        <v>Somogy</v>
      </c>
      <c r="O16">
        <f>OAM!M17</f>
        <v>821</v>
      </c>
      <c r="P16" s="4">
        <f t="shared" si="1"/>
        <v>7.4</v>
      </c>
      <c r="Q16">
        <f t="shared" si="2"/>
        <v>5</v>
      </c>
      <c r="R16">
        <f t="shared" si="3"/>
        <v>5</v>
      </c>
      <c r="S16">
        <f t="shared" si="4"/>
        <v>0</v>
      </c>
      <c r="T16" s="1">
        <f t="shared" si="5"/>
        <v>7</v>
      </c>
      <c r="U16">
        <f t="shared" si="6"/>
        <v>-2</v>
      </c>
      <c r="V16">
        <f t="shared" si="7"/>
        <v>-2</v>
      </c>
    </row>
    <row r="17" spans="1:22" x14ac:dyDescent="0.25">
      <c r="A17" t="str">
        <f>'OAM1'!A17</f>
        <v>Szabolcs-Szatmár-Bereg</v>
      </c>
      <c r="B17">
        <f>RANK('OAM1'!B17,'OAM1'!B$2:B$21,0)</f>
        <v>2</v>
      </c>
      <c r="C17">
        <f>RANK('OAM1'!C17,'OAM1'!C$2:C$21,0)</f>
        <v>3</v>
      </c>
      <c r="D17">
        <f>RANK('OAM1'!D17,'OAM1'!D$2:D$21,0)</f>
        <v>17</v>
      </c>
      <c r="E17">
        <f>RANK('OAM1'!E17,'OAM1'!E$2:E$21,0)</f>
        <v>1</v>
      </c>
      <c r="F17">
        <f>RANK('OAM1'!F17,'OAM1'!F$2:F$21,0)</f>
        <v>12</v>
      </c>
      <c r="G17">
        <f>RANK('OAM1'!G17,'OAM1'!G$2:G$21,0)</f>
        <v>4</v>
      </c>
      <c r="H17">
        <f>RANK('OAM1'!H17,'OAM1'!H$2:H$21,0)</f>
        <v>12</v>
      </c>
      <c r="I17">
        <f>RANK('OAM1'!I17,'OAM1'!I$2:I$21,0)</f>
        <v>18</v>
      </c>
      <c r="J17">
        <f>RANK('OAM1'!J17,'OAM1'!J$2:J$21,0)</f>
        <v>13</v>
      </c>
      <c r="K17">
        <f>RANK('OAM1'!K17,'OAM1'!K$2:K$21,0)</f>
        <v>4</v>
      </c>
      <c r="L17">
        <v>1000</v>
      </c>
      <c r="M17">
        <f t="shared" si="0"/>
        <v>995.3</v>
      </c>
      <c r="N17" t="str">
        <f>'OAM1'!L17</f>
        <v>Szabolcs-Szatmár-Bereg</v>
      </c>
      <c r="O17">
        <f>OAM!M18</f>
        <v>821</v>
      </c>
      <c r="P17" s="4">
        <f t="shared" si="1"/>
        <v>8.6</v>
      </c>
      <c r="Q17">
        <f t="shared" si="2"/>
        <v>5</v>
      </c>
      <c r="R17">
        <f t="shared" si="3"/>
        <v>7</v>
      </c>
      <c r="S17">
        <f t="shared" si="4"/>
        <v>-2</v>
      </c>
      <c r="T17" s="1">
        <f t="shared" si="5"/>
        <v>13</v>
      </c>
      <c r="U17">
        <f t="shared" si="6"/>
        <v>-8</v>
      </c>
      <c r="V17">
        <f t="shared" si="7"/>
        <v>-6</v>
      </c>
    </row>
    <row r="18" spans="1:22" x14ac:dyDescent="0.25">
      <c r="A18" t="str">
        <f>'OAM1'!A18</f>
        <v>Tolna</v>
      </c>
      <c r="B18">
        <f>RANK('OAM1'!B18,'OAM1'!B$2:B$21,0)</f>
        <v>8</v>
      </c>
      <c r="C18">
        <f>RANK('OAM1'!C18,'OAM1'!C$2:C$21,0)</f>
        <v>7</v>
      </c>
      <c r="D18">
        <f>RANK('OAM1'!D18,'OAM1'!D$2:D$21,0)</f>
        <v>1</v>
      </c>
      <c r="E18">
        <f>RANK('OAM1'!E18,'OAM1'!E$2:E$21,0)</f>
        <v>3</v>
      </c>
      <c r="F18">
        <f>RANK('OAM1'!F18,'OAM1'!F$2:F$21,0)</f>
        <v>4</v>
      </c>
      <c r="G18">
        <f>RANK('OAM1'!G18,'OAM1'!G$2:G$21,0)</f>
        <v>8</v>
      </c>
      <c r="H18">
        <f>RANK('OAM1'!H18,'OAM1'!H$2:H$21,0)</f>
        <v>3</v>
      </c>
      <c r="I18">
        <f>RANK('OAM1'!I18,'OAM1'!I$2:I$21,0)</f>
        <v>1</v>
      </c>
      <c r="J18">
        <f>RANK('OAM1'!J18,'OAM1'!J$2:J$21,0)</f>
        <v>6</v>
      </c>
      <c r="K18">
        <f>RANK('OAM1'!K18,'OAM1'!K$2:K$21,0)</f>
        <v>6</v>
      </c>
      <c r="L18">
        <v>1000</v>
      </c>
      <c r="M18">
        <f t="shared" si="0"/>
        <v>1055.8</v>
      </c>
      <c r="N18" t="str">
        <f>'OAM1'!L18</f>
        <v>Tolna</v>
      </c>
      <c r="O18">
        <f>OAM!M19</f>
        <v>876</v>
      </c>
      <c r="P18" s="4">
        <f t="shared" si="1"/>
        <v>4.7</v>
      </c>
      <c r="Q18">
        <f t="shared" si="2"/>
        <v>2</v>
      </c>
      <c r="R18">
        <f t="shared" si="3"/>
        <v>2</v>
      </c>
      <c r="S18">
        <f t="shared" si="4"/>
        <v>0</v>
      </c>
      <c r="T18" s="1">
        <f t="shared" si="5"/>
        <v>2</v>
      </c>
      <c r="U18">
        <f t="shared" si="6"/>
        <v>0</v>
      </c>
      <c r="V18">
        <f t="shared" si="7"/>
        <v>0</v>
      </c>
    </row>
    <row r="19" spans="1:22" x14ac:dyDescent="0.25">
      <c r="A19" t="str">
        <f>'OAM1'!A19</f>
        <v>Vas</v>
      </c>
      <c r="B19">
        <f>RANK('OAM1'!B19,'OAM1'!B$2:B$21,0)</f>
        <v>5</v>
      </c>
      <c r="C19">
        <f>RANK('OAM1'!C19,'OAM1'!C$2:C$21,0)</f>
        <v>6</v>
      </c>
      <c r="D19">
        <f>RANK('OAM1'!D19,'OAM1'!D$2:D$21,0)</f>
        <v>4</v>
      </c>
      <c r="E19">
        <f>RANK('OAM1'!E19,'OAM1'!E$2:E$21,0)</f>
        <v>15</v>
      </c>
      <c r="F19">
        <f>RANK('OAM1'!F19,'OAM1'!F$2:F$21,0)</f>
        <v>5</v>
      </c>
      <c r="G19">
        <f>RANK('OAM1'!G19,'OAM1'!G$2:G$21,0)</f>
        <v>15</v>
      </c>
      <c r="H19">
        <f>RANK('OAM1'!H19,'OAM1'!H$2:H$21,0)</f>
        <v>16</v>
      </c>
      <c r="I19">
        <f>RANK('OAM1'!I19,'OAM1'!I$2:I$21,0)</f>
        <v>3</v>
      </c>
      <c r="J19">
        <f>RANK('OAM1'!J19,'OAM1'!J$2:J$21,0)</f>
        <v>6</v>
      </c>
      <c r="K19">
        <f>RANK('OAM1'!K19,'OAM1'!K$2:K$21,0)</f>
        <v>13</v>
      </c>
      <c r="L19">
        <v>1000</v>
      </c>
      <c r="M19">
        <f t="shared" si="0"/>
        <v>1015.5</v>
      </c>
      <c r="N19" t="str">
        <f>'OAM1'!L19</f>
        <v>Vas</v>
      </c>
      <c r="O19">
        <f>OAM!M20</f>
        <v>809</v>
      </c>
      <c r="P19" s="4">
        <f t="shared" si="1"/>
        <v>8.8000000000000007</v>
      </c>
      <c r="Q19">
        <f t="shared" si="2"/>
        <v>9</v>
      </c>
      <c r="R19">
        <f t="shared" si="3"/>
        <v>8</v>
      </c>
      <c r="S19">
        <f t="shared" si="4"/>
        <v>1</v>
      </c>
      <c r="T19" s="1">
        <f t="shared" si="5"/>
        <v>9</v>
      </c>
      <c r="U19">
        <f t="shared" si="6"/>
        <v>0</v>
      </c>
      <c r="V19">
        <f t="shared" si="7"/>
        <v>-1</v>
      </c>
    </row>
    <row r="20" spans="1:22" x14ac:dyDescent="0.25">
      <c r="A20" t="str">
        <f>'OAM1'!A20</f>
        <v>Veszprém</v>
      </c>
      <c r="B20">
        <f>RANK('OAM1'!B20,'OAM1'!B$2:B$21,0)</f>
        <v>10</v>
      </c>
      <c r="C20">
        <f>RANK('OAM1'!C20,'OAM1'!C$2:C$21,0)</f>
        <v>11</v>
      </c>
      <c r="D20">
        <f>RANK('OAM1'!D20,'OAM1'!D$2:D$21,0)</f>
        <v>6</v>
      </c>
      <c r="E20">
        <f>RANK('OAM1'!E20,'OAM1'!E$2:E$21,0)</f>
        <v>16</v>
      </c>
      <c r="F20">
        <f>RANK('OAM1'!F20,'OAM1'!F$2:F$21,0)</f>
        <v>1</v>
      </c>
      <c r="G20">
        <f>RANK('OAM1'!G20,'OAM1'!G$2:G$21,0)</f>
        <v>7</v>
      </c>
      <c r="H20">
        <f>RANK('OAM1'!H20,'OAM1'!H$2:H$21,0)</f>
        <v>13</v>
      </c>
      <c r="I20">
        <f>RANK('OAM1'!I20,'OAM1'!I$2:I$21,0)</f>
        <v>4</v>
      </c>
      <c r="J20">
        <f>RANK('OAM1'!J20,'OAM1'!J$2:J$21,0)</f>
        <v>11</v>
      </c>
      <c r="K20">
        <f>RANK('OAM1'!K20,'OAM1'!K$2:K$21,0)</f>
        <v>15</v>
      </c>
      <c r="L20">
        <v>1000</v>
      </c>
      <c r="M20">
        <f t="shared" si="0"/>
        <v>1032.7</v>
      </c>
      <c r="N20" t="str">
        <f>'OAM1'!L20</f>
        <v>Veszprém</v>
      </c>
      <c r="O20">
        <f>OAM!M21</f>
        <v>801</v>
      </c>
      <c r="P20" s="4">
        <f t="shared" si="1"/>
        <v>9.4</v>
      </c>
      <c r="Q20">
        <f t="shared" si="2"/>
        <v>11</v>
      </c>
      <c r="R20">
        <f t="shared" si="3"/>
        <v>9</v>
      </c>
      <c r="S20">
        <f t="shared" si="4"/>
        <v>2</v>
      </c>
      <c r="T20" s="1">
        <f t="shared" si="5"/>
        <v>5</v>
      </c>
      <c r="U20">
        <f t="shared" si="6"/>
        <v>6</v>
      </c>
      <c r="V20">
        <f t="shared" si="7"/>
        <v>4</v>
      </c>
    </row>
    <row r="21" spans="1:22" x14ac:dyDescent="0.25">
      <c r="A21" t="str">
        <f>'OAM1'!A21</f>
        <v>Zala</v>
      </c>
      <c r="B21">
        <f>RANK('OAM1'!B21,'OAM1'!B$2:B$21,0)</f>
        <v>6</v>
      </c>
      <c r="C21">
        <f>RANK('OAM1'!C21,'OAM1'!C$2:C$21,0)</f>
        <v>5</v>
      </c>
      <c r="D21">
        <f>RANK('OAM1'!D21,'OAM1'!D$2:D$21,0)</f>
        <v>7</v>
      </c>
      <c r="E21">
        <f>RANK('OAM1'!E21,'OAM1'!E$2:E$21,0)</f>
        <v>9</v>
      </c>
      <c r="F21">
        <f>RANK('OAM1'!F21,'OAM1'!F$2:F$21,0)</f>
        <v>10</v>
      </c>
      <c r="G21">
        <f>RANK('OAM1'!G21,'OAM1'!G$2:G$21,0)</f>
        <v>5</v>
      </c>
      <c r="H21">
        <f>RANK('OAM1'!H21,'OAM1'!H$2:H$21,0)</f>
        <v>4</v>
      </c>
      <c r="I21">
        <f>RANK('OAM1'!I21,'OAM1'!I$2:I$21,0)</f>
        <v>5</v>
      </c>
      <c r="J21">
        <f>RANK('OAM1'!J21,'OAM1'!J$2:J$21,0)</f>
        <v>10</v>
      </c>
      <c r="K21">
        <f>RANK('OAM1'!K21,'OAM1'!K$2:K$21,0)</f>
        <v>11</v>
      </c>
      <c r="L21">
        <v>1000</v>
      </c>
      <c r="M21">
        <f t="shared" si="0"/>
        <v>1031.2</v>
      </c>
      <c r="N21" t="str">
        <f>'OAM1'!L21</f>
        <v>Zala</v>
      </c>
      <c r="O21">
        <f>OAM!M22</f>
        <v>820</v>
      </c>
      <c r="P21" s="4">
        <f t="shared" si="1"/>
        <v>7.2</v>
      </c>
      <c r="Q21">
        <f t="shared" si="2"/>
        <v>7</v>
      </c>
      <c r="R21">
        <f t="shared" si="3"/>
        <v>4</v>
      </c>
      <c r="S21">
        <f t="shared" si="4"/>
        <v>3</v>
      </c>
      <c r="T21" s="1">
        <f t="shared" si="5"/>
        <v>6</v>
      </c>
      <c r="U21">
        <f t="shared" si="6"/>
        <v>1</v>
      </c>
      <c r="V21">
        <f t="shared" si="7"/>
        <v>-2</v>
      </c>
    </row>
    <row r="22" spans="1:22" x14ac:dyDescent="0.25">
      <c r="L22" t="s">
        <v>68</v>
      </c>
      <c r="M22">
        <f>CORREL(O2:O21,$M$2:$M$21)</f>
        <v>0.89878722407565481</v>
      </c>
      <c r="N22">
        <f>CORREL(P2:P21,$M$2:$M$21)</f>
        <v>-0.92905322169088178</v>
      </c>
      <c r="O22" t="s">
        <v>68</v>
      </c>
      <c r="P22" s="4">
        <f>CORREL(P2:P21,O2:O21)</f>
        <v>-0.97812117615239635</v>
      </c>
      <c r="U22">
        <f t="shared" si="6"/>
        <v>0</v>
      </c>
      <c r="V22">
        <f t="shared" si="7"/>
        <v>0</v>
      </c>
    </row>
    <row r="23" spans="1:22" ht="18" x14ac:dyDescent="0.25">
      <c r="A23" s="10"/>
    </row>
    <row r="24" spans="1:22" x14ac:dyDescent="0.25">
      <c r="A24" s="11"/>
    </row>
    <row r="27" spans="1:22" ht="18" x14ac:dyDescent="0.25">
      <c r="A27" s="12" t="s">
        <v>69</v>
      </c>
      <c r="B27" s="13">
        <v>5296163</v>
      </c>
      <c r="C27" s="12" t="s">
        <v>70</v>
      </c>
      <c r="D27" s="13">
        <v>20</v>
      </c>
      <c r="E27" s="12" t="s">
        <v>71</v>
      </c>
      <c r="F27" s="13">
        <v>10</v>
      </c>
      <c r="G27" s="12" t="s">
        <v>72</v>
      </c>
      <c r="H27" s="13">
        <v>20</v>
      </c>
      <c r="I27" s="12" t="s">
        <v>73</v>
      </c>
      <c r="J27" s="13">
        <v>0</v>
      </c>
      <c r="K27" s="12" t="s">
        <v>74</v>
      </c>
      <c r="L27" s="13" t="s">
        <v>173</v>
      </c>
    </row>
    <row r="28" spans="1:22" ht="18.600000000000001" thickBot="1" x14ac:dyDescent="0.3">
      <c r="A28" s="10"/>
    </row>
    <row r="29" spans="1:22" ht="13.8" thickBot="1" x14ac:dyDescent="0.3">
      <c r="A29" s="14" t="s">
        <v>75</v>
      </c>
      <c r="B29" s="14" t="s">
        <v>76</v>
      </c>
      <c r="C29" s="14" t="s">
        <v>77</v>
      </c>
      <c r="D29" s="14" t="s">
        <v>78</v>
      </c>
      <c r="E29" s="14" t="s">
        <v>79</v>
      </c>
      <c r="F29" s="14" t="s">
        <v>80</v>
      </c>
      <c r="G29" s="14" t="s">
        <v>81</v>
      </c>
      <c r="H29" s="14" t="s">
        <v>82</v>
      </c>
      <c r="I29" s="14" t="s">
        <v>83</v>
      </c>
      <c r="J29" s="14" t="s">
        <v>84</v>
      </c>
      <c r="K29" s="14" t="s">
        <v>85</v>
      </c>
      <c r="L29" s="14" t="s">
        <v>86</v>
      </c>
    </row>
    <row r="30" spans="1:22" ht="13.8" thickBot="1" x14ac:dyDescent="0.3">
      <c r="A30" s="14" t="s">
        <v>87</v>
      </c>
      <c r="B30" s="15">
        <v>4</v>
      </c>
      <c r="C30" s="15">
        <v>1</v>
      </c>
      <c r="D30" s="15">
        <v>8</v>
      </c>
      <c r="E30" s="15">
        <v>6</v>
      </c>
      <c r="F30" s="15">
        <v>18</v>
      </c>
      <c r="G30" s="15">
        <v>18</v>
      </c>
      <c r="H30" s="15">
        <v>9</v>
      </c>
      <c r="I30" s="15">
        <v>2</v>
      </c>
      <c r="J30" s="15">
        <v>13</v>
      </c>
      <c r="K30" s="15">
        <v>3</v>
      </c>
      <c r="L30" s="15">
        <v>1000</v>
      </c>
    </row>
    <row r="31" spans="1:22" ht="13.8" thickBot="1" x14ac:dyDescent="0.3">
      <c r="A31" s="14" t="s">
        <v>88</v>
      </c>
      <c r="B31" s="15">
        <v>10</v>
      </c>
      <c r="C31" s="15">
        <v>9</v>
      </c>
      <c r="D31" s="15">
        <v>8</v>
      </c>
      <c r="E31" s="15">
        <v>2</v>
      </c>
      <c r="F31" s="15">
        <v>17</v>
      </c>
      <c r="G31" s="15">
        <v>17</v>
      </c>
      <c r="H31" s="15">
        <v>4</v>
      </c>
      <c r="I31" s="15">
        <v>19</v>
      </c>
      <c r="J31" s="15">
        <v>13</v>
      </c>
      <c r="K31" s="15">
        <v>11</v>
      </c>
      <c r="L31" s="15">
        <v>1000</v>
      </c>
    </row>
    <row r="32" spans="1:22" ht="13.8" thickBot="1" x14ac:dyDescent="0.3">
      <c r="A32" s="14" t="s">
        <v>89</v>
      </c>
      <c r="B32" s="15">
        <v>15</v>
      </c>
      <c r="C32" s="15">
        <v>19</v>
      </c>
      <c r="D32" s="15">
        <v>5</v>
      </c>
      <c r="E32" s="15">
        <v>14</v>
      </c>
      <c r="F32" s="15">
        <v>13</v>
      </c>
      <c r="G32" s="15">
        <v>8</v>
      </c>
      <c r="H32" s="15">
        <v>7</v>
      </c>
      <c r="I32" s="15">
        <v>10</v>
      </c>
      <c r="J32" s="15">
        <v>17</v>
      </c>
      <c r="K32" s="15">
        <v>17</v>
      </c>
      <c r="L32" s="15">
        <v>1000</v>
      </c>
    </row>
    <row r="33" spans="1:12" ht="13.8" thickBot="1" x14ac:dyDescent="0.3">
      <c r="A33" s="14" t="s">
        <v>90</v>
      </c>
      <c r="B33" s="15">
        <v>12</v>
      </c>
      <c r="C33" s="15">
        <v>12</v>
      </c>
      <c r="D33" s="15">
        <v>16</v>
      </c>
      <c r="E33" s="15">
        <v>8</v>
      </c>
      <c r="F33" s="15">
        <v>6</v>
      </c>
      <c r="G33" s="15">
        <v>2</v>
      </c>
      <c r="H33" s="15">
        <v>9</v>
      </c>
      <c r="I33" s="15">
        <v>20</v>
      </c>
      <c r="J33" s="15">
        <v>12</v>
      </c>
      <c r="K33" s="15">
        <v>1</v>
      </c>
      <c r="L33" s="15">
        <v>1000</v>
      </c>
    </row>
    <row r="34" spans="1:12" ht="13.8" thickBot="1" x14ac:dyDescent="0.3">
      <c r="A34" s="14" t="s">
        <v>91</v>
      </c>
      <c r="B34" s="15">
        <v>20</v>
      </c>
      <c r="C34" s="15">
        <v>20</v>
      </c>
      <c r="D34" s="15">
        <v>20</v>
      </c>
      <c r="E34" s="15">
        <v>20</v>
      </c>
      <c r="F34" s="15">
        <v>20</v>
      </c>
      <c r="G34" s="15">
        <v>19</v>
      </c>
      <c r="H34" s="15">
        <v>20</v>
      </c>
      <c r="I34" s="15">
        <v>16</v>
      </c>
      <c r="J34" s="15">
        <v>19</v>
      </c>
      <c r="K34" s="15">
        <v>20</v>
      </c>
      <c r="L34" s="15">
        <v>1000</v>
      </c>
    </row>
    <row r="35" spans="1:12" ht="13.8" thickBot="1" x14ac:dyDescent="0.3">
      <c r="A35" s="14" t="s">
        <v>92</v>
      </c>
      <c r="B35" s="15">
        <v>19</v>
      </c>
      <c r="C35" s="15">
        <v>12</v>
      </c>
      <c r="D35" s="15">
        <v>18</v>
      </c>
      <c r="E35" s="15">
        <v>18</v>
      </c>
      <c r="F35" s="15">
        <v>19</v>
      </c>
      <c r="G35" s="15">
        <v>20</v>
      </c>
      <c r="H35" s="15">
        <v>19</v>
      </c>
      <c r="I35" s="15">
        <v>13</v>
      </c>
      <c r="J35" s="15">
        <v>19</v>
      </c>
      <c r="K35" s="15">
        <v>19</v>
      </c>
      <c r="L35" s="15">
        <v>1000</v>
      </c>
    </row>
    <row r="36" spans="1:12" ht="13.8" thickBot="1" x14ac:dyDescent="0.3">
      <c r="A36" s="14" t="s">
        <v>93</v>
      </c>
      <c r="B36" s="15">
        <v>17</v>
      </c>
      <c r="C36" s="15">
        <v>15</v>
      </c>
      <c r="D36" s="15">
        <v>13</v>
      </c>
      <c r="E36" s="15">
        <v>17</v>
      </c>
      <c r="F36" s="15">
        <v>14</v>
      </c>
      <c r="G36" s="15">
        <v>8</v>
      </c>
      <c r="H36" s="15">
        <v>14</v>
      </c>
      <c r="I36" s="15">
        <v>5</v>
      </c>
      <c r="J36" s="15">
        <v>6</v>
      </c>
      <c r="K36" s="15">
        <v>15</v>
      </c>
      <c r="L36" s="15">
        <v>1000</v>
      </c>
    </row>
    <row r="37" spans="1:12" ht="13.8" thickBot="1" x14ac:dyDescent="0.3">
      <c r="A37" s="14" t="s">
        <v>94</v>
      </c>
      <c r="B37" s="15">
        <v>1</v>
      </c>
      <c r="C37" s="15">
        <v>16</v>
      </c>
      <c r="D37" s="15">
        <v>11</v>
      </c>
      <c r="E37" s="15">
        <v>12</v>
      </c>
      <c r="F37" s="15">
        <v>3</v>
      </c>
      <c r="G37" s="15">
        <v>5</v>
      </c>
      <c r="H37" s="15">
        <v>18</v>
      </c>
      <c r="I37" s="15">
        <v>9</v>
      </c>
      <c r="J37" s="15">
        <v>18</v>
      </c>
      <c r="K37" s="15">
        <v>8</v>
      </c>
      <c r="L37" s="15">
        <v>1000</v>
      </c>
    </row>
    <row r="38" spans="1:12" ht="13.8" thickBot="1" x14ac:dyDescent="0.3">
      <c r="A38" s="14" t="s">
        <v>95</v>
      </c>
      <c r="B38" s="15">
        <v>15</v>
      </c>
      <c r="C38" s="15">
        <v>12</v>
      </c>
      <c r="D38" s="15">
        <v>18</v>
      </c>
      <c r="E38" s="15">
        <v>10</v>
      </c>
      <c r="F38" s="15">
        <v>14</v>
      </c>
      <c r="G38" s="15">
        <v>14</v>
      </c>
      <c r="H38" s="15">
        <v>17</v>
      </c>
      <c r="I38" s="15">
        <v>16</v>
      </c>
      <c r="J38" s="15">
        <v>16</v>
      </c>
      <c r="K38" s="15">
        <v>18</v>
      </c>
      <c r="L38" s="15">
        <v>1000</v>
      </c>
    </row>
    <row r="39" spans="1:12" ht="13.8" thickBot="1" x14ac:dyDescent="0.3">
      <c r="A39" s="14" t="s">
        <v>96</v>
      </c>
      <c r="B39" s="15">
        <v>13</v>
      </c>
      <c r="C39" s="15">
        <v>18</v>
      </c>
      <c r="D39" s="15">
        <v>10</v>
      </c>
      <c r="E39" s="15">
        <v>11</v>
      </c>
      <c r="F39" s="15">
        <v>8</v>
      </c>
      <c r="G39" s="15">
        <v>11</v>
      </c>
      <c r="H39" s="15">
        <v>11</v>
      </c>
      <c r="I39" s="15">
        <v>12</v>
      </c>
      <c r="J39" s="15">
        <v>3</v>
      </c>
      <c r="K39" s="15">
        <v>8</v>
      </c>
      <c r="L39" s="15">
        <v>1000</v>
      </c>
    </row>
    <row r="40" spans="1:12" ht="13.8" thickBot="1" x14ac:dyDescent="0.3">
      <c r="A40" s="14" t="s">
        <v>97</v>
      </c>
      <c r="B40" s="15">
        <v>14</v>
      </c>
      <c r="C40" s="15">
        <v>16</v>
      </c>
      <c r="D40" s="15">
        <v>13</v>
      </c>
      <c r="E40" s="15">
        <v>6</v>
      </c>
      <c r="F40" s="15">
        <v>10</v>
      </c>
      <c r="G40" s="15">
        <v>13</v>
      </c>
      <c r="H40" s="15">
        <v>4</v>
      </c>
      <c r="I40" s="15">
        <v>14</v>
      </c>
      <c r="J40" s="15">
        <v>3</v>
      </c>
      <c r="K40" s="15">
        <v>5</v>
      </c>
      <c r="L40" s="15">
        <v>1000</v>
      </c>
    </row>
    <row r="41" spans="1:12" ht="13.8" thickBot="1" x14ac:dyDescent="0.3">
      <c r="A41" s="14" t="s">
        <v>98</v>
      </c>
      <c r="B41" s="15">
        <v>9</v>
      </c>
      <c r="C41" s="15">
        <v>9</v>
      </c>
      <c r="D41" s="15">
        <v>11</v>
      </c>
      <c r="E41" s="15">
        <v>13</v>
      </c>
      <c r="F41" s="15">
        <v>2</v>
      </c>
      <c r="G41" s="15">
        <v>1</v>
      </c>
      <c r="H41" s="15">
        <v>2</v>
      </c>
      <c r="I41" s="15">
        <v>7</v>
      </c>
      <c r="J41" s="15">
        <v>2</v>
      </c>
      <c r="K41" s="15">
        <v>8</v>
      </c>
      <c r="L41" s="15">
        <v>1000</v>
      </c>
    </row>
    <row r="42" spans="1:12" ht="13.8" thickBot="1" x14ac:dyDescent="0.3">
      <c r="A42" s="14" t="s">
        <v>99</v>
      </c>
      <c r="B42" s="15">
        <v>3</v>
      </c>
      <c r="C42" s="15">
        <v>3</v>
      </c>
      <c r="D42" s="15">
        <v>3</v>
      </c>
      <c r="E42" s="15">
        <v>5</v>
      </c>
      <c r="F42" s="15">
        <v>6</v>
      </c>
      <c r="G42" s="15">
        <v>3</v>
      </c>
      <c r="H42" s="15">
        <v>1</v>
      </c>
      <c r="I42" s="15">
        <v>14</v>
      </c>
      <c r="J42" s="15">
        <v>1</v>
      </c>
      <c r="K42" s="15">
        <v>1</v>
      </c>
      <c r="L42" s="15">
        <v>1000</v>
      </c>
    </row>
    <row r="43" spans="1:12" ht="13.8" thickBot="1" x14ac:dyDescent="0.3">
      <c r="A43" s="14" t="s">
        <v>100</v>
      </c>
      <c r="B43" s="15">
        <v>18</v>
      </c>
      <c r="C43" s="15">
        <v>2</v>
      </c>
      <c r="D43" s="15">
        <v>15</v>
      </c>
      <c r="E43" s="15">
        <v>19</v>
      </c>
      <c r="F43" s="15">
        <v>16</v>
      </c>
      <c r="G43" s="15">
        <v>12</v>
      </c>
      <c r="H43" s="15">
        <v>14</v>
      </c>
      <c r="I43" s="15">
        <v>11</v>
      </c>
      <c r="J43" s="15">
        <v>3</v>
      </c>
      <c r="K43" s="15">
        <v>14</v>
      </c>
      <c r="L43" s="15">
        <v>1000</v>
      </c>
    </row>
    <row r="44" spans="1:12" ht="13.8" thickBot="1" x14ac:dyDescent="0.3">
      <c r="A44" s="14" t="s">
        <v>101</v>
      </c>
      <c r="B44" s="15">
        <v>7</v>
      </c>
      <c r="C44" s="15">
        <v>7</v>
      </c>
      <c r="D44" s="15">
        <v>2</v>
      </c>
      <c r="E44" s="15">
        <v>3</v>
      </c>
      <c r="F44" s="15">
        <v>9</v>
      </c>
      <c r="G44" s="15">
        <v>15</v>
      </c>
      <c r="H44" s="15">
        <v>7</v>
      </c>
      <c r="I44" s="15">
        <v>8</v>
      </c>
      <c r="J44" s="15">
        <v>9</v>
      </c>
      <c r="K44" s="15">
        <v>7</v>
      </c>
      <c r="L44" s="15">
        <v>1000</v>
      </c>
    </row>
    <row r="45" spans="1:12" ht="13.8" thickBot="1" x14ac:dyDescent="0.3">
      <c r="A45" s="14" t="s">
        <v>102</v>
      </c>
      <c r="B45" s="15">
        <v>2</v>
      </c>
      <c r="C45" s="15">
        <v>3</v>
      </c>
      <c r="D45" s="15">
        <v>17</v>
      </c>
      <c r="E45" s="15">
        <v>1</v>
      </c>
      <c r="F45" s="15">
        <v>12</v>
      </c>
      <c r="G45" s="15">
        <v>4</v>
      </c>
      <c r="H45" s="15">
        <v>12</v>
      </c>
      <c r="I45" s="15">
        <v>18</v>
      </c>
      <c r="J45" s="15">
        <v>13</v>
      </c>
      <c r="K45" s="15">
        <v>4</v>
      </c>
      <c r="L45" s="15">
        <v>1000</v>
      </c>
    </row>
    <row r="46" spans="1:12" ht="13.8" thickBot="1" x14ac:dyDescent="0.3">
      <c r="A46" s="14" t="s">
        <v>103</v>
      </c>
      <c r="B46" s="15">
        <v>8</v>
      </c>
      <c r="C46" s="15">
        <v>7</v>
      </c>
      <c r="D46" s="15">
        <v>1</v>
      </c>
      <c r="E46" s="15">
        <v>3</v>
      </c>
      <c r="F46" s="15">
        <v>4</v>
      </c>
      <c r="G46" s="15">
        <v>8</v>
      </c>
      <c r="H46" s="15">
        <v>3</v>
      </c>
      <c r="I46" s="15">
        <v>1</v>
      </c>
      <c r="J46" s="15">
        <v>6</v>
      </c>
      <c r="K46" s="15">
        <v>6</v>
      </c>
      <c r="L46" s="15">
        <v>1000</v>
      </c>
    </row>
    <row r="47" spans="1:12" ht="13.8" thickBot="1" x14ac:dyDescent="0.3">
      <c r="A47" s="14" t="s">
        <v>104</v>
      </c>
      <c r="B47" s="15">
        <v>5</v>
      </c>
      <c r="C47" s="15">
        <v>6</v>
      </c>
      <c r="D47" s="15">
        <v>4</v>
      </c>
      <c r="E47" s="15">
        <v>15</v>
      </c>
      <c r="F47" s="15">
        <v>5</v>
      </c>
      <c r="G47" s="15">
        <v>15</v>
      </c>
      <c r="H47" s="15">
        <v>16</v>
      </c>
      <c r="I47" s="15">
        <v>3</v>
      </c>
      <c r="J47" s="15">
        <v>6</v>
      </c>
      <c r="K47" s="15">
        <v>13</v>
      </c>
      <c r="L47" s="15">
        <v>1000</v>
      </c>
    </row>
    <row r="48" spans="1:12" ht="13.8" thickBot="1" x14ac:dyDescent="0.3">
      <c r="A48" s="14" t="s">
        <v>105</v>
      </c>
      <c r="B48" s="15">
        <v>10</v>
      </c>
      <c r="C48" s="15">
        <v>11</v>
      </c>
      <c r="D48" s="15">
        <v>6</v>
      </c>
      <c r="E48" s="15">
        <v>16</v>
      </c>
      <c r="F48" s="15">
        <v>1</v>
      </c>
      <c r="G48" s="15">
        <v>7</v>
      </c>
      <c r="H48" s="15">
        <v>13</v>
      </c>
      <c r="I48" s="15">
        <v>4</v>
      </c>
      <c r="J48" s="15">
        <v>11</v>
      </c>
      <c r="K48" s="15">
        <v>15</v>
      </c>
      <c r="L48" s="15">
        <v>1000</v>
      </c>
    </row>
    <row r="49" spans="1:12" ht="13.8" thickBot="1" x14ac:dyDescent="0.3">
      <c r="A49" s="14" t="s">
        <v>106</v>
      </c>
      <c r="B49" s="15">
        <v>6</v>
      </c>
      <c r="C49" s="15">
        <v>5</v>
      </c>
      <c r="D49" s="15">
        <v>7</v>
      </c>
      <c r="E49" s="15">
        <v>9</v>
      </c>
      <c r="F49" s="15">
        <v>10</v>
      </c>
      <c r="G49" s="15">
        <v>5</v>
      </c>
      <c r="H49" s="15">
        <v>4</v>
      </c>
      <c r="I49" s="15">
        <v>5</v>
      </c>
      <c r="J49" s="15">
        <v>10</v>
      </c>
      <c r="K49" s="15">
        <v>11</v>
      </c>
      <c r="L49" s="15">
        <v>1000</v>
      </c>
    </row>
    <row r="50" spans="1:12" ht="18.600000000000001" thickBot="1" x14ac:dyDescent="0.3">
      <c r="A50" s="10"/>
    </row>
    <row r="51" spans="1:12" ht="13.8" thickBot="1" x14ac:dyDescent="0.3">
      <c r="A51" s="14" t="s">
        <v>107</v>
      </c>
      <c r="B51" s="14" t="s">
        <v>76</v>
      </c>
      <c r="C51" s="14" t="s">
        <v>77</v>
      </c>
      <c r="D51" s="14" t="s">
        <v>78</v>
      </c>
      <c r="E51" s="14" t="s">
        <v>79</v>
      </c>
      <c r="F51" s="14" t="s">
        <v>80</v>
      </c>
      <c r="G51" s="14" t="s">
        <v>81</v>
      </c>
      <c r="H51" s="14" t="s">
        <v>82</v>
      </c>
      <c r="I51" s="14" t="s">
        <v>83</v>
      </c>
      <c r="J51" s="14" t="s">
        <v>84</v>
      </c>
      <c r="K51" s="14" t="s">
        <v>85</v>
      </c>
    </row>
    <row r="52" spans="1:12" ht="13.8" thickBot="1" x14ac:dyDescent="0.3">
      <c r="A52" s="14" t="s">
        <v>108</v>
      </c>
      <c r="B52" s="15" t="s">
        <v>174</v>
      </c>
      <c r="C52" s="15" t="s">
        <v>175</v>
      </c>
      <c r="D52" s="15" t="s">
        <v>176</v>
      </c>
      <c r="E52" s="15" t="s">
        <v>177</v>
      </c>
      <c r="F52" s="15" t="s">
        <v>178</v>
      </c>
      <c r="G52" s="15" t="s">
        <v>179</v>
      </c>
      <c r="H52" s="15" t="s">
        <v>176</v>
      </c>
      <c r="I52" s="15" t="s">
        <v>180</v>
      </c>
      <c r="J52" s="15" t="s">
        <v>176</v>
      </c>
      <c r="K52" s="15" t="s">
        <v>176</v>
      </c>
    </row>
    <row r="53" spans="1:12" ht="13.8" thickBot="1" x14ac:dyDescent="0.3">
      <c r="A53" s="14" t="s">
        <v>109</v>
      </c>
      <c r="B53" s="15" t="s">
        <v>181</v>
      </c>
      <c r="C53" s="15" t="s">
        <v>182</v>
      </c>
      <c r="D53" s="15" t="s">
        <v>183</v>
      </c>
      <c r="E53" s="15" t="s">
        <v>184</v>
      </c>
      <c r="F53" s="15" t="s">
        <v>183</v>
      </c>
      <c r="G53" s="15" t="s">
        <v>185</v>
      </c>
      <c r="H53" s="15" t="s">
        <v>183</v>
      </c>
      <c r="I53" s="15" t="s">
        <v>186</v>
      </c>
      <c r="J53" s="15" t="s">
        <v>183</v>
      </c>
      <c r="K53" s="15" t="s">
        <v>183</v>
      </c>
    </row>
    <row r="54" spans="1:12" ht="13.8" thickBot="1" x14ac:dyDescent="0.3">
      <c r="A54" s="14" t="s">
        <v>110</v>
      </c>
      <c r="B54" s="15" t="s">
        <v>187</v>
      </c>
      <c r="C54" s="15" t="s">
        <v>188</v>
      </c>
      <c r="D54" s="15" t="s">
        <v>188</v>
      </c>
      <c r="E54" s="15" t="s">
        <v>189</v>
      </c>
      <c r="F54" s="15" t="s">
        <v>188</v>
      </c>
      <c r="G54" s="15" t="s">
        <v>190</v>
      </c>
      <c r="H54" s="15" t="s">
        <v>188</v>
      </c>
      <c r="I54" s="15" t="s">
        <v>191</v>
      </c>
      <c r="J54" s="15" t="s">
        <v>188</v>
      </c>
      <c r="K54" s="15" t="s">
        <v>188</v>
      </c>
    </row>
    <row r="55" spans="1:12" ht="13.8" thickBot="1" x14ac:dyDescent="0.3">
      <c r="A55" s="14" t="s">
        <v>111</v>
      </c>
      <c r="B55" s="15" t="s">
        <v>192</v>
      </c>
      <c r="C55" s="15" t="s">
        <v>193</v>
      </c>
      <c r="D55" s="15" t="s">
        <v>193</v>
      </c>
      <c r="E55" s="15" t="s">
        <v>194</v>
      </c>
      <c r="F55" s="15" t="s">
        <v>193</v>
      </c>
      <c r="G55" s="15" t="s">
        <v>195</v>
      </c>
      <c r="H55" s="15" t="s">
        <v>193</v>
      </c>
      <c r="I55" s="15" t="s">
        <v>196</v>
      </c>
      <c r="J55" s="15" t="s">
        <v>193</v>
      </c>
      <c r="K55" s="15" t="s">
        <v>193</v>
      </c>
    </row>
    <row r="56" spans="1:12" ht="13.8" thickBot="1" x14ac:dyDescent="0.3">
      <c r="A56" s="14" t="s">
        <v>112</v>
      </c>
      <c r="B56" s="15" t="s">
        <v>197</v>
      </c>
      <c r="C56" s="15" t="s">
        <v>198</v>
      </c>
      <c r="D56" s="15" t="s">
        <v>198</v>
      </c>
      <c r="E56" s="15" t="s">
        <v>199</v>
      </c>
      <c r="F56" s="15" t="s">
        <v>198</v>
      </c>
      <c r="G56" s="15" t="s">
        <v>200</v>
      </c>
      <c r="H56" s="15" t="s">
        <v>198</v>
      </c>
      <c r="I56" s="15" t="s">
        <v>201</v>
      </c>
      <c r="J56" s="15" t="s">
        <v>198</v>
      </c>
      <c r="K56" s="15" t="s">
        <v>198</v>
      </c>
    </row>
    <row r="57" spans="1:12" ht="13.8" thickBot="1" x14ac:dyDescent="0.3">
      <c r="A57" s="14" t="s">
        <v>113</v>
      </c>
      <c r="B57" s="15" t="s">
        <v>202</v>
      </c>
      <c r="C57" s="15" t="s">
        <v>203</v>
      </c>
      <c r="D57" s="15" t="s">
        <v>203</v>
      </c>
      <c r="E57" s="15" t="s">
        <v>204</v>
      </c>
      <c r="F57" s="15" t="s">
        <v>203</v>
      </c>
      <c r="G57" s="15" t="s">
        <v>205</v>
      </c>
      <c r="H57" s="15" t="s">
        <v>203</v>
      </c>
      <c r="I57" s="15" t="s">
        <v>206</v>
      </c>
      <c r="J57" s="15" t="s">
        <v>203</v>
      </c>
      <c r="K57" s="15" t="s">
        <v>203</v>
      </c>
    </row>
    <row r="58" spans="1:12" ht="13.8" thickBot="1" x14ac:dyDescent="0.3">
      <c r="A58" s="14" t="s">
        <v>114</v>
      </c>
      <c r="B58" s="15" t="s">
        <v>207</v>
      </c>
      <c r="C58" s="15" t="s">
        <v>208</v>
      </c>
      <c r="D58" s="15" t="s">
        <v>208</v>
      </c>
      <c r="E58" s="15" t="s">
        <v>209</v>
      </c>
      <c r="F58" s="15" t="s">
        <v>208</v>
      </c>
      <c r="G58" s="15" t="s">
        <v>210</v>
      </c>
      <c r="H58" s="15" t="s">
        <v>208</v>
      </c>
      <c r="I58" s="15" t="s">
        <v>211</v>
      </c>
      <c r="J58" s="15" t="s">
        <v>208</v>
      </c>
      <c r="K58" s="15" t="s">
        <v>208</v>
      </c>
    </row>
    <row r="59" spans="1:12" ht="13.8" thickBot="1" x14ac:dyDescent="0.3">
      <c r="A59" s="14" t="s">
        <v>115</v>
      </c>
      <c r="B59" s="15" t="s">
        <v>212</v>
      </c>
      <c r="C59" s="15" t="s">
        <v>213</v>
      </c>
      <c r="D59" s="15" t="s">
        <v>213</v>
      </c>
      <c r="E59" s="15" t="s">
        <v>214</v>
      </c>
      <c r="F59" s="15" t="s">
        <v>213</v>
      </c>
      <c r="G59" s="15" t="s">
        <v>215</v>
      </c>
      <c r="H59" s="15" t="s">
        <v>213</v>
      </c>
      <c r="I59" s="15" t="s">
        <v>216</v>
      </c>
      <c r="J59" s="15" t="s">
        <v>213</v>
      </c>
      <c r="K59" s="15" t="s">
        <v>213</v>
      </c>
    </row>
    <row r="60" spans="1:12" ht="13.8" thickBot="1" x14ac:dyDescent="0.3">
      <c r="A60" s="14" t="s">
        <v>116</v>
      </c>
      <c r="B60" s="15" t="s">
        <v>217</v>
      </c>
      <c r="C60" s="15" t="s">
        <v>218</v>
      </c>
      <c r="D60" s="15" t="s">
        <v>218</v>
      </c>
      <c r="E60" s="15" t="s">
        <v>219</v>
      </c>
      <c r="F60" s="15" t="s">
        <v>218</v>
      </c>
      <c r="G60" s="15" t="s">
        <v>220</v>
      </c>
      <c r="H60" s="15" t="s">
        <v>218</v>
      </c>
      <c r="I60" s="15" t="s">
        <v>221</v>
      </c>
      <c r="J60" s="15" t="s">
        <v>218</v>
      </c>
      <c r="K60" s="15" t="s">
        <v>218</v>
      </c>
    </row>
    <row r="61" spans="1:12" ht="13.8" thickBot="1" x14ac:dyDescent="0.3">
      <c r="A61" s="14" t="s">
        <v>117</v>
      </c>
      <c r="B61" s="15" t="s">
        <v>222</v>
      </c>
      <c r="C61" s="15" t="s">
        <v>223</v>
      </c>
      <c r="D61" s="15" t="s">
        <v>223</v>
      </c>
      <c r="E61" s="15" t="s">
        <v>224</v>
      </c>
      <c r="F61" s="15" t="s">
        <v>223</v>
      </c>
      <c r="G61" s="15" t="s">
        <v>225</v>
      </c>
      <c r="H61" s="15" t="s">
        <v>223</v>
      </c>
      <c r="I61" s="15" t="s">
        <v>226</v>
      </c>
      <c r="J61" s="15" t="s">
        <v>223</v>
      </c>
      <c r="K61" s="15" t="s">
        <v>223</v>
      </c>
    </row>
    <row r="62" spans="1:12" ht="13.8" thickBot="1" x14ac:dyDescent="0.3">
      <c r="A62" s="14" t="s">
        <v>118</v>
      </c>
      <c r="B62" s="15" t="s">
        <v>227</v>
      </c>
      <c r="C62" s="15" t="s">
        <v>228</v>
      </c>
      <c r="D62" s="15" t="s">
        <v>228</v>
      </c>
      <c r="E62" s="15" t="s">
        <v>229</v>
      </c>
      <c r="F62" s="15" t="s">
        <v>228</v>
      </c>
      <c r="G62" s="15" t="s">
        <v>230</v>
      </c>
      <c r="H62" s="15" t="s">
        <v>228</v>
      </c>
      <c r="I62" s="15" t="s">
        <v>231</v>
      </c>
      <c r="J62" s="15" t="s">
        <v>228</v>
      </c>
      <c r="K62" s="15" t="s">
        <v>228</v>
      </c>
    </row>
    <row r="63" spans="1:12" ht="13.8" thickBot="1" x14ac:dyDescent="0.3">
      <c r="A63" s="14" t="s">
        <v>119</v>
      </c>
      <c r="B63" s="15" t="s">
        <v>232</v>
      </c>
      <c r="C63" s="15" t="s">
        <v>233</v>
      </c>
      <c r="D63" s="15" t="s">
        <v>233</v>
      </c>
      <c r="E63" s="15" t="s">
        <v>234</v>
      </c>
      <c r="F63" s="15" t="s">
        <v>233</v>
      </c>
      <c r="G63" s="15" t="s">
        <v>235</v>
      </c>
      <c r="H63" s="15" t="s">
        <v>233</v>
      </c>
      <c r="I63" s="15" t="s">
        <v>236</v>
      </c>
      <c r="J63" s="15" t="s">
        <v>233</v>
      </c>
      <c r="K63" s="15" t="s">
        <v>233</v>
      </c>
    </row>
    <row r="64" spans="1:12" ht="13.8" thickBot="1" x14ac:dyDescent="0.3">
      <c r="A64" s="14" t="s">
        <v>120</v>
      </c>
      <c r="B64" s="15" t="s">
        <v>237</v>
      </c>
      <c r="C64" s="15" t="s">
        <v>238</v>
      </c>
      <c r="D64" s="15" t="s">
        <v>238</v>
      </c>
      <c r="E64" s="15" t="s">
        <v>239</v>
      </c>
      <c r="F64" s="15" t="s">
        <v>238</v>
      </c>
      <c r="G64" s="15" t="s">
        <v>240</v>
      </c>
      <c r="H64" s="15" t="s">
        <v>238</v>
      </c>
      <c r="I64" s="15" t="s">
        <v>241</v>
      </c>
      <c r="J64" s="15" t="s">
        <v>238</v>
      </c>
      <c r="K64" s="15" t="s">
        <v>238</v>
      </c>
    </row>
    <row r="65" spans="1:11" ht="13.8" thickBot="1" x14ac:dyDescent="0.3">
      <c r="A65" s="14" t="s">
        <v>121</v>
      </c>
      <c r="B65" s="15" t="s">
        <v>242</v>
      </c>
      <c r="C65" s="15" t="s">
        <v>243</v>
      </c>
      <c r="D65" s="15" t="s">
        <v>243</v>
      </c>
      <c r="E65" s="15" t="s">
        <v>244</v>
      </c>
      <c r="F65" s="15" t="s">
        <v>243</v>
      </c>
      <c r="G65" s="15" t="s">
        <v>245</v>
      </c>
      <c r="H65" s="15" t="s">
        <v>243</v>
      </c>
      <c r="I65" s="15" t="s">
        <v>246</v>
      </c>
      <c r="J65" s="15" t="s">
        <v>243</v>
      </c>
      <c r="K65" s="15" t="s">
        <v>243</v>
      </c>
    </row>
    <row r="66" spans="1:11" ht="13.8" thickBot="1" x14ac:dyDescent="0.3">
      <c r="A66" s="14" t="s">
        <v>122</v>
      </c>
      <c r="B66" s="15" t="s">
        <v>247</v>
      </c>
      <c r="C66" s="15" t="s">
        <v>248</v>
      </c>
      <c r="D66" s="15" t="s">
        <v>248</v>
      </c>
      <c r="E66" s="15" t="s">
        <v>249</v>
      </c>
      <c r="F66" s="15" t="s">
        <v>248</v>
      </c>
      <c r="G66" s="15" t="s">
        <v>250</v>
      </c>
      <c r="H66" s="15" t="s">
        <v>248</v>
      </c>
      <c r="I66" s="15" t="s">
        <v>251</v>
      </c>
      <c r="J66" s="15" t="s">
        <v>248</v>
      </c>
      <c r="K66" s="15" t="s">
        <v>248</v>
      </c>
    </row>
    <row r="67" spans="1:11" ht="13.8" thickBot="1" x14ac:dyDescent="0.3">
      <c r="A67" s="14" t="s">
        <v>123</v>
      </c>
      <c r="B67" s="15" t="s">
        <v>252</v>
      </c>
      <c r="C67" s="15" t="s">
        <v>253</v>
      </c>
      <c r="D67" s="15" t="s">
        <v>253</v>
      </c>
      <c r="E67" s="15" t="s">
        <v>254</v>
      </c>
      <c r="F67" s="15" t="s">
        <v>253</v>
      </c>
      <c r="G67" s="15" t="s">
        <v>255</v>
      </c>
      <c r="H67" s="15" t="s">
        <v>253</v>
      </c>
      <c r="I67" s="15" t="s">
        <v>256</v>
      </c>
      <c r="J67" s="15" t="s">
        <v>253</v>
      </c>
      <c r="K67" s="15" t="s">
        <v>253</v>
      </c>
    </row>
    <row r="68" spans="1:11" ht="13.8" thickBot="1" x14ac:dyDescent="0.3">
      <c r="A68" s="14" t="s">
        <v>124</v>
      </c>
      <c r="B68" s="15" t="s">
        <v>257</v>
      </c>
      <c r="C68" s="15" t="s">
        <v>258</v>
      </c>
      <c r="D68" s="15" t="s">
        <v>258</v>
      </c>
      <c r="E68" s="15" t="s">
        <v>259</v>
      </c>
      <c r="F68" s="15" t="s">
        <v>258</v>
      </c>
      <c r="G68" s="15" t="s">
        <v>260</v>
      </c>
      <c r="H68" s="15" t="s">
        <v>258</v>
      </c>
      <c r="I68" s="15" t="s">
        <v>258</v>
      </c>
      <c r="J68" s="15" t="s">
        <v>258</v>
      </c>
      <c r="K68" s="15" t="s">
        <v>258</v>
      </c>
    </row>
    <row r="69" spans="1:11" ht="13.8" thickBot="1" x14ac:dyDescent="0.3">
      <c r="A69" s="14" t="s">
        <v>125</v>
      </c>
      <c r="B69" s="15" t="s">
        <v>261</v>
      </c>
      <c r="C69" s="15" t="s">
        <v>262</v>
      </c>
      <c r="D69" s="15" t="s">
        <v>262</v>
      </c>
      <c r="E69" s="15" t="s">
        <v>263</v>
      </c>
      <c r="F69" s="15" t="s">
        <v>262</v>
      </c>
      <c r="G69" s="15" t="s">
        <v>264</v>
      </c>
      <c r="H69" s="15" t="s">
        <v>262</v>
      </c>
      <c r="I69" s="15" t="s">
        <v>262</v>
      </c>
      <c r="J69" s="15" t="s">
        <v>262</v>
      </c>
      <c r="K69" s="15" t="s">
        <v>262</v>
      </c>
    </row>
    <row r="70" spans="1:11" ht="13.8" thickBot="1" x14ac:dyDescent="0.3">
      <c r="A70" s="14" t="s">
        <v>126</v>
      </c>
      <c r="B70" s="15" t="s">
        <v>265</v>
      </c>
      <c r="C70" s="15" t="s">
        <v>266</v>
      </c>
      <c r="D70" s="15" t="s">
        <v>266</v>
      </c>
      <c r="E70" s="15" t="s">
        <v>267</v>
      </c>
      <c r="F70" s="15" t="s">
        <v>266</v>
      </c>
      <c r="G70" s="15" t="s">
        <v>268</v>
      </c>
      <c r="H70" s="15" t="s">
        <v>266</v>
      </c>
      <c r="I70" s="15" t="s">
        <v>266</v>
      </c>
      <c r="J70" s="15" t="s">
        <v>266</v>
      </c>
      <c r="K70" s="15" t="s">
        <v>266</v>
      </c>
    </row>
    <row r="71" spans="1:11" ht="13.8" thickBot="1" x14ac:dyDescent="0.3">
      <c r="A71" s="14" t="s">
        <v>127</v>
      </c>
      <c r="B71" s="15" t="s">
        <v>269</v>
      </c>
      <c r="C71" s="15" t="s">
        <v>270</v>
      </c>
      <c r="D71" s="15" t="s">
        <v>270</v>
      </c>
      <c r="E71" s="15" t="s">
        <v>271</v>
      </c>
      <c r="F71" s="15" t="s">
        <v>270</v>
      </c>
      <c r="G71" s="15" t="s">
        <v>270</v>
      </c>
      <c r="H71" s="15" t="s">
        <v>270</v>
      </c>
      <c r="I71" s="15" t="s">
        <v>270</v>
      </c>
      <c r="J71" s="15" t="s">
        <v>270</v>
      </c>
      <c r="K71" s="15" t="s">
        <v>270</v>
      </c>
    </row>
    <row r="72" spans="1:11" ht="18.600000000000001" thickBot="1" x14ac:dyDescent="0.3">
      <c r="A72" s="10"/>
    </row>
    <row r="73" spans="1:11" ht="13.8" thickBot="1" x14ac:dyDescent="0.3">
      <c r="A73" s="14" t="s">
        <v>128</v>
      </c>
      <c r="B73" s="14" t="s">
        <v>76</v>
      </c>
      <c r="C73" s="14" t="s">
        <v>77</v>
      </c>
      <c r="D73" s="14" t="s">
        <v>78</v>
      </c>
      <c r="E73" s="14" t="s">
        <v>79</v>
      </c>
      <c r="F73" s="14" t="s">
        <v>80</v>
      </c>
      <c r="G73" s="14" t="s">
        <v>81</v>
      </c>
      <c r="H73" s="14" t="s">
        <v>82</v>
      </c>
      <c r="I73" s="14" t="s">
        <v>83</v>
      </c>
      <c r="J73" s="14" t="s">
        <v>84</v>
      </c>
      <c r="K73" s="14" t="s">
        <v>85</v>
      </c>
    </row>
    <row r="74" spans="1:11" ht="13.8" thickBot="1" x14ac:dyDescent="0.3">
      <c r="A74" s="14" t="s">
        <v>108</v>
      </c>
      <c r="B74" s="15">
        <v>458.3</v>
      </c>
      <c r="C74" s="15">
        <v>35.9</v>
      </c>
      <c r="D74" s="15">
        <v>18.7</v>
      </c>
      <c r="E74" s="15">
        <v>480</v>
      </c>
      <c r="F74" s="15">
        <v>41.8</v>
      </c>
      <c r="G74" s="15">
        <v>35.9</v>
      </c>
      <c r="H74" s="15">
        <v>18.7</v>
      </c>
      <c r="I74" s="15">
        <v>69.3</v>
      </c>
      <c r="J74" s="15">
        <v>18.7</v>
      </c>
      <c r="K74" s="15">
        <v>18.7</v>
      </c>
    </row>
    <row r="75" spans="1:11" ht="13.8" thickBot="1" x14ac:dyDescent="0.3">
      <c r="A75" s="14" t="s">
        <v>109</v>
      </c>
      <c r="B75" s="15">
        <v>430.8</v>
      </c>
      <c r="C75" s="15">
        <v>34.9</v>
      </c>
      <c r="D75" s="15">
        <v>17.7</v>
      </c>
      <c r="E75" s="15">
        <v>479</v>
      </c>
      <c r="F75" s="15">
        <v>17.7</v>
      </c>
      <c r="G75" s="15">
        <v>34.9</v>
      </c>
      <c r="H75" s="15">
        <v>17.7</v>
      </c>
      <c r="I75" s="15">
        <v>68.400000000000006</v>
      </c>
      <c r="J75" s="15">
        <v>17.7</v>
      </c>
      <c r="K75" s="15">
        <v>17.7</v>
      </c>
    </row>
    <row r="76" spans="1:11" ht="13.8" thickBot="1" x14ac:dyDescent="0.3">
      <c r="A76" s="14" t="s">
        <v>110</v>
      </c>
      <c r="B76" s="15">
        <v>429.8</v>
      </c>
      <c r="C76" s="15">
        <v>16.7</v>
      </c>
      <c r="D76" s="15">
        <v>16.7</v>
      </c>
      <c r="E76" s="15">
        <v>449.5</v>
      </c>
      <c r="F76" s="15">
        <v>16.7</v>
      </c>
      <c r="G76" s="15">
        <v>25.6</v>
      </c>
      <c r="H76" s="15">
        <v>16.7</v>
      </c>
      <c r="I76" s="15">
        <v>67.400000000000006</v>
      </c>
      <c r="J76" s="15">
        <v>16.7</v>
      </c>
      <c r="K76" s="15">
        <v>16.7</v>
      </c>
    </row>
    <row r="77" spans="1:11" ht="13.8" thickBot="1" x14ac:dyDescent="0.3">
      <c r="A77" s="14" t="s">
        <v>111</v>
      </c>
      <c r="B77" s="15">
        <v>428.8</v>
      </c>
      <c r="C77" s="15">
        <v>15.7</v>
      </c>
      <c r="D77" s="15">
        <v>15.7</v>
      </c>
      <c r="E77" s="15">
        <v>448.5</v>
      </c>
      <c r="F77" s="15">
        <v>15.7</v>
      </c>
      <c r="G77" s="15">
        <v>24.6</v>
      </c>
      <c r="H77" s="15">
        <v>15.7</v>
      </c>
      <c r="I77" s="15">
        <v>66.400000000000006</v>
      </c>
      <c r="J77" s="15">
        <v>15.7</v>
      </c>
      <c r="K77" s="15">
        <v>15.7</v>
      </c>
    </row>
    <row r="78" spans="1:11" ht="13.8" thickBot="1" x14ac:dyDescent="0.3">
      <c r="A78" s="14" t="s">
        <v>112</v>
      </c>
      <c r="B78" s="15">
        <v>427.8</v>
      </c>
      <c r="C78" s="15">
        <v>14.8</v>
      </c>
      <c r="D78" s="15">
        <v>14.8</v>
      </c>
      <c r="E78" s="15">
        <v>447.5</v>
      </c>
      <c r="F78" s="15">
        <v>14.8</v>
      </c>
      <c r="G78" s="15">
        <v>23.6</v>
      </c>
      <c r="H78" s="15">
        <v>14.8</v>
      </c>
      <c r="I78" s="15">
        <v>65.400000000000006</v>
      </c>
      <c r="J78" s="15">
        <v>14.8</v>
      </c>
      <c r="K78" s="15">
        <v>14.8</v>
      </c>
    </row>
    <row r="79" spans="1:11" ht="13.8" thickBot="1" x14ac:dyDescent="0.3">
      <c r="A79" s="14" t="s">
        <v>113</v>
      </c>
      <c r="B79" s="15">
        <v>426.8</v>
      </c>
      <c r="C79" s="15">
        <v>13.8</v>
      </c>
      <c r="D79" s="15">
        <v>13.8</v>
      </c>
      <c r="E79" s="15">
        <v>446.5</v>
      </c>
      <c r="F79" s="15">
        <v>13.8</v>
      </c>
      <c r="G79" s="15">
        <v>22.6</v>
      </c>
      <c r="H79" s="15">
        <v>13.8</v>
      </c>
      <c r="I79" s="15">
        <v>64.400000000000006</v>
      </c>
      <c r="J79" s="15">
        <v>13.8</v>
      </c>
      <c r="K79" s="15">
        <v>13.8</v>
      </c>
    </row>
    <row r="80" spans="1:11" ht="13.8" thickBot="1" x14ac:dyDescent="0.3">
      <c r="A80" s="14" t="s">
        <v>114</v>
      </c>
      <c r="B80" s="15">
        <v>425.9</v>
      </c>
      <c r="C80" s="15">
        <v>12.8</v>
      </c>
      <c r="D80" s="15">
        <v>12.8</v>
      </c>
      <c r="E80" s="15">
        <v>445.5</v>
      </c>
      <c r="F80" s="15">
        <v>12.8</v>
      </c>
      <c r="G80" s="15">
        <v>21.6</v>
      </c>
      <c r="H80" s="15">
        <v>12.8</v>
      </c>
      <c r="I80" s="15">
        <v>63.4</v>
      </c>
      <c r="J80" s="15">
        <v>12.8</v>
      </c>
      <c r="K80" s="15">
        <v>12.8</v>
      </c>
    </row>
    <row r="81" spans="1:16" ht="13.8" thickBot="1" x14ac:dyDescent="0.3">
      <c r="A81" s="14" t="s">
        <v>115</v>
      </c>
      <c r="B81" s="15">
        <v>424.9</v>
      </c>
      <c r="C81" s="15">
        <v>11.8</v>
      </c>
      <c r="D81" s="15">
        <v>11.8</v>
      </c>
      <c r="E81" s="15">
        <v>444.5</v>
      </c>
      <c r="F81" s="15">
        <v>11.8</v>
      </c>
      <c r="G81" s="15">
        <v>20.7</v>
      </c>
      <c r="H81" s="15">
        <v>11.8</v>
      </c>
      <c r="I81" s="15">
        <v>62.5</v>
      </c>
      <c r="J81" s="15">
        <v>11.8</v>
      </c>
      <c r="K81" s="15">
        <v>11.8</v>
      </c>
    </row>
    <row r="82" spans="1:16" ht="13.8" thickBot="1" x14ac:dyDescent="0.3">
      <c r="A82" s="14" t="s">
        <v>116</v>
      </c>
      <c r="B82" s="15">
        <v>423.9</v>
      </c>
      <c r="C82" s="15">
        <v>10.8</v>
      </c>
      <c r="D82" s="15">
        <v>10.8</v>
      </c>
      <c r="E82" s="15">
        <v>443.6</v>
      </c>
      <c r="F82" s="15">
        <v>10.8</v>
      </c>
      <c r="G82" s="15">
        <v>19.7</v>
      </c>
      <c r="H82" s="15">
        <v>10.8</v>
      </c>
      <c r="I82" s="15">
        <v>61.5</v>
      </c>
      <c r="J82" s="15">
        <v>10.8</v>
      </c>
      <c r="K82" s="15">
        <v>10.8</v>
      </c>
    </row>
    <row r="83" spans="1:16" ht="13.8" thickBot="1" x14ac:dyDescent="0.3">
      <c r="A83" s="14" t="s">
        <v>117</v>
      </c>
      <c r="B83" s="15">
        <v>422.9</v>
      </c>
      <c r="C83" s="15">
        <v>9.8000000000000007</v>
      </c>
      <c r="D83" s="15">
        <v>9.8000000000000007</v>
      </c>
      <c r="E83" s="15">
        <v>442.6</v>
      </c>
      <c r="F83" s="15">
        <v>9.8000000000000007</v>
      </c>
      <c r="G83" s="15">
        <v>18.7</v>
      </c>
      <c r="H83" s="15">
        <v>9.8000000000000007</v>
      </c>
      <c r="I83" s="15">
        <v>60.5</v>
      </c>
      <c r="J83" s="15">
        <v>9.8000000000000007</v>
      </c>
      <c r="K83" s="15">
        <v>9.8000000000000007</v>
      </c>
    </row>
    <row r="84" spans="1:16" ht="13.8" thickBot="1" x14ac:dyDescent="0.3">
      <c r="A84" s="14" t="s">
        <v>118</v>
      </c>
      <c r="B84" s="15">
        <v>421.9</v>
      </c>
      <c r="C84" s="15">
        <v>8.9</v>
      </c>
      <c r="D84" s="15">
        <v>8.9</v>
      </c>
      <c r="E84" s="15">
        <v>441.6</v>
      </c>
      <c r="F84" s="15">
        <v>8.9</v>
      </c>
      <c r="G84" s="15">
        <v>17.7</v>
      </c>
      <c r="H84" s="15">
        <v>8.9</v>
      </c>
      <c r="I84" s="15">
        <v>59.5</v>
      </c>
      <c r="J84" s="15">
        <v>8.9</v>
      </c>
      <c r="K84" s="15">
        <v>8.9</v>
      </c>
    </row>
    <row r="85" spans="1:16" ht="13.8" thickBot="1" x14ac:dyDescent="0.3">
      <c r="A85" s="14" t="s">
        <v>119</v>
      </c>
      <c r="B85" s="15">
        <v>420.9</v>
      </c>
      <c r="C85" s="15">
        <v>7.9</v>
      </c>
      <c r="D85" s="15">
        <v>7.9</v>
      </c>
      <c r="E85" s="15">
        <v>440.6</v>
      </c>
      <c r="F85" s="15">
        <v>7.9</v>
      </c>
      <c r="G85" s="15">
        <v>16.7</v>
      </c>
      <c r="H85" s="15">
        <v>7.9</v>
      </c>
      <c r="I85" s="15">
        <v>58.5</v>
      </c>
      <c r="J85" s="15">
        <v>7.9</v>
      </c>
      <c r="K85" s="15">
        <v>7.9</v>
      </c>
    </row>
    <row r="86" spans="1:16" ht="13.8" thickBot="1" x14ac:dyDescent="0.3">
      <c r="A86" s="14" t="s">
        <v>120</v>
      </c>
      <c r="B86" s="15">
        <v>420</v>
      </c>
      <c r="C86" s="15">
        <v>6.9</v>
      </c>
      <c r="D86" s="15">
        <v>6.9</v>
      </c>
      <c r="E86" s="15">
        <v>439.6</v>
      </c>
      <c r="F86" s="15">
        <v>6.9</v>
      </c>
      <c r="G86" s="15">
        <v>15.7</v>
      </c>
      <c r="H86" s="15">
        <v>6.9</v>
      </c>
      <c r="I86" s="15">
        <v>57.5</v>
      </c>
      <c r="J86" s="15">
        <v>6.9</v>
      </c>
      <c r="K86" s="15">
        <v>6.9</v>
      </c>
    </row>
    <row r="87" spans="1:16" ht="13.8" thickBot="1" x14ac:dyDescent="0.3">
      <c r="A87" s="14" t="s">
        <v>121</v>
      </c>
      <c r="B87" s="15">
        <v>419</v>
      </c>
      <c r="C87" s="15">
        <v>5.9</v>
      </c>
      <c r="D87" s="15">
        <v>5.9</v>
      </c>
      <c r="E87" s="15">
        <v>438.6</v>
      </c>
      <c r="F87" s="15">
        <v>5.9</v>
      </c>
      <c r="G87" s="15">
        <v>14.8</v>
      </c>
      <c r="H87" s="15">
        <v>5.9</v>
      </c>
      <c r="I87" s="15">
        <v>53.1</v>
      </c>
      <c r="J87" s="15">
        <v>5.9</v>
      </c>
      <c r="K87" s="15">
        <v>5.9</v>
      </c>
    </row>
    <row r="88" spans="1:16" ht="13.8" thickBot="1" x14ac:dyDescent="0.3">
      <c r="A88" s="14" t="s">
        <v>122</v>
      </c>
      <c r="B88" s="15">
        <v>418</v>
      </c>
      <c r="C88" s="15">
        <v>4.9000000000000004</v>
      </c>
      <c r="D88" s="15">
        <v>4.9000000000000004</v>
      </c>
      <c r="E88" s="15">
        <v>437.7</v>
      </c>
      <c r="F88" s="15">
        <v>4.9000000000000004</v>
      </c>
      <c r="G88" s="15">
        <v>13.8</v>
      </c>
      <c r="H88" s="15">
        <v>4.9000000000000004</v>
      </c>
      <c r="I88" s="15">
        <v>52.1</v>
      </c>
      <c r="J88" s="15">
        <v>4.9000000000000004</v>
      </c>
      <c r="K88" s="15">
        <v>4.9000000000000004</v>
      </c>
    </row>
    <row r="89" spans="1:16" ht="13.8" thickBot="1" x14ac:dyDescent="0.3">
      <c r="A89" s="14" t="s">
        <v>123</v>
      </c>
      <c r="B89" s="15">
        <v>417</v>
      </c>
      <c r="C89" s="15">
        <v>3.9</v>
      </c>
      <c r="D89" s="15">
        <v>3.9</v>
      </c>
      <c r="E89" s="15">
        <v>436.7</v>
      </c>
      <c r="F89" s="15">
        <v>3.9</v>
      </c>
      <c r="G89" s="15">
        <v>12.8</v>
      </c>
      <c r="H89" s="15">
        <v>3.9</v>
      </c>
      <c r="I89" s="15">
        <v>51.1</v>
      </c>
      <c r="J89" s="15">
        <v>3.9</v>
      </c>
      <c r="K89" s="15">
        <v>3.9</v>
      </c>
    </row>
    <row r="90" spans="1:16" ht="13.8" thickBot="1" x14ac:dyDescent="0.3">
      <c r="A90" s="14" t="s">
        <v>124</v>
      </c>
      <c r="B90" s="15">
        <v>416</v>
      </c>
      <c r="C90" s="15">
        <v>3</v>
      </c>
      <c r="D90" s="15">
        <v>3</v>
      </c>
      <c r="E90" s="15">
        <v>435.7</v>
      </c>
      <c r="F90" s="15">
        <v>3</v>
      </c>
      <c r="G90" s="15">
        <v>11.8</v>
      </c>
      <c r="H90" s="15">
        <v>3</v>
      </c>
      <c r="I90" s="15">
        <v>3</v>
      </c>
      <c r="J90" s="15">
        <v>3</v>
      </c>
      <c r="K90" s="15">
        <v>3</v>
      </c>
    </row>
    <row r="91" spans="1:16" ht="13.8" thickBot="1" x14ac:dyDescent="0.3">
      <c r="A91" s="14" t="s">
        <v>125</v>
      </c>
      <c r="B91" s="15">
        <v>415</v>
      </c>
      <c r="C91" s="15">
        <v>2</v>
      </c>
      <c r="D91" s="15">
        <v>2</v>
      </c>
      <c r="E91" s="15">
        <v>434.7</v>
      </c>
      <c r="F91" s="15">
        <v>2</v>
      </c>
      <c r="G91" s="15">
        <v>10.8</v>
      </c>
      <c r="H91" s="15">
        <v>2</v>
      </c>
      <c r="I91" s="15">
        <v>2</v>
      </c>
      <c r="J91" s="15">
        <v>2</v>
      </c>
      <c r="K91" s="15">
        <v>2</v>
      </c>
    </row>
    <row r="92" spans="1:16" ht="13.8" thickBot="1" x14ac:dyDescent="0.3">
      <c r="A92" s="14" t="s">
        <v>126</v>
      </c>
      <c r="B92" s="15">
        <v>414.1</v>
      </c>
      <c r="C92" s="15">
        <v>1</v>
      </c>
      <c r="D92" s="15">
        <v>1</v>
      </c>
      <c r="E92" s="15">
        <v>433.7</v>
      </c>
      <c r="F92" s="15">
        <v>1</v>
      </c>
      <c r="G92" s="15">
        <v>9.8000000000000007</v>
      </c>
      <c r="H92" s="15">
        <v>1</v>
      </c>
      <c r="I92" s="15">
        <v>1</v>
      </c>
      <c r="J92" s="15">
        <v>1</v>
      </c>
      <c r="K92" s="15">
        <v>1</v>
      </c>
    </row>
    <row r="93" spans="1:16" ht="13.8" thickBot="1" x14ac:dyDescent="0.3">
      <c r="A93" s="14" t="s">
        <v>127</v>
      </c>
      <c r="B93" s="15">
        <v>413.1</v>
      </c>
      <c r="C93" s="15">
        <v>0</v>
      </c>
      <c r="D93" s="15">
        <v>0</v>
      </c>
      <c r="E93" s="15">
        <v>432.7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</row>
    <row r="94" spans="1:16" ht="18.600000000000001" thickBot="1" x14ac:dyDescent="0.3">
      <c r="A94" s="10"/>
      <c r="P94" s="5"/>
    </row>
    <row r="95" spans="1:16" ht="13.8" thickBot="1" x14ac:dyDescent="0.3">
      <c r="A95" s="14" t="s">
        <v>129</v>
      </c>
      <c r="B95" s="14" t="s">
        <v>76</v>
      </c>
      <c r="C95" s="14" t="s">
        <v>77</v>
      </c>
      <c r="D95" s="14" t="s">
        <v>78</v>
      </c>
      <c r="E95" s="14" t="s">
        <v>79</v>
      </c>
      <c r="F95" s="14" t="s">
        <v>80</v>
      </c>
      <c r="G95" s="14" t="s">
        <v>81</v>
      </c>
      <c r="H95" s="14" t="s">
        <v>82</v>
      </c>
      <c r="I95" s="14" t="s">
        <v>83</v>
      </c>
      <c r="J95" s="14" t="s">
        <v>84</v>
      </c>
      <c r="K95" s="14" t="s">
        <v>85</v>
      </c>
      <c r="L95" s="14" t="s">
        <v>130</v>
      </c>
      <c r="M95" s="14" t="s">
        <v>131</v>
      </c>
      <c r="N95" s="14" t="s">
        <v>132</v>
      </c>
      <c r="O95" s="14" t="s">
        <v>133</v>
      </c>
      <c r="P95" s="6"/>
    </row>
    <row r="96" spans="1:16" ht="13.8" thickBot="1" x14ac:dyDescent="0.3">
      <c r="A96" s="14" t="s">
        <v>87</v>
      </c>
      <c r="B96" s="15">
        <v>428.8</v>
      </c>
      <c r="C96" s="15">
        <v>35.9</v>
      </c>
      <c r="D96" s="15">
        <v>11.8</v>
      </c>
      <c r="E96" s="15">
        <v>446.5</v>
      </c>
      <c r="F96" s="15">
        <v>2</v>
      </c>
      <c r="G96" s="15">
        <v>10.8</v>
      </c>
      <c r="H96" s="15">
        <v>10.8</v>
      </c>
      <c r="I96" s="15">
        <v>68.400000000000006</v>
      </c>
      <c r="J96" s="15">
        <v>6.9</v>
      </c>
      <c r="K96" s="15">
        <v>16.7</v>
      </c>
      <c r="L96" s="15">
        <v>1038.5999999999999</v>
      </c>
      <c r="M96" s="15">
        <v>1000</v>
      </c>
      <c r="N96" s="15">
        <v>-38.6</v>
      </c>
      <c r="O96" s="15">
        <v>-3.86</v>
      </c>
      <c r="P96" s="6"/>
    </row>
    <row r="97" spans="1:16" ht="13.8" thickBot="1" x14ac:dyDescent="0.3">
      <c r="A97" s="14" t="s">
        <v>88</v>
      </c>
      <c r="B97" s="15">
        <v>422.9</v>
      </c>
      <c r="C97" s="15">
        <v>10.8</v>
      </c>
      <c r="D97" s="15">
        <v>11.8</v>
      </c>
      <c r="E97" s="15">
        <v>479</v>
      </c>
      <c r="F97" s="15">
        <v>3</v>
      </c>
      <c r="G97" s="15">
        <v>11.8</v>
      </c>
      <c r="H97" s="15">
        <v>15.7</v>
      </c>
      <c r="I97" s="15">
        <v>1</v>
      </c>
      <c r="J97" s="15">
        <v>6.9</v>
      </c>
      <c r="K97" s="15">
        <v>8.9</v>
      </c>
      <c r="L97" s="15">
        <v>971.7</v>
      </c>
      <c r="M97" s="15">
        <v>1000</v>
      </c>
      <c r="N97" s="15">
        <v>28.3</v>
      </c>
      <c r="O97" s="15">
        <v>2.83</v>
      </c>
      <c r="P97" s="6"/>
    </row>
    <row r="98" spans="1:16" ht="13.8" thickBot="1" x14ac:dyDescent="0.3">
      <c r="A98" s="14" t="s">
        <v>89</v>
      </c>
      <c r="B98" s="15">
        <v>418</v>
      </c>
      <c r="C98" s="15">
        <v>1</v>
      </c>
      <c r="D98" s="15">
        <v>14.8</v>
      </c>
      <c r="E98" s="15">
        <v>438.6</v>
      </c>
      <c r="F98" s="15">
        <v>6.9</v>
      </c>
      <c r="G98" s="15">
        <v>20.7</v>
      </c>
      <c r="H98" s="15">
        <v>12.8</v>
      </c>
      <c r="I98" s="15">
        <v>60.5</v>
      </c>
      <c r="J98" s="15">
        <v>3</v>
      </c>
      <c r="K98" s="15">
        <v>3</v>
      </c>
      <c r="L98" s="15">
        <v>979.1</v>
      </c>
      <c r="M98" s="15">
        <v>1000</v>
      </c>
      <c r="N98" s="15">
        <v>20.9</v>
      </c>
      <c r="O98" s="15">
        <v>2.09</v>
      </c>
      <c r="P98" s="6"/>
    </row>
    <row r="99" spans="1:16" ht="13.8" thickBot="1" x14ac:dyDescent="0.3">
      <c r="A99" s="14" t="s">
        <v>90</v>
      </c>
      <c r="B99" s="15">
        <v>420.9</v>
      </c>
      <c r="C99" s="15">
        <v>7.9</v>
      </c>
      <c r="D99" s="15">
        <v>3.9</v>
      </c>
      <c r="E99" s="15">
        <v>444.5</v>
      </c>
      <c r="F99" s="15">
        <v>13.8</v>
      </c>
      <c r="G99" s="15">
        <v>34.9</v>
      </c>
      <c r="H99" s="15">
        <v>10.8</v>
      </c>
      <c r="I99" s="15">
        <v>0</v>
      </c>
      <c r="J99" s="15">
        <v>7.9</v>
      </c>
      <c r="K99" s="15">
        <v>18.7</v>
      </c>
      <c r="L99" s="15">
        <v>963.4</v>
      </c>
      <c r="M99" s="15">
        <v>1000</v>
      </c>
      <c r="N99" s="15">
        <v>36.6</v>
      </c>
      <c r="O99" s="15">
        <v>3.66</v>
      </c>
      <c r="P99" s="6"/>
    </row>
    <row r="100" spans="1:16" ht="13.8" thickBot="1" x14ac:dyDescent="0.3">
      <c r="A100" s="14" t="s">
        <v>91</v>
      </c>
      <c r="B100" s="15">
        <v>413.1</v>
      </c>
      <c r="C100" s="15">
        <v>0</v>
      </c>
      <c r="D100" s="15">
        <v>0</v>
      </c>
      <c r="E100" s="15">
        <v>432.7</v>
      </c>
      <c r="F100" s="15">
        <v>0</v>
      </c>
      <c r="G100" s="15">
        <v>9.8000000000000007</v>
      </c>
      <c r="H100" s="15">
        <v>0</v>
      </c>
      <c r="I100" s="15">
        <v>51.1</v>
      </c>
      <c r="J100" s="15">
        <v>1</v>
      </c>
      <c r="K100" s="15">
        <v>0</v>
      </c>
      <c r="L100" s="15">
        <v>907.8</v>
      </c>
      <c r="M100" s="15">
        <v>1000</v>
      </c>
      <c r="N100" s="15">
        <v>92.2</v>
      </c>
      <c r="O100" s="15">
        <v>9.2200000000000006</v>
      </c>
      <c r="P100" s="6"/>
    </row>
    <row r="101" spans="1:16" ht="13.8" thickBot="1" x14ac:dyDescent="0.3">
      <c r="A101" s="14" t="s">
        <v>92</v>
      </c>
      <c r="B101" s="15">
        <v>414.1</v>
      </c>
      <c r="C101" s="15">
        <v>7.9</v>
      </c>
      <c r="D101" s="15">
        <v>2</v>
      </c>
      <c r="E101" s="15">
        <v>434.7</v>
      </c>
      <c r="F101" s="15">
        <v>1</v>
      </c>
      <c r="G101" s="15">
        <v>0</v>
      </c>
      <c r="H101" s="15">
        <v>1</v>
      </c>
      <c r="I101" s="15">
        <v>57.5</v>
      </c>
      <c r="J101" s="15">
        <v>1</v>
      </c>
      <c r="K101" s="15">
        <v>1</v>
      </c>
      <c r="L101" s="15">
        <v>920.1</v>
      </c>
      <c r="M101" s="15">
        <v>1000</v>
      </c>
      <c r="N101" s="15">
        <v>79.900000000000006</v>
      </c>
      <c r="O101" s="15">
        <v>7.99</v>
      </c>
      <c r="P101" s="7"/>
    </row>
    <row r="102" spans="1:16" ht="13.8" thickBot="1" x14ac:dyDescent="0.3">
      <c r="A102" s="14" t="s">
        <v>93</v>
      </c>
      <c r="B102" s="15">
        <v>416</v>
      </c>
      <c r="C102" s="15">
        <v>4.9000000000000004</v>
      </c>
      <c r="D102" s="15">
        <v>6.9</v>
      </c>
      <c r="E102" s="15">
        <v>435.7</v>
      </c>
      <c r="F102" s="15">
        <v>5.9</v>
      </c>
      <c r="G102" s="15">
        <v>20.7</v>
      </c>
      <c r="H102" s="15">
        <v>5.9</v>
      </c>
      <c r="I102" s="15">
        <v>65.400000000000006</v>
      </c>
      <c r="J102" s="15">
        <v>13.8</v>
      </c>
      <c r="K102" s="15">
        <v>4.9000000000000004</v>
      </c>
      <c r="L102" s="15">
        <v>980.1</v>
      </c>
      <c r="M102" s="15">
        <v>1000</v>
      </c>
      <c r="N102" s="15">
        <v>19.899999999999999</v>
      </c>
      <c r="O102" s="15">
        <v>1.99</v>
      </c>
      <c r="P102" s="7"/>
    </row>
    <row r="103" spans="1:16" ht="13.8" thickBot="1" x14ac:dyDescent="0.3">
      <c r="A103" s="14" t="s">
        <v>94</v>
      </c>
      <c r="B103" s="15">
        <v>458.3</v>
      </c>
      <c r="C103" s="15">
        <v>3.9</v>
      </c>
      <c r="D103" s="15">
        <v>8.9</v>
      </c>
      <c r="E103" s="15">
        <v>440.6</v>
      </c>
      <c r="F103" s="15">
        <v>16.7</v>
      </c>
      <c r="G103" s="15">
        <v>23.6</v>
      </c>
      <c r="H103" s="15">
        <v>2</v>
      </c>
      <c r="I103" s="15">
        <v>61.5</v>
      </c>
      <c r="J103" s="15">
        <v>2</v>
      </c>
      <c r="K103" s="15">
        <v>11.8</v>
      </c>
      <c r="L103" s="15">
        <v>1029.2</v>
      </c>
      <c r="M103" s="15">
        <v>1000</v>
      </c>
      <c r="N103" s="15">
        <v>-29.2</v>
      </c>
      <c r="O103" s="15">
        <v>-2.92</v>
      </c>
      <c r="P103" s="6"/>
    </row>
    <row r="104" spans="1:16" ht="13.8" thickBot="1" x14ac:dyDescent="0.3">
      <c r="A104" s="14" t="s">
        <v>95</v>
      </c>
      <c r="B104" s="15">
        <v>418</v>
      </c>
      <c r="C104" s="15">
        <v>7.9</v>
      </c>
      <c r="D104" s="15">
        <v>2</v>
      </c>
      <c r="E104" s="15">
        <v>442.6</v>
      </c>
      <c r="F104" s="15">
        <v>5.9</v>
      </c>
      <c r="G104" s="15">
        <v>14.8</v>
      </c>
      <c r="H104" s="15">
        <v>3</v>
      </c>
      <c r="I104" s="15">
        <v>51.1</v>
      </c>
      <c r="J104" s="15">
        <v>3.9</v>
      </c>
      <c r="K104" s="15">
        <v>2</v>
      </c>
      <c r="L104" s="15">
        <v>951.1</v>
      </c>
      <c r="M104" s="15">
        <v>1000</v>
      </c>
      <c r="N104" s="15">
        <v>48.9</v>
      </c>
      <c r="O104" s="15">
        <v>4.8899999999999997</v>
      </c>
      <c r="P104" s="6"/>
    </row>
    <row r="105" spans="1:16" ht="13.8" thickBot="1" x14ac:dyDescent="0.3">
      <c r="A105" s="14" t="s">
        <v>96</v>
      </c>
      <c r="B105" s="15">
        <v>420</v>
      </c>
      <c r="C105" s="15">
        <v>2</v>
      </c>
      <c r="D105" s="15">
        <v>9.8000000000000007</v>
      </c>
      <c r="E105" s="15">
        <v>441.6</v>
      </c>
      <c r="F105" s="15">
        <v>11.8</v>
      </c>
      <c r="G105" s="15">
        <v>17.7</v>
      </c>
      <c r="H105" s="15">
        <v>8.9</v>
      </c>
      <c r="I105" s="15">
        <v>58.5</v>
      </c>
      <c r="J105" s="15">
        <v>16.7</v>
      </c>
      <c r="K105" s="15">
        <v>11.8</v>
      </c>
      <c r="L105" s="15">
        <v>998.8</v>
      </c>
      <c r="M105" s="15">
        <v>1000</v>
      </c>
      <c r="N105" s="15">
        <v>1.2</v>
      </c>
      <c r="O105" s="15">
        <v>0.12</v>
      </c>
      <c r="P105" s="6"/>
    </row>
    <row r="106" spans="1:16" ht="13.8" thickBot="1" x14ac:dyDescent="0.3">
      <c r="A106" s="14" t="s">
        <v>97</v>
      </c>
      <c r="B106" s="15">
        <v>419</v>
      </c>
      <c r="C106" s="15">
        <v>3.9</v>
      </c>
      <c r="D106" s="15">
        <v>6.9</v>
      </c>
      <c r="E106" s="15">
        <v>446.5</v>
      </c>
      <c r="F106" s="15">
        <v>9.8000000000000007</v>
      </c>
      <c r="G106" s="15">
        <v>15.7</v>
      </c>
      <c r="H106" s="15">
        <v>15.7</v>
      </c>
      <c r="I106" s="15">
        <v>53.1</v>
      </c>
      <c r="J106" s="15">
        <v>16.7</v>
      </c>
      <c r="K106" s="15">
        <v>14.8</v>
      </c>
      <c r="L106" s="15">
        <v>1002.2</v>
      </c>
      <c r="M106" s="15">
        <v>1000</v>
      </c>
      <c r="N106" s="15">
        <v>-2.2000000000000002</v>
      </c>
      <c r="O106" s="15">
        <v>-0.22</v>
      </c>
      <c r="P106" s="8"/>
    </row>
    <row r="107" spans="1:16" ht="13.8" thickBot="1" x14ac:dyDescent="0.3">
      <c r="A107" s="14" t="s">
        <v>98</v>
      </c>
      <c r="B107" s="15">
        <v>423.9</v>
      </c>
      <c r="C107" s="15">
        <v>10.8</v>
      </c>
      <c r="D107" s="15">
        <v>8.9</v>
      </c>
      <c r="E107" s="15">
        <v>439.6</v>
      </c>
      <c r="F107" s="15">
        <v>17.7</v>
      </c>
      <c r="G107" s="15">
        <v>35.9</v>
      </c>
      <c r="H107" s="15">
        <v>17.7</v>
      </c>
      <c r="I107" s="15">
        <v>63.4</v>
      </c>
      <c r="J107" s="15">
        <v>17.7</v>
      </c>
      <c r="K107" s="15">
        <v>11.8</v>
      </c>
      <c r="L107" s="15">
        <v>1047.4000000000001</v>
      </c>
      <c r="M107" s="15">
        <v>1000</v>
      </c>
      <c r="N107" s="15">
        <v>-47.4</v>
      </c>
      <c r="O107" s="15">
        <v>-4.74</v>
      </c>
      <c r="P107" s="8"/>
    </row>
    <row r="108" spans="1:16" ht="13.8" thickBot="1" x14ac:dyDescent="0.3">
      <c r="A108" s="14" t="s">
        <v>99</v>
      </c>
      <c r="B108" s="15">
        <v>429.8</v>
      </c>
      <c r="C108" s="15">
        <v>16.7</v>
      </c>
      <c r="D108" s="15">
        <v>16.7</v>
      </c>
      <c r="E108" s="15">
        <v>447.5</v>
      </c>
      <c r="F108" s="15">
        <v>13.8</v>
      </c>
      <c r="G108" s="15">
        <v>25.6</v>
      </c>
      <c r="H108" s="15">
        <v>18.7</v>
      </c>
      <c r="I108" s="15">
        <v>53.1</v>
      </c>
      <c r="J108" s="15">
        <v>18.7</v>
      </c>
      <c r="K108" s="15">
        <v>18.7</v>
      </c>
      <c r="L108" s="15">
        <v>1059.2</v>
      </c>
      <c r="M108" s="15">
        <v>1000</v>
      </c>
      <c r="N108" s="15">
        <v>-59.2</v>
      </c>
      <c r="O108" s="15">
        <v>-5.92</v>
      </c>
      <c r="P108" s="7"/>
    </row>
    <row r="109" spans="1:16" ht="13.8" thickBot="1" x14ac:dyDescent="0.3">
      <c r="A109" s="14" t="s">
        <v>100</v>
      </c>
      <c r="B109" s="15">
        <v>415</v>
      </c>
      <c r="C109" s="15">
        <v>34.9</v>
      </c>
      <c r="D109" s="15">
        <v>4.9000000000000004</v>
      </c>
      <c r="E109" s="15">
        <v>433.7</v>
      </c>
      <c r="F109" s="15">
        <v>3.9</v>
      </c>
      <c r="G109" s="15">
        <v>16.7</v>
      </c>
      <c r="H109" s="15">
        <v>5.9</v>
      </c>
      <c r="I109" s="15">
        <v>59.5</v>
      </c>
      <c r="J109" s="15">
        <v>16.7</v>
      </c>
      <c r="K109" s="15">
        <v>5.9</v>
      </c>
      <c r="L109" s="15">
        <v>997.3</v>
      </c>
      <c r="M109" s="15">
        <v>1000</v>
      </c>
      <c r="N109" s="15">
        <v>2.7</v>
      </c>
      <c r="O109" s="15">
        <v>0.27</v>
      </c>
      <c r="P109" s="8"/>
    </row>
    <row r="110" spans="1:16" ht="13.8" thickBot="1" x14ac:dyDescent="0.3">
      <c r="A110" s="14" t="s">
        <v>101</v>
      </c>
      <c r="B110" s="15">
        <v>425.9</v>
      </c>
      <c r="C110" s="15">
        <v>12.8</v>
      </c>
      <c r="D110" s="15">
        <v>17.7</v>
      </c>
      <c r="E110" s="15">
        <v>449.5</v>
      </c>
      <c r="F110" s="15">
        <v>10.8</v>
      </c>
      <c r="G110" s="15">
        <v>13.8</v>
      </c>
      <c r="H110" s="15">
        <v>12.8</v>
      </c>
      <c r="I110" s="15">
        <v>62.5</v>
      </c>
      <c r="J110" s="15">
        <v>10.8</v>
      </c>
      <c r="K110" s="15">
        <v>12.8</v>
      </c>
      <c r="L110" s="15">
        <v>1029.2</v>
      </c>
      <c r="M110" s="15">
        <v>1000</v>
      </c>
      <c r="N110" s="15">
        <v>-29.2</v>
      </c>
      <c r="O110" s="15">
        <v>-2.92</v>
      </c>
      <c r="P110" s="6"/>
    </row>
    <row r="111" spans="1:16" ht="13.8" thickBot="1" x14ac:dyDescent="0.3">
      <c r="A111" s="14" t="s">
        <v>102</v>
      </c>
      <c r="B111" s="15">
        <v>430.8</v>
      </c>
      <c r="C111" s="15">
        <v>16.7</v>
      </c>
      <c r="D111" s="15">
        <v>3</v>
      </c>
      <c r="E111" s="15">
        <v>480</v>
      </c>
      <c r="F111" s="15">
        <v>7.9</v>
      </c>
      <c r="G111" s="15">
        <v>24.6</v>
      </c>
      <c r="H111" s="15">
        <v>7.9</v>
      </c>
      <c r="I111" s="15">
        <v>2</v>
      </c>
      <c r="J111" s="15">
        <v>6.9</v>
      </c>
      <c r="K111" s="15">
        <v>15.7</v>
      </c>
      <c r="L111" s="15">
        <v>995.3</v>
      </c>
      <c r="M111" s="15">
        <v>1000</v>
      </c>
      <c r="N111" s="15">
        <v>4.7</v>
      </c>
      <c r="O111" s="15">
        <v>0.47</v>
      </c>
      <c r="P111" s="8"/>
    </row>
    <row r="112" spans="1:16" ht="13.8" thickBot="1" x14ac:dyDescent="0.3">
      <c r="A112" s="14" t="s">
        <v>103</v>
      </c>
      <c r="B112" s="15">
        <v>424.9</v>
      </c>
      <c r="C112" s="15">
        <v>12.8</v>
      </c>
      <c r="D112" s="15">
        <v>18.7</v>
      </c>
      <c r="E112" s="15">
        <v>449.5</v>
      </c>
      <c r="F112" s="15">
        <v>15.7</v>
      </c>
      <c r="G112" s="15">
        <v>20.7</v>
      </c>
      <c r="H112" s="15">
        <v>16.7</v>
      </c>
      <c r="I112" s="15">
        <v>69.3</v>
      </c>
      <c r="J112" s="15">
        <v>13.8</v>
      </c>
      <c r="K112" s="15">
        <v>13.8</v>
      </c>
      <c r="L112" s="15">
        <v>1055.8</v>
      </c>
      <c r="M112" s="15">
        <v>1000</v>
      </c>
      <c r="N112" s="15">
        <v>-55.8</v>
      </c>
      <c r="O112" s="15">
        <v>-5.58</v>
      </c>
      <c r="P112" s="7"/>
    </row>
    <row r="113" spans="1:16" ht="13.8" thickBot="1" x14ac:dyDescent="0.3">
      <c r="A113" s="14" t="s">
        <v>104</v>
      </c>
      <c r="B113" s="15">
        <v>427.8</v>
      </c>
      <c r="C113" s="15">
        <v>13.8</v>
      </c>
      <c r="D113" s="15">
        <v>15.7</v>
      </c>
      <c r="E113" s="15">
        <v>437.7</v>
      </c>
      <c r="F113" s="15">
        <v>14.8</v>
      </c>
      <c r="G113" s="15">
        <v>13.8</v>
      </c>
      <c r="H113" s="15">
        <v>3.9</v>
      </c>
      <c r="I113" s="15">
        <v>67.400000000000006</v>
      </c>
      <c r="J113" s="15">
        <v>13.8</v>
      </c>
      <c r="K113" s="15">
        <v>6.9</v>
      </c>
      <c r="L113" s="15">
        <v>1015.5</v>
      </c>
      <c r="M113" s="15">
        <v>1000</v>
      </c>
      <c r="N113" s="15">
        <v>-15.5</v>
      </c>
      <c r="O113" s="15">
        <v>-1.55</v>
      </c>
      <c r="P113" s="6"/>
    </row>
    <row r="114" spans="1:16" ht="13.8" thickBot="1" x14ac:dyDescent="0.3">
      <c r="A114" s="14" t="s">
        <v>105</v>
      </c>
      <c r="B114" s="15">
        <v>422.9</v>
      </c>
      <c r="C114" s="15">
        <v>8.9</v>
      </c>
      <c r="D114" s="15">
        <v>13.8</v>
      </c>
      <c r="E114" s="15">
        <v>436.7</v>
      </c>
      <c r="F114" s="15">
        <v>41.8</v>
      </c>
      <c r="G114" s="15">
        <v>21.6</v>
      </c>
      <c r="H114" s="15">
        <v>6.9</v>
      </c>
      <c r="I114" s="15">
        <v>66.400000000000006</v>
      </c>
      <c r="J114" s="15">
        <v>8.9</v>
      </c>
      <c r="K114" s="15">
        <v>4.9000000000000004</v>
      </c>
      <c r="L114" s="15">
        <v>1032.7</v>
      </c>
      <c r="M114" s="15">
        <v>1000</v>
      </c>
      <c r="N114" s="15">
        <v>-32.700000000000003</v>
      </c>
      <c r="O114" s="15">
        <v>-3.27</v>
      </c>
      <c r="P114" s="6"/>
    </row>
    <row r="115" spans="1:16" ht="13.8" thickBot="1" x14ac:dyDescent="0.3">
      <c r="A115" s="14" t="s">
        <v>106</v>
      </c>
      <c r="B115" s="15">
        <v>426.8</v>
      </c>
      <c r="C115" s="15">
        <v>14.8</v>
      </c>
      <c r="D115" s="15">
        <v>12.8</v>
      </c>
      <c r="E115" s="15">
        <v>443.6</v>
      </c>
      <c r="F115" s="15">
        <v>9.8000000000000007</v>
      </c>
      <c r="G115" s="15">
        <v>23.6</v>
      </c>
      <c r="H115" s="15">
        <v>15.7</v>
      </c>
      <c r="I115" s="15">
        <v>65.400000000000006</v>
      </c>
      <c r="J115" s="15">
        <v>9.8000000000000007</v>
      </c>
      <c r="K115" s="15">
        <v>8.9</v>
      </c>
      <c r="L115" s="15">
        <v>1031.2</v>
      </c>
      <c r="M115" s="15">
        <v>1000</v>
      </c>
      <c r="N115" s="15">
        <v>-31.2</v>
      </c>
      <c r="O115" s="15">
        <v>-3.12</v>
      </c>
    </row>
    <row r="116" spans="1:16" ht="13.8" thickBot="1" x14ac:dyDescent="0.3"/>
    <row r="117" spans="1:16" ht="13.8" thickBot="1" x14ac:dyDescent="0.3">
      <c r="A117" s="16" t="s">
        <v>134</v>
      </c>
      <c r="B117" s="17">
        <v>1196</v>
      </c>
    </row>
    <row r="118" spans="1:16" ht="13.8" thickBot="1" x14ac:dyDescent="0.3">
      <c r="A118" s="16" t="s">
        <v>135</v>
      </c>
      <c r="B118" s="17">
        <v>845.8</v>
      </c>
    </row>
    <row r="119" spans="1:16" ht="13.8" thickBot="1" x14ac:dyDescent="0.3">
      <c r="A119" s="16" t="s">
        <v>136</v>
      </c>
      <c r="B119" s="17">
        <v>20005.7</v>
      </c>
    </row>
    <row r="120" spans="1:16" ht="13.8" thickBot="1" x14ac:dyDescent="0.3">
      <c r="A120" s="16" t="s">
        <v>137</v>
      </c>
      <c r="B120" s="17">
        <v>20000</v>
      </c>
    </row>
    <row r="121" spans="1:16" ht="13.8" thickBot="1" x14ac:dyDescent="0.3">
      <c r="A121" s="16" t="s">
        <v>138</v>
      </c>
      <c r="B121" s="17">
        <v>5.7</v>
      </c>
    </row>
    <row r="122" spans="1:16" ht="13.8" thickBot="1" x14ac:dyDescent="0.3">
      <c r="A122" s="16" t="s">
        <v>139</v>
      </c>
      <c r="B122" s="17"/>
    </row>
    <row r="123" spans="1:16" ht="13.8" thickBot="1" x14ac:dyDescent="0.3">
      <c r="A123" s="16" t="s">
        <v>140</v>
      </c>
      <c r="B123" s="17"/>
    </row>
    <row r="124" spans="1:16" ht="13.8" thickBot="1" x14ac:dyDescent="0.3">
      <c r="A124" s="16" t="s">
        <v>141</v>
      </c>
      <c r="B124" s="17">
        <v>0</v>
      </c>
    </row>
    <row r="126" spans="1:16" x14ac:dyDescent="0.25">
      <c r="A126" s="18" t="s">
        <v>142</v>
      </c>
    </row>
    <row r="128" spans="1:16" x14ac:dyDescent="0.25">
      <c r="A128" s="19" t="s">
        <v>272</v>
      </c>
    </row>
    <row r="129" spans="1:1" x14ac:dyDescent="0.25">
      <c r="A129" s="19" t="s">
        <v>273</v>
      </c>
    </row>
  </sheetData>
  <conditionalFormatting sqref="M2:M2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:O21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:P21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2:S2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:V2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26" r:id="rId1" display="https://miau.my-x.hu/myx-free/coco/test/529616320231101084814.html" xr:uid="{AC66D47A-AD5B-44EF-A916-E7B5E14FB37D}"/>
  </hyperlinks>
  <pageMargins left="0.7" right="0.7" top="0.75" bottom="0.75" header="0.3" footer="0.3"/>
  <pageSetup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354E1-8A65-4935-A821-B02D6189A430}">
  <dimension ref="A1:V129"/>
  <sheetViews>
    <sheetView workbookViewId="0">
      <selection activeCell="M2" sqref="M2:M21"/>
    </sheetView>
  </sheetViews>
  <sheetFormatPr defaultRowHeight="13.2" x14ac:dyDescent="0.25"/>
  <cols>
    <col min="13" max="13" width="8.33203125" customWidth="1"/>
    <col min="14" max="14" width="15.109375" customWidth="1"/>
    <col min="17" max="17" width="11.88671875" customWidth="1"/>
  </cols>
  <sheetData>
    <row r="1" spans="1:22" x14ac:dyDescent="0.25">
      <c r="A1" t="str">
        <f>'OAM1'!A1</f>
        <v>Megye/márka (---12 hónap)</v>
      </c>
      <c r="B1" t="str">
        <f>'OAM1'!B1</f>
        <v>Audi</v>
      </c>
      <c r="C1" t="str">
        <f>'OAM1'!C1</f>
        <v>Mercedes</v>
      </c>
      <c r="D1" t="str">
        <f>'OAM1'!D1</f>
        <v>Fiat</v>
      </c>
      <c r="E1" t="str">
        <f>'OAM1'!E1</f>
        <v>Volkswagen</v>
      </c>
      <c r="F1" t="str">
        <f>'OAM1'!F1</f>
        <v>Seat</v>
      </c>
      <c r="G1" t="str">
        <f>'OAM1'!G1</f>
        <v>Škoda</v>
      </c>
      <c r="H1" t="str">
        <f>'OAM1'!H1</f>
        <v>Suzuki</v>
      </c>
      <c r="I1" t="str">
        <f>'OAM1'!I1</f>
        <v>Volvo</v>
      </c>
      <c r="J1" t="str">
        <f>'OAM1'!J1</f>
        <v>Ford</v>
      </c>
      <c r="K1" t="str">
        <f>'OAM1'!K1</f>
        <v>Opel</v>
      </c>
      <c r="L1" t="s">
        <v>60</v>
      </c>
      <c r="M1" t="str">
        <f>L95</f>
        <v>Becslés</v>
      </c>
      <c r="N1" t="str">
        <f>'OAM1'!L1</f>
        <v>Megye/márka (---12 hónap)</v>
      </c>
      <c r="O1" t="str">
        <f>OAM!M2</f>
        <v>Összesen</v>
      </c>
      <c r="P1" t="s">
        <v>61</v>
      </c>
      <c r="Q1" t="s">
        <v>62</v>
      </c>
      <c r="R1" t="s">
        <v>63</v>
      </c>
      <c r="S1" t="s">
        <v>64</v>
      </c>
      <c r="T1" t="s">
        <v>65</v>
      </c>
      <c r="U1" t="s">
        <v>66</v>
      </c>
      <c r="V1" t="s">
        <v>67</v>
      </c>
    </row>
    <row r="2" spans="1:22" x14ac:dyDescent="0.25">
      <c r="A2" t="str">
        <f>'OAM1'!A2</f>
        <v>Bács-Kiskun</v>
      </c>
      <c r="B2">
        <f>RANK('OAM1'!B2,'OAM1'!B$2:B$21,0)</f>
        <v>4</v>
      </c>
      <c r="C2">
        <f>RANK('OAM1'!C2,'OAM1'!C$2:C$21,0)</f>
        <v>1</v>
      </c>
      <c r="D2">
        <f>RANK('OAM1'!D2,'OAM1'!D$2:D$21,0)</f>
        <v>8</v>
      </c>
      <c r="E2">
        <f>RANK('OAM1'!E2,'OAM1'!E$2:E$21,0)</f>
        <v>6</v>
      </c>
      <c r="F2">
        <f>RANK('OAM1'!F2,'OAM1'!F$2:F$21,0)</f>
        <v>18</v>
      </c>
      <c r="G2">
        <f>RANK('OAM1'!G2,'OAM1'!G$2:G$21,0)</f>
        <v>18</v>
      </c>
      <c r="H2">
        <f>RANK('OAM1'!H2,'OAM1'!H$2:H$21,0)</f>
        <v>9</v>
      </c>
      <c r="I2">
        <f>RANK('OAM1'!I2,'OAM1'!I$2:I$21,0)</f>
        <v>2</v>
      </c>
      <c r="J2">
        <f>RANK('OAM1'!J2,'OAM1'!J$2:J$21,0)</f>
        <v>13</v>
      </c>
      <c r="K2">
        <f>RANK('OAM1'!K2,'OAM1'!K$2:K$21,0)</f>
        <v>3</v>
      </c>
      <c r="L2">
        <v>1000</v>
      </c>
      <c r="M2">
        <f t="shared" ref="M2:M21" si="0">L96</f>
        <v>1042.3</v>
      </c>
      <c r="N2" t="str">
        <f>'OAM1'!L2</f>
        <v>Bács-Kiskun</v>
      </c>
      <c r="O2">
        <f>OAM!M3</f>
        <v>822</v>
      </c>
      <c r="P2" s="4">
        <f>AVERAGE(B2:K2)</f>
        <v>8.1999999999999993</v>
      </c>
      <c r="Q2">
        <f>_xlfn.RANK.EQ(O2,O$2:O$21,0)</f>
        <v>4</v>
      </c>
      <c r="R2">
        <f>_xlfn.RANK.EQ(P2,P$2:P$21,1)</f>
        <v>6</v>
      </c>
      <c r="S2">
        <f>Q2-R2</f>
        <v>-2</v>
      </c>
      <c r="T2" s="1">
        <f>_xlfn.RANK.EQ(M2,M$2:M$21,0)</f>
        <v>4</v>
      </c>
      <c r="U2">
        <f>Q2-T2</f>
        <v>0</v>
      </c>
      <c r="V2">
        <f>R2-T2</f>
        <v>2</v>
      </c>
    </row>
    <row r="3" spans="1:22" x14ac:dyDescent="0.25">
      <c r="A3" t="str">
        <f>'OAM1'!A3</f>
        <v>Békés</v>
      </c>
      <c r="B3">
        <f>RANK('OAM1'!B3,'OAM1'!B$2:B$21,0)</f>
        <v>10</v>
      </c>
      <c r="C3">
        <f>RANK('OAM1'!C3,'OAM1'!C$2:C$21,0)</f>
        <v>9</v>
      </c>
      <c r="D3">
        <f>RANK('OAM1'!D3,'OAM1'!D$2:D$21,0)</f>
        <v>8</v>
      </c>
      <c r="E3">
        <f>RANK('OAM1'!E3,'OAM1'!E$2:E$21,0)</f>
        <v>2</v>
      </c>
      <c r="F3">
        <f>RANK('OAM1'!F3,'OAM1'!F$2:F$21,0)</f>
        <v>17</v>
      </c>
      <c r="G3">
        <f>RANK('OAM1'!G3,'OAM1'!G$2:G$21,0)</f>
        <v>17</v>
      </c>
      <c r="H3">
        <f>RANK('OAM1'!H3,'OAM1'!H$2:H$21,0)</f>
        <v>4</v>
      </c>
      <c r="I3">
        <f>RANK('OAM1'!I3,'OAM1'!I$2:I$21,0)</f>
        <v>19</v>
      </c>
      <c r="J3">
        <f>RANK('OAM1'!J3,'OAM1'!J$2:J$21,0)</f>
        <v>13</v>
      </c>
      <c r="K3">
        <f>RANK('OAM1'!K3,'OAM1'!K$2:K$21,0)</f>
        <v>11</v>
      </c>
      <c r="L3">
        <v>1000</v>
      </c>
      <c r="M3">
        <f t="shared" si="0"/>
        <v>983.6</v>
      </c>
      <c r="N3" t="str">
        <f>'OAM1'!L3</f>
        <v>Békés</v>
      </c>
      <c r="O3">
        <f>OAM!M4</f>
        <v>777</v>
      </c>
      <c r="P3" s="4">
        <f t="shared" ref="P3:P21" si="1">AVERAGE(B3:K3)</f>
        <v>11</v>
      </c>
      <c r="Q3">
        <f t="shared" ref="Q3:Q21" si="2">_xlfn.RANK.EQ(O3,O$2:O$21,0)</f>
        <v>14</v>
      </c>
      <c r="R3">
        <f t="shared" ref="R3:R21" si="3">_xlfn.RANK.EQ(P3,P$2:P$21,1)</f>
        <v>14</v>
      </c>
      <c r="S3">
        <f t="shared" ref="S3:S21" si="4">Q3-R3</f>
        <v>0</v>
      </c>
      <c r="T3" s="1">
        <f t="shared" ref="T3:T21" si="5">_xlfn.RANK.EQ(M3,M$2:M$21,0)</f>
        <v>13</v>
      </c>
      <c r="U3">
        <f t="shared" ref="U3:U22" si="6">Q3-T3</f>
        <v>1</v>
      </c>
      <c r="V3">
        <f t="shared" ref="V3:V22" si="7">R3-T3</f>
        <v>1</v>
      </c>
    </row>
    <row r="4" spans="1:22" x14ac:dyDescent="0.25">
      <c r="A4" t="str">
        <f>'OAM1'!A4</f>
        <v>Baranya</v>
      </c>
      <c r="B4">
        <f>RANK('OAM1'!B4,'OAM1'!B$2:B$21,0)</f>
        <v>15</v>
      </c>
      <c r="C4">
        <f>RANK('OAM1'!C4,'OAM1'!C$2:C$21,0)</f>
        <v>19</v>
      </c>
      <c r="D4">
        <f>RANK('OAM1'!D4,'OAM1'!D$2:D$21,0)</f>
        <v>5</v>
      </c>
      <c r="E4">
        <f>RANK('OAM1'!E4,'OAM1'!E$2:E$21,0)</f>
        <v>14</v>
      </c>
      <c r="F4">
        <f>RANK('OAM1'!F4,'OAM1'!F$2:F$21,0)</f>
        <v>13</v>
      </c>
      <c r="G4">
        <f>RANK('OAM1'!G4,'OAM1'!G$2:G$21,0)</f>
        <v>8</v>
      </c>
      <c r="H4">
        <f>RANK('OAM1'!H4,'OAM1'!H$2:H$21,0)</f>
        <v>7</v>
      </c>
      <c r="I4">
        <f>RANK('OAM1'!I4,'OAM1'!I$2:I$21,0)</f>
        <v>10</v>
      </c>
      <c r="J4">
        <f>RANK('OAM1'!J4,'OAM1'!J$2:J$21,0)</f>
        <v>17</v>
      </c>
      <c r="K4">
        <f>RANK('OAM1'!K4,'OAM1'!K$2:K$21,0)</f>
        <v>17</v>
      </c>
      <c r="L4">
        <v>1000</v>
      </c>
      <c r="M4">
        <f t="shared" si="0"/>
        <v>956.7</v>
      </c>
      <c r="N4" t="str">
        <f>'OAM1'!L4</f>
        <v>Baranya</v>
      </c>
      <c r="O4">
        <f>OAM!M5</f>
        <v>748</v>
      </c>
      <c r="P4" s="4">
        <f t="shared" si="1"/>
        <v>12.5</v>
      </c>
      <c r="Q4">
        <f t="shared" si="2"/>
        <v>16</v>
      </c>
      <c r="R4">
        <f t="shared" si="3"/>
        <v>18</v>
      </c>
      <c r="S4">
        <f t="shared" si="4"/>
        <v>-2</v>
      </c>
      <c r="T4" s="1">
        <f t="shared" si="5"/>
        <v>18</v>
      </c>
      <c r="U4">
        <f t="shared" si="6"/>
        <v>-2</v>
      </c>
      <c r="V4">
        <f t="shared" si="7"/>
        <v>0</v>
      </c>
    </row>
    <row r="5" spans="1:22" x14ac:dyDescent="0.25">
      <c r="A5" t="str">
        <f>'OAM1'!A5</f>
        <v>Borsod-Abaúj-Zemplén</v>
      </c>
      <c r="B5">
        <f>RANK('OAM1'!B5,'OAM1'!B$2:B$21,0)</f>
        <v>12</v>
      </c>
      <c r="C5">
        <f>RANK('OAM1'!C5,'OAM1'!C$2:C$21,0)</f>
        <v>12</v>
      </c>
      <c r="D5">
        <f>RANK('OAM1'!D5,'OAM1'!D$2:D$21,0)</f>
        <v>16</v>
      </c>
      <c r="E5">
        <f>RANK('OAM1'!E5,'OAM1'!E$2:E$21,0)</f>
        <v>8</v>
      </c>
      <c r="F5">
        <f>RANK('OAM1'!F5,'OAM1'!F$2:F$21,0)</f>
        <v>6</v>
      </c>
      <c r="G5">
        <f>RANK('OAM1'!G5,'OAM1'!G$2:G$21,0)</f>
        <v>2</v>
      </c>
      <c r="H5">
        <f>RANK('OAM1'!H5,'OAM1'!H$2:H$21,0)</f>
        <v>9</v>
      </c>
      <c r="I5">
        <f>RANK('OAM1'!I5,'OAM1'!I$2:I$21,0)</f>
        <v>20</v>
      </c>
      <c r="J5">
        <f>RANK('OAM1'!J5,'OAM1'!J$2:J$21,0)</f>
        <v>12</v>
      </c>
      <c r="K5">
        <f>RANK('OAM1'!K5,'OAM1'!K$2:K$21,0)</f>
        <v>1</v>
      </c>
      <c r="L5">
        <v>1000</v>
      </c>
      <c r="M5">
        <f t="shared" si="0"/>
        <v>975.1</v>
      </c>
      <c r="N5" t="str">
        <f>'OAM1'!L5</f>
        <v>Borsod-Abaúj-Zemplén</v>
      </c>
      <c r="O5">
        <f>OAM!M6</f>
        <v>816</v>
      </c>
      <c r="P5" s="4">
        <f t="shared" si="1"/>
        <v>9.8000000000000007</v>
      </c>
      <c r="Q5">
        <f t="shared" si="2"/>
        <v>8</v>
      </c>
      <c r="R5">
        <f t="shared" si="3"/>
        <v>10</v>
      </c>
      <c r="S5">
        <f t="shared" si="4"/>
        <v>-2</v>
      </c>
      <c r="T5" s="1">
        <f t="shared" si="5"/>
        <v>15</v>
      </c>
      <c r="U5">
        <f t="shared" si="6"/>
        <v>-7</v>
      </c>
      <c r="V5">
        <f t="shared" si="7"/>
        <v>-5</v>
      </c>
    </row>
    <row r="6" spans="1:22" x14ac:dyDescent="0.25">
      <c r="A6" s="9" t="str">
        <f>'OAM1'!A6</f>
        <v>Budapest</v>
      </c>
      <c r="B6" s="9">
        <f>B15</f>
        <v>18</v>
      </c>
      <c r="C6" s="9">
        <f t="shared" ref="C6:K6" si="8">C15</f>
        <v>2</v>
      </c>
      <c r="D6" s="9">
        <f t="shared" si="8"/>
        <v>15</v>
      </c>
      <c r="E6" s="9">
        <f t="shared" si="8"/>
        <v>19</v>
      </c>
      <c r="F6" s="9">
        <f t="shared" si="8"/>
        <v>16</v>
      </c>
      <c r="G6" s="9">
        <f t="shared" si="8"/>
        <v>12</v>
      </c>
      <c r="H6" s="9">
        <f t="shared" si="8"/>
        <v>14</v>
      </c>
      <c r="I6" s="9">
        <f t="shared" si="8"/>
        <v>11</v>
      </c>
      <c r="J6" s="9">
        <f t="shared" si="8"/>
        <v>3</v>
      </c>
      <c r="K6" s="9">
        <f t="shared" si="8"/>
        <v>14</v>
      </c>
      <c r="L6">
        <v>1000</v>
      </c>
      <c r="M6">
        <f t="shared" si="0"/>
        <v>995.5</v>
      </c>
      <c r="N6" t="str">
        <f>'OAM1'!L6</f>
        <v>Budapest</v>
      </c>
      <c r="O6">
        <f>OAM!M7</f>
        <v>553</v>
      </c>
      <c r="P6" s="4">
        <f t="shared" si="1"/>
        <v>12.4</v>
      </c>
      <c r="Q6">
        <f t="shared" si="2"/>
        <v>20</v>
      </c>
      <c r="R6">
        <f t="shared" si="3"/>
        <v>15</v>
      </c>
      <c r="S6">
        <f t="shared" si="4"/>
        <v>5</v>
      </c>
      <c r="T6" s="1">
        <f t="shared" si="5"/>
        <v>11</v>
      </c>
      <c r="U6">
        <f t="shared" si="6"/>
        <v>9</v>
      </c>
      <c r="V6">
        <f t="shared" si="7"/>
        <v>4</v>
      </c>
    </row>
    <row r="7" spans="1:22" x14ac:dyDescent="0.25">
      <c r="A7" t="str">
        <f>'OAM1'!A7</f>
        <v>Csongrád</v>
      </c>
      <c r="B7">
        <f>RANK('OAM1'!B7,'OAM1'!B$2:B$21,0)</f>
        <v>19</v>
      </c>
      <c r="C7">
        <f>RANK('OAM1'!C7,'OAM1'!C$2:C$21,0)</f>
        <v>12</v>
      </c>
      <c r="D7">
        <f>RANK('OAM1'!D7,'OAM1'!D$2:D$21,0)</f>
        <v>18</v>
      </c>
      <c r="E7">
        <f>RANK('OAM1'!E7,'OAM1'!E$2:E$21,0)</f>
        <v>18</v>
      </c>
      <c r="F7">
        <f>RANK('OAM1'!F7,'OAM1'!F$2:F$21,0)</f>
        <v>19</v>
      </c>
      <c r="G7">
        <f>RANK('OAM1'!G7,'OAM1'!G$2:G$21,0)</f>
        <v>20</v>
      </c>
      <c r="H7">
        <f>RANK('OAM1'!H7,'OAM1'!H$2:H$21,0)</f>
        <v>19</v>
      </c>
      <c r="I7">
        <f>RANK('OAM1'!I7,'OAM1'!I$2:I$21,0)</f>
        <v>13</v>
      </c>
      <c r="J7">
        <f>RANK('OAM1'!J7,'OAM1'!J$2:J$21,0)</f>
        <v>19</v>
      </c>
      <c r="K7">
        <f>RANK('OAM1'!K7,'OAM1'!K$2:K$21,0)</f>
        <v>19</v>
      </c>
      <c r="L7">
        <v>1000</v>
      </c>
      <c r="M7">
        <f t="shared" si="0"/>
        <v>910.4</v>
      </c>
      <c r="N7" t="str">
        <f>'OAM1'!L7</f>
        <v>Csongrád</v>
      </c>
      <c r="O7">
        <f>OAM!M8</f>
        <v>632</v>
      </c>
      <c r="P7" s="4">
        <f t="shared" si="1"/>
        <v>17.600000000000001</v>
      </c>
      <c r="Q7">
        <f t="shared" si="2"/>
        <v>19</v>
      </c>
      <c r="R7">
        <f t="shared" si="3"/>
        <v>20</v>
      </c>
      <c r="S7">
        <f t="shared" si="4"/>
        <v>-1</v>
      </c>
      <c r="T7" s="1">
        <f t="shared" si="5"/>
        <v>20</v>
      </c>
      <c r="U7">
        <f t="shared" si="6"/>
        <v>-1</v>
      </c>
      <c r="V7">
        <f t="shared" si="7"/>
        <v>0</v>
      </c>
    </row>
    <row r="8" spans="1:22" x14ac:dyDescent="0.25">
      <c r="A8" t="str">
        <f>'OAM1'!A8</f>
        <v>Fejér</v>
      </c>
      <c r="B8">
        <f>RANK('OAM1'!B8,'OAM1'!B$2:B$21,0)</f>
        <v>17</v>
      </c>
      <c r="C8">
        <f>RANK('OAM1'!C8,'OAM1'!C$2:C$21,0)</f>
        <v>15</v>
      </c>
      <c r="D8">
        <f>RANK('OAM1'!D8,'OAM1'!D$2:D$21,0)</f>
        <v>13</v>
      </c>
      <c r="E8">
        <f>RANK('OAM1'!E8,'OAM1'!E$2:E$21,0)</f>
        <v>17</v>
      </c>
      <c r="F8">
        <f>RANK('OAM1'!F8,'OAM1'!F$2:F$21,0)</f>
        <v>14</v>
      </c>
      <c r="G8">
        <f>RANK('OAM1'!G8,'OAM1'!G$2:G$21,0)</f>
        <v>8</v>
      </c>
      <c r="H8">
        <f>RANK('OAM1'!H8,'OAM1'!H$2:H$21,0)</f>
        <v>14</v>
      </c>
      <c r="I8">
        <f>RANK('OAM1'!I8,'OAM1'!I$2:I$21,0)</f>
        <v>5</v>
      </c>
      <c r="J8">
        <f>RANK('OAM1'!J8,'OAM1'!J$2:J$21,0)</f>
        <v>6</v>
      </c>
      <c r="K8">
        <f>RANK('OAM1'!K8,'OAM1'!K$2:K$21,0)</f>
        <v>15</v>
      </c>
      <c r="L8">
        <v>1000</v>
      </c>
      <c r="M8">
        <f t="shared" si="0"/>
        <v>957.2</v>
      </c>
      <c r="N8" t="str">
        <f>'OAM1'!L8</f>
        <v>Fejér</v>
      </c>
      <c r="O8">
        <f>OAM!M9</f>
        <v>753</v>
      </c>
      <c r="P8" s="4">
        <f t="shared" si="1"/>
        <v>12.4</v>
      </c>
      <c r="Q8">
        <f t="shared" si="2"/>
        <v>15</v>
      </c>
      <c r="R8">
        <f t="shared" si="3"/>
        <v>15</v>
      </c>
      <c r="S8">
        <f t="shared" si="4"/>
        <v>0</v>
      </c>
      <c r="T8" s="1">
        <f t="shared" si="5"/>
        <v>17</v>
      </c>
      <c r="U8">
        <f t="shared" si="6"/>
        <v>-2</v>
      </c>
      <c r="V8">
        <f t="shared" si="7"/>
        <v>-2</v>
      </c>
    </row>
    <row r="9" spans="1:22" x14ac:dyDescent="0.25">
      <c r="A9" t="str">
        <f>'OAM1'!A9</f>
        <v>Győr-Moson-Sopron</v>
      </c>
      <c r="B9">
        <f>RANK('OAM1'!B9,'OAM1'!B$2:B$21,0)</f>
        <v>1</v>
      </c>
      <c r="C9">
        <f>RANK('OAM1'!C9,'OAM1'!C$2:C$21,0)</f>
        <v>16</v>
      </c>
      <c r="D9">
        <f>RANK('OAM1'!D9,'OAM1'!D$2:D$21,0)</f>
        <v>11</v>
      </c>
      <c r="E9">
        <f>RANK('OAM1'!E9,'OAM1'!E$2:E$21,0)</f>
        <v>12</v>
      </c>
      <c r="F9">
        <f>RANK('OAM1'!F9,'OAM1'!F$2:F$21,0)</f>
        <v>3</v>
      </c>
      <c r="G9">
        <f>RANK('OAM1'!G9,'OAM1'!G$2:G$21,0)</f>
        <v>5</v>
      </c>
      <c r="H9">
        <f>RANK('OAM1'!H9,'OAM1'!H$2:H$21,0)</f>
        <v>18</v>
      </c>
      <c r="I9">
        <f>RANK('OAM1'!I9,'OAM1'!I$2:I$21,0)</f>
        <v>9</v>
      </c>
      <c r="J9">
        <f>RANK('OAM1'!J9,'OAM1'!J$2:J$21,0)</f>
        <v>18</v>
      </c>
      <c r="K9">
        <f>RANK('OAM1'!K9,'OAM1'!K$2:K$21,0)</f>
        <v>8</v>
      </c>
      <c r="L9">
        <v>1000</v>
      </c>
      <c r="M9">
        <f t="shared" si="0"/>
        <v>1007</v>
      </c>
      <c r="N9" t="str">
        <f>'OAM1'!L9</f>
        <v>Győr-Moson-Sopron</v>
      </c>
      <c r="O9">
        <f>OAM!M10</f>
        <v>806</v>
      </c>
      <c r="P9" s="4">
        <f t="shared" si="1"/>
        <v>10.1</v>
      </c>
      <c r="Q9">
        <f t="shared" si="2"/>
        <v>10</v>
      </c>
      <c r="R9">
        <f t="shared" si="3"/>
        <v>12</v>
      </c>
      <c r="S9">
        <f t="shared" si="4"/>
        <v>-2</v>
      </c>
      <c r="T9" s="1">
        <f t="shared" si="5"/>
        <v>10</v>
      </c>
      <c r="U9">
        <f t="shared" si="6"/>
        <v>0</v>
      </c>
      <c r="V9">
        <f t="shared" si="7"/>
        <v>2</v>
      </c>
    </row>
    <row r="10" spans="1:22" x14ac:dyDescent="0.25">
      <c r="A10" t="str">
        <f>'OAM1'!A10</f>
        <v>Hajdú-Bihar</v>
      </c>
      <c r="B10">
        <f>RANK('OAM1'!B10,'OAM1'!B$2:B$21,0)</f>
        <v>15</v>
      </c>
      <c r="C10">
        <f>RANK('OAM1'!C10,'OAM1'!C$2:C$21,0)</f>
        <v>12</v>
      </c>
      <c r="D10">
        <f>RANK('OAM1'!D10,'OAM1'!D$2:D$21,0)</f>
        <v>18</v>
      </c>
      <c r="E10">
        <f>RANK('OAM1'!E10,'OAM1'!E$2:E$21,0)</f>
        <v>10</v>
      </c>
      <c r="F10">
        <f>RANK('OAM1'!F10,'OAM1'!F$2:F$21,0)</f>
        <v>14</v>
      </c>
      <c r="G10">
        <f>RANK('OAM1'!G10,'OAM1'!G$2:G$21,0)</f>
        <v>14</v>
      </c>
      <c r="H10">
        <f>RANK('OAM1'!H10,'OAM1'!H$2:H$21,0)</f>
        <v>17</v>
      </c>
      <c r="I10">
        <f>RANK('OAM1'!I10,'OAM1'!I$2:I$21,0)</f>
        <v>16</v>
      </c>
      <c r="J10">
        <f>RANK('OAM1'!J10,'OAM1'!J$2:J$21,0)</f>
        <v>16</v>
      </c>
      <c r="K10">
        <f>RANK('OAM1'!K10,'OAM1'!K$2:K$21,0)</f>
        <v>18</v>
      </c>
      <c r="L10">
        <v>1000</v>
      </c>
      <c r="M10">
        <f t="shared" si="0"/>
        <v>940.8</v>
      </c>
      <c r="N10" t="str">
        <f>'OAM1'!L10</f>
        <v>Hajdú-Bihar</v>
      </c>
      <c r="O10">
        <f>OAM!M11</f>
        <v>707</v>
      </c>
      <c r="P10" s="4">
        <f t="shared" si="1"/>
        <v>15</v>
      </c>
      <c r="Q10">
        <f t="shared" si="2"/>
        <v>18</v>
      </c>
      <c r="R10">
        <f t="shared" si="3"/>
        <v>19</v>
      </c>
      <c r="S10">
        <f t="shared" si="4"/>
        <v>-1</v>
      </c>
      <c r="T10" s="1">
        <f t="shared" si="5"/>
        <v>19</v>
      </c>
      <c r="U10">
        <f t="shared" si="6"/>
        <v>-1</v>
      </c>
      <c r="V10">
        <f t="shared" si="7"/>
        <v>0</v>
      </c>
    </row>
    <row r="11" spans="1:22" x14ac:dyDescent="0.25">
      <c r="A11" t="str">
        <f>'OAM1'!A11</f>
        <v>Heves</v>
      </c>
      <c r="B11">
        <f>RANK('OAM1'!B11,'OAM1'!B$2:B$21,0)</f>
        <v>13</v>
      </c>
      <c r="C11">
        <f>RANK('OAM1'!C11,'OAM1'!C$2:C$21,0)</f>
        <v>18</v>
      </c>
      <c r="D11">
        <f>RANK('OAM1'!D11,'OAM1'!D$2:D$21,0)</f>
        <v>10</v>
      </c>
      <c r="E11">
        <f>RANK('OAM1'!E11,'OAM1'!E$2:E$21,0)</f>
        <v>11</v>
      </c>
      <c r="F11">
        <f>RANK('OAM1'!F11,'OAM1'!F$2:F$21,0)</f>
        <v>8</v>
      </c>
      <c r="G11">
        <f>RANK('OAM1'!G11,'OAM1'!G$2:G$21,0)</f>
        <v>11</v>
      </c>
      <c r="H11">
        <f>RANK('OAM1'!H11,'OAM1'!H$2:H$21,0)</f>
        <v>11</v>
      </c>
      <c r="I11">
        <f>RANK('OAM1'!I11,'OAM1'!I$2:I$21,0)</f>
        <v>12</v>
      </c>
      <c r="J11">
        <f>RANK('OAM1'!J11,'OAM1'!J$2:J$21,0)</f>
        <v>3</v>
      </c>
      <c r="K11">
        <f>RANK('OAM1'!K11,'OAM1'!K$2:K$21,0)</f>
        <v>8</v>
      </c>
      <c r="L11">
        <v>1000</v>
      </c>
      <c r="M11">
        <f t="shared" si="0"/>
        <v>976.1</v>
      </c>
      <c r="N11" t="str">
        <f>'OAM1'!L11</f>
        <v>Heves</v>
      </c>
      <c r="O11">
        <f>OAM!M12</f>
        <v>784</v>
      </c>
      <c r="P11" s="4">
        <f t="shared" si="1"/>
        <v>10.5</v>
      </c>
      <c r="Q11">
        <f t="shared" si="2"/>
        <v>13</v>
      </c>
      <c r="R11">
        <f t="shared" si="3"/>
        <v>13</v>
      </c>
      <c r="S11">
        <f t="shared" si="4"/>
        <v>0</v>
      </c>
      <c r="T11" s="1">
        <f t="shared" si="5"/>
        <v>14</v>
      </c>
      <c r="U11">
        <f t="shared" si="6"/>
        <v>-1</v>
      </c>
      <c r="V11">
        <f t="shared" si="7"/>
        <v>-1</v>
      </c>
    </row>
    <row r="12" spans="1:22" x14ac:dyDescent="0.25">
      <c r="A12" t="str">
        <f>'OAM1'!A12</f>
        <v>Jász-Nagykun-Szolnok</v>
      </c>
      <c r="B12">
        <f>RANK('OAM1'!B12,'OAM1'!B$2:B$21,0)</f>
        <v>14</v>
      </c>
      <c r="C12">
        <f>RANK('OAM1'!C12,'OAM1'!C$2:C$21,0)</f>
        <v>16</v>
      </c>
      <c r="D12">
        <f>RANK('OAM1'!D12,'OAM1'!D$2:D$21,0)</f>
        <v>13</v>
      </c>
      <c r="E12">
        <f>RANK('OAM1'!E12,'OAM1'!E$2:E$21,0)</f>
        <v>6</v>
      </c>
      <c r="F12">
        <f>RANK('OAM1'!F12,'OAM1'!F$2:F$21,0)</f>
        <v>10</v>
      </c>
      <c r="G12">
        <f>RANK('OAM1'!G12,'OAM1'!G$2:G$21,0)</f>
        <v>13</v>
      </c>
      <c r="H12">
        <f>RANK('OAM1'!H12,'OAM1'!H$2:H$21,0)</f>
        <v>4</v>
      </c>
      <c r="I12">
        <f>RANK('OAM1'!I12,'OAM1'!I$2:I$21,0)</f>
        <v>14</v>
      </c>
      <c r="J12">
        <f>RANK('OAM1'!J12,'OAM1'!J$2:J$21,0)</f>
        <v>3</v>
      </c>
      <c r="K12">
        <f>RANK('OAM1'!K12,'OAM1'!K$2:K$21,0)</f>
        <v>5</v>
      </c>
      <c r="L12">
        <v>1000</v>
      </c>
      <c r="M12">
        <f t="shared" si="0"/>
        <v>966.6</v>
      </c>
      <c r="N12" t="str">
        <f>'OAM1'!L12</f>
        <v>Jász-Nagykun-Szolnok</v>
      </c>
      <c r="O12">
        <f>OAM!M13</f>
        <v>788</v>
      </c>
      <c r="P12" s="4">
        <f t="shared" si="1"/>
        <v>9.8000000000000007</v>
      </c>
      <c r="Q12">
        <f t="shared" si="2"/>
        <v>12</v>
      </c>
      <c r="R12">
        <f t="shared" si="3"/>
        <v>10</v>
      </c>
      <c r="S12">
        <f t="shared" si="4"/>
        <v>2</v>
      </c>
      <c r="T12" s="1">
        <f t="shared" si="5"/>
        <v>16</v>
      </c>
      <c r="U12">
        <f t="shared" si="6"/>
        <v>-4</v>
      </c>
      <c r="V12">
        <f t="shared" si="7"/>
        <v>-6</v>
      </c>
    </row>
    <row r="13" spans="1:22" x14ac:dyDescent="0.25">
      <c r="A13" t="str">
        <f>'OAM1'!A13</f>
        <v>Komárom-Esztergom</v>
      </c>
      <c r="B13">
        <f>RANK('OAM1'!B13,'OAM1'!B$2:B$21,0)</f>
        <v>9</v>
      </c>
      <c r="C13">
        <f>RANK('OAM1'!C13,'OAM1'!C$2:C$21,0)</f>
        <v>9</v>
      </c>
      <c r="D13">
        <f>RANK('OAM1'!D13,'OAM1'!D$2:D$21,0)</f>
        <v>11</v>
      </c>
      <c r="E13">
        <f>RANK('OAM1'!E13,'OAM1'!E$2:E$21,0)</f>
        <v>13</v>
      </c>
      <c r="F13">
        <f>RANK('OAM1'!F13,'OAM1'!F$2:F$21,0)</f>
        <v>2</v>
      </c>
      <c r="G13">
        <f>RANK('OAM1'!G13,'OAM1'!G$2:G$21,0)</f>
        <v>1</v>
      </c>
      <c r="H13">
        <f>RANK('OAM1'!H13,'OAM1'!H$2:H$21,0)</f>
        <v>2</v>
      </c>
      <c r="I13">
        <f>RANK('OAM1'!I13,'OAM1'!I$2:I$21,0)</f>
        <v>7</v>
      </c>
      <c r="J13">
        <f>RANK('OAM1'!J13,'OAM1'!J$2:J$21,0)</f>
        <v>2</v>
      </c>
      <c r="K13">
        <f>RANK('OAM1'!K13,'OAM1'!K$2:K$21,0)</f>
        <v>8</v>
      </c>
      <c r="L13">
        <v>1000</v>
      </c>
      <c r="M13">
        <f t="shared" si="0"/>
        <v>1051.3</v>
      </c>
      <c r="N13" t="str">
        <f>'OAM1'!L13</f>
        <v>Komárom-Esztergom</v>
      </c>
      <c r="O13">
        <f>OAM!M14</f>
        <v>853</v>
      </c>
      <c r="P13" s="4">
        <f t="shared" si="1"/>
        <v>6.4</v>
      </c>
      <c r="Q13">
        <f t="shared" si="2"/>
        <v>3</v>
      </c>
      <c r="R13">
        <f t="shared" si="3"/>
        <v>3</v>
      </c>
      <c r="S13">
        <f t="shared" si="4"/>
        <v>0</v>
      </c>
      <c r="T13" s="1">
        <f t="shared" si="5"/>
        <v>2</v>
      </c>
      <c r="U13">
        <f t="shared" si="6"/>
        <v>1</v>
      </c>
      <c r="V13">
        <f t="shared" si="7"/>
        <v>1</v>
      </c>
    </row>
    <row r="14" spans="1:22" x14ac:dyDescent="0.25">
      <c r="A14" t="str">
        <f>'OAM1'!A14</f>
        <v>Nógrád megye</v>
      </c>
      <c r="B14">
        <f>RANK('OAM1'!B14,'OAM1'!B$2:B$21,0)</f>
        <v>3</v>
      </c>
      <c r="C14">
        <f>RANK('OAM1'!C14,'OAM1'!C$2:C$21,0)</f>
        <v>3</v>
      </c>
      <c r="D14">
        <f>RANK('OAM1'!D14,'OAM1'!D$2:D$21,0)</f>
        <v>3</v>
      </c>
      <c r="E14">
        <f>RANK('OAM1'!E14,'OAM1'!E$2:E$21,0)</f>
        <v>5</v>
      </c>
      <c r="F14">
        <f>RANK('OAM1'!F14,'OAM1'!F$2:F$21,0)</f>
        <v>6</v>
      </c>
      <c r="G14">
        <f>RANK('OAM1'!G14,'OAM1'!G$2:G$21,0)</f>
        <v>3</v>
      </c>
      <c r="H14">
        <f>RANK('OAM1'!H14,'OAM1'!H$2:H$21,0)</f>
        <v>1</v>
      </c>
      <c r="I14">
        <f>RANK('OAM1'!I14,'OAM1'!I$2:I$21,0)</f>
        <v>14</v>
      </c>
      <c r="J14">
        <f>RANK('OAM1'!J14,'OAM1'!J$2:J$21,0)</f>
        <v>1</v>
      </c>
      <c r="K14">
        <f>RANK('OAM1'!K14,'OAM1'!K$2:K$21,0)</f>
        <v>1</v>
      </c>
      <c r="L14">
        <v>1000</v>
      </c>
      <c r="M14">
        <f t="shared" si="0"/>
        <v>1050.8</v>
      </c>
      <c r="N14" t="str">
        <f>'OAM1'!L14</f>
        <v>Nógrád megye</v>
      </c>
      <c r="O14">
        <f>OAM!M15</f>
        <v>913</v>
      </c>
      <c r="P14" s="4">
        <f t="shared" si="1"/>
        <v>4</v>
      </c>
      <c r="Q14">
        <f t="shared" si="2"/>
        <v>1</v>
      </c>
      <c r="R14">
        <f t="shared" si="3"/>
        <v>1</v>
      </c>
      <c r="S14">
        <f t="shared" si="4"/>
        <v>0</v>
      </c>
      <c r="T14" s="1">
        <f t="shared" si="5"/>
        <v>3</v>
      </c>
      <c r="U14">
        <f t="shared" si="6"/>
        <v>-2</v>
      </c>
      <c r="V14">
        <f t="shared" si="7"/>
        <v>-2</v>
      </c>
    </row>
    <row r="15" spans="1:22" x14ac:dyDescent="0.25">
      <c r="A15" s="9" t="str">
        <f>'OAM1'!A15</f>
        <v>Pest</v>
      </c>
      <c r="B15" s="9">
        <f>RANK('OAM1'!B15,'OAM1'!B$2:B$21,0)</f>
        <v>18</v>
      </c>
      <c r="C15" s="9">
        <f>RANK('OAM1'!C15,'OAM1'!C$2:C$21,0)</f>
        <v>2</v>
      </c>
      <c r="D15" s="9">
        <f>RANK('OAM1'!D15,'OAM1'!D$2:D$21,0)</f>
        <v>15</v>
      </c>
      <c r="E15" s="9">
        <f>RANK('OAM1'!E15,'OAM1'!E$2:E$21,0)</f>
        <v>19</v>
      </c>
      <c r="F15" s="9">
        <f>RANK('OAM1'!F15,'OAM1'!F$2:F$21,0)</f>
        <v>16</v>
      </c>
      <c r="G15" s="9">
        <f>RANK('OAM1'!G15,'OAM1'!G$2:G$21,0)</f>
        <v>12</v>
      </c>
      <c r="H15" s="9">
        <f>RANK('OAM1'!H15,'OAM1'!H$2:H$21,0)</f>
        <v>14</v>
      </c>
      <c r="I15" s="9">
        <f>RANK('OAM1'!I15,'OAM1'!I$2:I$21,0)</f>
        <v>11</v>
      </c>
      <c r="J15" s="9">
        <f>RANK('OAM1'!J15,'OAM1'!J$2:J$21,0)</f>
        <v>3</v>
      </c>
      <c r="K15" s="9">
        <f>RANK('OAM1'!K15,'OAM1'!K$2:K$21,0)</f>
        <v>14</v>
      </c>
      <c r="L15">
        <v>1000</v>
      </c>
      <c r="M15">
        <f t="shared" si="0"/>
        <v>995.5</v>
      </c>
      <c r="N15" t="str">
        <f>'OAM1'!L15</f>
        <v>Pest</v>
      </c>
      <c r="O15">
        <f>OAM!M16</f>
        <v>747</v>
      </c>
      <c r="P15" s="4">
        <f t="shared" si="1"/>
        <v>12.4</v>
      </c>
      <c r="Q15">
        <f t="shared" si="2"/>
        <v>17</v>
      </c>
      <c r="R15">
        <f t="shared" si="3"/>
        <v>15</v>
      </c>
      <c r="S15">
        <f t="shared" si="4"/>
        <v>2</v>
      </c>
      <c r="T15" s="1">
        <f t="shared" si="5"/>
        <v>11</v>
      </c>
      <c r="U15">
        <f t="shared" si="6"/>
        <v>6</v>
      </c>
      <c r="V15">
        <f t="shared" si="7"/>
        <v>4</v>
      </c>
    </row>
    <row r="16" spans="1:22" x14ac:dyDescent="0.25">
      <c r="A16" t="str">
        <f>'OAM1'!A16</f>
        <v>Somogy</v>
      </c>
      <c r="B16">
        <f>RANK('OAM1'!B16,'OAM1'!B$2:B$21,0)</f>
        <v>7</v>
      </c>
      <c r="C16">
        <f>RANK('OAM1'!C16,'OAM1'!C$2:C$21,0)</f>
        <v>7</v>
      </c>
      <c r="D16">
        <f>RANK('OAM1'!D16,'OAM1'!D$2:D$21,0)</f>
        <v>2</v>
      </c>
      <c r="E16">
        <f>RANK('OAM1'!E16,'OAM1'!E$2:E$21,0)</f>
        <v>3</v>
      </c>
      <c r="F16">
        <f>RANK('OAM1'!F16,'OAM1'!F$2:F$21,0)</f>
        <v>9</v>
      </c>
      <c r="G16">
        <f>RANK('OAM1'!G16,'OAM1'!G$2:G$21,0)</f>
        <v>15</v>
      </c>
      <c r="H16">
        <f>RANK('OAM1'!H16,'OAM1'!H$2:H$21,0)</f>
        <v>7</v>
      </c>
      <c r="I16">
        <f>RANK('OAM1'!I16,'OAM1'!I$2:I$21,0)</f>
        <v>8</v>
      </c>
      <c r="J16">
        <f>RANK('OAM1'!J16,'OAM1'!J$2:J$21,0)</f>
        <v>9</v>
      </c>
      <c r="K16">
        <f>RANK('OAM1'!K16,'OAM1'!K$2:K$21,0)</f>
        <v>7</v>
      </c>
      <c r="L16">
        <v>1000</v>
      </c>
      <c r="M16">
        <f t="shared" si="0"/>
        <v>1033.3</v>
      </c>
      <c r="N16" t="str">
        <f>'OAM1'!L16</f>
        <v>Somogy</v>
      </c>
      <c r="O16">
        <f>OAM!M17</f>
        <v>821</v>
      </c>
      <c r="P16" s="4">
        <f t="shared" si="1"/>
        <v>7.4</v>
      </c>
      <c r="Q16">
        <f t="shared" si="2"/>
        <v>5</v>
      </c>
      <c r="R16">
        <f t="shared" si="3"/>
        <v>5</v>
      </c>
      <c r="S16">
        <f t="shared" si="4"/>
        <v>0</v>
      </c>
      <c r="T16" s="1">
        <f t="shared" si="5"/>
        <v>7</v>
      </c>
      <c r="U16">
        <f t="shared" si="6"/>
        <v>-2</v>
      </c>
      <c r="V16">
        <f t="shared" si="7"/>
        <v>-2</v>
      </c>
    </row>
    <row r="17" spans="1:22" x14ac:dyDescent="0.25">
      <c r="A17" t="str">
        <f>'OAM1'!A17</f>
        <v>Szabolcs-Szatmár-Bereg</v>
      </c>
      <c r="B17">
        <f>RANK('OAM1'!B17,'OAM1'!B$2:B$21,0)</f>
        <v>2</v>
      </c>
      <c r="C17">
        <f>RANK('OAM1'!C17,'OAM1'!C$2:C$21,0)</f>
        <v>3</v>
      </c>
      <c r="D17">
        <f>RANK('OAM1'!D17,'OAM1'!D$2:D$21,0)</f>
        <v>17</v>
      </c>
      <c r="E17">
        <f>RANK('OAM1'!E17,'OAM1'!E$2:E$21,0)</f>
        <v>1</v>
      </c>
      <c r="F17">
        <f>RANK('OAM1'!F17,'OAM1'!F$2:F$21,0)</f>
        <v>12</v>
      </c>
      <c r="G17">
        <f>RANK('OAM1'!G17,'OAM1'!G$2:G$21,0)</f>
        <v>4</v>
      </c>
      <c r="H17">
        <f>RANK('OAM1'!H17,'OAM1'!H$2:H$21,0)</f>
        <v>12</v>
      </c>
      <c r="I17">
        <f>RANK('OAM1'!I17,'OAM1'!I$2:I$21,0)</f>
        <v>18</v>
      </c>
      <c r="J17">
        <f>RANK('OAM1'!J17,'OAM1'!J$2:J$21,0)</f>
        <v>13</v>
      </c>
      <c r="K17">
        <f>RANK('OAM1'!K17,'OAM1'!K$2:K$21,0)</f>
        <v>4</v>
      </c>
      <c r="L17">
        <v>1000</v>
      </c>
      <c r="M17">
        <f t="shared" si="0"/>
        <v>1007.5</v>
      </c>
      <c r="N17" t="str">
        <f>'OAM1'!L17</f>
        <v>Szabolcs-Szatmár-Bereg</v>
      </c>
      <c r="O17">
        <f>OAM!M18</f>
        <v>821</v>
      </c>
      <c r="P17" s="4">
        <f t="shared" si="1"/>
        <v>8.6</v>
      </c>
      <c r="Q17">
        <f t="shared" si="2"/>
        <v>5</v>
      </c>
      <c r="R17">
        <f t="shared" si="3"/>
        <v>7</v>
      </c>
      <c r="S17">
        <f t="shared" si="4"/>
        <v>-2</v>
      </c>
      <c r="T17" s="1">
        <f t="shared" si="5"/>
        <v>9</v>
      </c>
      <c r="U17">
        <f t="shared" si="6"/>
        <v>-4</v>
      </c>
      <c r="V17">
        <f t="shared" si="7"/>
        <v>-2</v>
      </c>
    </row>
    <row r="18" spans="1:22" x14ac:dyDescent="0.25">
      <c r="A18" t="str">
        <f>'OAM1'!A18</f>
        <v>Tolna</v>
      </c>
      <c r="B18">
        <f>RANK('OAM1'!B18,'OAM1'!B$2:B$21,0)</f>
        <v>8</v>
      </c>
      <c r="C18">
        <f>RANK('OAM1'!C18,'OAM1'!C$2:C$21,0)</f>
        <v>7</v>
      </c>
      <c r="D18">
        <f>RANK('OAM1'!D18,'OAM1'!D$2:D$21,0)</f>
        <v>1</v>
      </c>
      <c r="E18">
        <f>RANK('OAM1'!E18,'OAM1'!E$2:E$21,0)</f>
        <v>3</v>
      </c>
      <c r="F18">
        <f>RANK('OAM1'!F18,'OAM1'!F$2:F$21,0)</f>
        <v>4</v>
      </c>
      <c r="G18">
        <f>RANK('OAM1'!G18,'OAM1'!G$2:G$21,0)</f>
        <v>8</v>
      </c>
      <c r="H18">
        <f>RANK('OAM1'!H18,'OAM1'!H$2:H$21,0)</f>
        <v>3</v>
      </c>
      <c r="I18">
        <f>RANK('OAM1'!I18,'OAM1'!I$2:I$21,0)</f>
        <v>1</v>
      </c>
      <c r="J18">
        <f>RANK('OAM1'!J18,'OAM1'!J$2:J$21,0)</f>
        <v>6</v>
      </c>
      <c r="K18">
        <f>RANK('OAM1'!K18,'OAM1'!K$2:K$21,0)</f>
        <v>6</v>
      </c>
      <c r="L18">
        <v>1000</v>
      </c>
      <c r="M18">
        <f t="shared" si="0"/>
        <v>1060.2</v>
      </c>
      <c r="N18" t="str">
        <f>'OAM1'!L18</f>
        <v>Tolna</v>
      </c>
      <c r="O18">
        <f>OAM!M19</f>
        <v>876</v>
      </c>
      <c r="P18" s="4">
        <f t="shared" si="1"/>
        <v>4.7</v>
      </c>
      <c r="Q18">
        <f t="shared" si="2"/>
        <v>2</v>
      </c>
      <c r="R18">
        <f t="shared" si="3"/>
        <v>2</v>
      </c>
      <c r="S18">
        <f t="shared" si="4"/>
        <v>0</v>
      </c>
      <c r="T18" s="1">
        <f t="shared" si="5"/>
        <v>1</v>
      </c>
      <c r="U18">
        <f t="shared" si="6"/>
        <v>1</v>
      </c>
      <c r="V18">
        <f t="shared" si="7"/>
        <v>1</v>
      </c>
    </row>
    <row r="19" spans="1:22" x14ac:dyDescent="0.25">
      <c r="A19" t="str">
        <f>'OAM1'!A19</f>
        <v>Vas</v>
      </c>
      <c r="B19">
        <f>RANK('OAM1'!B19,'OAM1'!B$2:B$21,0)</f>
        <v>5</v>
      </c>
      <c r="C19">
        <f>RANK('OAM1'!C19,'OAM1'!C$2:C$21,0)</f>
        <v>6</v>
      </c>
      <c r="D19">
        <f>RANK('OAM1'!D19,'OAM1'!D$2:D$21,0)</f>
        <v>4</v>
      </c>
      <c r="E19">
        <f>RANK('OAM1'!E19,'OAM1'!E$2:E$21,0)</f>
        <v>15</v>
      </c>
      <c r="F19">
        <f>RANK('OAM1'!F19,'OAM1'!F$2:F$21,0)</f>
        <v>5</v>
      </c>
      <c r="G19">
        <f>RANK('OAM1'!G19,'OAM1'!G$2:G$21,0)</f>
        <v>15</v>
      </c>
      <c r="H19">
        <f>RANK('OAM1'!H19,'OAM1'!H$2:H$21,0)</f>
        <v>16</v>
      </c>
      <c r="I19">
        <f>RANK('OAM1'!I19,'OAM1'!I$2:I$21,0)</f>
        <v>3</v>
      </c>
      <c r="J19">
        <f>RANK('OAM1'!J19,'OAM1'!J$2:J$21,0)</f>
        <v>6</v>
      </c>
      <c r="K19">
        <f>RANK('OAM1'!K19,'OAM1'!K$2:K$21,0)</f>
        <v>13</v>
      </c>
      <c r="L19">
        <v>1000</v>
      </c>
      <c r="M19">
        <f t="shared" si="0"/>
        <v>1019.4</v>
      </c>
      <c r="N19" t="str">
        <f>'OAM1'!L19</f>
        <v>Vas</v>
      </c>
      <c r="O19">
        <f>OAM!M20</f>
        <v>809</v>
      </c>
      <c r="P19" s="4">
        <f t="shared" si="1"/>
        <v>8.8000000000000007</v>
      </c>
      <c r="Q19">
        <f t="shared" si="2"/>
        <v>9</v>
      </c>
      <c r="R19">
        <f t="shared" si="3"/>
        <v>8</v>
      </c>
      <c r="S19">
        <f t="shared" si="4"/>
        <v>1</v>
      </c>
      <c r="T19" s="1">
        <f t="shared" si="5"/>
        <v>8</v>
      </c>
      <c r="U19">
        <f t="shared" si="6"/>
        <v>1</v>
      </c>
      <c r="V19">
        <f t="shared" si="7"/>
        <v>0</v>
      </c>
    </row>
    <row r="20" spans="1:22" x14ac:dyDescent="0.25">
      <c r="A20" t="str">
        <f>'OAM1'!A20</f>
        <v>Veszprém</v>
      </c>
      <c r="B20">
        <f>RANK('OAM1'!B20,'OAM1'!B$2:B$21,0)</f>
        <v>10</v>
      </c>
      <c r="C20">
        <f>RANK('OAM1'!C20,'OAM1'!C$2:C$21,0)</f>
        <v>11</v>
      </c>
      <c r="D20">
        <f>RANK('OAM1'!D20,'OAM1'!D$2:D$21,0)</f>
        <v>6</v>
      </c>
      <c r="E20">
        <f>RANK('OAM1'!E20,'OAM1'!E$2:E$21,0)</f>
        <v>16</v>
      </c>
      <c r="F20">
        <f>RANK('OAM1'!F20,'OAM1'!F$2:F$21,0)</f>
        <v>1</v>
      </c>
      <c r="G20">
        <f>RANK('OAM1'!G20,'OAM1'!G$2:G$21,0)</f>
        <v>7</v>
      </c>
      <c r="H20">
        <f>RANK('OAM1'!H20,'OAM1'!H$2:H$21,0)</f>
        <v>13</v>
      </c>
      <c r="I20">
        <f>RANK('OAM1'!I20,'OAM1'!I$2:I$21,0)</f>
        <v>4</v>
      </c>
      <c r="J20">
        <f>RANK('OAM1'!J20,'OAM1'!J$2:J$21,0)</f>
        <v>11</v>
      </c>
      <c r="K20">
        <f>RANK('OAM1'!K20,'OAM1'!K$2:K$21,0)</f>
        <v>15</v>
      </c>
      <c r="L20">
        <v>1000</v>
      </c>
      <c r="M20">
        <f t="shared" si="0"/>
        <v>1036.3</v>
      </c>
      <c r="N20" t="str">
        <f>'OAM1'!L20</f>
        <v>Veszprém</v>
      </c>
      <c r="O20">
        <f>OAM!M21</f>
        <v>801</v>
      </c>
      <c r="P20" s="4">
        <f t="shared" si="1"/>
        <v>9.4</v>
      </c>
      <c r="Q20">
        <f t="shared" si="2"/>
        <v>11</v>
      </c>
      <c r="R20">
        <f t="shared" si="3"/>
        <v>9</v>
      </c>
      <c r="S20">
        <f t="shared" si="4"/>
        <v>2</v>
      </c>
      <c r="T20" s="1">
        <f t="shared" si="5"/>
        <v>5</v>
      </c>
      <c r="U20">
        <f t="shared" si="6"/>
        <v>6</v>
      </c>
      <c r="V20">
        <f t="shared" si="7"/>
        <v>4</v>
      </c>
    </row>
    <row r="21" spans="1:22" x14ac:dyDescent="0.25">
      <c r="A21" t="str">
        <f>'OAM1'!A21</f>
        <v>Zala</v>
      </c>
      <c r="B21">
        <f>RANK('OAM1'!B21,'OAM1'!B$2:B$21,0)</f>
        <v>6</v>
      </c>
      <c r="C21">
        <f>RANK('OAM1'!C21,'OAM1'!C$2:C$21,0)</f>
        <v>5</v>
      </c>
      <c r="D21">
        <f>RANK('OAM1'!D21,'OAM1'!D$2:D$21,0)</f>
        <v>7</v>
      </c>
      <c r="E21">
        <f>RANK('OAM1'!E21,'OAM1'!E$2:E$21,0)</f>
        <v>9</v>
      </c>
      <c r="F21">
        <f>RANK('OAM1'!F21,'OAM1'!F$2:F$21,0)</f>
        <v>10</v>
      </c>
      <c r="G21">
        <f>RANK('OAM1'!G21,'OAM1'!G$2:G$21,0)</f>
        <v>5</v>
      </c>
      <c r="H21">
        <f>RANK('OAM1'!H21,'OAM1'!H$2:H$21,0)</f>
        <v>4</v>
      </c>
      <c r="I21">
        <f>RANK('OAM1'!I21,'OAM1'!I$2:I$21,0)</f>
        <v>5</v>
      </c>
      <c r="J21">
        <f>RANK('OAM1'!J21,'OAM1'!J$2:J$21,0)</f>
        <v>10</v>
      </c>
      <c r="K21">
        <f>RANK('OAM1'!K21,'OAM1'!K$2:K$21,0)</f>
        <v>11</v>
      </c>
      <c r="L21">
        <v>1000</v>
      </c>
      <c r="M21">
        <f t="shared" si="0"/>
        <v>1034.8</v>
      </c>
      <c r="N21" t="str">
        <f>'OAM1'!L21</f>
        <v>Zala</v>
      </c>
      <c r="O21">
        <f>OAM!M22</f>
        <v>820</v>
      </c>
      <c r="P21" s="4">
        <f t="shared" si="1"/>
        <v>7.2</v>
      </c>
      <c r="Q21">
        <f t="shared" si="2"/>
        <v>7</v>
      </c>
      <c r="R21">
        <f t="shared" si="3"/>
        <v>4</v>
      </c>
      <c r="S21">
        <f t="shared" si="4"/>
        <v>3</v>
      </c>
      <c r="T21" s="1">
        <f t="shared" si="5"/>
        <v>6</v>
      </c>
      <c r="U21">
        <f t="shared" si="6"/>
        <v>1</v>
      </c>
      <c r="V21">
        <f t="shared" si="7"/>
        <v>-2</v>
      </c>
    </row>
    <row r="22" spans="1:22" x14ac:dyDescent="0.25">
      <c r="L22" t="s">
        <v>68</v>
      </c>
      <c r="M22">
        <f>CORREL(O2:O21,$M$2:$M$21)</f>
        <v>0.67232150557705384</v>
      </c>
      <c r="N22">
        <f>CORREL(P2:P21,$M$2:$M$21)</f>
        <v>-0.90646167406288281</v>
      </c>
      <c r="O22" t="s">
        <v>68</v>
      </c>
      <c r="P22" s="4">
        <f>CORREL(P2:P21,O2:O21)</f>
        <v>-0.837424360264581</v>
      </c>
      <c r="U22">
        <f t="shared" si="6"/>
        <v>0</v>
      </c>
      <c r="V22">
        <f t="shared" si="7"/>
        <v>0</v>
      </c>
    </row>
    <row r="23" spans="1:22" ht="18" x14ac:dyDescent="0.25">
      <c r="A23" s="10"/>
    </row>
    <row r="24" spans="1:22" x14ac:dyDescent="0.25">
      <c r="A24" s="11"/>
    </row>
    <row r="27" spans="1:22" ht="18" x14ac:dyDescent="0.25">
      <c r="A27" s="12" t="s">
        <v>69</v>
      </c>
      <c r="B27" s="13">
        <v>9526028</v>
      </c>
      <c r="C27" s="12" t="s">
        <v>70</v>
      </c>
      <c r="D27" s="13">
        <v>20</v>
      </c>
      <c r="E27" s="12" t="s">
        <v>71</v>
      </c>
      <c r="F27" s="13">
        <v>10</v>
      </c>
      <c r="G27" s="12" t="s">
        <v>72</v>
      </c>
      <c r="H27" s="13">
        <v>20</v>
      </c>
      <c r="I27" s="12" t="s">
        <v>73</v>
      </c>
      <c r="J27" s="13">
        <v>0</v>
      </c>
      <c r="K27" s="12" t="s">
        <v>74</v>
      </c>
      <c r="L27" s="13" t="s">
        <v>274</v>
      </c>
    </row>
    <row r="28" spans="1:22" ht="18.600000000000001" thickBot="1" x14ac:dyDescent="0.3">
      <c r="A28" s="10"/>
    </row>
    <row r="29" spans="1:22" ht="13.8" thickBot="1" x14ac:dyDescent="0.3">
      <c r="A29" s="14" t="s">
        <v>75</v>
      </c>
      <c r="B29" s="14" t="s">
        <v>76</v>
      </c>
      <c r="C29" s="14" t="s">
        <v>77</v>
      </c>
      <c r="D29" s="14" t="s">
        <v>78</v>
      </c>
      <c r="E29" s="14" t="s">
        <v>79</v>
      </c>
      <c r="F29" s="14" t="s">
        <v>80</v>
      </c>
      <c r="G29" s="14" t="s">
        <v>81</v>
      </c>
      <c r="H29" s="14" t="s">
        <v>82</v>
      </c>
      <c r="I29" s="14" t="s">
        <v>83</v>
      </c>
      <c r="J29" s="14" t="s">
        <v>84</v>
      </c>
      <c r="K29" s="14" t="s">
        <v>85</v>
      </c>
      <c r="L29" s="14" t="s">
        <v>86</v>
      </c>
    </row>
    <row r="30" spans="1:22" ht="13.8" thickBot="1" x14ac:dyDescent="0.3">
      <c r="A30" s="14" t="s">
        <v>87</v>
      </c>
      <c r="B30" s="15">
        <v>4</v>
      </c>
      <c r="C30" s="15">
        <v>1</v>
      </c>
      <c r="D30" s="15">
        <v>8</v>
      </c>
      <c r="E30" s="15">
        <v>6</v>
      </c>
      <c r="F30" s="15">
        <v>18</v>
      </c>
      <c r="G30" s="15">
        <v>18</v>
      </c>
      <c r="H30" s="15">
        <v>9</v>
      </c>
      <c r="I30" s="15">
        <v>2</v>
      </c>
      <c r="J30" s="15">
        <v>13</v>
      </c>
      <c r="K30" s="15">
        <v>3</v>
      </c>
      <c r="L30" s="15">
        <v>1000</v>
      </c>
    </row>
    <row r="31" spans="1:22" ht="13.8" thickBot="1" x14ac:dyDescent="0.3">
      <c r="A31" s="14" t="s">
        <v>88</v>
      </c>
      <c r="B31" s="15">
        <v>10</v>
      </c>
      <c r="C31" s="15">
        <v>9</v>
      </c>
      <c r="D31" s="15">
        <v>8</v>
      </c>
      <c r="E31" s="15">
        <v>2</v>
      </c>
      <c r="F31" s="15">
        <v>17</v>
      </c>
      <c r="G31" s="15">
        <v>17</v>
      </c>
      <c r="H31" s="15">
        <v>4</v>
      </c>
      <c r="I31" s="15">
        <v>19</v>
      </c>
      <c r="J31" s="15">
        <v>13</v>
      </c>
      <c r="K31" s="15">
        <v>11</v>
      </c>
      <c r="L31" s="15">
        <v>1000</v>
      </c>
    </row>
    <row r="32" spans="1:22" ht="13.8" thickBot="1" x14ac:dyDescent="0.3">
      <c r="A32" s="14" t="s">
        <v>89</v>
      </c>
      <c r="B32" s="15">
        <v>15</v>
      </c>
      <c r="C32" s="15">
        <v>19</v>
      </c>
      <c r="D32" s="15">
        <v>5</v>
      </c>
      <c r="E32" s="15">
        <v>14</v>
      </c>
      <c r="F32" s="15">
        <v>13</v>
      </c>
      <c r="G32" s="15">
        <v>8</v>
      </c>
      <c r="H32" s="15">
        <v>7</v>
      </c>
      <c r="I32" s="15">
        <v>10</v>
      </c>
      <c r="J32" s="15">
        <v>17</v>
      </c>
      <c r="K32" s="15">
        <v>17</v>
      </c>
      <c r="L32" s="15">
        <v>1000</v>
      </c>
    </row>
    <row r="33" spans="1:12" ht="13.8" thickBot="1" x14ac:dyDescent="0.3">
      <c r="A33" s="14" t="s">
        <v>90</v>
      </c>
      <c r="B33" s="15">
        <v>12</v>
      </c>
      <c r="C33" s="15">
        <v>12</v>
      </c>
      <c r="D33" s="15">
        <v>16</v>
      </c>
      <c r="E33" s="15">
        <v>8</v>
      </c>
      <c r="F33" s="15">
        <v>6</v>
      </c>
      <c r="G33" s="15">
        <v>2</v>
      </c>
      <c r="H33" s="15">
        <v>9</v>
      </c>
      <c r="I33" s="15">
        <v>20</v>
      </c>
      <c r="J33" s="15">
        <v>12</v>
      </c>
      <c r="K33" s="15">
        <v>1</v>
      </c>
      <c r="L33" s="15">
        <v>1000</v>
      </c>
    </row>
    <row r="34" spans="1:12" ht="13.8" thickBot="1" x14ac:dyDescent="0.3">
      <c r="A34" s="14" t="s">
        <v>91</v>
      </c>
      <c r="B34" s="15">
        <v>18</v>
      </c>
      <c r="C34" s="15">
        <v>2</v>
      </c>
      <c r="D34" s="15">
        <v>15</v>
      </c>
      <c r="E34" s="15">
        <v>19</v>
      </c>
      <c r="F34" s="15">
        <v>16</v>
      </c>
      <c r="G34" s="15">
        <v>12</v>
      </c>
      <c r="H34" s="15">
        <v>14</v>
      </c>
      <c r="I34" s="15">
        <v>11</v>
      </c>
      <c r="J34" s="15">
        <v>3</v>
      </c>
      <c r="K34" s="15">
        <v>14</v>
      </c>
      <c r="L34" s="15">
        <v>1000</v>
      </c>
    </row>
    <row r="35" spans="1:12" ht="13.8" thickBot="1" x14ac:dyDescent="0.3">
      <c r="A35" s="14" t="s">
        <v>92</v>
      </c>
      <c r="B35" s="15">
        <v>19</v>
      </c>
      <c r="C35" s="15">
        <v>12</v>
      </c>
      <c r="D35" s="15">
        <v>18</v>
      </c>
      <c r="E35" s="15">
        <v>18</v>
      </c>
      <c r="F35" s="15">
        <v>19</v>
      </c>
      <c r="G35" s="15">
        <v>20</v>
      </c>
      <c r="H35" s="15">
        <v>19</v>
      </c>
      <c r="I35" s="15">
        <v>13</v>
      </c>
      <c r="J35" s="15">
        <v>19</v>
      </c>
      <c r="K35" s="15">
        <v>19</v>
      </c>
      <c r="L35" s="15">
        <v>1000</v>
      </c>
    </row>
    <row r="36" spans="1:12" ht="13.8" thickBot="1" x14ac:dyDescent="0.3">
      <c r="A36" s="14" t="s">
        <v>93</v>
      </c>
      <c r="B36" s="15">
        <v>17</v>
      </c>
      <c r="C36" s="15">
        <v>15</v>
      </c>
      <c r="D36" s="15">
        <v>13</v>
      </c>
      <c r="E36" s="15">
        <v>17</v>
      </c>
      <c r="F36" s="15">
        <v>14</v>
      </c>
      <c r="G36" s="15">
        <v>8</v>
      </c>
      <c r="H36" s="15">
        <v>14</v>
      </c>
      <c r="I36" s="15">
        <v>5</v>
      </c>
      <c r="J36" s="15">
        <v>6</v>
      </c>
      <c r="K36" s="15">
        <v>15</v>
      </c>
      <c r="L36" s="15">
        <v>1000</v>
      </c>
    </row>
    <row r="37" spans="1:12" ht="13.8" thickBot="1" x14ac:dyDescent="0.3">
      <c r="A37" s="14" t="s">
        <v>94</v>
      </c>
      <c r="B37" s="15">
        <v>1</v>
      </c>
      <c r="C37" s="15">
        <v>16</v>
      </c>
      <c r="D37" s="15">
        <v>11</v>
      </c>
      <c r="E37" s="15">
        <v>12</v>
      </c>
      <c r="F37" s="15">
        <v>3</v>
      </c>
      <c r="G37" s="15">
        <v>5</v>
      </c>
      <c r="H37" s="15">
        <v>18</v>
      </c>
      <c r="I37" s="15">
        <v>9</v>
      </c>
      <c r="J37" s="15">
        <v>18</v>
      </c>
      <c r="K37" s="15">
        <v>8</v>
      </c>
      <c r="L37" s="15">
        <v>1000</v>
      </c>
    </row>
    <row r="38" spans="1:12" ht="13.8" thickBot="1" x14ac:dyDescent="0.3">
      <c r="A38" s="14" t="s">
        <v>95</v>
      </c>
      <c r="B38" s="15">
        <v>15</v>
      </c>
      <c r="C38" s="15">
        <v>12</v>
      </c>
      <c r="D38" s="15">
        <v>18</v>
      </c>
      <c r="E38" s="15">
        <v>10</v>
      </c>
      <c r="F38" s="15">
        <v>14</v>
      </c>
      <c r="G38" s="15">
        <v>14</v>
      </c>
      <c r="H38" s="15">
        <v>17</v>
      </c>
      <c r="I38" s="15">
        <v>16</v>
      </c>
      <c r="J38" s="15">
        <v>16</v>
      </c>
      <c r="K38" s="15">
        <v>18</v>
      </c>
      <c r="L38" s="15">
        <v>1000</v>
      </c>
    </row>
    <row r="39" spans="1:12" ht="13.8" thickBot="1" x14ac:dyDescent="0.3">
      <c r="A39" s="14" t="s">
        <v>96</v>
      </c>
      <c r="B39" s="15">
        <v>13</v>
      </c>
      <c r="C39" s="15">
        <v>18</v>
      </c>
      <c r="D39" s="15">
        <v>10</v>
      </c>
      <c r="E39" s="15">
        <v>11</v>
      </c>
      <c r="F39" s="15">
        <v>8</v>
      </c>
      <c r="G39" s="15">
        <v>11</v>
      </c>
      <c r="H39" s="15">
        <v>11</v>
      </c>
      <c r="I39" s="15">
        <v>12</v>
      </c>
      <c r="J39" s="15">
        <v>3</v>
      </c>
      <c r="K39" s="15">
        <v>8</v>
      </c>
      <c r="L39" s="15">
        <v>1000</v>
      </c>
    </row>
    <row r="40" spans="1:12" ht="13.8" thickBot="1" x14ac:dyDescent="0.3">
      <c r="A40" s="14" t="s">
        <v>97</v>
      </c>
      <c r="B40" s="15">
        <v>14</v>
      </c>
      <c r="C40" s="15">
        <v>16</v>
      </c>
      <c r="D40" s="15">
        <v>13</v>
      </c>
      <c r="E40" s="15">
        <v>6</v>
      </c>
      <c r="F40" s="15">
        <v>10</v>
      </c>
      <c r="G40" s="15">
        <v>13</v>
      </c>
      <c r="H40" s="15">
        <v>4</v>
      </c>
      <c r="I40" s="15">
        <v>14</v>
      </c>
      <c r="J40" s="15">
        <v>3</v>
      </c>
      <c r="K40" s="15">
        <v>5</v>
      </c>
      <c r="L40" s="15">
        <v>1000</v>
      </c>
    </row>
    <row r="41" spans="1:12" ht="13.8" thickBot="1" x14ac:dyDescent="0.3">
      <c r="A41" s="14" t="s">
        <v>98</v>
      </c>
      <c r="B41" s="15">
        <v>9</v>
      </c>
      <c r="C41" s="15">
        <v>9</v>
      </c>
      <c r="D41" s="15">
        <v>11</v>
      </c>
      <c r="E41" s="15">
        <v>13</v>
      </c>
      <c r="F41" s="15">
        <v>2</v>
      </c>
      <c r="G41" s="15">
        <v>1</v>
      </c>
      <c r="H41" s="15">
        <v>2</v>
      </c>
      <c r="I41" s="15">
        <v>7</v>
      </c>
      <c r="J41" s="15">
        <v>2</v>
      </c>
      <c r="K41" s="15">
        <v>8</v>
      </c>
      <c r="L41" s="15">
        <v>1000</v>
      </c>
    </row>
    <row r="42" spans="1:12" ht="13.8" thickBot="1" x14ac:dyDescent="0.3">
      <c r="A42" s="14" t="s">
        <v>99</v>
      </c>
      <c r="B42" s="15">
        <v>3</v>
      </c>
      <c r="C42" s="15">
        <v>3</v>
      </c>
      <c r="D42" s="15">
        <v>3</v>
      </c>
      <c r="E42" s="15">
        <v>5</v>
      </c>
      <c r="F42" s="15">
        <v>6</v>
      </c>
      <c r="G42" s="15">
        <v>3</v>
      </c>
      <c r="H42" s="15">
        <v>1</v>
      </c>
      <c r="I42" s="15">
        <v>14</v>
      </c>
      <c r="J42" s="15">
        <v>1</v>
      </c>
      <c r="K42" s="15">
        <v>1</v>
      </c>
      <c r="L42" s="15">
        <v>1000</v>
      </c>
    </row>
    <row r="43" spans="1:12" ht="13.8" thickBot="1" x14ac:dyDescent="0.3">
      <c r="A43" s="14" t="s">
        <v>100</v>
      </c>
      <c r="B43" s="15">
        <v>18</v>
      </c>
      <c r="C43" s="15">
        <v>2</v>
      </c>
      <c r="D43" s="15">
        <v>15</v>
      </c>
      <c r="E43" s="15">
        <v>19</v>
      </c>
      <c r="F43" s="15">
        <v>16</v>
      </c>
      <c r="G43" s="15">
        <v>12</v>
      </c>
      <c r="H43" s="15">
        <v>14</v>
      </c>
      <c r="I43" s="15">
        <v>11</v>
      </c>
      <c r="J43" s="15">
        <v>3</v>
      </c>
      <c r="K43" s="15">
        <v>14</v>
      </c>
      <c r="L43" s="15">
        <v>1000</v>
      </c>
    </row>
    <row r="44" spans="1:12" ht="13.8" thickBot="1" x14ac:dyDescent="0.3">
      <c r="A44" s="14" t="s">
        <v>101</v>
      </c>
      <c r="B44" s="15">
        <v>7</v>
      </c>
      <c r="C44" s="15">
        <v>7</v>
      </c>
      <c r="D44" s="15">
        <v>2</v>
      </c>
      <c r="E44" s="15">
        <v>3</v>
      </c>
      <c r="F44" s="15">
        <v>9</v>
      </c>
      <c r="G44" s="15">
        <v>15</v>
      </c>
      <c r="H44" s="15">
        <v>7</v>
      </c>
      <c r="I44" s="15">
        <v>8</v>
      </c>
      <c r="J44" s="15">
        <v>9</v>
      </c>
      <c r="K44" s="15">
        <v>7</v>
      </c>
      <c r="L44" s="15">
        <v>1000</v>
      </c>
    </row>
    <row r="45" spans="1:12" ht="13.8" thickBot="1" x14ac:dyDescent="0.3">
      <c r="A45" s="14" t="s">
        <v>102</v>
      </c>
      <c r="B45" s="15">
        <v>2</v>
      </c>
      <c r="C45" s="15">
        <v>3</v>
      </c>
      <c r="D45" s="15">
        <v>17</v>
      </c>
      <c r="E45" s="15">
        <v>1</v>
      </c>
      <c r="F45" s="15">
        <v>12</v>
      </c>
      <c r="G45" s="15">
        <v>4</v>
      </c>
      <c r="H45" s="15">
        <v>12</v>
      </c>
      <c r="I45" s="15">
        <v>18</v>
      </c>
      <c r="J45" s="15">
        <v>13</v>
      </c>
      <c r="K45" s="15">
        <v>4</v>
      </c>
      <c r="L45" s="15">
        <v>1000</v>
      </c>
    </row>
    <row r="46" spans="1:12" ht="13.8" thickBot="1" x14ac:dyDescent="0.3">
      <c r="A46" s="14" t="s">
        <v>103</v>
      </c>
      <c r="B46" s="15">
        <v>8</v>
      </c>
      <c r="C46" s="15">
        <v>7</v>
      </c>
      <c r="D46" s="15">
        <v>1</v>
      </c>
      <c r="E46" s="15">
        <v>3</v>
      </c>
      <c r="F46" s="15">
        <v>4</v>
      </c>
      <c r="G46" s="15">
        <v>8</v>
      </c>
      <c r="H46" s="15">
        <v>3</v>
      </c>
      <c r="I46" s="15">
        <v>1</v>
      </c>
      <c r="J46" s="15">
        <v>6</v>
      </c>
      <c r="K46" s="15">
        <v>6</v>
      </c>
      <c r="L46" s="15">
        <v>1000</v>
      </c>
    </row>
    <row r="47" spans="1:12" ht="13.8" thickBot="1" x14ac:dyDescent="0.3">
      <c r="A47" s="14" t="s">
        <v>104</v>
      </c>
      <c r="B47" s="15">
        <v>5</v>
      </c>
      <c r="C47" s="15">
        <v>6</v>
      </c>
      <c r="D47" s="15">
        <v>4</v>
      </c>
      <c r="E47" s="15">
        <v>15</v>
      </c>
      <c r="F47" s="15">
        <v>5</v>
      </c>
      <c r="G47" s="15">
        <v>15</v>
      </c>
      <c r="H47" s="15">
        <v>16</v>
      </c>
      <c r="I47" s="15">
        <v>3</v>
      </c>
      <c r="J47" s="15">
        <v>6</v>
      </c>
      <c r="K47" s="15">
        <v>13</v>
      </c>
      <c r="L47" s="15">
        <v>1000</v>
      </c>
    </row>
    <row r="48" spans="1:12" ht="13.8" thickBot="1" x14ac:dyDescent="0.3">
      <c r="A48" s="14" t="s">
        <v>105</v>
      </c>
      <c r="B48" s="15">
        <v>10</v>
      </c>
      <c r="C48" s="15">
        <v>11</v>
      </c>
      <c r="D48" s="15">
        <v>6</v>
      </c>
      <c r="E48" s="15">
        <v>16</v>
      </c>
      <c r="F48" s="15">
        <v>1</v>
      </c>
      <c r="G48" s="15">
        <v>7</v>
      </c>
      <c r="H48" s="15">
        <v>13</v>
      </c>
      <c r="I48" s="15">
        <v>4</v>
      </c>
      <c r="J48" s="15">
        <v>11</v>
      </c>
      <c r="K48" s="15">
        <v>15</v>
      </c>
      <c r="L48" s="15">
        <v>1000</v>
      </c>
    </row>
    <row r="49" spans="1:12" ht="13.8" thickBot="1" x14ac:dyDescent="0.3">
      <c r="A49" s="14" t="s">
        <v>106</v>
      </c>
      <c r="B49" s="15">
        <v>6</v>
      </c>
      <c r="C49" s="15">
        <v>5</v>
      </c>
      <c r="D49" s="15">
        <v>7</v>
      </c>
      <c r="E49" s="15">
        <v>9</v>
      </c>
      <c r="F49" s="15">
        <v>10</v>
      </c>
      <c r="G49" s="15">
        <v>5</v>
      </c>
      <c r="H49" s="15">
        <v>4</v>
      </c>
      <c r="I49" s="15">
        <v>5</v>
      </c>
      <c r="J49" s="15">
        <v>10</v>
      </c>
      <c r="K49" s="15">
        <v>11</v>
      </c>
      <c r="L49" s="15">
        <v>1000</v>
      </c>
    </row>
    <row r="50" spans="1:12" ht="18.600000000000001" thickBot="1" x14ac:dyDescent="0.3">
      <c r="A50" s="10"/>
    </row>
    <row r="51" spans="1:12" ht="13.8" thickBot="1" x14ac:dyDescent="0.3">
      <c r="A51" s="14" t="s">
        <v>107</v>
      </c>
      <c r="B51" s="14" t="s">
        <v>76</v>
      </c>
      <c r="C51" s="14" t="s">
        <v>77</v>
      </c>
      <c r="D51" s="14" t="s">
        <v>78</v>
      </c>
      <c r="E51" s="14" t="s">
        <v>79</v>
      </c>
      <c r="F51" s="14" t="s">
        <v>80</v>
      </c>
      <c r="G51" s="14" t="s">
        <v>81</v>
      </c>
      <c r="H51" s="14" t="s">
        <v>82</v>
      </c>
      <c r="I51" s="14" t="s">
        <v>83</v>
      </c>
      <c r="J51" s="14" t="s">
        <v>84</v>
      </c>
      <c r="K51" s="14" t="s">
        <v>85</v>
      </c>
    </row>
    <row r="52" spans="1:12" ht="13.8" thickBot="1" x14ac:dyDescent="0.3">
      <c r="A52" s="14" t="s">
        <v>108</v>
      </c>
      <c r="B52" s="15" t="s">
        <v>275</v>
      </c>
      <c r="C52" s="15" t="s">
        <v>276</v>
      </c>
      <c r="D52" s="15" t="s">
        <v>277</v>
      </c>
      <c r="E52" s="15" t="s">
        <v>278</v>
      </c>
      <c r="F52" s="15" t="s">
        <v>279</v>
      </c>
      <c r="G52" s="15" t="s">
        <v>280</v>
      </c>
      <c r="H52" s="15" t="s">
        <v>281</v>
      </c>
      <c r="I52" s="15" t="s">
        <v>282</v>
      </c>
      <c r="J52" s="15" t="s">
        <v>283</v>
      </c>
      <c r="K52" s="15" t="s">
        <v>283</v>
      </c>
    </row>
    <row r="53" spans="1:12" ht="13.8" thickBot="1" x14ac:dyDescent="0.3">
      <c r="A53" s="14" t="s">
        <v>109</v>
      </c>
      <c r="B53" s="15" t="s">
        <v>284</v>
      </c>
      <c r="C53" s="15" t="s">
        <v>285</v>
      </c>
      <c r="D53" s="15" t="s">
        <v>286</v>
      </c>
      <c r="E53" s="15" t="s">
        <v>287</v>
      </c>
      <c r="F53" s="15" t="s">
        <v>288</v>
      </c>
      <c r="G53" s="15" t="s">
        <v>289</v>
      </c>
      <c r="H53" s="15" t="s">
        <v>290</v>
      </c>
      <c r="I53" s="15" t="s">
        <v>291</v>
      </c>
      <c r="J53" s="15" t="s">
        <v>284</v>
      </c>
      <c r="K53" s="15" t="s">
        <v>284</v>
      </c>
    </row>
    <row r="54" spans="1:12" ht="13.8" thickBot="1" x14ac:dyDescent="0.3">
      <c r="A54" s="14" t="s">
        <v>110</v>
      </c>
      <c r="B54" s="15" t="s">
        <v>292</v>
      </c>
      <c r="C54" s="15" t="s">
        <v>293</v>
      </c>
      <c r="D54" s="15" t="s">
        <v>294</v>
      </c>
      <c r="E54" s="15" t="s">
        <v>293</v>
      </c>
      <c r="F54" s="15" t="s">
        <v>295</v>
      </c>
      <c r="G54" s="15" t="s">
        <v>292</v>
      </c>
      <c r="H54" s="15" t="s">
        <v>296</v>
      </c>
      <c r="I54" s="15" t="s">
        <v>297</v>
      </c>
      <c r="J54" s="15" t="s">
        <v>292</v>
      </c>
      <c r="K54" s="15" t="s">
        <v>292</v>
      </c>
    </row>
    <row r="55" spans="1:12" ht="13.8" thickBot="1" x14ac:dyDescent="0.3">
      <c r="A55" s="14" t="s">
        <v>111</v>
      </c>
      <c r="B55" s="15" t="s">
        <v>298</v>
      </c>
      <c r="C55" s="15" t="s">
        <v>299</v>
      </c>
      <c r="D55" s="15" t="s">
        <v>300</v>
      </c>
      <c r="E55" s="15" t="s">
        <v>299</v>
      </c>
      <c r="F55" s="15" t="s">
        <v>301</v>
      </c>
      <c r="G55" s="15" t="s">
        <v>298</v>
      </c>
      <c r="H55" s="15" t="s">
        <v>302</v>
      </c>
      <c r="I55" s="15" t="s">
        <v>303</v>
      </c>
      <c r="J55" s="15" t="s">
        <v>298</v>
      </c>
      <c r="K55" s="15" t="s">
        <v>298</v>
      </c>
    </row>
    <row r="56" spans="1:12" ht="13.8" thickBot="1" x14ac:dyDescent="0.3">
      <c r="A56" s="14" t="s">
        <v>112</v>
      </c>
      <c r="B56" s="15" t="s">
        <v>304</v>
      </c>
      <c r="C56" s="15" t="s">
        <v>305</v>
      </c>
      <c r="D56" s="15" t="s">
        <v>306</v>
      </c>
      <c r="E56" s="15" t="s">
        <v>305</v>
      </c>
      <c r="F56" s="15" t="s">
        <v>307</v>
      </c>
      <c r="G56" s="15" t="s">
        <v>304</v>
      </c>
      <c r="H56" s="15" t="s">
        <v>308</v>
      </c>
      <c r="I56" s="15" t="s">
        <v>309</v>
      </c>
      <c r="J56" s="15" t="s">
        <v>304</v>
      </c>
      <c r="K56" s="15" t="s">
        <v>304</v>
      </c>
    </row>
    <row r="57" spans="1:12" ht="13.8" thickBot="1" x14ac:dyDescent="0.3">
      <c r="A57" s="14" t="s">
        <v>113</v>
      </c>
      <c r="B57" s="15" t="s">
        <v>310</v>
      </c>
      <c r="C57" s="15" t="s">
        <v>311</v>
      </c>
      <c r="D57" s="15" t="s">
        <v>312</v>
      </c>
      <c r="E57" s="15" t="s">
        <v>311</v>
      </c>
      <c r="F57" s="15" t="s">
        <v>313</v>
      </c>
      <c r="G57" s="15" t="s">
        <v>310</v>
      </c>
      <c r="H57" s="15" t="s">
        <v>314</v>
      </c>
      <c r="I57" s="15" t="s">
        <v>315</v>
      </c>
      <c r="J57" s="15" t="s">
        <v>310</v>
      </c>
      <c r="K57" s="15" t="s">
        <v>310</v>
      </c>
    </row>
    <row r="58" spans="1:12" ht="13.8" thickBot="1" x14ac:dyDescent="0.3">
      <c r="A58" s="14" t="s">
        <v>114</v>
      </c>
      <c r="B58" s="15" t="s">
        <v>316</v>
      </c>
      <c r="C58" s="15" t="s">
        <v>317</v>
      </c>
      <c r="D58" s="15" t="s">
        <v>318</v>
      </c>
      <c r="E58" s="15" t="s">
        <v>317</v>
      </c>
      <c r="F58" s="15" t="s">
        <v>319</v>
      </c>
      <c r="G58" s="15" t="s">
        <v>316</v>
      </c>
      <c r="H58" s="15" t="s">
        <v>320</v>
      </c>
      <c r="I58" s="15" t="s">
        <v>321</v>
      </c>
      <c r="J58" s="15" t="s">
        <v>316</v>
      </c>
      <c r="K58" s="15" t="s">
        <v>316</v>
      </c>
    </row>
    <row r="59" spans="1:12" ht="13.8" thickBot="1" x14ac:dyDescent="0.3">
      <c r="A59" s="14" t="s">
        <v>115</v>
      </c>
      <c r="B59" s="15" t="s">
        <v>322</v>
      </c>
      <c r="C59" s="15" t="s">
        <v>323</v>
      </c>
      <c r="D59" s="15" t="s">
        <v>324</v>
      </c>
      <c r="E59" s="15" t="s">
        <v>323</v>
      </c>
      <c r="F59" s="15" t="s">
        <v>325</v>
      </c>
      <c r="G59" s="15" t="s">
        <v>322</v>
      </c>
      <c r="H59" s="15" t="s">
        <v>326</v>
      </c>
      <c r="I59" s="15" t="s">
        <v>327</v>
      </c>
      <c r="J59" s="15" t="s">
        <v>322</v>
      </c>
      <c r="K59" s="15" t="s">
        <v>322</v>
      </c>
    </row>
    <row r="60" spans="1:12" ht="13.8" thickBot="1" x14ac:dyDescent="0.3">
      <c r="A60" s="14" t="s">
        <v>116</v>
      </c>
      <c r="B60" s="15" t="s">
        <v>328</v>
      </c>
      <c r="C60" s="15" t="s">
        <v>329</v>
      </c>
      <c r="D60" s="15" t="s">
        <v>330</v>
      </c>
      <c r="E60" s="15" t="s">
        <v>329</v>
      </c>
      <c r="F60" s="15" t="s">
        <v>331</v>
      </c>
      <c r="G60" s="15" t="s">
        <v>328</v>
      </c>
      <c r="H60" s="15" t="s">
        <v>332</v>
      </c>
      <c r="I60" s="15" t="s">
        <v>333</v>
      </c>
      <c r="J60" s="15" t="s">
        <v>328</v>
      </c>
      <c r="K60" s="15" t="s">
        <v>328</v>
      </c>
    </row>
    <row r="61" spans="1:12" ht="13.8" thickBot="1" x14ac:dyDescent="0.3">
      <c r="A61" s="14" t="s">
        <v>117</v>
      </c>
      <c r="B61" s="15" t="s">
        <v>334</v>
      </c>
      <c r="C61" s="15" t="s">
        <v>335</v>
      </c>
      <c r="D61" s="15" t="s">
        <v>336</v>
      </c>
      <c r="E61" s="15" t="s">
        <v>335</v>
      </c>
      <c r="F61" s="15" t="s">
        <v>337</v>
      </c>
      <c r="G61" s="15" t="s">
        <v>334</v>
      </c>
      <c r="H61" s="15" t="s">
        <v>338</v>
      </c>
      <c r="I61" s="15" t="s">
        <v>339</v>
      </c>
      <c r="J61" s="15" t="s">
        <v>334</v>
      </c>
      <c r="K61" s="15" t="s">
        <v>334</v>
      </c>
    </row>
    <row r="62" spans="1:12" ht="13.8" thickBot="1" x14ac:dyDescent="0.3">
      <c r="A62" s="14" t="s">
        <v>118</v>
      </c>
      <c r="B62" s="15" t="s">
        <v>340</v>
      </c>
      <c r="C62" s="15" t="s">
        <v>341</v>
      </c>
      <c r="D62" s="15" t="s">
        <v>342</v>
      </c>
      <c r="E62" s="15" t="s">
        <v>341</v>
      </c>
      <c r="F62" s="15" t="s">
        <v>343</v>
      </c>
      <c r="G62" s="15" t="s">
        <v>340</v>
      </c>
      <c r="H62" s="15" t="s">
        <v>344</v>
      </c>
      <c r="I62" s="15" t="s">
        <v>345</v>
      </c>
      <c r="J62" s="15" t="s">
        <v>340</v>
      </c>
      <c r="K62" s="15" t="s">
        <v>340</v>
      </c>
    </row>
    <row r="63" spans="1:12" ht="13.8" thickBot="1" x14ac:dyDescent="0.3">
      <c r="A63" s="14" t="s">
        <v>119</v>
      </c>
      <c r="B63" s="15" t="s">
        <v>346</v>
      </c>
      <c r="C63" s="15" t="s">
        <v>347</v>
      </c>
      <c r="D63" s="15" t="s">
        <v>348</v>
      </c>
      <c r="E63" s="15" t="s">
        <v>347</v>
      </c>
      <c r="F63" s="15" t="s">
        <v>349</v>
      </c>
      <c r="G63" s="15" t="s">
        <v>346</v>
      </c>
      <c r="H63" s="15" t="s">
        <v>350</v>
      </c>
      <c r="I63" s="15" t="s">
        <v>351</v>
      </c>
      <c r="J63" s="15" t="s">
        <v>346</v>
      </c>
      <c r="K63" s="15" t="s">
        <v>346</v>
      </c>
    </row>
    <row r="64" spans="1:12" ht="13.8" thickBot="1" x14ac:dyDescent="0.3">
      <c r="A64" s="14" t="s">
        <v>120</v>
      </c>
      <c r="B64" s="15" t="s">
        <v>352</v>
      </c>
      <c r="C64" s="15" t="s">
        <v>353</v>
      </c>
      <c r="D64" s="15" t="s">
        <v>354</v>
      </c>
      <c r="E64" s="15" t="s">
        <v>353</v>
      </c>
      <c r="F64" s="15" t="s">
        <v>355</v>
      </c>
      <c r="G64" s="15" t="s">
        <v>352</v>
      </c>
      <c r="H64" s="15" t="s">
        <v>356</v>
      </c>
      <c r="I64" s="15" t="s">
        <v>357</v>
      </c>
      <c r="J64" s="15" t="s">
        <v>352</v>
      </c>
      <c r="K64" s="15" t="s">
        <v>352</v>
      </c>
    </row>
    <row r="65" spans="1:11" ht="13.8" thickBot="1" x14ac:dyDescent="0.3">
      <c r="A65" s="14" t="s">
        <v>121</v>
      </c>
      <c r="B65" s="15" t="s">
        <v>358</v>
      </c>
      <c r="C65" s="15" t="s">
        <v>359</v>
      </c>
      <c r="D65" s="15" t="s">
        <v>360</v>
      </c>
      <c r="E65" s="15" t="s">
        <v>359</v>
      </c>
      <c r="F65" s="15" t="s">
        <v>361</v>
      </c>
      <c r="G65" s="15" t="s">
        <v>358</v>
      </c>
      <c r="H65" s="15" t="s">
        <v>362</v>
      </c>
      <c r="I65" s="15" t="s">
        <v>359</v>
      </c>
      <c r="J65" s="15" t="s">
        <v>358</v>
      </c>
      <c r="K65" s="15" t="s">
        <v>358</v>
      </c>
    </row>
    <row r="66" spans="1:11" ht="13.8" thickBot="1" x14ac:dyDescent="0.3">
      <c r="A66" s="14" t="s">
        <v>122</v>
      </c>
      <c r="B66" s="15" t="s">
        <v>363</v>
      </c>
      <c r="C66" s="15" t="s">
        <v>363</v>
      </c>
      <c r="D66" s="15" t="s">
        <v>364</v>
      </c>
      <c r="E66" s="15" t="s">
        <v>365</v>
      </c>
      <c r="F66" s="15" t="s">
        <v>366</v>
      </c>
      <c r="G66" s="15" t="s">
        <v>363</v>
      </c>
      <c r="H66" s="15" t="s">
        <v>367</v>
      </c>
      <c r="I66" s="15" t="s">
        <v>365</v>
      </c>
      <c r="J66" s="15" t="s">
        <v>363</v>
      </c>
      <c r="K66" s="15" t="s">
        <v>363</v>
      </c>
    </row>
    <row r="67" spans="1:11" ht="13.8" thickBot="1" x14ac:dyDescent="0.3">
      <c r="A67" s="14" t="s">
        <v>123</v>
      </c>
      <c r="B67" s="15" t="s">
        <v>368</v>
      </c>
      <c r="C67" s="15" t="s">
        <v>368</v>
      </c>
      <c r="D67" s="15" t="s">
        <v>369</v>
      </c>
      <c r="E67" s="15" t="s">
        <v>370</v>
      </c>
      <c r="F67" s="15" t="s">
        <v>371</v>
      </c>
      <c r="G67" s="15" t="s">
        <v>368</v>
      </c>
      <c r="H67" s="15" t="s">
        <v>372</v>
      </c>
      <c r="I67" s="15" t="s">
        <v>370</v>
      </c>
      <c r="J67" s="15" t="s">
        <v>368</v>
      </c>
      <c r="K67" s="15" t="s">
        <v>368</v>
      </c>
    </row>
    <row r="68" spans="1:11" ht="13.8" thickBot="1" x14ac:dyDescent="0.3">
      <c r="A68" s="14" t="s">
        <v>124</v>
      </c>
      <c r="B68" s="15" t="s">
        <v>373</v>
      </c>
      <c r="C68" s="15" t="s">
        <v>373</v>
      </c>
      <c r="D68" s="15" t="s">
        <v>374</v>
      </c>
      <c r="E68" s="15" t="s">
        <v>375</v>
      </c>
      <c r="F68" s="15" t="s">
        <v>376</v>
      </c>
      <c r="G68" s="15" t="s">
        <v>373</v>
      </c>
      <c r="H68" s="15" t="s">
        <v>377</v>
      </c>
      <c r="I68" s="15" t="s">
        <v>373</v>
      </c>
      <c r="J68" s="15" t="s">
        <v>373</v>
      </c>
      <c r="K68" s="15" t="s">
        <v>373</v>
      </c>
    </row>
    <row r="69" spans="1:11" ht="13.8" thickBot="1" x14ac:dyDescent="0.3">
      <c r="A69" s="14" t="s">
        <v>125</v>
      </c>
      <c r="B69" s="15" t="s">
        <v>378</v>
      </c>
      <c r="C69" s="15" t="s">
        <v>378</v>
      </c>
      <c r="D69" s="15" t="s">
        <v>379</v>
      </c>
      <c r="E69" s="15" t="s">
        <v>380</v>
      </c>
      <c r="F69" s="15" t="s">
        <v>378</v>
      </c>
      <c r="G69" s="15" t="s">
        <v>378</v>
      </c>
      <c r="H69" s="15" t="s">
        <v>381</v>
      </c>
      <c r="I69" s="15" t="s">
        <v>378</v>
      </c>
      <c r="J69" s="15" t="s">
        <v>378</v>
      </c>
      <c r="K69" s="15" t="s">
        <v>378</v>
      </c>
    </row>
    <row r="70" spans="1:11" ht="13.8" thickBot="1" x14ac:dyDescent="0.3">
      <c r="A70" s="14" t="s">
        <v>126</v>
      </c>
      <c r="B70" s="15" t="s">
        <v>266</v>
      </c>
      <c r="C70" s="15" t="s">
        <v>266</v>
      </c>
      <c r="D70" s="15" t="s">
        <v>266</v>
      </c>
      <c r="E70" s="15" t="s">
        <v>266</v>
      </c>
      <c r="F70" s="15" t="s">
        <v>266</v>
      </c>
      <c r="G70" s="15" t="s">
        <v>266</v>
      </c>
      <c r="H70" s="15" t="s">
        <v>382</v>
      </c>
      <c r="I70" s="15" t="s">
        <v>266</v>
      </c>
      <c r="J70" s="15" t="s">
        <v>266</v>
      </c>
      <c r="K70" s="15" t="s">
        <v>266</v>
      </c>
    </row>
    <row r="71" spans="1:11" ht="13.8" thickBot="1" x14ac:dyDescent="0.3">
      <c r="A71" s="14" t="s">
        <v>127</v>
      </c>
      <c r="B71" s="15" t="s">
        <v>270</v>
      </c>
      <c r="C71" s="15" t="s">
        <v>270</v>
      </c>
      <c r="D71" s="15" t="s">
        <v>270</v>
      </c>
      <c r="E71" s="15" t="s">
        <v>270</v>
      </c>
      <c r="F71" s="15" t="s">
        <v>270</v>
      </c>
      <c r="G71" s="15" t="s">
        <v>270</v>
      </c>
      <c r="H71" s="15" t="s">
        <v>383</v>
      </c>
      <c r="I71" s="15" t="s">
        <v>270</v>
      </c>
      <c r="J71" s="15" t="s">
        <v>270</v>
      </c>
      <c r="K71" s="15" t="s">
        <v>270</v>
      </c>
    </row>
    <row r="72" spans="1:11" ht="18.600000000000001" thickBot="1" x14ac:dyDescent="0.3">
      <c r="A72" s="10"/>
    </row>
    <row r="73" spans="1:11" ht="13.8" thickBot="1" x14ac:dyDescent="0.3">
      <c r="A73" s="14" t="s">
        <v>128</v>
      </c>
      <c r="B73" s="14" t="s">
        <v>76</v>
      </c>
      <c r="C73" s="14" t="s">
        <v>77</v>
      </c>
      <c r="D73" s="14" t="s">
        <v>78</v>
      </c>
      <c r="E73" s="14" t="s">
        <v>79</v>
      </c>
      <c r="F73" s="14" t="s">
        <v>80</v>
      </c>
      <c r="G73" s="14" t="s">
        <v>81</v>
      </c>
      <c r="H73" s="14" t="s">
        <v>82</v>
      </c>
      <c r="I73" s="14" t="s">
        <v>83</v>
      </c>
      <c r="J73" s="14" t="s">
        <v>84</v>
      </c>
      <c r="K73" s="14" t="s">
        <v>85</v>
      </c>
    </row>
    <row r="74" spans="1:11" ht="13.8" thickBot="1" x14ac:dyDescent="0.3">
      <c r="A74" s="14" t="s">
        <v>108</v>
      </c>
      <c r="B74" s="15">
        <v>45.8</v>
      </c>
      <c r="C74" s="15">
        <v>83.1</v>
      </c>
      <c r="D74" s="15">
        <v>414.6</v>
      </c>
      <c r="E74" s="15">
        <v>73.7</v>
      </c>
      <c r="F74" s="15">
        <v>63.2</v>
      </c>
      <c r="G74" s="15">
        <v>27.4</v>
      </c>
      <c r="H74" s="15">
        <v>416.1</v>
      </c>
      <c r="I74" s="15">
        <v>61.2</v>
      </c>
      <c r="J74" s="15">
        <v>18.899999999999999</v>
      </c>
      <c r="K74" s="15">
        <v>18.899999999999999</v>
      </c>
    </row>
    <row r="75" spans="1:11" ht="13.8" thickBot="1" x14ac:dyDescent="0.3">
      <c r="A75" s="14" t="s">
        <v>109</v>
      </c>
      <c r="B75" s="15">
        <v>17.899999999999999</v>
      </c>
      <c r="C75" s="15">
        <v>82.1</v>
      </c>
      <c r="D75" s="15">
        <v>413.6</v>
      </c>
      <c r="E75" s="15">
        <v>72.7</v>
      </c>
      <c r="F75" s="15">
        <v>38.799999999999997</v>
      </c>
      <c r="G75" s="15">
        <v>26.4</v>
      </c>
      <c r="H75" s="15">
        <v>415.1</v>
      </c>
      <c r="I75" s="15">
        <v>60.2</v>
      </c>
      <c r="J75" s="15">
        <v>17.899999999999999</v>
      </c>
      <c r="K75" s="15">
        <v>17.899999999999999</v>
      </c>
    </row>
    <row r="76" spans="1:11" ht="13.8" thickBot="1" x14ac:dyDescent="0.3">
      <c r="A76" s="14" t="s">
        <v>110</v>
      </c>
      <c r="B76" s="15">
        <v>16.899999999999999</v>
      </c>
      <c r="C76" s="15">
        <v>42.8</v>
      </c>
      <c r="D76" s="15">
        <v>412.6</v>
      </c>
      <c r="E76" s="15">
        <v>42.8</v>
      </c>
      <c r="F76" s="15">
        <v>37.799999999999997</v>
      </c>
      <c r="G76" s="15">
        <v>16.899999999999999</v>
      </c>
      <c r="H76" s="15">
        <v>414.1</v>
      </c>
      <c r="I76" s="15">
        <v>59.2</v>
      </c>
      <c r="J76" s="15">
        <v>16.899999999999999</v>
      </c>
      <c r="K76" s="15">
        <v>16.899999999999999</v>
      </c>
    </row>
    <row r="77" spans="1:11" ht="13.8" thickBot="1" x14ac:dyDescent="0.3">
      <c r="A77" s="14" t="s">
        <v>111</v>
      </c>
      <c r="B77" s="15">
        <v>15.9</v>
      </c>
      <c r="C77" s="15">
        <v>41.8</v>
      </c>
      <c r="D77" s="15">
        <v>411.6</v>
      </c>
      <c r="E77" s="15">
        <v>41.8</v>
      </c>
      <c r="F77" s="15">
        <v>36.799999999999997</v>
      </c>
      <c r="G77" s="15">
        <v>15.9</v>
      </c>
      <c r="H77" s="15">
        <v>413.1</v>
      </c>
      <c r="I77" s="15">
        <v>58.2</v>
      </c>
      <c r="J77" s="15">
        <v>15.9</v>
      </c>
      <c r="K77" s="15">
        <v>15.9</v>
      </c>
    </row>
    <row r="78" spans="1:11" ht="13.8" thickBot="1" x14ac:dyDescent="0.3">
      <c r="A78" s="14" t="s">
        <v>112</v>
      </c>
      <c r="B78" s="15">
        <v>14.9</v>
      </c>
      <c r="C78" s="15">
        <v>40.799999999999997</v>
      </c>
      <c r="D78" s="15">
        <v>410.7</v>
      </c>
      <c r="E78" s="15">
        <v>40.799999999999997</v>
      </c>
      <c r="F78" s="15">
        <v>35.799999999999997</v>
      </c>
      <c r="G78" s="15">
        <v>14.9</v>
      </c>
      <c r="H78" s="15">
        <v>412.1</v>
      </c>
      <c r="I78" s="15">
        <v>57.2</v>
      </c>
      <c r="J78" s="15">
        <v>14.9</v>
      </c>
      <c r="K78" s="15">
        <v>14.9</v>
      </c>
    </row>
    <row r="79" spans="1:11" ht="13.8" thickBot="1" x14ac:dyDescent="0.3">
      <c r="A79" s="14" t="s">
        <v>113</v>
      </c>
      <c r="B79" s="15">
        <v>13.9</v>
      </c>
      <c r="C79" s="15">
        <v>39.799999999999997</v>
      </c>
      <c r="D79" s="15">
        <v>409.2</v>
      </c>
      <c r="E79" s="15">
        <v>39.799999999999997</v>
      </c>
      <c r="F79" s="15">
        <v>34.799999999999997</v>
      </c>
      <c r="G79" s="15">
        <v>13.9</v>
      </c>
      <c r="H79" s="15">
        <v>411.1</v>
      </c>
      <c r="I79" s="15">
        <v>56.2</v>
      </c>
      <c r="J79" s="15">
        <v>13.9</v>
      </c>
      <c r="K79" s="15">
        <v>13.9</v>
      </c>
    </row>
    <row r="80" spans="1:11" ht="13.8" thickBot="1" x14ac:dyDescent="0.3">
      <c r="A80" s="14" t="s">
        <v>114</v>
      </c>
      <c r="B80" s="15">
        <v>12.9</v>
      </c>
      <c r="C80" s="15">
        <v>38.799999999999997</v>
      </c>
      <c r="D80" s="15">
        <v>408.2</v>
      </c>
      <c r="E80" s="15">
        <v>38.799999999999997</v>
      </c>
      <c r="F80" s="15">
        <v>33.799999999999997</v>
      </c>
      <c r="G80" s="15">
        <v>12.9</v>
      </c>
      <c r="H80" s="15">
        <v>410.2</v>
      </c>
      <c r="I80" s="15">
        <v>55.3</v>
      </c>
      <c r="J80" s="15">
        <v>12.9</v>
      </c>
      <c r="K80" s="15">
        <v>12.9</v>
      </c>
    </row>
    <row r="81" spans="1:15" ht="13.8" thickBot="1" x14ac:dyDescent="0.3">
      <c r="A81" s="14" t="s">
        <v>115</v>
      </c>
      <c r="B81" s="15">
        <v>11.9</v>
      </c>
      <c r="C81" s="15">
        <v>37.799999999999997</v>
      </c>
      <c r="D81" s="15">
        <v>407.2</v>
      </c>
      <c r="E81" s="15">
        <v>37.799999999999997</v>
      </c>
      <c r="F81" s="15">
        <v>32.9</v>
      </c>
      <c r="G81" s="15">
        <v>11.9</v>
      </c>
      <c r="H81" s="15">
        <v>409.2</v>
      </c>
      <c r="I81" s="15">
        <v>54.3</v>
      </c>
      <c r="J81" s="15">
        <v>11.9</v>
      </c>
      <c r="K81" s="15">
        <v>11.9</v>
      </c>
    </row>
    <row r="82" spans="1:15" ht="13.8" thickBot="1" x14ac:dyDescent="0.3">
      <c r="A82" s="14" t="s">
        <v>116</v>
      </c>
      <c r="B82" s="15">
        <v>11</v>
      </c>
      <c r="C82" s="15">
        <v>36.799999999999997</v>
      </c>
      <c r="D82" s="15">
        <v>406.2</v>
      </c>
      <c r="E82" s="15">
        <v>36.799999999999997</v>
      </c>
      <c r="F82" s="15">
        <v>31.9</v>
      </c>
      <c r="G82" s="15">
        <v>11</v>
      </c>
      <c r="H82" s="15">
        <v>408.2</v>
      </c>
      <c r="I82" s="15">
        <v>53.3</v>
      </c>
      <c r="J82" s="15">
        <v>11</v>
      </c>
      <c r="K82" s="15">
        <v>11</v>
      </c>
    </row>
    <row r="83" spans="1:15" ht="13.8" thickBot="1" x14ac:dyDescent="0.3">
      <c r="A83" s="14" t="s">
        <v>117</v>
      </c>
      <c r="B83" s="15">
        <v>10</v>
      </c>
      <c r="C83" s="15">
        <v>35.799999999999997</v>
      </c>
      <c r="D83" s="15">
        <v>405.2</v>
      </c>
      <c r="E83" s="15">
        <v>35.799999999999997</v>
      </c>
      <c r="F83" s="15">
        <v>30.9</v>
      </c>
      <c r="G83" s="15">
        <v>10</v>
      </c>
      <c r="H83" s="15">
        <v>407.2</v>
      </c>
      <c r="I83" s="15">
        <v>52.3</v>
      </c>
      <c r="J83" s="15">
        <v>10</v>
      </c>
      <c r="K83" s="15">
        <v>10</v>
      </c>
    </row>
    <row r="84" spans="1:15" ht="13.8" thickBot="1" x14ac:dyDescent="0.3">
      <c r="A84" s="14" t="s">
        <v>118</v>
      </c>
      <c r="B84" s="15">
        <v>9</v>
      </c>
      <c r="C84" s="15">
        <v>34.799999999999997</v>
      </c>
      <c r="D84" s="15">
        <v>404.2</v>
      </c>
      <c r="E84" s="15">
        <v>34.799999999999997</v>
      </c>
      <c r="F84" s="15">
        <v>29.9</v>
      </c>
      <c r="G84" s="15">
        <v>9</v>
      </c>
      <c r="H84" s="15">
        <v>406.2</v>
      </c>
      <c r="I84" s="15">
        <v>51.3</v>
      </c>
      <c r="J84" s="15">
        <v>9</v>
      </c>
      <c r="K84" s="15">
        <v>9</v>
      </c>
    </row>
    <row r="85" spans="1:15" ht="13.8" thickBot="1" x14ac:dyDescent="0.3">
      <c r="A85" s="14" t="s">
        <v>119</v>
      </c>
      <c r="B85" s="15">
        <v>8</v>
      </c>
      <c r="C85" s="15">
        <v>33.799999999999997</v>
      </c>
      <c r="D85" s="15">
        <v>403.2</v>
      </c>
      <c r="E85" s="15">
        <v>33.799999999999997</v>
      </c>
      <c r="F85" s="15">
        <v>28.9</v>
      </c>
      <c r="G85" s="15">
        <v>8</v>
      </c>
      <c r="H85" s="15">
        <v>405.2</v>
      </c>
      <c r="I85" s="15">
        <v>50.3</v>
      </c>
      <c r="J85" s="15">
        <v>8</v>
      </c>
      <c r="K85" s="15">
        <v>8</v>
      </c>
    </row>
    <row r="86" spans="1:15" ht="13.8" thickBot="1" x14ac:dyDescent="0.3">
      <c r="A86" s="14" t="s">
        <v>120</v>
      </c>
      <c r="B86" s="15">
        <v>7</v>
      </c>
      <c r="C86" s="15">
        <v>32.9</v>
      </c>
      <c r="D86" s="15">
        <v>402.2</v>
      </c>
      <c r="E86" s="15">
        <v>32.9</v>
      </c>
      <c r="F86" s="15">
        <v>27.9</v>
      </c>
      <c r="G86" s="15">
        <v>7</v>
      </c>
      <c r="H86" s="15">
        <v>404.2</v>
      </c>
      <c r="I86" s="15">
        <v>49.3</v>
      </c>
      <c r="J86" s="15">
        <v>7</v>
      </c>
      <c r="K86" s="15">
        <v>7</v>
      </c>
    </row>
    <row r="87" spans="1:15" ht="13.8" thickBot="1" x14ac:dyDescent="0.3">
      <c r="A87" s="14" t="s">
        <v>121</v>
      </c>
      <c r="B87" s="15">
        <v>6</v>
      </c>
      <c r="C87" s="15">
        <v>31.9</v>
      </c>
      <c r="D87" s="15">
        <v>401.2</v>
      </c>
      <c r="E87" s="15">
        <v>31.9</v>
      </c>
      <c r="F87" s="15">
        <v>26.9</v>
      </c>
      <c r="G87" s="15">
        <v>6</v>
      </c>
      <c r="H87" s="15">
        <v>403.2</v>
      </c>
      <c r="I87" s="15">
        <v>31.9</v>
      </c>
      <c r="J87" s="15">
        <v>6</v>
      </c>
      <c r="K87" s="15">
        <v>6</v>
      </c>
    </row>
    <row r="88" spans="1:15" ht="13.8" thickBot="1" x14ac:dyDescent="0.3">
      <c r="A88" s="14" t="s">
        <v>122</v>
      </c>
      <c r="B88" s="15">
        <v>5</v>
      </c>
      <c r="C88" s="15">
        <v>5</v>
      </c>
      <c r="D88" s="15">
        <v>400.2</v>
      </c>
      <c r="E88" s="15">
        <v>30.9</v>
      </c>
      <c r="F88" s="15">
        <v>25.9</v>
      </c>
      <c r="G88" s="15">
        <v>5</v>
      </c>
      <c r="H88" s="15">
        <v>402.2</v>
      </c>
      <c r="I88" s="15">
        <v>30.9</v>
      </c>
      <c r="J88" s="15">
        <v>5</v>
      </c>
      <c r="K88" s="15">
        <v>5</v>
      </c>
    </row>
    <row r="89" spans="1:15" ht="13.8" thickBot="1" x14ac:dyDescent="0.3">
      <c r="A89" s="14" t="s">
        <v>123</v>
      </c>
      <c r="B89" s="15">
        <v>4</v>
      </c>
      <c r="C89" s="15">
        <v>4</v>
      </c>
      <c r="D89" s="15">
        <v>399.2</v>
      </c>
      <c r="E89" s="15">
        <v>29.9</v>
      </c>
      <c r="F89" s="15">
        <v>24.9</v>
      </c>
      <c r="G89" s="15">
        <v>4</v>
      </c>
      <c r="H89" s="15">
        <v>401.2</v>
      </c>
      <c r="I89" s="15">
        <v>29.9</v>
      </c>
      <c r="J89" s="15">
        <v>4</v>
      </c>
      <c r="K89" s="15">
        <v>4</v>
      </c>
    </row>
    <row r="90" spans="1:15" ht="13.8" thickBot="1" x14ac:dyDescent="0.3">
      <c r="A90" s="14" t="s">
        <v>124</v>
      </c>
      <c r="B90" s="15">
        <v>3</v>
      </c>
      <c r="C90" s="15">
        <v>3</v>
      </c>
      <c r="D90" s="15">
        <v>398.2</v>
      </c>
      <c r="E90" s="15">
        <v>28.9</v>
      </c>
      <c r="F90" s="15">
        <v>23.9</v>
      </c>
      <c r="G90" s="15">
        <v>3</v>
      </c>
      <c r="H90" s="15">
        <v>400.2</v>
      </c>
      <c r="I90" s="15">
        <v>3</v>
      </c>
      <c r="J90" s="15">
        <v>3</v>
      </c>
      <c r="K90" s="15">
        <v>3</v>
      </c>
    </row>
    <row r="91" spans="1:15" ht="13.8" thickBot="1" x14ac:dyDescent="0.3">
      <c r="A91" s="14" t="s">
        <v>125</v>
      </c>
      <c r="B91" s="15">
        <v>2</v>
      </c>
      <c r="C91" s="15">
        <v>2</v>
      </c>
      <c r="D91" s="15">
        <v>397.2</v>
      </c>
      <c r="E91" s="15">
        <v>27.9</v>
      </c>
      <c r="F91" s="15">
        <v>2</v>
      </c>
      <c r="G91" s="15">
        <v>2</v>
      </c>
      <c r="H91" s="15">
        <v>399.2</v>
      </c>
      <c r="I91" s="15">
        <v>2</v>
      </c>
      <c r="J91" s="15">
        <v>2</v>
      </c>
      <c r="K91" s="15">
        <v>2</v>
      </c>
    </row>
    <row r="92" spans="1:15" ht="13.8" thickBot="1" x14ac:dyDescent="0.3">
      <c r="A92" s="14" t="s">
        <v>126</v>
      </c>
      <c r="B92" s="15">
        <v>1</v>
      </c>
      <c r="C92" s="15">
        <v>1</v>
      </c>
      <c r="D92" s="15">
        <v>1</v>
      </c>
      <c r="E92" s="15">
        <v>1</v>
      </c>
      <c r="F92" s="15">
        <v>1</v>
      </c>
      <c r="G92" s="15">
        <v>1</v>
      </c>
      <c r="H92" s="15">
        <v>398.2</v>
      </c>
      <c r="I92" s="15">
        <v>1</v>
      </c>
      <c r="J92" s="15">
        <v>1</v>
      </c>
      <c r="K92" s="15">
        <v>1</v>
      </c>
    </row>
    <row r="93" spans="1:15" ht="13.8" thickBot="1" x14ac:dyDescent="0.3">
      <c r="A93" s="14" t="s">
        <v>127</v>
      </c>
      <c r="B93" s="15">
        <v>0</v>
      </c>
      <c r="C93" s="15">
        <v>0</v>
      </c>
      <c r="D93" s="15">
        <v>0</v>
      </c>
      <c r="E93" s="15">
        <v>0</v>
      </c>
      <c r="F93" s="15">
        <v>0</v>
      </c>
      <c r="G93" s="15">
        <v>0</v>
      </c>
      <c r="H93" s="15">
        <v>397.2</v>
      </c>
      <c r="I93" s="15">
        <v>0</v>
      </c>
      <c r="J93" s="15">
        <v>0</v>
      </c>
      <c r="K93" s="15">
        <v>0</v>
      </c>
    </row>
    <row r="94" spans="1:15" ht="18.600000000000001" thickBot="1" x14ac:dyDescent="0.3">
      <c r="A94" s="10"/>
    </row>
    <row r="95" spans="1:15" ht="13.8" thickBot="1" x14ac:dyDescent="0.3">
      <c r="A95" s="14" t="s">
        <v>129</v>
      </c>
      <c r="B95" s="14" t="s">
        <v>76</v>
      </c>
      <c r="C95" s="14" t="s">
        <v>77</v>
      </c>
      <c r="D95" s="14" t="s">
        <v>78</v>
      </c>
      <c r="E95" s="14" t="s">
        <v>79</v>
      </c>
      <c r="F95" s="14" t="s">
        <v>80</v>
      </c>
      <c r="G95" s="14" t="s">
        <v>81</v>
      </c>
      <c r="H95" s="14" t="s">
        <v>82</v>
      </c>
      <c r="I95" s="14" t="s">
        <v>83</v>
      </c>
      <c r="J95" s="14" t="s">
        <v>84</v>
      </c>
      <c r="K95" s="14" t="s">
        <v>85</v>
      </c>
      <c r="L95" s="14" t="s">
        <v>130</v>
      </c>
      <c r="M95" s="14" t="s">
        <v>131</v>
      </c>
      <c r="N95" s="14" t="s">
        <v>132</v>
      </c>
      <c r="O95" s="14" t="s">
        <v>133</v>
      </c>
    </row>
    <row r="96" spans="1:15" ht="13.8" thickBot="1" x14ac:dyDescent="0.3">
      <c r="A96" s="14" t="s">
        <v>87</v>
      </c>
      <c r="B96" s="15">
        <v>15.9</v>
      </c>
      <c r="C96" s="15">
        <v>83.1</v>
      </c>
      <c r="D96" s="15">
        <v>407.2</v>
      </c>
      <c r="E96" s="15">
        <v>39.799999999999997</v>
      </c>
      <c r="F96" s="15">
        <v>2</v>
      </c>
      <c r="G96" s="15">
        <v>2</v>
      </c>
      <c r="H96" s="15">
        <v>408.2</v>
      </c>
      <c r="I96" s="15">
        <v>60.2</v>
      </c>
      <c r="J96" s="15">
        <v>7</v>
      </c>
      <c r="K96" s="15">
        <v>16.899999999999999</v>
      </c>
      <c r="L96" s="15">
        <v>1042.3</v>
      </c>
      <c r="M96" s="15">
        <v>1000</v>
      </c>
      <c r="N96" s="15">
        <v>-42.3</v>
      </c>
      <c r="O96" s="15">
        <v>-4.2300000000000004</v>
      </c>
    </row>
    <row r="97" spans="1:15" ht="13.8" thickBot="1" x14ac:dyDescent="0.3">
      <c r="A97" s="14" t="s">
        <v>88</v>
      </c>
      <c r="B97" s="15">
        <v>10</v>
      </c>
      <c r="C97" s="15">
        <v>36.799999999999997</v>
      </c>
      <c r="D97" s="15">
        <v>407.2</v>
      </c>
      <c r="E97" s="15">
        <v>72.7</v>
      </c>
      <c r="F97" s="15">
        <v>23.9</v>
      </c>
      <c r="G97" s="15">
        <v>3</v>
      </c>
      <c r="H97" s="15">
        <v>413.1</v>
      </c>
      <c r="I97" s="15">
        <v>1</v>
      </c>
      <c r="J97" s="15">
        <v>7</v>
      </c>
      <c r="K97" s="15">
        <v>9</v>
      </c>
      <c r="L97" s="15">
        <v>983.6</v>
      </c>
      <c r="M97" s="15">
        <v>1000</v>
      </c>
      <c r="N97" s="15">
        <v>16.399999999999999</v>
      </c>
      <c r="O97" s="15">
        <v>1.64</v>
      </c>
    </row>
    <row r="98" spans="1:15" ht="13.8" thickBot="1" x14ac:dyDescent="0.3">
      <c r="A98" s="14" t="s">
        <v>89</v>
      </c>
      <c r="B98" s="15">
        <v>5</v>
      </c>
      <c r="C98" s="15">
        <v>1</v>
      </c>
      <c r="D98" s="15">
        <v>410.7</v>
      </c>
      <c r="E98" s="15">
        <v>31.9</v>
      </c>
      <c r="F98" s="15">
        <v>27.9</v>
      </c>
      <c r="G98" s="15">
        <v>11.9</v>
      </c>
      <c r="H98" s="15">
        <v>410.2</v>
      </c>
      <c r="I98" s="15">
        <v>52.3</v>
      </c>
      <c r="J98" s="15">
        <v>3</v>
      </c>
      <c r="K98" s="15">
        <v>3</v>
      </c>
      <c r="L98" s="15">
        <v>956.7</v>
      </c>
      <c r="M98" s="15">
        <v>1000</v>
      </c>
      <c r="N98" s="15">
        <v>43.3</v>
      </c>
      <c r="O98" s="15">
        <v>4.33</v>
      </c>
    </row>
    <row r="99" spans="1:15" ht="13.8" thickBot="1" x14ac:dyDescent="0.3">
      <c r="A99" s="14" t="s">
        <v>90</v>
      </c>
      <c r="B99" s="15">
        <v>8</v>
      </c>
      <c r="C99" s="15">
        <v>33.799999999999997</v>
      </c>
      <c r="D99" s="15">
        <v>399.2</v>
      </c>
      <c r="E99" s="15">
        <v>37.799999999999997</v>
      </c>
      <c r="F99" s="15">
        <v>34.799999999999997</v>
      </c>
      <c r="G99" s="15">
        <v>26.4</v>
      </c>
      <c r="H99" s="15">
        <v>408.2</v>
      </c>
      <c r="I99" s="15">
        <v>0</v>
      </c>
      <c r="J99" s="15">
        <v>8</v>
      </c>
      <c r="K99" s="15">
        <v>18.899999999999999</v>
      </c>
      <c r="L99" s="15">
        <v>975.1</v>
      </c>
      <c r="M99" s="15">
        <v>1000</v>
      </c>
      <c r="N99" s="15">
        <v>24.9</v>
      </c>
      <c r="O99" s="15">
        <v>2.4900000000000002</v>
      </c>
    </row>
    <row r="100" spans="1:15" ht="13.8" thickBot="1" x14ac:dyDescent="0.3">
      <c r="A100" s="14" t="s">
        <v>91</v>
      </c>
      <c r="B100" s="15">
        <v>2</v>
      </c>
      <c r="C100" s="15">
        <v>82.1</v>
      </c>
      <c r="D100" s="15">
        <v>400.2</v>
      </c>
      <c r="E100" s="15">
        <v>1</v>
      </c>
      <c r="F100" s="15">
        <v>24.9</v>
      </c>
      <c r="G100" s="15">
        <v>8</v>
      </c>
      <c r="H100" s="15">
        <v>403.2</v>
      </c>
      <c r="I100" s="15">
        <v>51.3</v>
      </c>
      <c r="J100" s="15">
        <v>16.899999999999999</v>
      </c>
      <c r="K100" s="15">
        <v>6</v>
      </c>
      <c r="L100" s="15">
        <v>995.5</v>
      </c>
      <c r="M100" s="15">
        <v>1000</v>
      </c>
      <c r="N100" s="15">
        <v>4.5</v>
      </c>
      <c r="O100" s="15">
        <v>0.45</v>
      </c>
    </row>
    <row r="101" spans="1:15" ht="13.8" thickBot="1" x14ac:dyDescent="0.3">
      <c r="A101" s="14" t="s">
        <v>92</v>
      </c>
      <c r="B101" s="15">
        <v>1</v>
      </c>
      <c r="C101" s="15">
        <v>33.799999999999997</v>
      </c>
      <c r="D101" s="15">
        <v>397.2</v>
      </c>
      <c r="E101" s="15">
        <v>27.9</v>
      </c>
      <c r="F101" s="15">
        <v>1</v>
      </c>
      <c r="G101" s="15">
        <v>0</v>
      </c>
      <c r="H101" s="15">
        <v>398.2</v>
      </c>
      <c r="I101" s="15">
        <v>49.3</v>
      </c>
      <c r="J101" s="15">
        <v>1</v>
      </c>
      <c r="K101" s="15">
        <v>1</v>
      </c>
      <c r="L101" s="15">
        <v>910.4</v>
      </c>
      <c r="M101" s="15">
        <v>1000</v>
      </c>
      <c r="N101" s="15">
        <v>89.6</v>
      </c>
      <c r="O101" s="15">
        <v>8.9600000000000009</v>
      </c>
    </row>
    <row r="102" spans="1:15" ht="13.8" thickBot="1" x14ac:dyDescent="0.3">
      <c r="A102" s="14" t="s">
        <v>93</v>
      </c>
      <c r="B102" s="15">
        <v>3</v>
      </c>
      <c r="C102" s="15">
        <v>5</v>
      </c>
      <c r="D102" s="15">
        <v>402.2</v>
      </c>
      <c r="E102" s="15">
        <v>28.9</v>
      </c>
      <c r="F102" s="15">
        <v>26.9</v>
      </c>
      <c r="G102" s="15">
        <v>11.9</v>
      </c>
      <c r="H102" s="15">
        <v>403.2</v>
      </c>
      <c r="I102" s="15">
        <v>57.2</v>
      </c>
      <c r="J102" s="15">
        <v>13.9</v>
      </c>
      <c r="K102" s="15">
        <v>5</v>
      </c>
      <c r="L102" s="15">
        <v>957.2</v>
      </c>
      <c r="M102" s="15">
        <v>1000</v>
      </c>
      <c r="N102" s="15">
        <v>42.8</v>
      </c>
      <c r="O102" s="15">
        <v>4.28</v>
      </c>
    </row>
    <row r="103" spans="1:15" ht="13.8" thickBot="1" x14ac:dyDescent="0.3">
      <c r="A103" s="14" t="s">
        <v>94</v>
      </c>
      <c r="B103" s="15">
        <v>45.8</v>
      </c>
      <c r="C103" s="15">
        <v>4</v>
      </c>
      <c r="D103" s="15">
        <v>404.2</v>
      </c>
      <c r="E103" s="15">
        <v>33.799999999999997</v>
      </c>
      <c r="F103" s="15">
        <v>37.799999999999997</v>
      </c>
      <c r="G103" s="15">
        <v>14.9</v>
      </c>
      <c r="H103" s="15">
        <v>399.2</v>
      </c>
      <c r="I103" s="15">
        <v>53.3</v>
      </c>
      <c r="J103" s="15">
        <v>2</v>
      </c>
      <c r="K103" s="15">
        <v>11.9</v>
      </c>
      <c r="L103" s="15">
        <v>1007</v>
      </c>
      <c r="M103" s="15">
        <v>1000</v>
      </c>
      <c r="N103" s="15">
        <v>-7</v>
      </c>
      <c r="O103" s="15">
        <v>-0.7</v>
      </c>
    </row>
    <row r="104" spans="1:15" ht="13.8" thickBot="1" x14ac:dyDescent="0.3">
      <c r="A104" s="14" t="s">
        <v>95</v>
      </c>
      <c r="B104" s="15">
        <v>5</v>
      </c>
      <c r="C104" s="15">
        <v>33.799999999999997</v>
      </c>
      <c r="D104" s="15">
        <v>397.2</v>
      </c>
      <c r="E104" s="15">
        <v>35.799999999999997</v>
      </c>
      <c r="F104" s="15">
        <v>26.9</v>
      </c>
      <c r="G104" s="15">
        <v>6</v>
      </c>
      <c r="H104" s="15">
        <v>400.2</v>
      </c>
      <c r="I104" s="15">
        <v>29.9</v>
      </c>
      <c r="J104" s="15">
        <v>4</v>
      </c>
      <c r="K104" s="15">
        <v>2</v>
      </c>
      <c r="L104" s="15">
        <v>940.8</v>
      </c>
      <c r="M104" s="15">
        <v>1000</v>
      </c>
      <c r="N104" s="15">
        <v>59.2</v>
      </c>
      <c r="O104" s="15">
        <v>5.92</v>
      </c>
    </row>
    <row r="105" spans="1:15" ht="13.8" thickBot="1" x14ac:dyDescent="0.3">
      <c r="A105" s="14" t="s">
        <v>96</v>
      </c>
      <c r="B105" s="15">
        <v>7</v>
      </c>
      <c r="C105" s="15">
        <v>2</v>
      </c>
      <c r="D105" s="15">
        <v>405.2</v>
      </c>
      <c r="E105" s="15">
        <v>34.799999999999997</v>
      </c>
      <c r="F105" s="15">
        <v>32.9</v>
      </c>
      <c r="G105" s="15">
        <v>9</v>
      </c>
      <c r="H105" s="15">
        <v>406.2</v>
      </c>
      <c r="I105" s="15">
        <v>50.3</v>
      </c>
      <c r="J105" s="15">
        <v>16.899999999999999</v>
      </c>
      <c r="K105" s="15">
        <v>11.9</v>
      </c>
      <c r="L105" s="15">
        <v>976.1</v>
      </c>
      <c r="M105" s="15">
        <v>1000</v>
      </c>
      <c r="N105" s="15">
        <v>23.9</v>
      </c>
      <c r="O105" s="15">
        <v>2.39</v>
      </c>
    </row>
    <row r="106" spans="1:15" ht="13.8" thickBot="1" x14ac:dyDescent="0.3">
      <c r="A106" s="14" t="s">
        <v>97</v>
      </c>
      <c r="B106" s="15">
        <v>6</v>
      </c>
      <c r="C106" s="15">
        <v>4</v>
      </c>
      <c r="D106" s="15">
        <v>402.2</v>
      </c>
      <c r="E106" s="15">
        <v>39.799999999999997</v>
      </c>
      <c r="F106" s="15">
        <v>30.9</v>
      </c>
      <c r="G106" s="15">
        <v>7</v>
      </c>
      <c r="H106" s="15">
        <v>413.1</v>
      </c>
      <c r="I106" s="15">
        <v>31.9</v>
      </c>
      <c r="J106" s="15">
        <v>16.899999999999999</v>
      </c>
      <c r="K106" s="15">
        <v>14.9</v>
      </c>
      <c r="L106" s="15">
        <v>966.6</v>
      </c>
      <c r="M106" s="15">
        <v>1000</v>
      </c>
      <c r="N106" s="15">
        <v>33.4</v>
      </c>
      <c r="O106" s="15">
        <v>3.34</v>
      </c>
    </row>
    <row r="107" spans="1:15" ht="13.8" thickBot="1" x14ac:dyDescent="0.3">
      <c r="A107" s="14" t="s">
        <v>98</v>
      </c>
      <c r="B107" s="15">
        <v>11</v>
      </c>
      <c r="C107" s="15">
        <v>36.799999999999997</v>
      </c>
      <c r="D107" s="15">
        <v>404.2</v>
      </c>
      <c r="E107" s="15">
        <v>32.9</v>
      </c>
      <c r="F107" s="15">
        <v>38.799999999999997</v>
      </c>
      <c r="G107" s="15">
        <v>27.4</v>
      </c>
      <c r="H107" s="15">
        <v>415.1</v>
      </c>
      <c r="I107" s="15">
        <v>55.3</v>
      </c>
      <c r="J107" s="15">
        <v>17.899999999999999</v>
      </c>
      <c r="K107" s="15">
        <v>11.9</v>
      </c>
      <c r="L107" s="15">
        <v>1051.3</v>
      </c>
      <c r="M107" s="15">
        <v>1000</v>
      </c>
      <c r="N107" s="15">
        <v>-51.3</v>
      </c>
      <c r="O107" s="15">
        <v>-5.13</v>
      </c>
    </row>
    <row r="108" spans="1:15" ht="13.8" thickBot="1" x14ac:dyDescent="0.3">
      <c r="A108" s="14" t="s">
        <v>99</v>
      </c>
      <c r="B108" s="15">
        <v>16.899999999999999</v>
      </c>
      <c r="C108" s="15">
        <v>42.8</v>
      </c>
      <c r="D108" s="15">
        <v>412.6</v>
      </c>
      <c r="E108" s="15">
        <v>40.799999999999997</v>
      </c>
      <c r="F108" s="15">
        <v>34.799999999999997</v>
      </c>
      <c r="G108" s="15">
        <v>16.899999999999999</v>
      </c>
      <c r="H108" s="15">
        <v>416.1</v>
      </c>
      <c r="I108" s="15">
        <v>31.9</v>
      </c>
      <c r="J108" s="15">
        <v>18.899999999999999</v>
      </c>
      <c r="K108" s="15">
        <v>18.899999999999999</v>
      </c>
      <c r="L108" s="15">
        <v>1050.8</v>
      </c>
      <c r="M108" s="15">
        <v>1000</v>
      </c>
      <c r="N108" s="15">
        <v>-50.8</v>
      </c>
      <c r="O108" s="15">
        <v>-5.08</v>
      </c>
    </row>
    <row r="109" spans="1:15" ht="13.8" thickBot="1" x14ac:dyDescent="0.3">
      <c r="A109" s="14" t="s">
        <v>100</v>
      </c>
      <c r="B109" s="15">
        <v>2</v>
      </c>
      <c r="C109" s="15">
        <v>82.1</v>
      </c>
      <c r="D109" s="15">
        <v>400.2</v>
      </c>
      <c r="E109" s="15">
        <v>1</v>
      </c>
      <c r="F109" s="15">
        <v>24.9</v>
      </c>
      <c r="G109" s="15">
        <v>8</v>
      </c>
      <c r="H109" s="15">
        <v>403.2</v>
      </c>
      <c r="I109" s="15">
        <v>51.3</v>
      </c>
      <c r="J109" s="15">
        <v>16.899999999999999</v>
      </c>
      <c r="K109" s="15">
        <v>6</v>
      </c>
      <c r="L109" s="15">
        <v>995.5</v>
      </c>
      <c r="M109" s="15">
        <v>1000</v>
      </c>
      <c r="N109" s="15">
        <v>4.5</v>
      </c>
      <c r="O109" s="15">
        <v>0.45</v>
      </c>
    </row>
    <row r="110" spans="1:15" ht="13.8" thickBot="1" x14ac:dyDescent="0.3">
      <c r="A110" s="14" t="s">
        <v>101</v>
      </c>
      <c r="B110" s="15">
        <v>12.9</v>
      </c>
      <c r="C110" s="15">
        <v>38.799999999999997</v>
      </c>
      <c r="D110" s="15">
        <v>413.6</v>
      </c>
      <c r="E110" s="15">
        <v>42.8</v>
      </c>
      <c r="F110" s="15">
        <v>31.9</v>
      </c>
      <c r="G110" s="15">
        <v>5</v>
      </c>
      <c r="H110" s="15">
        <v>410.2</v>
      </c>
      <c r="I110" s="15">
        <v>54.3</v>
      </c>
      <c r="J110" s="15">
        <v>11</v>
      </c>
      <c r="K110" s="15">
        <v>12.9</v>
      </c>
      <c r="L110" s="15">
        <v>1033.3</v>
      </c>
      <c r="M110" s="15">
        <v>1000</v>
      </c>
      <c r="N110" s="15">
        <v>-33.299999999999997</v>
      </c>
      <c r="O110" s="15">
        <v>-3.33</v>
      </c>
    </row>
    <row r="111" spans="1:15" ht="13.8" thickBot="1" x14ac:dyDescent="0.3">
      <c r="A111" s="14" t="s">
        <v>102</v>
      </c>
      <c r="B111" s="15">
        <v>17.899999999999999</v>
      </c>
      <c r="C111" s="15">
        <v>42.8</v>
      </c>
      <c r="D111" s="15">
        <v>398.2</v>
      </c>
      <c r="E111" s="15">
        <v>73.7</v>
      </c>
      <c r="F111" s="15">
        <v>28.9</v>
      </c>
      <c r="G111" s="15">
        <v>15.9</v>
      </c>
      <c r="H111" s="15">
        <v>405.2</v>
      </c>
      <c r="I111" s="15">
        <v>2</v>
      </c>
      <c r="J111" s="15">
        <v>7</v>
      </c>
      <c r="K111" s="15">
        <v>15.9</v>
      </c>
      <c r="L111" s="15">
        <v>1007.5</v>
      </c>
      <c r="M111" s="15">
        <v>1000</v>
      </c>
      <c r="N111" s="15">
        <v>-7.5</v>
      </c>
      <c r="O111" s="15">
        <v>-0.75</v>
      </c>
    </row>
    <row r="112" spans="1:15" ht="13.8" thickBot="1" x14ac:dyDescent="0.3">
      <c r="A112" s="14" t="s">
        <v>103</v>
      </c>
      <c r="B112" s="15">
        <v>11.9</v>
      </c>
      <c r="C112" s="15">
        <v>38.799999999999997</v>
      </c>
      <c r="D112" s="15">
        <v>414.6</v>
      </c>
      <c r="E112" s="15">
        <v>42.8</v>
      </c>
      <c r="F112" s="15">
        <v>36.799999999999997</v>
      </c>
      <c r="G112" s="15">
        <v>11.9</v>
      </c>
      <c r="H112" s="15">
        <v>414.1</v>
      </c>
      <c r="I112" s="15">
        <v>61.2</v>
      </c>
      <c r="J112" s="15">
        <v>13.9</v>
      </c>
      <c r="K112" s="15">
        <v>13.9</v>
      </c>
      <c r="L112" s="15">
        <v>1060.2</v>
      </c>
      <c r="M112" s="15">
        <v>1000</v>
      </c>
      <c r="N112" s="15">
        <v>-60.2</v>
      </c>
      <c r="O112" s="15">
        <v>-6.02</v>
      </c>
    </row>
    <row r="113" spans="1:15" ht="13.8" thickBot="1" x14ac:dyDescent="0.3">
      <c r="A113" s="14" t="s">
        <v>104</v>
      </c>
      <c r="B113" s="15">
        <v>14.9</v>
      </c>
      <c r="C113" s="15">
        <v>39.799999999999997</v>
      </c>
      <c r="D113" s="15">
        <v>411.6</v>
      </c>
      <c r="E113" s="15">
        <v>30.9</v>
      </c>
      <c r="F113" s="15">
        <v>35.799999999999997</v>
      </c>
      <c r="G113" s="15">
        <v>5</v>
      </c>
      <c r="H113" s="15">
        <v>401.2</v>
      </c>
      <c r="I113" s="15">
        <v>59.2</v>
      </c>
      <c r="J113" s="15">
        <v>13.9</v>
      </c>
      <c r="K113" s="15">
        <v>7</v>
      </c>
      <c r="L113" s="15">
        <v>1019.4</v>
      </c>
      <c r="M113" s="15">
        <v>1000</v>
      </c>
      <c r="N113" s="15">
        <v>-19.399999999999999</v>
      </c>
      <c r="O113" s="15">
        <v>-1.94</v>
      </c>
    </row>
    <row r="114" spans="1:15" ht="13.8" thickBot="1" x14ac:dyDescent="0.3">
      <c r="A114" s="14" t="s">
        <v>105</v>
      </c>
      <c r="B114" s="15">
        <v>10</v>
      </c>
      <c r="C114" s="15">
        <v>34.799999999999997</v>
      </c>
      <c r="D114" s="15">
        <v>409.2</v>
      </c>
      <c r="E114" s="15">
        <v>29.9</v>
      </c>
      <c r="F114" s="15">
        <v>63.2</v>
      </c>
      <c r="G114" s="15">
        <v>12.9</v>
      </c>
      <c r="H114" s="15">
        <v>404.2</v>
      </c>
      <c r="I114" s="15">
        <v>58.2</v>
      </c>
      <c r="J114" s="15">
        <v>9</v>
      </c>
      <c r="K114" s="15">
        <v>5</v>
      </c>
      <c r="L114" s="15">
        <v>1036.3</v>
      </c>
      <c r="M114" s="15">
        <v>1000</v>
      </c>
      <c r="N114" s="15">
        <v>-36.299999999999997</v>
      </c>
      <c r="O114" s="15">
        <v>-3.63</v>
      </c>
    </row>
    <row r="115" spans="1:15" ht="13.8" thickBot="1" x14ac:dyDescent="0.3">
      <c r="A115" s="14" t="s">
        <v>106</v>
      </c>
      <c r="B115" s="15">
        <v>13.9</v>
      </c>
      <c r="C115" s="15">
        <v>40.799999999999997</v>
      </c>
      <c r="D115" s="15">
        <v>408.2</v>
      </c>
      <c r="E115" s="15">
        <v>36.799999999999997</v>
      </c>
      <c r="F115" s="15">
        <v>30.9</v>
      </c>
      <c r="G115" s="15">
        <v>14.9</v>
      </c>
      <c r="H115" s="15">
        <v>413.1</v>
      </c>
      <c r="I115" s="15">
        <v>57.2</v>
      </c>
      <c r="J115" s="15">
        <v>10</v>
      </c>
      <c r="K115" s="15">
        <v>9</v>
      </c>
      <c r="L115" s="15">
        <v>1034.8</v>
      </c>
      <c r="M115" s="15">
        <v>1000</v>
      </c>
      <c r="N115" s="15">
        <v>-34.799999999999997</v>
      </c>
      <c r="O115" s="15">
        <v>-3.48</v>
      </c>
    </row>
    <row r="116" spans="1:15" ht="13.8" thickBot="1" x14ac:dyDescent="0.3"/>
    <row r="117" spans="1:15" ht="13.8" thickBot="1" x14ac:dyDescent="0.3">
      <c r="A117" s="16" t="s">
        <v>134</v>
      </c>
      <c r="B117" s="17">
        <v>1222.9000000000001</v>
      </c>
    </row>
    <row r="118" spans="1:15" ht="13.8" thickBot="1" x14ac:dyDescent="0.3">
      <c r="A118" s="16" t="s">
        <v>135</v>
      </c>
      <c r="B118" s="17">
        <v>397.2</v>
      </c>
    </row>
    <row r="119" spans="1:15" ht="13.8" thickBot="1" x14ac:dyDescent="0.3">
      <c r="A119" s="16" t="s">
        <v>136</v>
      </c>
      <c r="B119" s="17">
        <v>20000.400000000001</v>
      </c>
    </row>
    <row r="120" spans="1:15" ht="13.8" thickBot="1" x14ac:dyDescent="0.3">
      <c r="A120" s="16" t="s">
        <v>137</v>
      </c>
      <c r="B120" s="17">
        <v>20000</v>
      </c>
    </row>
    <row r="121" spans="1:15" ht="13.8" thickBot="1" x14ac:dyDescent="0.3">
      <c r="A121" s="16" t="s">
        <v>138</v>
      </c>
      <c r="B121" s="17">
        <v>0.4</v>
      </c>
    </row>
    <row r="122" spans="1:15" ht="13.8" thickBot="1" x14ac:dyDescent="0.3">
      <c r="A122" s="16" t="s">
        <v>139</v>
      </c>
      <c r="B122" s="17"/>
    </row>
    <row r="123" spans="1:15" ht="13.8" thickBot="1" x14ac:dyDescent="0.3">
      <c r="A123" s="16" t="s">
        <v>140</v>
      </c>
      <c r="B123" s="17"/>
    </row>
    <row r="124" spans="1:15" ht="13.8" thickBot="1" x14ac:dyDescent="0.3">
      <c r="A124" s="16" t="s">
        <v>141</v>
      </c>
      <c r="B124" s="17">
        <v>0</v>
      </c>
    </row>
    <row r="126" spans="1:15" x14ac:dyDescent="0.25">
      <c r="A126" s="18" t="s">
        <v>142</v>
      </c>
    </row>
    <row r="128" spans="1:15" x14ac:dyDescent="0.25">
      <c r="A128" s="19" t="s">
        <v>272</v>
      </c>
    </row>
    <row r="129" spans="1:1" x14ac:dyDescent="0.25">
      <c r="A129" s="19" t="s">
        <v>384</v>
      </c>
    </row>
  </sheetData>
  <conditionalFormatting sqref="M2:M2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:O21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:P21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2:S2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:V2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26" r:id="rId1" display="https://miau.my-x.hu/myx-free/coco/test/952602820231101084911.html" xr:uid="{449C6EF1-F603-4475-958F-2029D75DD05A}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31CE4-903B-422E-AC13-1D5EF30384D9}">
  <dimension ref="A1:T129"/>
  <sheetViews>
    <sheetView workbookViewId="0">
      <selection activeCell="A15" sqref="A15:L15"/>
    </sheetView>
  </sheetViews>
  <sheetFormatPr defaultRowHeight="13.2" x14ac:dyDescent="0.25"/>
  <cols>
    <col min="13" max="13" width="12.6640625" customWidth="1"/>
    <col min="14" max="14" width="15.109375" customWidth="1"/>
    <col min="17" max="17" width="11.88671875" customWidth="1"/>
  </cols>
  <sheetData>
    <row r="1" spans="1:20" x14ac:dyDescent="0.25">
      <c r="A1" t="str">
        <f>'OAM1'!A1</f>
        <v>Megye/márka (---12 hónap)</v>
      </c>
      <c r="B1" t="str">
        <f>'OAM1'!B1</f>
        <v>Audi</v>
      </c>
      <c r="C1" t="str">
        <f>'OAM1'!C1</f>
        <v>Mercedes</v>
      </c>
      <c r="D1" t="str">
        <f>'OAM1'!D1</f>
        <v>Fiat</v>
      </c>
      <c r="E1" t="str">
        <f>'OAM1'!E1</f>
        <v>Volkswagen</v>
      </c>
      <c r="F1" t="str">
        <f>'OAM1'!F1</f>
        <v>Seat</v>
      </c>
      <c r="G1" t="str">
        <f>'OAM1'!G1</f>
        <v>Škoda</v>
      </c>
      <c r="H1" t="str">
        <f>'OAM1'!H1</f>
        <v>Suzuki</v>
      </c>
      <c r="I1" t="str">
        <f>'OAM1'!I1</f>
        <v>Volvo</v>
      </c>
      <c r="J1" t="str">
        <f>'OAM1'!J1</f>
        <v>Ford</v>
      </c>
      <c r="K1" t="str">
        <f>'OAM1'!K1</f>
        <v>Opel</v>
      </c>
      <c r="L1" t="s">
        <v>60</v>
      </c>
      <c r="M1" t="s">
        <v>143</v>
      </c>
      <c r="N1" t="str">
        <f>'OAM1'!L1</f>
        <v>Megye/márka (---12 hónap)</v>
      </c>
      <c r="O1" t="s">
        <v>144</v>
      </c>
      <c r="Q1" t="s">
        <v>145</v>
      </c>
      <c r="R1" t="s">
        <v>146</v>
      </c>
      <c r="S1" t="s">
        <v>147</v>
      </c>
      <c r="T1" t="s">
        <v>148</v>
      </c>
    </row>
    <row r="2" spans="1:20" x14ac:dyDescent="0.25">
      <c r="A2" t="str">
        <f>'OAM1'!A2</f>
        <v>Bács-Kiskun</v>
      </c>
      <c r="B2">
        <f>21-Rangsorok!B2</f>
        <v>17</v>
      </c>
      <c r="C2">
        <f>21-Rangsorok!C2</f>
        <v>20</v>
      </c>
      <c r="D2">
        <f>21-Rangsorok!D2</f>
        <v>13</v>
      </c>
      <c r="E2">
        <f>21-Rangsorok!E2</f>
        <v>15</v>
      </c>
      <c r="F2">
        <f>21-Rangsorok!F2</f>
        <v>3</v>
      </c>
      <c r="G2">
        <f>21-Rangsorok!G2</f>
        <v>3</v>
      </c>
      <c r="H2">
        <f>21-Rangsorok!H2</f>
        <v>12</v>
      </c>
      <c r="I2">
        <f>21-Rangsorok!I2</f>
        <v>19</v>
      </c>
      <c r="J2">
        <f>21-Rangsorok!J2</f>
        <v>8</v>
      </c>
      <c r="K2">
        <f>21-Rangsorok!K2</f>
        <v>18</v>
      </c>
      <c r="L2">
        <v>1000</v>
      </c>
      <c r="M2">
        <f>L96</f>
        <v>960.4</v>
      </c>
      <c r="N2" t="str">
        <f>'OAM1'!L2</f>
        <v>Bács-Kiskun</v>
      </c>
      <c r="O2">
        <f>Rangsorok!M2</f>
        <v>1038.5999999999999</v>
      </c>
      <c r="P2" s="4"/>
      <c r="Q2">
        <f>M2+O2</f>
        <v>1999</v>
      </c>
      <c r="R2">
        <f>1000-M2</f>
        <v>39.600000000000023</v>
      </c>
      <c r="S2">
        <f>1000-O2</f>
        <v>-38.599999999999909</v>
      </c>
      <c r="T2" s="1" t="str">
        <f>IF(R2*S2&lt;=0,"OK","F")</f>
        <v>OK</v>
      </c>
    </row>
    <row r="3" spans="1:20" x14ac:dyDescent="0.25">
      <c r="A3" t="str">
        <f>'OAM1'!A3</f>
        <v>Békés</v>
      </c>
      <c r="B3">
        <f>21-Rangsorok!B3</f>
        <v>11</v>
      </c>
      <c r="C3">
        <f>21-Rangsorok!C3</f>
        <v>12</v>
      </c>
      <c r="D3">
        <f>21-Rangsorok!D3</f>
        <v>13</v>
      </c>
      <c r="E3">
        <f>21-Rangsorok!E3</f>
        <v>19</v>
      </c>
      <c r="F3">
        <f>21-Rangsorok!F3</f>
        <v>4</v>
      </c>
      <c r="G3">
        <f>21-Rangsorok!G3</f>
        <v>4</v>
      </c>
      <c r="H3">
        <f>21-Rangsorok!H3</f>
        <v>17</v>
      </c>
      <c r="I3">
        <f>21-Rangsorok!I3</f>
        <v>2</v>
      </c>
      <c r="J3">
        <f>21-Rangsorok!J3</f>
        <v>8</v>
      </c>
      <c r="K3">
        <f>21-Rangsorok!K3</f>
        <v>10</v>
      </c>
      <c r="L3">
        <v>1000</v>
      </c>
      <c r="M3">
        <f t="shared" ref="M3:M21" si="0">L97</f>
        <v>1029.5999999999999</v>
      </c>
      <c r="N3" t="str">
        <f>'OAM1'!L3</f>
        <v>Békés</v>
      </c>
      <c r="O3">
        <f>Rangsorok!M3</f>
        <v>971.7</v>
      </c>
      <c r="P3" s="4"/>
      <c r="Q3">
        <f t="shared" ref="Q3:Q21" si="1">M3+O3</f>
        <v>2001.3</v>
      </c>
      <c r="R3">
        <f t="shared" ref="R3:R21" si="2">1000-M3</f>
        <v>-29.599999999999909</v>
      </c>
      <c r="S3">
        <f t="shared" ref="S3:S21" si="3">1000-O3</f>
        <v>28.299999999999955</v>
      </c>
      <c r="T3" s="1" t="str">
        <f t="shared" ref="T3:T21" si="4">IF(R3*S3&lt;=0,"OK","F")</f>
        <v>OK</v>
      </c>
    </row>
    <row r="4" spans="1:20" x14ac:dyDescent="0.25">
      <c r="A4" t="str">
        <f>'OAM1'!A4</f>
        <v>Baranya</v>
      </c>
      <c r="B4">
        <f>21-Rangsorok!B4</f>
        <v>6</v>
      </c>
      <c r="C4">
        <f>21-Rangsorok!C4</f>
        <v>2</v>
      </c>
      <c r="D4">
        <f>21-Rangsorok!D4</f>
        <v>16</v>
      </c>
      <c r="E4">
        <f>21-Rangsorok!E4</f>
        <v>7</v>
      </c>
      <c r="F4">
        <f>21-Rangsorok!F4</f>
        <v>8</v>
      </c>
      <c r="G4">
        <f>21-Rangsorok!G4</f>
        <v>13</v>
      </c>
      <c r="H4">
        <f>21-Rangsorok!H4</f>
        <v>14</v>
      </c>
      <c r="I4">
        <f>21-Rangsorok!I4</f>
        <v>11</v>
      </c>
      <c r="J4">
        <f>21-Rangsorok!J4</f>
        <v>4</v>
      </c>
      <c r="K4">
        <f>21-Rangsorok!K4</f>
        <v>4</v>
      </c>
      <c r="L4">
        <v>1000</v>
      </c>
      <c r="M4">
        <f t="shared" si="0"/>
        <v>1021.9</v>
      </c>
      <c r="N4" t="str">
        <f>'OAM1'!L4</f>
        <v>Baranya</v>
      </c>
      <c r="O4">
        <f>Rangsorok!M4</f>
        <v>979.1</v>
      </c>
      <c r="P4" s="4"/>
      <c r="Q4">
        <f t="shared" si="1"/>
        <v>2001</v>
      </c>
      <c r="R4">
        <f t="shared" si="2"/>
        <v>-21.899999999999977</v>
      </c>
      <c r="S4">
        <f t="shared" si="3"/>
        <v>20.899999999999977</v>
      </c>
      <c r="T4" s="1" t="str">
        <f t="shared" si="4"/>
        <v>OK</v>
      </c>
    </row>
    <row r="5" spans="1:20" x14ac:dyDescent="0.25">
      <c r="A5" t="str">
        <f>'OAM1'!A5</f>
        <v>Borsod-Abaúj-Zemplén</v>
      </c>
      <c r="B5">
        <f>21-Rangsorok!B5</f>
        <v>9</v>
      </c>
      <c r="C5">
        <f>21-Rangsorok!C5</f>
        <v>9</v>
      </c>
      <c r="D5">
        <f>21-Rangsorok!D5</f>
        <v>5</v>
      </c>
      <c r="E5">
        <f>21-Rangsorok!E5</f>
        <v>13</v>
      </c>
      <c r="F5">
        <f>21-Rangsorok!F5</f>
        <v>15</v>
      </c>
      <c r="G5">
        <f>21-Rangsorok!G5</f>
        <v>19</v>
      </c>
      <c r="H5">
        <f>21-Rangsorok!H5</f>
        <v>12</v>
      </c>
      <c r="I5">
        <f>21-Rangsorok!I5</f>
        <v>1</v>
      </c>
      <c r="J5">
        <f>21-Rangsorok!J5</f>
        <v>9</v>
      </c>
      <c r="K5">
        <f>21-Rangsorok!K5</f>
        <v>20</v>
      </c>
      <c r="L5">
        <v>1000</v>
      </c>
      <c r="M5">
        <f t="shared" si="0"/>
        <v>1038.2</v>
      </c>
      <c r="N5" t="str">
        <f>'OAM1'!L5</f>
        <v>Borsod-Abaúj-Zemplén</v>
      </c>
      <c r="O5">
        <f>Rangsorok!M5</f>
        <v>963.4</v>
      </c>
      <c r="P5" s="4"/>
      <c r="Q5">
        <f t="shared" si="1"/>
        <v>2001.6</v>
      </c>
      <c r="R5">
        <f t="shared" si="2"/>
        <v>-38.200000000000045</v>
      </c>
      <c r="S5">
        <f t="shared" si="3"/>
        <v>36.600000000000023</v>
      </c>
      <c r="T5" s="1" t="str">
        <f t="shared" si="4"/>
        <v>OK</v>
      </c>
    </row>
    <row r="6" spans="1:20" x14ac:dyDescent="0.25">
      <c r="A6" s="9" t="str">
        <f>'OAM1'!A6</f>
        <v>Budapest</v>
      </c>
      <c r="B6" s="9">
        <f>21-Rangsorok!B6</f>
        <v>1</v>
      </c>
      <c r="C6" s="9">
        <f>21-Rangsorok!C6</f>
        <v>1</v>
      </c>
      <c r="D6" s="9">
        <f>21-Rangsorok!D6</f>
        <v>1</v>
      </c>
      <c r="E6" s="9">
        <f>21-Rangsorok!E6</f>
        <v>1</v>
      </c>
      <c r="F6" s="9">
        <f>21-Rangsorok!F6</f>
        <v>1</v>
      </c>
      <c r="G6" s="9">
        <f>21-Rangsorok!G6</f>
        <v>2</v>
      </c>
      <c r="H6" s="9">
        <f>21-Rangsorok!H6</f>
        <v>1</v>
      </c>
      <c r="I6" s="9">
        <f>21-Rangsorok!I6</f>
        <v>5</v>
      </c>
      <c r="J6" s="9">
        <f>21-Rangsorok!J6</f>
        <v>2</v>
      </c>
      <c r="K6" s="9">
        <f>21-Rangsorok!K6</f>
        <v>1</v>
      </c>
      <c r="L6" s="9">
        <v>1000</v>
      </c>
      <c r="M6">
        <f t="shared" si="0"/>
        <v>1095.7</v>
      </c>
      <c r="N6" t="str">
        <f>'OAM1'!L6</f>
        <v>Budapest</v>
      </c>
      <c r="O6">
        <f>Rangsorok!M6</f>
        <v>907.8</v>
      </c>
      <c r="P6" s="4"/>
      <c r="Q6">
        <f t="shared" si="1"/>
        <v>2003.5</v>
      </c>
      <c r="R6">
        <f t="shared" si="2"/>
        <v>-95.700000000000045</v>
      </c>
      <c r="S6">
        <f t="shared" si="3"/>
        <v>92.200000000000045</v>
      </c>
      <c r="T6" s="1" t="str">
        <f t="shared" si="4"/>
        <v>OK</v>
      </c>
    </row>
    <row r="7" spans="1:20" x14ac:dyDescent="0.25">
      <c r="A7" t="str">
        <f>'OAM1'!A7</f>
        <v>Csongrád</v>
      </c>
      <c r="B7">
        <f>21-Rangsorok!B7</f>
        <v>2</v>
      </c>
      <c r="C7">
        <f>21-Rangsorok!C7</f>
        <v>9</v>
      </c>
      <c r="D7">
        <f>21-Rangsorok!D7</f>
        <v>3</v>
      </c>
      <c r="E7">
        <f>21-Rangsorok!E7</f>
        <v>3</v>
      </c>
      <c r="F7">
        <f>21-Rangsorok!F7</f>
        <v>2</v>
      </c>
      <c r="G7">
        <f>21-Rangsorok!G7</f>
        <v>1</v>
      </c>
      <c r="H7">
        <f>21-Rangsorok!H7</f>
        <v>2</v>
      </c>
      <c r="I7">
        <f>21-Rangsorok!I7</f>
        <v>8</v>
      </c>
      <c r="J7">
        <f>21-Rangsorok!J7</f>
        <v>2</v>
      </c>
      <c r="K7">
        <f>21-Rangsorok!K7</f>
        <v>2</v>
      </c>
      <c r="L7">
        <v>1000</v>
      </c>
      <c r="M7">
        <f t="shared" si="0"/>
        <v>1083</v>
      </c>
      <c r="N7" t="str">
        <f>'OAM1'!L7</f>
        <v>Csongrád</v>
      </c>
      <c r="O7">
        <f>Rangsorok!M7</f>
        <v>920.1</v>
      </c>
      <c r="P7" s="4"/>
      <c r="Q7">
        <f t="shared" si="1"/>
        <v>2003.1</v>
      </c>
      <c r="R7">
        <f t="shared" si="2"/>
        <v>-83</v>
      </c>
      <c r="S7">
        <f t="shared" si="3"/>
        <v>79.899999999999977</v>
      </c>
      <c r="T7" s="1" t="str">
        <f t="shared" si="4"/>
        <v>OK</v>
      </c>
    </row>
    <row r="8" spans="1:20" x14ac:dyDescent="0.25">
      <c r="A8" t="str">
        <f>'OAM1'!A8</f>
        <v>Fejér</v>
      </c>
      <c r="B8">
        <f>21-Rangsorok!B8</f>
        <v>4</v>
      </c>
      <c r="C8">
        <f>21-Rangsorok!C8</f>
        <v>6</v>
      </c>
      <c r="D8">
        <f>21-Rangsorok!D8</f>
        <v>8</v>
      </c>
      <c r="E8">
        <f>21-Rangsorok!E8</f>
        <v>4</v>
      </c>
      <c r="F8">
        <f>21-Rangsorok!F8</f>
        <v>7</v>
      </c>
      <c r="G8">
        <f>21-Rangsorok!G8</f>
        <v>13</v>
      </c>
      <c r="H8">
        <f>21-Rangsorok!H8</f>
        <v>7</v>
      </c>
      <c r="I8">
        <f>21-Rangsorok!I8</f>
        <v>16</v>
      </c>
      <c r="J8">
        <f>21-Rangsorok!J8</f>
        <v>15</v>
      </c>
      <c r="K8">
        <f>21-Rangsorok!K8</f>
        <v>6</v>
      </c>
      <c r="L8">
        <v>1000</v>
      </c>
      <c r="M8">
        <f t="shared" si="0"/>
        <v>1020.9</v>
      </c>
      <c r="N8" t="str">
        <f>'OAM1'!L8</f>
        <v>Fejér</v>
      </c>
      <c r="O8">
        <f>Rangsorok!M8</f>
        <v>980.1</v>
      </c>
      <c r="P8" s="4"/>
      <c r="Q8">
        <f t="shared" si="1"/>
        <v>2001</v>
      </c>
      <c r="R8">
        <f t="shared" si="2"/>
        <v>-20.899999999999977</v>
      </c>
      <c r="S8">
        <f t="shared" si="3"/>
        <v>19.899999999999977</v>
      </c>
      <c r="T8" s="1" t="str">
        <f t="shared" si="4"/>
        <v>OK</v>
      </c>
    </row>
    <row r="9" spans="1:20" x14ac:dyDescent="0.25">
      <c r="A9" t="str">
        <f>'OAM1'!A9</f>
        <v>Győr-Moson-Sopron</v>
      </c>
      <c r="B9">
        <f>21-Rangsorok!B9</f>
        <v>20</v>
      </c>
      <c r="C9">
        <f>21-Rangsorok!C9</f>
        <v>5</v>
      </c>
      <c r="D9">
        <f>21-Rangsorok!D9</f>
        <v>10</v>
      </c>
      <c r="E9">
        <f>21-Rangsorok!E9</f>
        <v>9</v>
      </c>
      <c r="F9">
        <f>21-Rangsorok!F9</f>
        <v>18</v>
      </c>
      <c r="G9">
        <f>21-Rangsorok!G9</f>
        <v>16</v>
      </c>
      <c r="H9">
        <f>21-Rangsorok!H9</f>
        <v>3</v>
      </c>
      <c r="I9">
        <f>21-Rangsorok!I9</f>
        <v>12</v>
      </c>
      <c r="J9">
        <f>21-Rangsorok!J9</f>
        <v>3</v>
      </c>
      <c r="K9">
        <f>21-Rangsorok!K9</f>
        <v>13</v>
      </c>
      <c r="L9">
        <v>1000</v>
      </c>
      <c r="M9">
        <f t="shared" si="0"/>
        <v>970</v>
      </c>
      <c r="N9" t="str">
        <f>'OAM1'!L9</f>
        <v>Győr-Moson-Sopron</v>
      </c>
      <c r="O9">
        <f>Rangsorok!M9</f>
        <v>1029.2</v>
      </c>
      <c r="P9" s="4"/>
      <c r="Q9">
        <f t="shared" si="1"/>
        <v>1999.2</v>
      </c>
      <c r="R9">
        <f t="shared" si="2"/>
        <v>30</v>
      </c>
      <c r="S9">
        <f t="shared" si="3"/>
        <v>-29.200000000000045</v>
      </c>
      <c r="T9" s="1" t="str">
        <f t="shared" si="4"/>
        <v>OK</v>
      </c>
    </row>
    <row r="10" spans="1:20" x14ac:dyDescent="0.25">
      <c r="A10" t="str">
        <f>'OAM1'!A10</f>
        <v>Hajdú-Bihar</v>
      </c>
      <c r="B10">
        <f>21-Rangsorok!B10</f>
        <v>6</v>
      </c>
      <c r="C10">
        <f>21-Rangsorok!C10</f>
        <v>9</v>
      </c>
      <c r="D10">
        <f>21-Rangsorok!D10</f>
        <v>3</v>
      </c>
      <c r="E10">
        <f>21-Rangsorok!E10</f>
        <v>11</v>
      </c>
      <c r="F10">
        <f>21-Rangsorok!F10</f>
        <v>7</v>
      </c>
      <c r="G10">
        <f>21-Rangsorok!G10</f>
        <v>7</v>
      </c>
      <c r="H10">
        <f>21-Rangsorok!H10</f>
        <v>4</v>
      </c>
      <c r="I10">
        <f>21-Rangsorok!I10</f>
        <v>5</v>
      </c>
      <c r="J10">
        <f>21-Rangsorok!J10</f>
        <v>5</v>
      </c>
      <c r="K10">
        <f>21-Rangsorok!K10</f>
        <v>3</v>
      </c>
      <c r="L10">
        <v>1000</v>
      </c>
      <c r="M10">
        <f t="shared" si="0"/>
        <v>1050.9000000000001</v>
      </c>
      <c r="N10" t="str">
        <f>'OAM1'!L10</f>
        <v>Hajdú-Bihar</v>
      </c>
      <c r="O10">
        <f>Rangsorok!M10</f>
        <v>951.1</v>
      </c>
      <c r="P10" s="4"/>
      <c r="Q10">
        <f t="shared" si="1"/>
        <v>2002</v>
      </c>
      <c r="R10">
        <f t="shared" si="2"/>
        <v>-50.900000000000091</v>
      </c>
      <c r="S10">
        <f t="shared" si="3"/>
        <v>48.899999999999977</v>
      </c>
      <c r="T10" s="1" t="str">
        <f t="shared" si="4"/>
        <v>OK</v>
      </c>
    </row>
    <row r="11" spans="1:20" x14ac:dyDescent="0.25">
      <c r="A11" t="str">
        <f>'OAM1'!A11</f>
        <v>Heves</v>
      </c>
      <c r="B11">
        <f>21-Rangsorok!B11</f>
        <v>8</v>
      </c>
      <c r="C11">
        <f>21-Rangsorok!C11</f>
        <v>3</v>
      </c>
      <c r="D11">
        <f>21-Rangsorok!D11</f>
        <v>11</v>
      </c>
      <c r="E11">
        <f>21-Rangsorok!E11</f>
        <v>10</v>
      </c>
      <c r="F11">
        <f>21-Rangsorok!F11</f>
        <v>13</v>
      </c>
      <c r="G11">
        <f>21-Rangsorok!G11</f>
        <v>10</v>
      </c>
      <c r="H11">
        <f>21-Rangsorok!H11</f>
        <v>10</v>
      </c>
      <c r="I11">
        <f>21-Rangsorok!I11</f>
        <v>9</v>
      </c>
      <c r="J11">
        <f>21-Rangsorok!J11</f>
        <v>18</v>
      </c>
      <c r="K11">
        <f>21-Rangsorok!K11</f>
        <v>13</v>
      </c>
      <c r="L11">
        <v>1000</v>
      </c>
      <c r="M11">
        <f t="shared" si="0"/>
        <v>1001.6</v>
      </c>
      <c r="N11" t="str">
        <f>'OAM1'!L11</f>
        <v>Heves</v>
      </c>
      <c r="O11">
        <f>Rangsorok!M11</f>
        <v>998.8</v>
      </c>
      <c r="P11" s="4"/>
      <c r="Q11">
        <f t="shared" si="1"/>
        <v>2000.4</v>
      </c>
      <c r="R11">
        <f t="shared" si="2"/>
        <v>-1.6000000000000227</v>
      </c>
      <c r="S11">
        <f t="shared" si="3"/>
        <v>1.2000000000000455</v>
      </c>
      <c r="T11" s="1" t="str">
        <f t="shared" si="4"/>
        <v>OK</v>
      </c>
    </row>
    <row r="12" spans="1:20" x14ac:dyDescent="0.25">
      <c r="A12" t="str">
        <f>'OAM1'!A12</f>
        <v>Jász-Nagykun-Szolnok</v>
      </c>
      <c r="B12">
        <f>21-Rangsorok!B12</f>
        <v>7</v>
      </c>
      <c r="C12">
        <f>21-Rangsorok!C12</f>
        <v>5</v>
      </c>
      <c r="D12">
        <f>21-Rangsorok!D12</f>
        <v>8</v>
      </c>
      <c r="E12">
        <f>21-Rangsorok!E12</f>
        <v>15</v>
      </c>
      <c r="F12">
        <f>21-Rangsorok!F12</f>
        <v>11</v>
      </c>
      <c r="G12">
        <f>21-Rangsorok!G12</f>
        <v>8</v>
      </c>
      <c r="H12">
        <f>21-Rangsorok!H12</f>
        <v>17</v>
      </c>
      <c r="I12">
        <f>21-Rangsorok!I12</f>
        <v>7</v>
      </c>
      <c r="J12">
        <f>21-Rangsorok!J12</f>
        <v>18</v>
      </c>
      <c r="K12">
        <f>21-Rangsorok!K12</f>
        <v>16</v>
      </c>
      <c r="L12">
        <v>1000</v>
      </c>
      <c r="M12">
        <f t="shared" si="0"/>
        <v>998</v>
      </c>
      <c r="N12" t="str">
        <f>'OAM1'!L12</f>
        <v>Jász-Nagykun-Szolnok</v>
      </c>
      <c r="O12">
        <f>Rangsorok!M12</f>
        <v>1002.2</v>
      </c>
      <c r="P12" s="4"/>
      <c r="Q12">
        <f t="shared" si="1"/>
        <v>2000.2</v>
      </c>
      <c r="R12">
        <f t="shared" si="2"/>
        <v>2</v>
      </c>
      <c r="S12">
        <f t="shared" si="3"/>
        <v>-2.2000000000000455</v>
      </c>
      <c r="T12" s="1" t="str">
        <f t="shared" si="4"/>
        <v>OK</v>
      </c>
    </row>
    <row r="13" spans="1:20" x14ac:dyDescent="0.25">
      <c r="A13" t="str">
        <f>'OAM1'!A13</f>
        <v>Komárom-Esztergom</v>
      </c>
      <c r="B13">
        <f>21-Rangsorok!B13</f>
        <v>12</v>
      </c>
      <c r="C13">
        <f>21-Rangsorok!C13</f>
        <v>12</v>
      </c>
      <c r="D13">
        <f>21-Rangsorok!D13</f>
        <v>10</v>
      </c>
      <c r="E13">
        <f>21-Rangsorok!E13</f>
        <v>8</v>
      </c>
      <c r="F13">
        <f>21-Rangsorok!F13</f>
        <v>19</v>
      </c>
      <c r="G13">
        <f>21-Rangsorok!G13</f>
        <v>20</v>
      </c>
      <c r="H13">
        <f>21-Rangsorok!H13</f>
        <v>19</v>
      </c>
      <c r="I13">
        <f>21-Rangsorok!I13</f>
        <v>14</v>
      </c>
      <c r="J13">
        <f>21-Rangsorok!J13</f>
        <v>19</v>
      </c>
      <c r="K13">
        <f>21-Rangsorok!K13</f>
        <v>13</v>
      </c>
      <c r="L13">
        <v>1000</v>
      </c>
      <c r="M13">
        <f t="shared" si="0"/>
        <v>951.2</v>
      </c>
      <c r="N13" t="str">
        <f>'OAM1'!L13</f>
        <v>Komárom-Esztergom</v>
      </c>
      <c r="O13">
        <f>Rangsorok!M13</f>
        <v>1047.4000000000001</v>
      </c>
      <c r="P13" s="4"/>
      <c r="Q13">
        <f t="shared" si="1"/>
        <v>1998.6000000000001</v>
      </c>
      <c r="R13">
        <f t="shared" si="2"/>
        <v>48.799999999999955</v>
      </c>
      <c r="S13">
        <f t="shared" si="3"/>
        <v>-47.400000000000091</v>
      </c>
      <c r="T13" s="1" t="str">
        <f t="shared" si="4"/>
        <v>OK</v>
      </c>
    </row>
    <row r="14" spans="1:20" x14ac:dyDescent="0.25">
      <c r="A14" t="str">
        <f>'OAM1'!A14</f>
        <v>Nógrád megye</v>
      </c>
      <c r="B14">
        <f>21-Rangsorok!B14</f>
        <v>18</v>
      </c>
      <c r="C14">
        <f>21-Rangsorok!C14</f>
        <v>18</v>
      </c>
      <c r="D14">
        <f>21-Rangsorok!D14</f>
        <v>18</v>
      </c>
      <c r="E14">
        <f>21-Rangsorok!E14</f>
        <v>16</v>
      </c>
      <c r="F14">
        <f>21-Rangsorok!F14</f>
        <v>15</v>
      </c>
      <c r="G14">
        <f>21-Rangsorok!G14</f>
        <v>18</v>
      </c>
      <c r="H14">
        <f>21-Rangsorok!H14</f>
        <v>20</v>
      </c>
      <c r="I14">
        <f>21-Rangsorok!I14</f>
        <v>7</v>
      </c>
      <c r="J14">
        <f>21-Rangsorok!J14</f>
        <v>20</v>
      </c>
      <c r="K14">
        <f>21-Rangsorok!K14</f>
        <v>20</v>
      </c>
      <c r="L14">
        <v>1000</v>
      </c>
      <c r="M14">
        <f t="shared" si="0"/>
        <v>939</v>
      </c>
      <c r="N14" t="str">
        <f>'OAM1'!L14</f>
        <v>Nógrád megye</v>
      </c>
      <c r="O14">
        <f>Rangsorok!M14</f>
        <v>1059.2</v>
      </c>
      <c r="P14" s="4"/>
      <c r="Q14">
        <f t="shared" si="1"/>
        <v>1998.2</v>
      </c>
      <c r="R14">
        <f t="shared" si="2"/>
        <v>61</v>
      </c>
      <c r="S14">
        <f t="shared" si="3"/>
        <v>-59.200000000000045</v>
      </c>
      <c r="T14" s="1" t="str">
        <f t="shared" si="4"/>
        <v>OK</v>
      </c>
    </row>
    <row r="15" spans="1:20" x14ac:dyDescent="0.25">
      <c r="A15" s="9" t="str">
        <f>'OAM1'!A15</f>
        <v>Pest</v>
      </c>
      <c r="B15" s="9">
        <f>21-Rangsorok!B15</f>
        <v>3</v>
      </c>
      <c r="C15" s="9">
        <f>21-Rangsorok!C15</f>
        <v>19</v>
      </c>
      <c r="D15" s="9">
        <f>21-Rangsorok!D15</f>
        <v>6</v>
      </c>
      <c r="E15" s="9">
        <f>21-Rangsorok!E15</f>
        <v>2</v>
      </c>
      <c r="F15" s="9">
        <f>21-Rangsorok!F15</f>
        <v>5</v>
      </c>
      <c r="G15" s="9">
        <f>21-Rangsorok!G15</f>
        <v>9</v>
      </c>
      <c r="H15" s="9">
        <f>21-Rangsorok!H15</f>
        <v>7</v>
      </c>
      <c r="I15" s="9">
        <f>21-Rangsorok!I15</f>
        <v>10</v>
      </c>
      <c r="J15" s="9">
        <f>21-Rangsorok!J15</f>
        <v>18</v>
      </c>
      <c r="K15" s="9">
        <f>21-Rangsorok!K15</f>
        <v>7</v>
      </c>
      <c r="L15" s="9">
        <v>1000</v>
      </c>
      <c r="M15">
        <f t="shared" si="0"/>
        <v>1003.1</v>
      </c>
      <c r="N15" t="str">
        <f>'OAM1'!L15</f>
        <v>Pest</v>
      </c>
      <c r="O15">
        <f>Rangsorok!M15</f>
        <v>997.3</v>
      </c>
      <c r="P15" s="4"/>
      <c r="Q15">
        <f t="shared" si="1"/>
        <v>2000.4</v>
      </c>
      <c r="R15">
        <f t="shared" si="2"/>
        <v>-3.1000000000000227</v>
      </c>
      <c r="S15">
        <f t="shared" si="3"/>
        <v>2.7000000000000455</v>
      </c>
      <c r="T15" s="1" t="str">
        <f t="shared" si="4"/>
        <v>OK</v>
      </c>
    </row>
    <row r="16" spans="1:20" x14ac:dyDescent="0.25">
      <c r="A16" t="str">
        <f>'OAM1'!A16</f>
        <v>Somogy</v>
      </c>
      <c r="B16">
        <f>21-Rangsorok!B16</f>
        <v>14</v>
      </c>
      <c r="C16">
        <f>21-Rangsorok!C16</f>
        <v>14</v>
      </c>
      <c r="D16">
        <f>21-Rangsorok!D16</f>
        <v>19</v>
      </c>
      <c r="E16">
        <f>21-Rangsorok!E16</f>
        <v>18</v>
      </c>
      <c r="F16">
        <f>21-Rangsorok!F16</f>
        <v>12</v>
      </c>
      <c r="G16">
        <f>21-Rangsorok!G16</f>
        <v>6</v>
      </c>
      <c r="H16">
        <f>21-Rangsorok!H16</f>
        <v>14</v>
      </c>
      <c r="I16">
        <f>21-Rangsorok!I16</f>
        <v>13</v>
      </c>
      <c r="J16">
        <f>21-Rangsorok!J16</f>
        <v>12</v>
      </c>
      <c r="K16">
        <f>21-Rangsorok!K16</f>
        <v>14</v>
      </c>
      <c r="L16">
        <v>1000</v>
      </c>
      <c r="M16">
        <f t="shared" si="0"/>
        <v>970</v>
      </c>
      <c r="N16" t="str">
        <f>'OAM1'!L16</f>
        <v>Somogy</v>
      </c>
      <c r="O16">
        <f>Rangsorok!M16</f>
        <v>1029.2</v>
      </c>
      <c r="P16" s="4"/>
      <c r="Q16">
        <f t="shared" si="1"/>
        <v>1999.2</v>
      </c>
      <c r="R16">
        <f t="shared" si="2"/>
        <v>30</v>
      </c>
      <c r="S16">
        <f t="shared" si="3"/>
        <v>-29.200000000000045</v>
      </c>
      <c r="T16" s="1" t="str">
        <f t="shared" si="4"/>
        <v>OK</v>
      </c>
    </row>
    <row r="17" spans="1:20" x14ac:dyDescent="0.25">
      <c r="A17" t="str">
        <f>'OAM1'!A17</f>
        <v>Szabolcs-Szatmár-Bereg</v>
      </c>
      <c r="B17">
        <f>21-Rangsorok!B17</f>
        <v>19</v>
      </c>
      <c r="C17">
        <f>21-Rangsorok!C17</f>
        <v>18</v>
      </c>
      <c r="D17">
        <f>21-Rangsorok!D17</f>
        <v>4</v>
      </c>
      <c r="E17">
        <f>21-Rangsorok!E17</f>
        <v>20</v>
      </c>
      <c r="F17">
        <f>21-Rangsorok!F17</f>
        <v>9</v>
      </c>
      <c r="G17">
        <f>21-Rangsorok!G17</f>
        <v>17</v>
      </c>
      <c r="H17">
        <f>21-Rangsorok!H17</f>
        <v>9</v>
      </c>
      <c r="I17">
        <f>21-Rangsorok!I17</f>
        <v>3</v>
      </c>
      <c r="J17">
        <f>21-Rangsorok!J17</f>
        <v>8</v>
      </c>
      <c r="K17">
        <f>21-Rangsorok!K17</f>
        <v>17</v>
      </c>
      <c r="L17">
        <v>1000</v>
      </c>
      <c r="M17">
        <f t="shared" si="0"/>
        <v>1005.1</v>
      </c>
      <c r="N17" t="str">
        <f>'OAM1'!L17</f>
        <v>Szabolcs-Szatmár-Bereg</v>
      </c>
      <c r="O17">
        <f>Rangsorok!M17</f>
        <v>995.3</v>
      </c>
      <c r="P17" s="4"/>
      <c r="Q17">
        <f t="shared" si="1"/>
        <v>2000.4</v>
      </c>
      <c r="R17">
        <f t="shared" si="2"/>
        <v>-5.1000000000000227</v>
      </c>
      <c r="S17">
        <f t="shared" si="3"/>
        <v>4.7000000000000455</v>
      </c>
      <c r="T17" s="1" t="str">
        <f t="shared" si="4"/>
        <v>OK</v>
      </c>
    </row>
    <row r="18" spans="1:20" x14ac:dyDescent="0.25">
      <c r="A18" t="str">
        <f>'OAM1'!A18</f>
        <v>Tolna</v>
      </c>
      <c r="B18">
        <f>21-Rangsorok!B18</f>
        <v>13</v>
      </c>
      <c r="C18">
        <f>21-Rangsorok!C18</f>
        <v>14</v>
      </c>
      <c r="D18">
        <f>21-Rangsorok!D18</f>
        <v>20</v>
      </c>
      <c r="E18">
        <f>21-Rangsorok!E18</f>
        <v>18</v>
      </c>
      <c r="F18">
        <f>21-Rangsorok!F18</f>
        <v>17</v>
      </c>
      <c r="G18">
        <f>21-Rangsorok!G18</f>
        <v>13</v>
      </c>
      <c r="H18">
        <f>21-Rangsorok!H18</f>
        <v>18</v>
      </c>
      <c r="I18">
        <f>21-Rangsorok!I18</f>
        <v>20</v>
      </c>
      <c r="J18">
        <f>21-Rangsorok!J18</f>
        <v>15</v>
      </c>
      <c r="K18">
        <f>21-Rangsorok!K18</f>
        <v>15</v>
      </c>
      <c r="L18">
        <v>1000</v>
      </c>
      <c r="M18">
        <f t="shared" si="0"/>
        <v>942.6</v>
      </c>
      <c r="N18" t="str">
        <f>'OAM1'!L18</f>
        <v>Tolna</v>
      </c>
      <c r="O18">
        <f>Rangsorok!M18</f>
        <v>1055.8</v>
      </c>
      <c r="P18" s="4"/>
      <c r="Q18">
        <f t="shared" si="1"/>
        <v>1998.4</v>
      </c>
      <c r="R18">
        <f t="shared" si="2"/>
        <v>57.399999999999977</v>
      </c>
      <c r="S18">
        <f t="shared" si="3"/>
        <v>-55.799999999999955</v>
      </c>
      <c r="T18" s="1" t="str">
        <f t="shared" si="4"/>
        <v>OK</v>
      </c>
    </row>
    <row r="19" spans="1:20" x14ac:dyDescent="0.25">
      <c r="A19" t="str">
        <f>'OAM1'!A19</f>
        <v>Vas</v>
      </c>
      <c r="B19">
        <f>21-Rangsorok!B19</f>
        <v>16</v>
      </c>
      <c r="C19">
        <f>21-Rangsorok!C19</f>
        <v>15</v>
      </c>
      <c r="D19">
        <f>21-Rangsorok!D19</f>
        <v>17</v>
      </c>
      <c r="E19">
        <f>21-Rangsorok!E19</f>
        <v>6</v>
      </c>
      <c r="F19">
        <f>21-Rangsorok!F19</f>
        <v>16</v>
      </c>
      <c r="G19">
        <f>21-Rangsorok!G19</f>
        <v>6</v>
      </c>
      <c r="H19">
        <f>21-Rangsorok!H19</f>
        <v>5</v>
      </c>
      <c r="I19">
        <f>21-Rangsorok!I19</f>
        <v>18</v>
      </c>
      <c r="J19">
        <f>21-Rangsorok!J19</f>
        <v>15</v>
      </c>
      <c r="K19">
        <f>21-Rangsorok!K19</f>
        <v>8</v>
      </c>
      <c r="L19">
        <v>1000</v>
      </c>
      <c r="M19">
        <f t="shared" si="0"/>
        <v>984.3</v>
      </c>
      <c r="N19" t="str">
        <f>'OAM1'!L19</f>
        <v>Vas</v>
      </c>
      <c r="O19">
        <f>Rangsorok!M19</f>
        <v>1015.5</v>
      </c>
      <c r="P19" s="4"/>
      <c r="Q19">
        <f t="shared" si="1"/>
        <v>1999.8</v>
      </c>
      <c r="R19">
        <f t="shared" si="2"/>
        <v>15.700000000000045</v>
      </c>
      <c r="S19">
        <f t="shared" si="3"/>
        <v>-15.5</v>
      </c>
      <c r="T19" s="1" t="str">
        <f t="shared" si="4"/>
        <v>OK</v>
      </c>
    </row>
    <row r="20" spans="1:20" x14ac:dyDescent="0.25">
      <c r="A20" t="str">
        <f>'OAM1'!A20</f>
        <v>Veszprém</v>
      </c>
      <c r="B20">
        <f>21-Rangsorok!B20</f>
        <v>11</v>
      </c>
      <c r="C20">
        <f>21-Rangsorok!C20</f>
        <v>10</v>
      </c>
      <c r="D20">
        <f>21-Rangsorok!D20</f>
        <v>15</v>
      </c>
      <c r="E20">
        <f>21-Rangsorok!E20</f>
        <v>5</v>
      </c>
      <c r="F20">
        <f>21-Rangsorok!F20</f>
        <v>20</v>
      </c>
      <c r="G20">
        <f>21-Rangsorok!G20</f>
        <v>14</v>
      </c>
      <c r="H20">
        <f>21-Rangsorok!H20</f>
        <v>8</v>
      </c>
      <c r="I20">
        <f>21-Rangsorok!I20</f>
        <v>17</v>
      </c>
      <c r="J20">
        <f>21-Rangsorok!J20</f>
        <v>10</v>
      </c>
      <c r="K20">
        <f>21-Rangsorok!K20</f>
        <v>6</v>
      </c>
      <c r="L20">
        <v>1000</v>
      </c>
      <c r="M20">
        <f t="shared" si="0"/>
        <v>966.5</v>
      </c>
      <c r="N20" t="str">
        <f>'OAM1'!L20</f>
        <v>Veszprém</v>
      </c>
      <c r="O20">
        <f>Rangsorok!M20</f>
        <v>1032.7</v>
      </c>
      <c r="P20" s="4"/>
      <c r="Q20">
        <f t="shared" si="1"/>
        <v>1999.2</v>
      </c>
      <c r="R20">
        <f t="shared" si="2"/>
        <v>33.5</v>
      </c>
      <c r="S20">
        <f t="shared" si="3"/>
        <v>-32.700000000000045</v>
      </c>
      <c r="T20" s="1" t="str">
        <f t="shared" si="4"/>
        <v>OK</v>
      </c>
    </row>
    <row r="21" spans="1:20" x14ac:dyDescent="0.25">
      <c r="A21" t="str">
        <f>'OAM1'!A21</f>
        <v>Zala</v>
      </c>
      <c r="B21">
        <f>21-Rangsorok!B21</f>
        <v>15</v>
      </c>
      <c r="C21">
        <f>21-Rangsorok!C21</f>
        <v>16</v>
      </c>
      <c r="D21">
        <f>21-Rangsorok!D21</f>
        <v>14</v>
      </c>
      <c r="E21">
        <f>21-Rangsorok!E21</f>
        <v>12</v>
      </c>
      <c r="F21">
        <f>21-Rangsorok!F21</f>
        <v>11</v>
      </c>
      <c r="G21">
        <f>21-Rangsorok!G21</f>
        <v>16</v>
      </c>
      <c r="H21">
        <f>21-Rangsorok!H21</f>
        <v>17</v>
      </c>
      <c r="I21">
        <f>21-Rangsorok!I21</f>
        <v>16</v>
      </c>
      <c r="J21">
        <f>21-Rangsorok!J21</f>
        <v>11</v>
      </c>
      <c r="K21">
        <f>21-Rangsorok!K21</f>
        <v>10</v>
      </c>
      <c r="L21">
        <v>1000</v>
      </c>
      <c r="M21">
        <f t="shared" si="0"/>
        <v>968</v>
      </c>
      <c r="N21" t="str">
        <f>'OAM1'!L21</f>
        <v>Zala</v>
      </c>
      <c r="O21">
        <f>Rangsorok!M21</f>
        <v>1031.2</v>
      </c>
      <c r="P21" s="4"/>
      <c r="Q21">
        <f t="shared" si="1"/>
        <v>1999.2</v>
      </c>
      <c r="R21">
        <f t="shared" si="2"/>
        <v>32</v>
      </c>
      <c r="S21">
        <f t="shared" si="3"/>
        <v>-31.200000000000045</v>
      </c>
      <c r="T21" s="1" t="str">
        <f t="shared" si="4"/>
        <v>OK</v>
      </c>
    </row>
    <row r="22" spans="1:20" x14ac:dyDescent="0.25">
      <c r="L22" t="s">
        <v>68</v>
      </c>
      <c r="M22">
        <f>CORREL(O2:O21,$M$2:$M$21)</f>
        <v>-0.9999995449262018</v>
      </c>
      <c r="N22" t="e">
        <f>CORREL(P2:P21,$M$2:$M$21)</f>
        <v>#DIV/0!</v>
      </c>
      <c r="O22">
        <f>Rangsorok!M22</f>
        <v>0.89878722407565481</v>
      </c>
      <c r="P22" s="4"/>
    </row>
    <row r="23" spans="1:20" ht="18" x14ac:dyDescent="0.25">
      <c r="A23" s="10"/>
    </row>
    <row r="24" spans="1:20" x14ac:dyDescent="0.25">
      <c r="A24" s="11"/>
    </row>
    <row r="27" spans="1:20" ht="18" x14ac:dyDescent="0.25">
      <c r="A27" s="12" t="s">
        <v>69</v>
      </c>
      <c r="B27" s="13">
        <v>7310140</v>
      </c>
      <c r="C27" s="12" t="s">
        <v>70</v>
      </c>
      <c r="D27" s="13">
        <v>20</v>
      </c>
      <c r="E27" s="12" t="s">
        <v>71</v>
      </c>
      <c r="F27" s="13">
        <v>10</v>
      </c>
      <c r="G27" s="12" t="s">
        <v>72</v>
      </c>
      <c r="H27" s="13">
        <v>20</v>
      </c>
      <c r="I27" s="12" t="s">
        <v>73</v>
      </c>
      <c r="J27" s="13">
        <v>0</v>
      </c>
      <c r="K27" s="12" t="s">
        <v>74</v>
      </c>
      <c r="L27" s="13" t="s">
        <v>385</v>
      </c>
    </row>
    <row r="28" spans="1:20" ht="18.600000000000001" thickBot="1" x14ac:dyDescent="0.3">
      <c r="A28" s="10"/>
    </row>
    <row r="29" spans="1:20" ht="13.8" thickBot="1" x14ac:dyDescent="0.3">
      <c r="A29" s="14" t="s">
        <v>75</v>
      </c>
      <c r="B29" s="14" t="s">
        <v>76</v>
      </c>
      <c r="C29" s="14" t="s">
        <v>77</v>
      </c>
      <c r="D29" s="14" t="s">
        <v>78</v>
      </c>
      <c r="E29" s="14" t="s">
        <v>79</v>
      </c>
      <c r="F29" s="14" t="s">
        <v>80</v>
      </c>
      <c r="G29" s="14" t="s">
        <v>81</v>
      </c>
      <c r="H29" s="14" t="s">
        <v>82</v>
      </c>
      <c r="I29" s="14" t="s">
        <v>83</v>
      </c>
      <c r="J29" s="14" t="s">
        <v>84</v>
      </c>
      <c r="K29" s="14" t="s">
        <v>85</v>
      </c>
      <c r="L29" s="14" t="s">
        <v>86</v>
      </c>
    </row>
    <row r="30" spans="1:20" ht="13.8" thickBot="1" x14ac:dyDescent="0.3">
      <c r="A30" s="14" t="s">
        <v>87</v>
      </c>
      <c r="B30" s="15">
        <v>17</v>
      </c>
      <c r="C30" s="15">
        <v>20</v>
      </c>
      <c r="D30" s="15">
        <v>13</v>
      </c>
      <c r="E30" s="15">
        <v>15</v>
      </c>
      <c r="F30" s="15">
        <v>3</v>
      </c>
      <c r="G30" s="15">
        <v>3</v>
      </c>
      <c r="H30" s="15">
        <v>12</v>
      </c>
      <c r="I30" s="15">
        <v>19</v>
      </c>
      <c r="J30" s="15">
        <v>8</v>
      </c>
      <c r="K30" s="15">
        <v>18</v>
      </c>
      <c r="L30" s="15">
        <v>1000</v>
      </c>
    </row>
    <row r="31" spans="1:20" ht="13.8" thickBot="1" x14ac:dyDescent="0.3">
      <c r="A31" s="14" t="s">
        <v>88</v>
      </c>
      <c r="B31" s="15">
        <v>11</v>
      </c>
      <c r="C31" s="15">
        <v>12</v>
      </c>
      <c r="D31" s="15">
        <v>13</v>
      </c>
      <c r="E31" s="15">
        <v>19</v>
      </c>
      <c r="F31" s="15">
        <v>4</v>
      </c>
      <c r="G31" s="15">
        <v>4</v>
      </c>
      <c r="H31" s="15">
        <v>17</v>
      </c>
      <c r="I31" s="15">
        <v>2</v>
      </c>
      <c r="J31" s="15">
        <v>8</v>
      </c>
      <c r="K31" s="15">
        <v>10</v>
      </c>
      <c r="L31" s="15">
        <v>1000</v>
      </c>
    </row>
    <row r="32" spans="1:20" ht="13.8" thickBot="1" x14ac:dyDescent="0.3">
      <c r="A32" s="14" t="s">
        <v>89</v>
      </c>
      <c r="B32" s="15">
        <v>6</v>
      </c>
      <c r="C32" s="15">
        <v>2</v>
      </c>
      <c r="D32" s="15">
        <v>16</v>
      </c>
      <c r="E32" s="15">
        <v>7</v>
      </c>
      <c r="F32" s="15">
        <v>8</v>
      </c>
      <c r="G32" s="15">
        <v>13</v>
      </c>
      <c r="H32" s="15">
        <v>14</v>
      </c>
      <c r="I32" s="15">
        <v>11</v>
      </c>
      <c r="J32" s="15">
        <v>4</v>
      </c>
      <c r="K32" s="15">
        <v>4</v>
      </c>
      <c r="L32" s="15">
        <v>1000</v>
      </c>
    </row>
    <row r="33" spans="1:12" ht="13.8" thickBot="1" x14ac:dyDescent="0.3">
      <c r="A33" s="14" t="s">
        <v>90</v>
      </c>
      <c r="B33" s="15">
        <v>9</v>
      </c>
      <c r="C33" s="15">
        <v>9</v>
      </c>
      <c r="D33" s="15">
        <v>5</v>
      </c>
      <c r="E33" s="15">
        <v>13</v>
      </c>
      <c r="F33" s="15">
        <v>15</v>
      </c>
      <c r="G33" s="15">
        <v>19</v>
      </c>
      <c r="H33" s="15">
        <v>12</v>
      </c>
      <c r="I33" s="15">
        <v>1</v>
      </c>
      <c r="J33" s="15">
        <v>9</v>
      </c>
      <c r="K33" s="15">
        <v>20</v>
      </c>
      <c r="L33" s="15">
        <v>1000</v>
      </c>
    </row>
    <row r="34" spans="1:12" ht="13.8" thickBot="1" x14ac:dyDescent="0.3">
      <c r="A34" s="14" t="s">
        <v>91</v>
      </c>
      <c r="B34" s="15">
        <v>1</v>
      </c>
      <c r="C34" s="15">
        <v>1</v>
      </c>
      <c r="D34" s="15">
        <v>1</v>
      </c>
      <c r="E34" s="15">
        <v>1</v>
      </c>
      <c r="F34" s="15">
        <v>1</v>
      </c>
      <c r="G34" s="15">
        <v>2</v>
      </c>
      <c r="H34" s="15">
        <v>1</v>
      </c>
      <c r="I34" s="15">
        <v>5</v>
      </c>
      <c r="J34" s="15">
        <v>2</v>
      </c>
      <c r="K34" s="15">
        <v>1</v>
      </c>
      <c r="L34" s="15">
        <v>1000</v>
      </c>
    </row>
    <row r="35" spans="1:12" ht="13.8" thickBot="1" x14ac:dyDescent="0.3">
      <c r="A35" s="14" t="s">
        <v>92</v>
      </c>
      <c r="B35" s="15">
        <v>2</v>
      </c>
      <c r="C35" s="15">
        <v>9</v>
      </c>
      <c r="D35" s="15">
        <v>3</v>
      </c>
      <c r="E35" s="15">
        <v>3</v>
      </c>
      <c r="F35" s="15">
        <v>2</v>
      </c>
      <c r="G35" s="15">
        <v>1</v>
      </c>
      <c r="H35" s="15">
        <v>2</v>
      </c>
      <c r="I35" s="15">
        <v>8</v>
      </c>
      <c r="J35" s="15">
        <v>2</v>
      </c>
      <c r="K35" s="15">
        <v>2</v>
      </c>
      <c r="L35" s="15">
        <v>1000</v>
      </c>
    </row>
    <row r="36" spans="1:12" ht="13.8" thickBot="1" x14ac:dyDescent="0.3">
      <c r="A36" s="14" t="s">
        <v>93</v>
      </c>
      <c r="B36" s="15">
        <v>4</v>
      </c>
      <c r="C36" s="15">
        <v>6</v>
      </c>
      <c r="D36" s="15">
        <v>8</v>
      </c>
      <c r="E36" s="15">
        <v>4</v>
      </c>
      <c r="F36" s="15">
        <v>7</v>
      </c>
      <c r="G36" s="15">
        <v>13</v>
      </c>
      <c r="H36" s="15">
        <v>7</v>
      </c>
      <c r="I36" s="15">
        <v>16</v>
      </c>
      <c r="J36" s="15">
        <v>15</v>
      </c>
      <c r="K36" s="15">
        <v>6</v>
      </c>
      <c r="L36" s="15">
        <v>1000</v>
      </c>
    </row>
    <row r="37" spans="1:12" ht="13.8" thickBot="1" x14ac:dyDescent="0.3">
      <c r="A37" s="14" t="s">
        <v>94</v>
      </c>
      <c r="B37" s="15">
        <v>20</v>
      </c>
      <c r="C37" s="15">
        <v>5</v>
      </c>
      <c r="D37" s="15">
        <v>10</v>
      </c>
      <c r="E37" s="15">
        <v>9</v>
      </c>
      <c r="F37" s="15">
        <v>18</v>
      </c>
      <c r="G37" s="15">
        <v>16</v>
      </c>
      <c r="H37" s="15">
        <v>3</v>
      </c>
      <c r="I37" s="15">
        <v>12</v>
      </c>
      <c r="J37" s="15">
        <v>3</v>
      </c>
      <c r="K37" s="15">
        <v>13</v>
      </c>
      <c r="L37" s="15">
        <v>1000</v>
      </c>
    </row>
    <row r="38" spans="1:12" ht="13.8" thickBot="1" x14ac:dyDescent="0.3">
      <c r="A38" s="14" t="s">
        <v>95</v>
      </c>
      <c r="B38" s="15">
        <v>6</v>
      </c>
      <c r="C38" s="15">
        <v>9</v>
      </c>
      <c r="D38" s="15">
        <v>3</v>
      </c>
      <c r="E38" s="15">
        <v>11</v>
      </c>
      <c r="F38" s="15">
        <v>7</v>
      </c>
      <c r="G38" s="15">
        <v>7</v>
      </c>
      <c r="H38" s="15">
        <v>4</v>
      </c>
      <c r="I38" s="15">
        <v>5</v>
      </c>
      <c r="J38" s="15">
        <v>5</v>
      </c>
      <c r="K38" s="15">
        <v>3</v>
      </c>
      <c r="L38" s="15">
        <v>1000</v>
      </c>
    </row>
    <row r="39" spans="1:12" ht="13.8" thickBot="1" x14ac:dyDescent="0.3">
      <c r="A39" s="14" t="s">
        <v>96</v>
      </c>
      <c r="B39" s="15">
        <v>8</v>
      </c>
      <c r="C39" s="15">
        <v>3</v>
      </c>
      <c r="D39" s="15">
        <v>11</v>
      </c>
      <c r="E39" s="15">
        <v>10</v>
      </c>
      <c r="F39" s="15">
        <v>13</v>
      </c>
      <c r="G39" s="15">
        <v>10</v>
      </c>
      <c r="H39" s="15">
        <v>10</v>
      </c>
      <c r="I39" s="15">
        <v>9</v>
      </c>
      <c r="J39" s="15">
        <v>18</v>
      </c>
      <c r="K39" s="15">
        <v>13</v>
      </c>
      <c r="L39" s="15">
        <v>1000</v>
      </c>
    </row>
    <row r="40" spans="1:12" ht="13.8" thickBot="1" x14ac:dyDescent="0.3">
      <c r="A40" s="14" t="s">
        <v>97</v>
      </c>
      <c r="B40" s="15">
        <v>7</v>
      </c>
      <c r="C40" s="15">
        <v>5</v>
      </c>
      <c r="D40" s="15">
        <v>8</v>
      </c>
      <c r="E40" s="15">
        <v>15</v>
      </c>
      <c r="F40" s="15">
        <v>11</v>
      </c>
      <c r="G40" s="15">
        <v>8</v>
      </c>
      <c r="H40" s="15">
        <v>17</v>
      </c>
      <c r="I40" s="15">
        <v>7</v>
      </c>
      <c r="J40" s="15">
        <v>18</v>
      </c>
      <c r="K40" s="15">
        <v>16</v>
      </c>
      <c r="L40" s="15">
        <v>1000</v>
      </c>
    </row>
    <row r="41" spans="1:12" ht="13.8" thickBot="1" x14ac:dyDescent="0.3">
      <c r="A41" s="14" t="s">
        <v>98</v>
      </c>
      <c r="B41" s="15">
        <v>12</v>
      </c>
      <c r="C41" s="15">
        <v>12</v>
      </c>
      <c r="D41" s="15">
        <v>10</v>
      </c>
      <c r="E41" s="15">
        <v>8</v>
      </c>
      <c r="F41" s="15">
        <v>19</v>
      </c>
      <c r="G41" s="15">
        <v>20</v>
      </c>
      <c r="H41" s="15">
        <v>19</v>
      </c>
      <c r="I41" s="15">
        <v>14</v>
      </c>
      <c r="J41" s="15">
        <v>19</v>
      </c>
      <c r="K41" s="15">
        <v>13</v>
      </c>
      <c r="L41" s="15">
        <v>1000</v>
      </c>
    </row>
    <row r="42" spans="1:12" ht="13.8" thickBot="1" x14ac:dyDescent="0.3">
      <c r="A42" s="14" t="s">
        <v>99</v>
      </c>
      <c r="B42" s="15">
        <v>18</v>
      </c>
      <c r="C42" s="15">
        <v>18</v>
      </c>
      <c r="D42" s="15">
        <v>18</v>
      </c>
      <c r="E42" s="15">
        <v>16</v>
      </c>
      <c r="F42" s="15">
        <v>15</v>
      </c>
      <c r="G42" s="15">
        <v>18</v>
      </c>
      <c r="H42" s="15">
        <v>20</v>
      </c>
      <c r="I42" s="15">
        <v>7</v>
      </c>
      <c r="J42" s="15">
        <v>20</v>
      </c>
      <c r="K42" s="15">
        <v>20</v>
      </c>
      <c r="L42" s="15">
        <v>1000</v>
      </c>
    </row>
    <row r="43" spans="1:12" ht="13.8" thickBot="1" x14ac:dyDescent="0.3">
      <c r="A43" s="14" t="s">
        <v>100</v>
      </c>
      <c r="B43" s="15">
        <v>3</v>
      </c>
      <c r="C43" s="15">
        <v>19</v>
      </c>
      <c r="D43" s="15">
        <v>6</v>
      </c>
      <c r="E43" s="15">
        <v>2</v>
      </c>
      <c r="F43" s="15">
        <v>5</v>
      </c>
      <c r="G43" s="15">
        <v>9</v>
      </c>
      <c r="H43" s="15">
        <v>7</v>
      </c>
      <c r="I43" s="15">
        <v>10</v>
      </c>
      <c r="J43" s="15">
        <v>18</v>
      </c>
      <c r="K43" s="15">
        <v>7</v>
      </c>
      <c r="L43" s="15">
        <v>1000</v>
      </c>
    </row>
    <row r="44" spans="1:12" ht="13.8" thickBot="1" x14ac:dyDescent="0.3">
      <c r="A44" s="14" t="s">
        <v>101</v>
      </c>
      <c r="B44" s="15">
        <v>14</v>
      </c>
      <c r="C44" s="15">
        <v>14</v>
      </c>
      <c r="D44" s="15">
        <v>19</v>
      </c>
      <c r="E44" s="15">
        <v>18</v>
      </c>
      <c r="F44" s="15">
        <v>12</v>
      </c>
      <c r="G44" s="15">
        <v>6</v>
      </c>
      <c r="H44" s="15">
        <v>14</v>
      </c>
      <c r="I44" s="15">
        <v>13</v>
      </c>
      <c r="J44" s="15">
        <v>12</v>
      </c>
      <c r="K44" s="15">
        <v>14</v>
      </c>
      <c r="L44" s="15">
        <v>1000</v>
      </c>
    </row>
    <row r="45" spans="1:12" ht="13.8" thickBot="1" x14ac:dyDescent="0.3">
      <c r="A45" s="14" t="s">
        <v>102</v>
      </c>
      <c r="B45" s="15">
        <v>19</v>
      </c>
      <c r="C45" s="15">
        <v>18</v>
      </c>
      <c r="D45" s="15">
        <v>4</v>
      </c>
      <c r="E45" s="15">
        <v>20</v>
      </c>
      <c r="F45" s="15">
        <v>9</v>
      </c>
      <c r="G45" s="15">
        <v>17</v>
      </c>
      <c r="H45" s="15">
        <v>9</v>
      </c>
      <c r="I45" s="15">
        <v>3</v>
      </c>
      <c r="J45" s="15">
        <v>8</v>
      </c>
      <c r="K45" s="15">
        <v>17</v>
      </c>
      <c r="L45" s="15">
        <v>1000</v>
      </c>
    </row>
    <row r="46" spans="1:12" ht="13.8" thickBot="1" x14ac:dyDescent="0.3">
      <c r="A46" s="14" t="s">
        <v>103</v>
      </c>
      <c r="B46" s="15">
        <v>13</v>
      </c>
      <c r="C46" s="15">
        <v>14</v>
      </c>
      <c r="D46" s="15">
        <v>20</v>
      </c>
      <c r="E46" s="15">
        <v>18</v>
      </c>
      <c r="F46" s="15">
        <v>17</v>
      </c>
      <c r="G46" s="15">
        <v>13</v>
      </c>
      <c r="H46" s="15">
        <v>18</v>
      </c>
      <c r="I46" s="15">
        <v>20</v>
      </c>
      <c r="J46" s="15">
        <v>15</v>
      </c>
      <c r="K46" s="15">
        <v>15</v>
      </c>
      <c r="L46" s="15">
        <v>1000</v>
      </c>
    </row>
    <row r="47" spans="1:12" ht="13.8" thickBot="1" x14ac:dyDescent="0.3">
      <c r="A47" s="14" t="s">
        <v>104</v>
      </c>
      <c r="B47" s="15">
        <v>16</v>
      </c>
      <c r="C47" s="15">
        <v>15</v>
      </c>
      <c r="D47" s="15">
        <v>17</v>
      </c>
      <c r="E47" s="15">
        <v>6</v>
      </c>
      <c r="F47" s="15">
        <v>16</v>
      </c>
      <c r="G47" s="15">
        <v>6</v>
      </c>
      <c r="H47" s="15">
        <v>5</v>
      </c>
      <c r="I47" s="15">
        <v>18</v>
      </c>
      <c r="J47" s="15">
        <v>15</v>
      </c>
      <c r="K47" s="15">
        <v>8</v>
      </c>
      <c r="L47" s="15">
        <v>1000</v>
      </c>
    </row>
    <row r="48" spans="1:12" ht="13.8" thickBot="1" x14ac:dyDescent="0.3">
      <c r="A48" s="14" t="s">
        <v>105</v>
      </c>
      <c r="B48" s="15">
        <v>11</v>
      </c>
      <c r="C48" s="15">
        <v>10</v>
      </c>
      <c r="D48" s="15">
        <v>15</v>
      </c>
      <c r="E48" s="15">
        <v>5</v>
      </c>
      <c r="F48" s="15">
        <v>20</v>
      </c>
      <c r="G48" s="15">
        <v>14</v>
      </c>
      <c r="H48" s="15">
        <v>8</v>
      </c>
      <c r="I48" s="15">
        <v>17</v>
      </c>
      <c r="J48" s="15">
        <v>10</v>
      </c>
      <c r="K48" s="15">
        <v>6</v>
      </c>
      <c r="L48" s="15">
        <v>1000</v>
      </c>
    </row>
    <row r="49" spans="1:12" ht="13.8" thickBot="1" x14ac:dyDescent="0.3">
      <c r="A49" s="14" t="s">
        <v>106</v>
      </c>
      <c r="B49" s="15">
        <v>15</v>
      </c>
      <c r="C49" s="15">
        <v>16</v>
      </c>
      <c r="D49" s="15">
        <v>14</v>
      </c>
      <c r="E49" s="15">
        <v>12</v>
      </c>
      <c r="F49" s="15">
        <v>11</v>
      </c>
      <c r="G49" s="15">
        <v>16</v>
      </c>
      <c r="H49" s="15">
        <v>17</v>
      </c>
      <c r="I49" s="15">
        <v>16</v>
      </c>
      <c r="J49" s="15">
        <v>11</v>
      </c>
      <c r="K49" s="15">
        <v>10</v>
      </c>
      <c r="L49" s="15">
        <v>1000</v>
      </c>
    </row>
    <row r="50" spans="1:12" ht="18.600000000000001" thickBot="1" x14ac:dyDescent="0.3">
      <c r="A50" s="10"/>
    </row>
    <row r="51" spans="1:12" ht="13.8" thickBot="1" x14ac:dyDescent="0.3">
      <c r="A51" s="14" t="s">
        <v>107</v>
      </c>
      <c r="B51" s="14" t="s">
        <v>76</v>
      </c>
      <c r="C51" s="14" t="s">
        <v>77</v>
      </c>
      <c r="D51" s="14" t="s">
        <v>78</v>
      </c>
      <c r="E51" s="14" t="s">
        <v>79</v>
      </c>
      <c r="F51" s="14" t="s">
        <v>80</v>
      </c>
      <c r="G51" s="14" t="s">
        <v>81</v>
      </c>
      <c r="H51" s="14" t="s">
        <v>82</v>
      </c>
      <c r="I51" s="14" t="s">
        <v>83</v>
      </c>
      <c r="J51" s="14" t="s">
        <v>84</v>
      </c>
      <c r="K51" s="14" t="s">
        <v>85</v>
      </c>
    </row>
    <row r="52" spans="1:12" ht="13.8" thickBot="1" x14ac:dyDescent="0.3">
      <c r="A52" s="14" t="s">
        <v>108</v>
      </c>
      <c r="B52" s="15" t="s">
        <v>386</v>
      </c>
      <c r="C52" s="15" t="s">
        <v>387</v>
      </c>
      <c r="D52" s="15" t="s">
        <v>388</v>
      </c>
      <c r="E52" s="15" t="s">
        <v>389</v>
      </c>
      <c r="F52" s="15" t="s">
        <v>390</v>
      </c>
      <c r="G52" s="15" t="s">
        <v>391</v>
      </c>
      <c r="H52" s="15" t="s">
        <v>388</v>
      </c>
      <c r="I52" s="15" t="s">
        <v>392</v>
      </c>
      <c r="J52" s="15" t="s">
        <v>388</v>
      </c>
      <c r="K52" s="15" t="s">
        <v>388</v>
      </c>
    </row>
    <row r="53" spans="1:12" ht="13.8" thickBot="1" x14ac:dyDescent="0.3">
      <c r="A53" s="14" t="s">
        <v>109</v>
      </c>
      <c r="B53" s="15" t="s">
        <v>393</v>
      </c>
      <c r="C53" s="15" t="s">
        <v>394</v>
      </c>
      <c r="D53" s="15" t="s">
        <v>395</v>
      </c>
      <c r="E53" s="15" t="s">
        <v>396</v>
      </c>
      <c r="F53" s="15" t="s">
        <v>397</v>
      </c>
      <c r="G53" s="15" t="s">
        <v>398</v>
      </c>
      <c r="H53" s="15" t="s">
        <v>395</v>
      </c>
      <c r="I53" s="15" t="s">
        <v>399</v>
      </c>
      <c r="J53" s="15" t="s">
        <v>395</v>
      </c>
      <c r="K53" s="15" t="s">
        <v>395</v>
      </c>
    </row>
    <row r="54" spans="1:12" ht="13.8" thickBot="1" x14ac:dyDescent="0.3">
      <c r="A54" s="14" t="s">
        <v>110</v>
      </c>
      <c r="B54" s="15" t="s">
        <v>400</v>
      </c>
      <c r="C54" s="15" t="s">
        <v>401</v>
      </c>
      <c r="D54" s="15" t="s">
        <v>402</v>
      </c>
      <c r="E54" s="15" t="s">
        <v>403</v>
      </c>
      <c r="F54" s="15" t="s">
        <v>404</v>
      </c>
      <c r="G54" s="15" t="s">
        <v>405</v>
      </c>
      <c r="H54" s="15" t="s">
        <v>402</v>
      </c>
      <c r="I54" s="15" t="s">
        <v>406</v>
      </c>
      <c r="J54" s="15" t="s">
        <v>402</v>
      </c>
      <c r="K54" s="15" t="s">
        <v>402</v>
      </c>
    </row>
    <row r="55" spans="1:12" ht="13.8" thickBot="1" x14ac:dyDescent="0.3">
      <c r="A55" s="14" t="s">
        <v>111</v>
      </c>
      <c r="B55" s="15" t="s">
        <v>407</v>
      </c>
      <c r="C55" s="15" t="s">
        <v>408</v>
      </c>
      <c r="D55" s="15" t="s">
        <v>409</v>
      </c>
      <c r="E55" s="15" t="s">
        <v>410</v>
      </c>
      <c r="F55" s="15" t="s">
        <v>411</v>
      </c>
      <c r="G55" s="15" t="s">
        <v>412</v>
      </c>
      <c r="H55" s="15" t="s">
        <v>409</v>
      </c>
      <c r="I55" s="15" t="s">
        <v>413</v>
      </c>
      <c r="J55" s="15" t="s">
        <v>409</v>
      </c>
      <c r="K55" s="15" t="s">
        <v>409</v>
      </c>
    </row>
    <row r="56" spans="1:12" ht="13.8" thickBot="1" x14ac:dyDescent="0.3">
      <c r="A56" s="14" t="s">
        <v>112</v>
      </c>
      <c r="B56" s="15" t="s">
        <v>414</v>
      </c>
      <c r="C56" s="15" t="s">
        <v>415</v>
      </c>
      <c r="D56" s="15" t="s">
        <v>416</v>
      </c>
      <c r="E56" s="15" t="s">
        <v>417</v>
      </c>
      <c r="F56" s="15" t="s">
        <v>418</v>
      </c>
      <c r="G56" s="15" t="s">
        <v>419</v>
      </c>
      <c r="H56" s="15" t="s">
        <v>416</v>
      </c>
      <c r="I56" s="15" t="s">
        <v>420</v>
      </c>
      <c r="J56" s="15" t="s">
        <v>416</v>
      </c>
      <c r="K56" s="15" t="s">
        <v>416</v>
      </c>
    </row>
    <row r="57" spans="1:12" ht="13.8" thickBot="1" x14ac:dyDescent="0.3">
      <c r="A57" s="14" t="s">
        <v>113</v>
      </c>
      <c r="B57" s="15" t="s">
        <v>421</v>
      </c>
      <c r="C57" s="15" t="s">
        <v>422</v>
      </c>
      <c r="D57" s="15" t="s">
        <v>423</v>
      </c>
      <c r="E57" s="15" t="s">
        <v>424</v>
      </c>
      <c r="F57" s="15" t="s">
        <v>425</v>
      </c>
      <c r="G57" s="15" t="s">
        <v>426</v>
      </c>
      <c r="H57" s="15" t="s">
        <v>423</v>
      </c>
      <c r="I57" s="15" t="s">
        <v>427</v>
      </c>
      <c r="J57" s="15" t="s">
        <v>423</v>
      </c>
      <c r="K57" s="15" t="s">
        <v>423</v>
      </c>
    </row>
    <row r="58" spans="1:12" ht="13.8" thickBot="1" x14ac:dyDescent="0.3">
      <c r="A58" s="14" t="s">
        <v>114</v>
      </c>
      <c r="B58" s="15" t="s">
        <v>428</v>
      </c>
      <c r="C58" s="15" t="s">
        <v>429</v>
      </c>
      <c r="D58" s="15" t="s">
        <v>430</v>
      </c>
      <c r="E58" s="15" t="s">
        <v>431</v>
      </c>
      <c r="F58" s="15" t="s">
        <v>432</v>
      </c>
      <c r="G58" s="15" t="s">
        <v>433</v>
      </c>
      <c r="H58" s="15" t="s">
        <v>430</v>
      </c>
      <c r="I58" s="15" t="s">
        <v>434</v>
      </c>
      <c r="J58" s="15" t="s">
        <v>430</v>
      </c>
      <c r="K58" s="15" t="s">
        <v>430</v>
      </c>
    </row>
    <row r="59" spans="1:12" ht="13.8" thickBot="1" x14ac:dyDescent="0.3">
      <c r="A59" s="14" t="s">
        <v>115</v>
      </c>
      <c r="B59" s="15" t="s">
        <v>435</v>
      </c>
      <c r="C59" s="15" t="s">
        <v>436</v>
      </c>
      <c r="D59" s="15" t="s">
        <v>437</v>
      </c>
      <c r="E59" s="15" t="s">
        <v>438</v>
      </c>
      <c r="F59" s="15" t="s">
        <v>439</v>
      </c>
      <c r="G59" s="15" t="s">
        <v>440</v>
      </c>
      <c r="H59" s="15" t="s">
        <v>437</v>
      </c>
      <c r="I59" s="15" t="s">
        <v>437</v>
      </c>
      <c r="J59" s="15" t="s">
        <v>437</v>
      </c>
      <c r="K59" s="15" t="s">
        <v>437</v>
      </c>
    </row>
    <row r="60" spans="1:12" ht="13.8" thickBot="1" x14ac:dyDescent="0.3">
      <c r="A60" s="14" t="s">
        <v>116</v>
      </c>
      <c r="B60" s="15" t="s">
        <v>441</v>
      </c>
      <c r="C60" s="15" t="s">
        <v>442</v>
      </c>
      <c r="D60" s="15" t="s">
        <v>443</v>
      </c>
      <c r="E60" s="15" t="s">
        <v>444</v>
      </c>
      <c r="F60" s="15" t="s">
        <v>445</v>
      </c>
      <c r="G60" s="15" t="s">
        <v>446</v>
      </c>
      <c r="H60" s="15" t="s">
        <v>443</v>
      </c>
      <c r="I60" s="15" t="s">
        <v>443</v>
      </c>
      <c r="J60" s="15" t="s">
        <v>443</v>
      </c>
      <c r="K60" s="15" t="s">
        <v>443</v>
      </c>
    </row>
    <row r="61" spans="1:12" ht="13.8" thickBot="1" x14ac:dyDescent="0.3">
      <c r="A61" s="14" t="s">
        <v>117</v>
      </c>
      <c r="B61" s="15" t="s">
        <v>447</v>
      </c>
      <c r="C61" s="15" t="s">
        <v>448</v>
      </c>
      <c r="D61" s="15" t="s">
        <v>449</v>
      </c>
      <c r="E61" s="15" t="s">
        <v>450</v>
      </c>
      <c r="F61" s="15" t="s">
        <v>451</v>
      </c>
      <c r="G61" s="15" t="s">
        <v>452</v>
      </c>
      <c r="H61" s="15" t="s">
        <v>449</v>
      </c>
      <c r="I61" s="15" t="s">
        <v>449</v>
      </c>
      <c r="J61" s="15" t="s">
        <v>449</v>
      </c>
      <c r="K61" s="15" t="s">
        <v>449</v>
      </c>
    </row>
    <row r="62" spans="1:12" ht="13.8" thickBot="1" x14ac:dyDescent="0.3">
      <c r="A62" s="14" t="s">
        <v>118</v>
      </c>
      <c r="B62" s="15" t="s">
        <v>453</v>
      </c>
      <c r="C62" s="15" t="s">
        <v>454</v>
      </c>
      <c r="D62" s="15" t="s">
        <v>455</v>
      </c>
      <c r="E62" s="15" t="s">
        <v>456</v>
      </c>
      <c r="F62" s="15" t="s">
        <v>457</v>
      </c>
      <c r="G62" s="15" t="s">
        <v>458</v>
      </c>
      <c r="H62" s="15" t="s">
        <v>455</v>
      </c>
      <c r="I62" s="15" t="s">
        <v>455</v>
      </c>
      <c r="J62" s="15" t="s">
        <v>455</v>
      </c>
      <c r="K62" s="15" t="s">
        <v>455</v>
      </c>
    </row>
    <row r="63" spans="1:12" ht="13.8" thickBot="1" x14ac:dyDescent="0.3">
      <c r="A63" s="14" t="s">
        <v>119</v>
      </c>
      <c r="B63" s="15" t="s">
        <v>459</v>
      </c>
      <c r="C63" s="15" t="s">
        <v>460</v>
      </c>
      <c r="D63" s="15" t="s">
        <v>461</v>
      </c>
      <c r="E63" s="15" t="s">
        <v>462</v>
      </c>
      <c r="F63" s="15" t="s">
        <v>463</v>
      </c>
      <c r="G63" s="15" t="s">
        <v>464</v>
      </c>
      <c r="H63" s="15" t="s">
        <v>461</v>
      </c>
      <c r="I63" s="15" t="s">
        <v>461</v>
      </c>
      <c r="J63" s="15" t="s">
        <v>461</v>
      </c>
      <c r="K63" s="15" t="s">
        <v>461</v>
      </c>
    </row>
    <row r="64" spans="1:12" ht="13.8" thickBot="1" x14ac:dyDescent="0.3">
      <c r="A64" s="14" t="s">
        <v>120</v>
      </c>
      <c r="B64" s="15" t="s">
        <v>465</v>
      </c>
      <c r="C64" s="15" t="s">
        <v>466</v>
      </c>
      <c r="D64" s="15" t="s">
        <v>467</v>
      </c>
      <c r="E64" s="15" t="s">
        <v>468</v>
      </c>
      <c r="F64" s="15" t="s">
        <v>469</v>
      </c>
      <c r="G64" s="15" t="s">
        <v>470</v>
      </c>
      <c r="H64" s="15" t="s">
        <v>467</v>
      </c>
      <c r="I64" s="15" t="s">
        <v>467</v>
      </c>
      <c r="J64" s="15" t="s">
        <v>467</v>
      </c>
      <c r="K64" s="15" t="s">
        <v>467</v>
      </c>
    </row>
    <row r="65" spans="1:11" ht="13.8" thickBot="1" x14ac:dyDescent="0.3">
      <c r="A65" s="14" t="s">
        <v>121</v>
      </c>
      <c r="B65" s="15" t="s">
        <v>471</v>
      </c>
      <c r="C65" s="15" t="s">
        <v>472</v>
      </c>
      <c r="D65" s="15" t="s">
        <v>473</v>
      </c>
      <c r="E65" s="15" t="s">
        <v>474</v>
      </c>
      <c r="F65" s="15" t="s">
        <v>475</v>
      </c>
      <c r="G65" s="15" t="s">
        <v>476</v>
      </c>
      <c r="H65" s="15" t="s">
        <v>473</v>
      </c>
      <c r="I65" s="15" t="s">
        <v>473</v>
      </c>
      <c r="J65" s="15" t="s">
        <v>473</v>
      </c>
      <c r="K65" s="15" t="s">
        <v>473</v>
      </c>
    </row>
    <row r="66" spans="1:11" ht="13.8" thickBot="1" x14ac:dyDescent="0.3">
      <c r="A66" s="14" t="s">
        <v>122</v>
      </c>
      <c r="B66" s="15" t="s">
        <v>477</v>
      </c>
      <c r="C66" s="15" t="s">
        <v>478</v>
      </c>
      <c r="D66" s="15" t="s">
        <v>479</v>
      </c>
      <c r="E66" s="15" t="s">
        <v>480</v>
      </c>
      <c r="F66" s="15" t="s">
        <v>481</v>
      </c>
      <c r="G66" s="15" t="s">
        <v>482</v>
      </c>
      <c r="H66" s="15" t="s">
        <v>479</v>
      </c>
      <c r="I66" s="15" t="s">
        <v>479</v>
      </c>
      <c r="J66" s="15" t="s">
        <v>479</v>
      </c>
      <c r="K66" s="15" t="s">
        <v>479</v>
      </c>
    </row>
    <row r="67" spans="1:11" ht="13.8" thickBot="1" x14ac:dyDescent="0.3">
      <c r="A67" s="14" t="s">
        <v>123</v>
      </c>
      <c r="B67" s="15" t="s">
        <v>483</v>
      </c>
      <c r="C67" s="15" t="s">
        <v>484</v>
      </c>
      <c r="D67" s="15" t="s">
        <v>485</v>
      </c>
      <c r="E67" s="15" t="s">
        <v>486</v>
      </c>
      <c r="F67" s="15" t="s">
        <v>487</v>
      </c>
      <c r="G67" s="15" t="s">
        <v>488</v>
      </c>
      <c r="H67" s="15" t="s">
        <v>485</v>
      </c>
      <c r="I67" s="15" t="s">
        <v>485</v>
      </c>
      <c r="J67" s="15" t="s">
        <v>485</v>
      </c>
      <c r="K67" s="15" t="s">
        <v>485</v>
      </c>
    </row>
    <row r="68" spans="1:11" ht="13.8" thickBot="1" x14ac:dyDescent="0.3">
      <c r="A68" s="14" t="s">
        <v>124</v>
      </c>
      <c r="B68" s="15" t="s">
        <v>489</v>
      </c>
      <c r="C68" s="15" t="s">
        <v>490</v>
      </c>
      <c r="D68" s="15" t="s">
        <v>491</v>
      </c>
      <c r="E68" s="15" t="s">
        <v>492</v>
      </c>
      <c r="F68" s="15" t="s">
        <v>493</v>
      </c>
      <c r="G68" s="15" t="s">
        <v>494</v>
      </c>
      <c r="H68" s="15" t="s">
        <v>491</v>
      </c>
      <c r="I68" s="15" t="s">
        <v>491</v>
      </c>
      <c r="J68" s="15" t="s">
        <v>491</v>
      </c>
      <c r="K68" s="15" t="s">
        <v>491</v>
      </c>
    </row>
    <row r="69" spans="1:11" ht="13.8" thickBot="1" x14ac:dyDescent="0.3">
      <c r="A69" s="14" t="s">
        <v>125</v>
      </c>
      <c r="B69" s="15" t="s">
        <v>495</v>
      </c>
      <c r="C69" s="15" t="s">
        <v>496</v>
      </c>
      <c r="D69" s="15" t="s">
        <v>497</v>
      </c>
      <c r="E69" s="15" t="s">
        <v>498</v>
      </c>
      <c r="F69" s="15" t="s">
        <v>499</v>
      </c>
      <c r="G69" s="15" t="s">
        <v>500</v>
      </c>
      <c r="H69" s="15" t="s">
        <v>497</v>
      </c>
      <c r="I69" s="15" t="s">
        <v>497</v>
      </c>
      <c r="J69" s="15" t="s">
        <v>497</v>
      </c>
      <c r="K69" s="15" t="s">
        <v>497</v>
      </c>
    </row>
    <row r="70" spans="1:11" ht="13.8" thickBot="1" x14ac:dyDescent="0.3">
      <c r="A70" s="14" t="s">
        <v>126</v>
      </c>
      <c r="B70" s="15" t="s">
        <v>501</v>
      </c>
      <c r="C70" s="15" t="s">
        <v>266</v>
      </c>
      <c r="D70" s="15" t="s">
        <v>266</v>
      </c>
      <c r="E70" s="15" t="s">
        <v>266</v>
      </c>
      <c r="F70" s="15" t="s">
        <v>502</v>
      </c>
      <c r="G70" s="15" t="s">
        <v>503</v>
      </c>
      <c r="H70" s="15" t="s">
        <v>266</v>
      </c>
      <c r="I70" s="15" t="s">
        <v>266</v>
      </c>
      <c r="J70" s="15" t="s">
        <v>266</v>
      </c>
      <c r="K70" s="15" t="s">
        <v>266</v>
      </c>
    </row>
    <row r="71" spans="1:11" ht="13.8" thickBot="1" x14ac:dyDescent="0.3">
      <c r="A71" s="14" t="s">
        <v>127</v>
      </c>
      <c r="B71" s="15" t="s">
        <v>270</v>
      </c>
      <c r="C71" s="15" t="s">
        <v>270</v>
      </c>
      <c r="D71" s="15" t="s">
        <v>270</v>
      </c>
      <c r="E71" s="15" t="s">
        <v>270</v>
      </c>
      <c r="F71" s="15" t="s">
        <v>504</v>
      </c>
      <c r="G71" s="15" t="s">
        <v>505</v>
      </c>
      <c r="H71" s="15" t="s">
        <v>270</v>
      </c>
      <c r="I71" s="15" t="s">
        <v>270</v>
      </c>
      <c r="J71" s="15" t="s">
        <v>270</v>
      </c>
      <c r="K71" s="15" t="s">
        <v>270</v>
      </c>
    </row>
    <row r="72" spans="1:11" ht="18.600000000000001" thickBot="1" x14ac:dyDescent="0.3">
      <c r="A72" s="10"/>
    </row>
    <row r="73" spans="1:11" ht="13.8" thickBot="1" x14ac:dyDescent="0.3">
      <c r="A73" s="14" t="s">
        <v>128</v>
      </c>
      <c r="B73" s="14" t="s">
        <v>76</v>
      </c>
      <c r="C73" s="14" t="s">
        <v>77</v>
      </c>
      <c r="D73" s="14" t="s">
        <v>78</v>
      </c>
      <c r="E73" s="14" t="s">
        <v>79</v>
      </c>
      <c r="F73" s="14" t="s">
        <v>80</v>
      </c>
      <c r="G73" s="14" t="s">
        <v>81</v>
      </c>
      <c r="H73" s="14" t="s">
        <v>82</v>
      </c>
      <c r="I73" s="14" t="s">
        <v>83</v>
      </c>
      <c r="J73" s="14" t="s">
        <v>84</v>
      </c>
      <c r="K73" s="14" t="s">
        <v>85</v>
      </c>
    </row>
    <row r="74" spans="1:11" ht="13.8" thickBot="1" x14ac:dyDescent="0.3">
      <c r="A74" s="14" t="s">
        <v>108</v>
      </c>
      <c r="B74" s="15">
        <v>46.8</v>
      </c>
      <c r="C74" s="15">
        <v>37.1</v>
      </c>
      <c r="D74" s="15">
        <v>19.3</v>
      </c>
      <c r="E74" s="15">
        <v>42.7</v>
      </c>
      <c r="F74" s="15">
        <v>458.3</v>
      </c>
      <c r="G74" s="15">
        <v>425.8</v>
      </c>
      <c r="H74" s="15">
        <v>19.3</v>
      </c>
      <c r="I74" s="15">
        <v>71.7</v>
      </c>
      <c r="J74" s="15">
        <v>19.3</v>
      </c>
      <c r="K74" s="15">
        <v>19.3</v>
      </c>
    </row>
    <row r="75" spans="1:11" ht="13.8" thickBot="1" x14ac:dyDescent="0.3">
      <c r="A75" s="14" t="s">
        <v>109</v>
      </c>
      <c r="B75" s="15">
        <v>45.8</v>
      </c>
      <c r="C75" s="15">
        <v>36.1</v>
      </c>
      <c r="D75" s="15">
        <v>18.3</v>
      </c>
      <c r="E75" s="15">
        <v>41.7</v>
      </c>
      <c r="F75" s="15">
        <v>457.3</v>
      </c>
      <c r="G75" s="15">
        <v>415.6</v>
      </c>
      <c r="H75" s="15">
        <v>18.3</v>
      </c>
      <c r="I75" s="15">
        <v>64.599999999999994</v>
      </c>
      <c r="J75" s="15">
        <v>18.3</v>
      </c>
      <c r="K75" s="15">
        <v>18.3</v>
      </c>
    </row>
    <row r="76" spans="1:11" ht="13.8" thickBot="1" x14ac:dyDescent="0.3">
      <c r="A76" s="14" t="s">
        <v>110</v>
      </c>
      <c r="B76" s="15">
        <v>44.8</v>
      </c>
      <c r="C76" s="15">
        <v>35.1</v>
      </c>
      <c r="D76" s="15">
        <v>17.3</v>
      </c>
      <c r="E76" s="15">
        <v>40.700000000000003</v>
      </c>
      <c r="F76" s="15">
        <v>456.3</v>
      </c>
      <c r="G76" s="15">
        <v>414.6</v>
      </c>
      <c r="H76" s="15">
        <v>17.3</v>
      </c>
      <c r="I76" s="15">
        <v>63.6</v>
      </c>
      <c r="J76" s="15">
        <v>17.3</v>
      </c>
      <c r="K76" s="15">
        <v>17.3</v>
      </c>
    </row>
    <row r="77" spans="1:11" ht="13.8" thickBot="1" x14ac:dyDescent="0.3">
      <c r="A77" s="14" t="s">
        <v>111</v>
      </c>
      <c r="B77" s="15">
        <v>43.7</v>
      </c>
      <c r="C77" s="15">
        <v>34.1</v>
      </c>
      <c r="D77" s="15">
        <v>16.3</v>
      </c>
      <c r="E77" s="15">
        <v>39.700000000000003</v>
      </c>
      <c r="F77" s="15">
        <v>455.3</v>
      </c>
      <c r="G77" s="15">
        <v>413.6</v>
      </c>
      <c r="H77" s="15">
        <v>16.3</v>
      </c>
      <c r="I77" s="15">
        <v>19.8</v>
      </c>
      <c r="J77" s="15">
        <v>16.3</v>
      </c>
      <c r="K77" s="15">
        <v>16.3</v>
      </c>
    </row>
    <row r="78" spans="1:11" ht="13.8" thickBot="1" x14ac:dyDescent="0.3">
      <c r="A78" s="14" t="s">
        <v>112</v>
      </c>
      <c r="B78" s="15">
        <v>42.7</v>
      </c>
      <c r="C78" s="15">
        <v>33.1</v>
      </c>
      <c r="D78" s="15">
        <v>15.3</v>
      </c>
      <c r="E78" s="15">
        <v>38.700000000000003</v>
      </c>
      <c r="F78" s="15">
        <v>454.2</v>
      </c>
      <c r="G78" s="15">
        <v>412.5</v>
      </c>
      <c r="H78" s="15">
        <v>15.3</v>
      </c>
      <c r="I78" s="15">
        <v>18.8</v>
      </c>
      <c r="J78" s="15">
        <v>15.3</v>
      </c>
      <c r="K78" s="15">
        <v>15.3</v>
      </c>
    </row>
    <row r="79" spans="1:11" ht="13.8" thickBot="1" x14ac:dyDescent="0.3">
      <c r="A79" s="14" t="s">
        <v>113</v>
      </c>
      <c r="B79" s="15">
        <v>41.7</v>
      </c>
      <c r="C79" s="15">
        <v>32</v>
      </c>
      <c r="D79" s="15">
        <v>14.2</v>
      </c>
      <c r="E79" s="15">
        <v>37.6</v>
      </c>
      <c r="F79" s="15">
        <v>453.2</v>
      </c>
      <c r="G79" s="15">
        <v>411.5</v>
      </c>
      <c r="H79" s="15">
        <v>14.2</v>
      </c>
      <c r="I79" s="15">
        <v>17.8</v>
      </c>
      <c r="J79" s="15">
        <v>14.2</v>
      </c>
      <c r="K79" s="15">
        <v>14.2</v>
      </c>
    </row>
    <row r="80" spans="1:11" ht="13.8" thickBot="1" x14ac:dyDescent="0.3">
      <c r="A80" s="14" t="s">
        <v>114</v>
      </c>
      <c r="B80" s="15">
        <v>40.700000000000003</v>
      </c>
      <c r="C80" s="15">
        <v>31</v>
      </c>
      <c r="D80" s="15">
        <v>13.2</v>
      </c>
      <c r="E80" s="15">
        <v>36.6</v>
      </c>
      <c r="F80" s="15">
        <v>452.2</v>
      </c>
      <c r="G80" s="15">
        <v>410.5</v>
      </c>
      <c r="H80" s="15">
        <v>13.2</v>
      </c>
      <c r="I80" s="15">
        <v>16.8</v>
      </c>
      <c r="J80" s="15">
        <v>13.2</v>
      </c>
      <c r="K80" s="15">
        <v>13.2</v>
      </c>
    </row>
    <row r="81" spans="1:15" ht="13.8" thickBot="1" x14ac:dyDescent="0.3">
      <c r="A81" s="14" t="s">
        <v>115</v>
      </c>
      <c r="B81" s="15">
        <v>39.700000000000003</v>
      </c>
      <c r="C81" s="15">
        <v>30</v>
      </c>
      <c r="D81" s="15">
        <v>12.2</v>
      </c>
      <c r="E81" s="15">
        <v>35.6</v>
      </c>
      <c r="F81" s="15">
        <v>451.2</v>
      </c>
      <c r="G81" s="15">
        <v>409.5</v>
      </c>
      <c r="H81" s="15">
        <v>12.2</v>
      </c>
      <c r="I81" s="15">
        <v>12.2</v>
      </c>
      <c r="J81" s="15">
        <v>12.2</v>
      </c>
      <c r="K81" s="15">
        <v>12.2</v>
      </c>
    </row>
    <row r="82" spans="1:15" ht="13.8" thickBot="1" x14ac:dyDescent="0.3">
      <c r="A82" s="14" t="s">
        <v>116</v>
      </c>
      <c r="B82" s="15">
        <v>38.700000000000003</v>
      </c>
      <c r="C82" s="15">
        <v>29</v>
      </c>
      <c r="D82" s="15">
        <v>11.2</v>
      </c>
      <c r="E82" s="15">
        <v>34.6</v>
      </c>
      <c r="F82" s="15">
        <v>450.2</v>
      </c>
      <c r="G82" s="15">
        <v>408.5</v>
      </c>
      <c r="H82" s="15">
        <v>11.2</v>
      </c>
      <c r="I82" s="15">
        <v>11.2</v>
      </c>
      <c r="J82" s="15">
        <v>11.2</v>
      </c>
      <c r="K82" s="15">
        <v>11.2</v>
      </c>
    </row>
    <row r="83" spans="1:15" ht="13.8" thickBot="1" x14ac:dyDescent="0.3">
      <c r="A83" s="14" t="s">
        <v>117</v>
      </c>
      <c r="B83" s="15">
        <v>37.6</v>
      </c>
      <c r="C83" s="15">
        <v>28</v>
      </c>
      <c r="D83" s="15">
        <v>10.199999999999999</v>
      </c>
      <c r="E83" s="15">
        <v>33.6</v>
      </c>
      <c r="F83" s="15">
        <v>449.2</v>
      </c>
      <c r="G83" s="15">
        <v>407.4</v>
      </c>
      <c r="H83" s="15">
        <v>10.199999999999999</v>
      </c>
      <c r="I83" s="15">
        <v>10.199999999999999</v>
      </c>
      <c r="J83" s="15">
        <v>10.199999999999999</v>
      </c>
      <c r="K83" s="15">
        <v>10.199999999999999</v>
      </c>
    </row>
    <row r="84" spans="1:15" ht="13.8" thickBot="1" x14ac:dyDescent="0.3">
      <c r="A84" s="14" t="s">
        <v>118</v>
      </c>
      <c r="B84" s="15">
        <v>36.6</v>
      </c>
      <c r="C84" s="15">
        <v>27</v>
      </c>
      <c r="D84" s="15">
        <v>9.1999999999999993</v>
      </c>
      <c r="E84" s="15">
        <v>32.6</v>
      </c>
      <c r="F84" s="15">
        <v>448.1</v>
      </c>
      <c r="G84" s="15">
        <v>406.4</v>
      </c>
      <c r="H84" s="15">
        <v>9.1999999999999993</v>
      </c>
      <c r="I84" s="15">
        <v>9.1999999999999993</v>
      </c>
      <c r="J84" s="15">
        <v>9.1999999999999993</v>
      </c>
      <c r="K84" s="15">
        <v>9.1999999999999993</v>
      </c>
    </row>
    <row r="85" spans="1:15" ht="13.8" thickBot="1" x14ac:dyDescent="0.3">
      <c r="A85" s="14" t="s">
        <v>119</v>
      </c>
      <c r="B85" s="15">
        <v>35.6</v>
      </c>
      <c r="C85" s="15">
        <v>25.9</v>
      </c>
      <c r="D85" s="15">
        <v>8.1</v>
      </c>
      <c r="E85" s="15">
        <v>31.5</v>
      </c>
      <c r="F85" s="15">
        <v>447.1</v>
      </c>
      <c r="G85" s="15">
        <v>405.4</v>
      </c>
      <c r="H85" s="15">
        <v>8.1</v>
      </c>
      <c r="I85" s="15">
        <v>8.1</v>
      </c>
      <c r="J85" s="15">
        <v>8.1</v>
      </c>
      <c r="K85" s="15">
        <v>8.1</v>
      </c>
    </row>
    <row r="86" spans="1:15" ht="13.8" thickBot="1" x14ac:dyDescent="0.3">
      <c r="A86" s="14" t="s">
        <v>120</v>
      </c>
      <c r="B86" s="15">
        <v>34.6</v>
      </c>
      <c r="C86" s="15">
        <v>24.9</v>
      </c>
      <c r="D86" s="15">
        <v>7.1</v>
      </c>
      <c r="E86" s="15">
        <v>30.5</v>
      </c>
      <c r="F86" s="15">
        <v>446.1</v>
      </c>
      <c r="G86" s="15">
        <v>404.4</v>
      </c>
      <c r="H86" s="15">
        <v>7.1</v>
      </c>
      <c r="I86" s="15">
        <v>7.1</v>
      </c>
      <c r="J86" s="15">
        <v>7.1</v>
      </c>
      <c r="K86" s="15">
        <v>7.1</v>
      </c>
    </row>
    <row r="87" spans="1:15" ht="13.8" thickBot="1" x14ac:dyDescent="0.3">
      <c r="A87" s="14" t="s">
        <v>121</v>
      </c>
      <c r="B87" s="15">
        <v>33.6</v>
      </c>
      <c r="C87" s="15">
        <v>23.9</v>
      </c>
      <c r="D87" s="15">
        <v>6.1</v>
      </c>
      <c r="E87" s="15">
        <v>29.5</v>
      </c>
      <c r="F87" s="15">
        <v>445.1</v>
      </c>
      <c r="G87" s="15">
        <v>403.4</v>
      </c>
      <c r="H87" s="15">
        <v>6.1</v>
      </c>
      <c r="I87" s="15">
        <v>6.1</v>
      </c>
      <c r="J87" s="15">
        <v>6.1</v>
      </c>
      <c r="K87" s="15">
        <v>6.1</v>
      </c>
    </row>
    <row r="88" spans="1:15" ht="13.8" thickBot="1" x14ac:dyDescent="0.3">
      <c r="A88" s="14" t="s">
        <v>122</v>
      </c>
      <c r="B88" s="15">
        <v>32.6</v>
      </c>
      <c r="C88" s="15">
        <v>22.9</v>
      </c>
      <c r="D88" s="15">
        <v>5.0999999999999996</v>
      </c>
      <c r="E88" s="15">
        <v>28.5</v>
      </c>
      <c r="F88" s="15">
        <v>444.1</v>
      </c>
      <c r="G88" s="15">
        <v>402.4</v>
      </c>
      <c r="H88" s="15">
        <v>5.0999999999999996</v>
      </c>
      <c r="I88" s="15">
        <v>5.0999999999999996</v>
      </c>
      <c r="J88" s="15">
        <v>5.0999999999999996</v>
      </c>
      <c r="K88" s="15">
        <v>5.0999999999999996</v>
      </c>
    </row>
    <row r="89" spans="1:15" ht="13.8" thickBot="1" x14ac:dyDescent="0.3">
      <c r="A89" s="14" t="s">
        <v>123</v>
      </c>
      <c r="B89" s="15">
        <v>31.5</v>
      </c>
      <c r="C89" s="15">
        <v>21.9</v>
      </c>
      <c r="D89" s="15">
        <v>4.0999999999999996</v>
      </c>
      <c r="E89" s="15">
        <v>27.5</v>
      </c>
      <c r="F89" s="15">
        <v>443.1</v>
      </c>
      <c r="G89" s="15">
        <v>401.3</v>
      </c>
      <c r="H89" s="15">
        <v>4.0999999999999996</v>
      </c>
      <c r="I89" s="15">
        <v>4.0999999999999996</v>
      </c>
      <c r="J89" s="15">
        <v>4.0999999999999996</v>
      </c>
      <c r="K89" s="15">
        <v>4.0999999999999996</v>
      </c>
    </row>
    <row r="90" spans="1:15" ht="13.8" thickBot="1" x14ac:dyDescent="0.3">
      <c r="A90" s="14" t="s">
        <v>124</v>
      </c>
      <c r="B90" s="15">
        <v>30.5</v>
      </c>
      <c r="C90" s="15">
        <v>20.9</v>
      </c>
      <c r="D90" s="15">
        <v>3.1</v>
      </c>
      <c r="E90" s="15">
        <v>26.5</v>
      </c>
      <c r="F90" s="15">
        <v>442</v>
      </c>
      <c r="G90" s="15">
        <v>400.3</v>
      </c>
      <c r="H90" s="15">
        <v>3.1</v>
      </c>
      <c r="I90" s="15">
        <v>3.1</v>
      </c>
      <c r="J90" s="15">
        <v>3.1</v>
      </c>
      <c r="K90" s="15">
        <v>3.1</v>
      </c>
    </row>
    <row r="91" spans="1:15" ht="13.8" thickBot="1" x14ac:dyDescent="0.3">
      <c r="A91" s="14" t="s">
        <v>125</v>
      </c>
      <c r="B91" s="15">
        <v>29.5</v>
      </c>
      <c r="C91" s="15">
        <v>19.8</v>
      </c>
      <c r="D91" s="15">
        <v>2</v>
      </c>
      <c r="E91" s="15">
        <v>25.4</v>
      </c>
      <c r="F91" s="15">
        <v>441</v>
      </c>
      <c r="G91" s="15">
        <v>399.3</v>
      </c>
      <c r="H91" s="15">
        <v>2</v>
      </c>
      <c r="I91" s="15">
        <v>2</v>
      </c>
      <c r="J91" s="15">
        <v>2</v>
      </c>
      <c r="K91" s="15">
        <v>2</v>
      </c>
    </row>
    <row r="92" spans="1:15" ht="13.8" thickBot="1" x14ac:dyDescent="0.3">
      <c r="A92" s="14" t="s">
        <v>126</v>
      </c>
      <c r="B92" s="15">
        <v>28.5</v>
      </c>
      <c r="C92" s="15">
        <v>1</v>
      </c>
      <c r="D92" s="15">
        <v>1</v>
      </c>
      <c r="E92" s="15">
        <v>1</v>
      </c>
      <c r="F92" s="15">
        <v>440</v>
      </c>
      <c r="G92" s="15">
        <v>389.6</v>
      </c>
      <c r="H92" s="15">
        <v>1</v>
      </c>
      <c r="I92" s="15">
        <v>1</v>
      </c>
      <c r="J92" s="15">
        <v>1</v>
      </c>
      <c r="K92" s="15">
        <v>1</v>
      </c>
    </row>
    <row r="93" spans="1:15" ht="13.8" thickBot="1" x14ac:dyDescent="0.3">
      <c r="A93" s="14" t="s">
        <v>127</v>
      </c>
      <c r="B93" s="15">
        <v>0</v>
      </c>
      <c r="C93" s="15">
        <v>0</v>
      </c>
      <c r="D93" s="15">
        <v>0</v>
      </c>
      <c r="E93" s="15">
        <v>0</v>
      </c>
      <c r="F93" s="15">
        <v>415.1</v>
      </c>
      <c r="G93" s="15">
        <v>388.6</v>
      </c>
      <c r="H93" s="15">
        <v>0</v>
      </c>
      <c r="I93" s="15">
        <v>0</v>
      </c>
      <c r="J93" s="15">
        <v>0</v>
      </c>
      <c r="K93" s="15">
        <v>0</v>
      </c>
    </row>
    <row r="94" spans="1:15" ht="18.600000000000001" thickBot="1" x14ac:dyDescent="0.3">
      <c r="A94" s="10"/>
    </row>
    <row r="95" spans="1:15" ht="13.8" thickBot="1" x14ac:dyDescent="0.3">
      <c r="A95" s="14" t="s">
        <v>129</v>
      </c>
      <c r="B95" s="14" t="s">
        <v>76</v>
      </c>
      <c r="C95" s="14" t="s">
        <v>77</v>
      </c>
      <c r="D95" s="14" t="s">
        <v>78</v>
      </c>
      <c r="E95" s="14" t="s">
        <v>79</v>
      </c>
      <c r="F95" s="14" t="s">
        <v>80</v>
      </c>
      <c r="G95" s="14" t="s">
        <v>81</v>
      </c>
      <c r="H95" s="14" t="s">
        <v>82</v>
      </c>
      <c r="I95" s="14" t="s">
        <v>83</v>
      </c>
      <c r="J95" s="14" t="s">
        <v>84</v>
      </c>
      <c r="K95" s="14" t="s">
        <v>85</v>
      </c>
      <c r="L95" s="14" t="s">
        <v>130</v>
      </c>
      <c r="M95" s="14" t="s">
        <v>131</v>
      </c>
      <c r="N95" s="14" t="s">
        <v>132</v>
      </c>
      <c r="O95" s="14" t="s">
        <v>133</v>
      </c>
    </row>
    <row r="96" spans="1:15" ht="13.8" thickBot="1" x14ac:dyDescent="0.3">
      <c r="A96" s="14" t="s">
        <v>87</v>
      </c>
      <c r="B96" s="15">
        <v>30.5</v>
      </c>
      <c r="C96" s="15">
        <v>0</v>
      </c>
      <c r="D96" s="15">
        <v>7.1</v>
      </c>
      <c r="E96" s="15">
        <v>28.5</v>
      </c>
      <c r="F96" s="15">
        <v>456.3</v>
      </c>
      <c r="G96" s="15">
        <v>414.6</v>
      </c>
      <c r="H96" s="15">
        <v>8.1</v>
      </c>
      <c r="I96" s="15">
        <v>1</v>
      </c>
      <c r="J96" s="15">
        <v>12.2</v>
      </c>
      <c r="K96" s="15">
        <v>2</v>
      </c>
      <c r="L96" s="15">
        <v>960.4</v>
      </c>
      <c r="M96" s="15">
        <v>1000</v>
      </c>
      <c r="N96" s="15">
        <v>39.6</v>
      </c>
      <c r="O96" s="15">
        <v>3.96</v>
      </c>
    </row>
    <row r="97" spans="1:15" ht="13.8" thickBot="1" x14ac:dyDescent="0.3">
      <c r="A97" s="14" t="s">
        <v>88</v>
      </c>
      <c r="B97" s="15">
        <v>36.6</v>
      </c>
      <c r="C97" s="15">
        <v>25.9</v>
      </c>
      <c r="D97" s="15">
        <v>7.1</v>
      </c>
      <c r="E97" s="15">
        <v>1</v>
      </c>
      <c r="F97" s="15">
        <v>455.3</v>
      </c>
      <c r="G97" s="15">
        <v>413.6</v>
      </c>
      <c r="H97" s="15">
        <v>3.1</v>
      </c>
      <c r="I97" s="15">
        <v>64.599999999999994</v>
      </c>
      <c r="J97" s="15">
        <v>12.2</v>
      </c>
      <c r="K97" s="15">
        <v>10.199999999999999</v>
      </c>
      <c r="L97" s="15">
        <v>1029.5999999999999</v>
      </c>
      <c r="M97" s="15">
        <v>1000</v>
      </c>
      <c r="N97" s="15">
        <v>-29.6</v>
      </c>
      <c r="O97" s="15">
        <v>-2.96</v>
      </c>
    </row>
    <row r="98" spans="1:15" ht="13.8" thickBot="1" x14ac:dyDescent="0.3">
      <c r="A98" s="14" t="s">
        <v>89</v>
      </c>
      <c r="B98" s="15">
        <v>41.7</v>
      </c>
      <c r="C98" s="15">
        <v>36.1</v>
      </c>
      <c r="D98" s="15">
        <v>4.0999999999999996</v>
      </c>
      <c r="E98" s="15">
        <v>36.6</v>
      </c>
      <c r="F98" s="15">
        <v>451.2</v>
      </c>
      <c r="G98" s="15">
        <v>404.4</v>
      </c>
      <c r="H98" s="15">
        <v>6.1</v>
      </c>
      <c r="I98" s="15">
        <v>9.1999999999999993</v>
      </c>
      <c r="J98" s="15">
        <v>16.3</v>
      </c>
      <c r="K98" s="15">
        <v>16.3</v>
      </c>
      <c r="L98" s="15">
        <v>1021.9</v>
      </c>
      <c r="M98" s="15">
        <v>1000</v>
      </c>
      <c r="N98" s="15">
        <v>-21.9</v>
      </c>
      <c r="O98" s="15">
        <v>-2.19</v>
      </c>
    </row>
    <row r="99" spans="1:15" ht="13.8" thickBot="1" x14ac:dyDescent="0.3">
      <c r="A99" s="14" t="s">
        <v>90</v>
      </c>
      <c r="B99" s="15">
        <v>38.700000000000003</v>
      </c>
      <c r="C99" s="15">
        <v>29</v>
      </c>
      <c r="D99" s="15">
        <v>15.3</v>
      </c>
      <c r="E99" s="15">
        <v>30.5</v>
      </c>
      <c r="F99" s="15">
        <v>444.1</v>
      </c>
      <c r="G99" s="15">
        <v>389.6</v>
      </c>
      <c r="H99" s="15">
        <v>8.1</v>
      </c>
      <c r="I99" s="15">
        <v>71.7</v>
      </c>
      <c r="J99" s="15">
        <v>11.2</v>
      </c>
      <c r="K99" s="15">
        <v>0</v>
      </c>
      <c r="L99" s="15">
        <v>1038.2</v>
      </c>
      <c r="M99" s="15">
        <v>1000</v>
      </c>
      <c r="N99" s="15">
        <v>-38.200000000000003</v>
      </c>
      <c r="O99" s="15">
        <v>-3.82</v>
      </c>
    </row>
    <row r="100" spans="1:15" ht="13.8" thickBot="1" x14ac:dyDescent="0.3">
      <c r="A100" s="14" t="s">
        <v>91</v>
      </c>
      <c r="B100" s="15">
        <v>46.8</v>
      </c>
      <c r="C100" s="15">
        <v>37.1</v>
      </c>
      <c r="D100" s="15">
        <v>19.3</v>
      </c>
      <c r="E100" s="15">
        <v>42.7</v>
      </c>
      <c r="F100" s="15">
        <v>458.3</v>
      </c>
      <c r="G100" s="15">
        <v>415.6</v>
      </c>
      <c r="H100" s="15">
        <v>19.3</v>
      </c>
      <c r="I100" s="15">
        <v>18.8</v>
      </c>
      <c r="J100" s="15">
        <v>18.3</v>
      </c>
      <c r="K100" s="15">
        <v>19.3</v>
      </c>
      <c r="L100" s="15">
        <v>1095.7</v>
      </c>
      <c r="M100" s="15">
        <v>1000</v>
      </c>
      <c r="N100" s="15">
        <v>-95.7</v>
      </c>
      <c r="O100" s="15">
        <v>-9.57</v>
      </c>
    </row>
    <row r="101" spans="1:15" ht="13.8" thickBot="1" x14ac:dyDescent="0.3">
      <c r="A101" s="14" t="s">
        <v>92</v>
      </c>
      <c r="B101" s="15">
        <v>45.8</v>
      </c>
      <c r="C101" s="15">
        <v>29</v>
      </c>
      <c r="D101" s="15">
        <v>17.3</v>
      </c>
      <c r="E101" s="15">
        <v>40.700000000000003</v>
      </c>
      <c r="F101" s="15">
        <v>457.3</v>
      </c>
      <c r="G101" s="15">
        <v>425.8</v>
      </c>
      <c r="H101" s="15">
        <v>18.3</v>
      </c>
      <c r="I101" s="15">
        <v>12.2</v>
      </c>
      <c r="J101" s="15">
        <v>18.3</v>
      </c>
      <c r="K101" s="15">
        <v>18.3</v>
      </c>
      <c r="L101" s="15">
        <v>1083</v>
      </c>
      <c r="M101" s="15">
        <v>1000</v>
      </c>
      <c r="N101" s="15">
        <v>-83</v>
      </c>
      <c r="O101" s="15">
        <v>-8.3000000000000007</v>
      </c>
    </row>
    <row r="102" spans="1:15" ht="13.8" thickBot="1" x14ac:dyDescent="0.3">
      <c r="A102" s="14" t="s">
        <v>93</v>
      </c>
      <c r="B102" s="15">
        <v>43.7</v>
      </c>
      <c r="C102" s="15">
        <v>32</v>
      </c>
      <c r="D102" s="15">
        <v>12.2</v>
      </c>
      <c r="E102" s="15">
        <v>39.700000000000003</v>
      </c>
      <c r="F102" s="15">
        <v>452.2</v>
      </c>
      <c r="G102" s="15">
        <v>404.4</v>
      </c>
      <c r="H102" s="15">
        <v>13.2</v>
      </c>
      <c r="I102" s="15">
        <v>4.0999999999999996</v>
      </c>
      <c r="J102" s="15">
        <v>5.0999999999999996</v>
      </c>
      <c r="K102" s="15">
        <v>14.2</v>
      </c>
      <c r="L102" s="15">
        <v>1020.9</v>
      </c>
      <c r="M102" s="15">
        <v>1000</v>
      </c>
      <c r="N102" s="15">
        <v>-20.9</v>
      </c>
      <c r="O102" s="15">
        <v>-2.09</v>
      </c>
    </row>
    <row r="103" spans="1:15" ht="13.8" thickBot="1" x14ac:dyDescent="0.3">
      <c r="A103" s="14" t="s">
        <v>94</v>
      </c>
      <c r="B103" s="15">
        <v>0</v>
      </c>
      <c r="C103" s="15">
        <v>33.1</v>
      </c>
      <c r="D103" s="15">
        <v>10.199999999999999</v>
      </c>
      <c r="E103" s="15">
        <v>34.6</v>
      </c>
      <c r="F103" s="15">
        <v>441</v>
      </c>
      <c r="G103" s="15">
        <v>401.3</v>
      </c>
      <c r="H103" s="15">
        <v>17.3</v>
      </c>
      <c r="I103" s="15">
        <v>8.1</v>
      </c>
      <c r="J103" s="15">
        <v>17.3</v>
      </c>
      <c r="K103" s="15">
        <v>7.1</v>
      </c>
      <c r="L103" s="15">
        <v>970</v>
      </c>
      <c r="M103" s="15">
        <v>1000</v>
      </c>
      <c r="N103" s="15">
        <v>30</v>
      </c>
      <c r="O103" s="15">
        <v>3</v>
      </c>
    </row>
    <row r="104" spans="1:15" ht="13.8" thickBot="1" x14ac:dyDescent="0.3">
      <c r="A104" s="14" t="s">
        <v>95</v>
      </c>
      <c r="B104" s="15">
        <v>41.7</v>
      </c>
      <c r="C104" s="15">
        <v>29</v>
      </c>
      <c r="D104" s="15">
        <v>17.3</v>
      </c>
      <c r="E104" s="15">
        <v>32.6</v>
      </c>
      <c r="F104" s="15">
        <v>452.2</v>
      </c>
      <c r="G104" s="15">
        <v>410.5</v>
      </c>
      <c r="H104" s="15">
        <v>16.3</v>
      </c>
      <c r="I104" s="15">
        <v>18.8</v>
      </c>
      <c r="J104" s="15">
        <v>15.3</v>
      </c>
      <c r="K104" s="15">
        <v>17.3</v>
      </c>
      <c r="L104" s="15">
        <v>1050.9000000000001</v>
      </c>
      <c r="M104" s="15">
        <v>1000</v>
      </c>
      <c r="N104" s="15">
        <v>-50.9</v>
      </c>
      <c r="O104" s="15">
        <v>-5.09</v>
      </c>
    </row>
    <row r="105" spans="1:15" ht="13.8" thickBot="1" x14ac:dyDescent="0.3">
      <c r="A105" s="14" t="s">
        <v>96</v>
      </c>
      <c r="B105" s="15">
        <v>39.700000000000003</v>
      </c>
      <c r="C105" s="15">
        <v>35.1</v>
      </c>
      <c r="D105" s="15">
        <v>9.1999999999999993</v>
      </c>
      <c r="E105" s="15">
        <v>33.6</v>
      </c>
      <c r="F105" s="15">
        <v>446.1</v>
      </c>
      <c r="G105" s="15">
        <v>407.4</v>
      </c>
      <c r="H105" s="15">
        <v>10.199999999999999</v>
      </c>
      <c r="I105" s="15">
        <v>11.2</v>
      </c>
      <c r="J105" s="15">
        <v>2</v>
      </c>
      <c r="K105" s="15">
        <v>7.1</v>
      </c>
      <c r="L105" s="15">
        <v>1001.6</v>
      </c>
      <c r="M105" s="15">
        <v>1000</v>
      </c>
      <c r="N105" s="15">
        <v>-1.6</v>
      </c>
      <c r="O105" s="15">
        <v>-0.16</v>
      </c>
    </row>
    <row r="106" spans="1:15" ht="13.8" thickBot="1" x14ac:dyDescent="0.3">
      <c r="A106" s="14" t="s">
        <v>97</v>
      </c>
      <c r="B106" s="15">
        <v>40.700000000000003</v>
      </c>
      <c r="C106" s="15">
        <v>33.1</v>
      </c>
      <c r="D106" s="15">
        <v>12.2</v>
      </c>
      <c r="E106" s="15">
        <v>28.5</v>
      </c>
      <c r="F106" s="15">
        <v>448.1</v>
      </c>
      <c r="G106" s="15">
        <v>409.5</v>
      </c>
      <c r="H106" s="15">
        <v>3.1</v>
      </c>
      <c r="I106" s="15">
        <v>16.8</v>
      </c>
      <c r="J106" s="15">
        <v>2</v>
      </c>
      <c r="K106" s="15">
        <v>4.0999999999999996</v>
      </c>
      <c r="L106" s="15">
        <v>998</v>
      </c>
      <c r="M106" s="15">
        <v>1000</v>
      </c>
      <c r="N106" s="15">
        <v>2</v>
      </c>
      <c r="O106" s="15">
        <v>0.2</v>
      </c>
    </row>
    <row r="107" spans="1:15" ht="13.8" thickBot="1" x14ac:dyDescent="0.3">
      <c r="A107" s="14" t="s">
        <v>98</v>
      </c>
      <c r="B107" s="15">
        <v>35.6</v>
      </c>
      <c r="C107" s="15">
        <v>25.9</v>
      </c>
      <c r="D107" s="15">
        <v>10.199999999999999</v>
      </c>
      <c r="E107" s="15">
        <v>35.6</v>
      </c>
      <c r="F107" s="15">
        <v>440</v>
      </c>
      <c r="G107" s="15">
        <v>388.6</v>
      </c>
      <c r="H107" s="15">
        <v>1</v>
      </c>
      <c r="I107" s="15">
        <v>6.1</v>
      </c>
      <c r="J107" s="15">
        <v>1</v>
      </c>
      <c r="K107" s="15">
        <v>7.1</v>
      </c>
      <c r="L107" s="15">
        <v>951.2</v>
      </c>
      <c r="M107" s="15">
        <v>1000</v>
      </c>
      <c r="N107" s="15">
        <v>48.8</v>
      </c>
      <c r="O107" s="15">
        <v>4.88</v>
      </c>
    </row>
    <row r="108" spans="1:15" ht="13.8" thickBot="1" x14ac:dyDescent="0.3">
      <c r="A108" s="14" t="s">
        <v>99</v>
      </c>
      <c r="B108" s="15">
        <v>29.5</v>
      </c>
      <c r="C108" s="15">
        <v>19.8</v>
      </c>
      <c r="D108" s="15">
        <v>2</v>
      </c>
      <c r="E108" s="15">
        <v>27.5</v>
      </c>
      <c r="F108" s="15">
        <v>444.1</v>
      </c>
      <c r="G108" s="15">
        <v>399.3</v>
      </c>
      <c r="H108" s="15">
        <v>0</v>
      </c>
      <c r="I108" s="15">
        <v>16.8</v>
      </c>
      <c r="J108" s="15">
        <v>0</v>
      </c>
      <c r="K108" s="15">
        <v>0</v>
      </c>
      <c r="L108" s="15">
        <v>939</v>
      </c>
      <c r="M108" s="15">
        <v>1000</v>
      </c>
      <c r="N108" s="15">
        <v>61</v>
      </c>
      <c r="O108" s="15">
        <v>6.1</v>
      </c>
    </row>
    <row r="109" spans="1:15" ht="13.8" thickBot="1" x14ac:dyDescent="0.3">
      <c r="A109" s="14" t="s">
        <v>100</v>
      </c>
      <c r="B109" s="15">
        <v>44.8</v>
      </c>
      <c r="C109" s="15">
        <v>1</v>
      </c>
      <c r="D109" s="15">
        <v>14.2</v>
      </c>
      <c r="E109" s="15">
        <v>41.7</v>
      </c>
      <c r="F109" s="15">
        <v>454.2</v>
      </c>
      <c r="G109" s="15">
        <v>408.5</v>
      </c>
      <c r="H109" s="15">
        <v>13.2</v>
      </c>
      <c r="I109" s="15">
        <v>10.199999999999999</v>
      </c>
      <c r="J109" s="15">
        <v>2</v>
      </c>
      <c r="K109" s="15">
        <v>13.2</v>
      </c>
      <c r="L109" s="15">
        <v>1003.1</v>
      </c>
      <c r="M109" s="15">
        <v>1000</v>
      </c>
      <c r="N109" s="15">
        <v>-3.1</v>
      </c>
      <c r="O109" s="15">
        <v>-0.31</v>
      </c>
    </row>
    <row r="110" spans="1:15" ht="13.8" thickBot="1" x14ac:dyDescent="0.3">
      <c r="A110" s="14" t="s">
        <v>101</v>
      </c>
      <c r="B110" s="15">
        <v>33.6</v>
      </c>
      <c r="C110" s="15">
        <v>23.9</v>
      </c>
      <c r="D110" s="15">
        <v>1</v>
      </c>
      <c r="E110" s="15">
        <v>25.4</v>
      </c>
      <c r="F110" s="15">
        <v>447.1</v>
      </c>
      <c r="G110" s="15">
        <v>411.5</v>
      </c>
      <c r="H110" s="15">
        <v>6.1</v>
      </c>
      <c r="I110" s="15">
        <v>7.1</v>
      </c>
      <c r="J110" s="15">
        <v>8.1</v>
      </c>
      <c r="K110" s="15">
        <v>6.1</v>
      </c>
      <c r="L110" s="15">
        <v>970</v>
      </c>
      <c r="M110" s="15">
        <v>1000</v>
      </c>
      <c r="N110" s="15">
        <v>30</v>
      </c>
      <c r="O110" s="15">
        <v>3</v>
      </c>
    </row>
    <row r="111" spans="1:15" ht="13.8" thickBot="1" x14ac:dyDescent="0.3">
      <c r="A111" s="14" t="s">
        <v>102</v>
      </c>
      <c r="B111" s="15">
        <v>28.5</v>
      </c>
      <c r="C111" s="15">
        <v>19.8</v>
      </c>
      <c r="D111" s="15">
        <v>16.3</v>
      </c>
      <c r="E111" s="15">
        <v>0</v>
      </c>
      <c r="F111" s="15">
        <v>450.2</v>
      </c>
      <c r="G111" s="15">
        <v>400.3</v>
      </c>
      <c r="H111" s="15">
        <v>11.2</v>
      </c>
      <c r="I111" s="15">
        <v>63.6</v>
      </c>
      <c r="J111" s="15">
        <v>12.2</v>
      </c>
      <c r="K111" s="15">
        <v>3.1</v>
      </c>
      <c r="L111" s="15">
        <v>1005.1</v>
      </c>
      <c r="M111" s="15">
        <v>1000</v>
      </c>
      <c r="N111" s="15">
        <v>-5.0999999999999996</v>
      </c>
      <c r="O111" s="15">
        <v>-0.51</v>
      </c>
    </row>
    <row r="112" spans="1:15" ht="13.8" thickBot="1" x14ac:dyDescent="0.3">
      <c r="A112" s="14" t="s">
        <v>103</v>
      </c>
      <c r="B112" s="15">
        <v>34.6</v>
      </c>
      <c r="C112" s="15">
        <v>23.9</v>
      </c>
      <c r="D112" s="15">
        <v>0</v>
      </c>
      <c r="E112" s="15">
        <v>25.4</v>
      </c>
      <c r="F112" s="15">
        <v>442</v>
      </c>
      <c r="G112" s="15">
        <v>404.4</v>
      </c>
      <c r="H112" s="15">
        <v>2</v>
      </c>
      <c r="I112" s="15">
        <v>0</v>
      </c>
      <c r="J112" s="15">
        <v>5.0999999999999996</v>
      </c>
      <c r="K112" s="15">
        <v>5.0999999999999996</v>
      </c>
      <c r="L112" s="15">
        <v>942.6</v>
      </c>
      <c r="M112" s="15">
        <v>1000</v>
      </c>
      <c r="N112" s="15">
        <v>57.4</v>
      </c>
      <c r="O112" s="15">
        <v>5.74</v>
      </c>
    </row>
    <row r="113" spans="1:15" ht="13.8" thickBot="1" x14ac:dyDescent="0.3">
      <c r="A113" s="14" t="s">
        <v>104</v>
      </c>
      <c r="B113" s="15">
        <v>31.5</v>
      </c>
      <c r="C113" s="15">
        <v>22.9</v>
      </c>
      <c r="D113" s="15">
        <v>3.1</v>
      </c>
      <c r="E113" s="15">
        <v>37.6</v>
      </c>
      <c r="F113" s="15">
        <v>443.1</v>
      </c>
      <c r="G113" s="15">
        <v>411.5</v>
      </c>
      <c r="H113" s="15">
        <v>15.3</v>
      </c>
      <c r="I113" s="15">
        <v>2</v>
      </c>
      <c r="J113" s="15">
        <v>5.0999999999999996</v>
      </c>
      <c r="K113" s="15">
        <v>12.2</v>
      </c>
      <c r="L113" s="15">
        <v>984.3</v>
      </c>
      <c r="M113" s="15">
        <v>1000</v>
      </c>
      <c r="N113" s="15">
        <v>15.7</v>
      </c>
      <c r="O113" s="15">
        <v>1.57</v>
      </c>
    </row>
    <row r="114" spans="1:15" ht="13.8" thickBot="1" x14ac:dyDescent="0.3">
      <c r="A114" s="14" t="s">
        <v>105</v>
      </c>
      <c r="B114" s="15">
        <v>36.6</v>
      </c>
      <c r="C114" s="15">
        <v>28</v>
      </c>
      <c r="D114" s="15">
        <v>5.0999999999999996</v>
      </c>
      <c r="E114" s="15">
        <v>38.700000000000003</v>
      </c>
      <c r="F114" s="15">
        <v>415.1</v>
      </c>
      <c r="G114" s="15">
        <v>403.4</v>
      </c>
      <c r="H114" s="15">
        <v>12.2</v>
      </c>
      <c r="I114" s="15">
        <v>3.1</v>
      </c>
      <c r="J114" s="15">
        <v>10.199999999999999</v>
      </c>
      <c r="K114" s="15">
        <v>14.2</v>
      </c>
      <c r="L114" s="15">
        <v>966.5</v>
      </c>
      <c r="M114" s="15">
        <v>1000</v>
      </c>
      <c r="N114" s="15">
        <v>33.5</v>
      </c>
      <c r="O114" s="15">
        <v>3.35</v>
      </c>
    </row>
    <row r="115" spans="1:15" ht="13.8" thickBot="1" x14ac:dyDescent="0.3">
      <c r="A115" s="14" t="s">
        <v>106</v>
      </c>
      <c r="B115" s="15">
        <v>32.6</v>
      </c>
      <c r="C115" s="15">
        <v>21.9</v>
      </c>
      <c r="D115" s="15">
        <v>6.1</v>
      </c>
      <c r="E115" s="15">
        <v>31.5</v>
      </c>
      <c r="F115" s="15">
        <v>448.1</v>
      </c>
      <c r="G115" s="15">
        <v>401.3</v>
      </c>
      <c r="H115" s="15">
        <v>3.1</v>
      </c>
      <c r="I115" s="15">
        <v>4.0999999999999996</v>
      </c>
      <c r="J115" s="15">
        <v>9.1999999999999993</v>
      </c>
      <c r="K115" s="15">
        <v>10.199999999999999</v>
      </c>
      <c r="L115" s="15">
        <v>968</v>
      </c>
      <c r="M115" s="15">
        <v>1000</v>
      </c>
      <c r="N115" s="15">
        <v>32</v>
      </c>
      <c r="O115" s="15">
        <v>3.2</v>
      </c>
    </row>
    <row r="116" spans="1:15" ht="13.8" thickBot="1" x14ac:dyDescent="0.3"/>
    <row r="117" spans="1:15" ht="13.8" thickBot="1" x14ac:dyDescent="0.3">
      <c r="A117" s="16" t="s">
        <v>134</v>
      </c>
      <c r="B117" s="17">
        <v>1159.5999999999999</v>
      </c>
    </row>
    <row r="118" spans="1:15" ht="13.8" thickBot="1" x14ac:dyDescent="0.3">
      <c r="A118" s="16" t="s">
        <v>135</v>
      </c>
      <c r="B118" s="17">
        <v>803.7</v>
      </c>
    </row>
    <row r="119" spans="1:15" ht="13.8" thickBot="1" x14ac:dyDescent="0.3">
      <c r="A119" s="16" t="s">
        <v>136</v>
      </c>
      <c r="B119" s="17">
        <v>20000</v>
      </c>
    </row>
    <row r="120" spans="1:15" ht="13.8" thickBot="1" x14ac:dyDescent="0.3">
      <c r="A120" s="16" t="s">
        <v>137</v>
      </c>
      <c r="B120" s="17">
        <v>20000</v>
      </c>
    </row>
    <row r="121" spans="1:15" ht="13.8" thickBot="1" x14ac:dyDescent="0.3">
      <c r="A121" s="16" t="s">
        <v>138</v>
      </c>
      <c r="B121" s="17">
        <v>0</v>
      </c>
    </row>
    <row r="122" spans="1:15" ht="13.8" thickBot="1" x14ac:dyDescent="0.3">
      <c r="A122" s="16" t="s">
        <v>139</v>
      </c>
      <c r="B122" s="17"/>
    </row>
    <row r="123" spans="1:15" ht="13.8" thickBot="1" x14ac:dyDescent="0.3">
      <c r="A123" s="16" t="s">
        <v>140</v>
      </c>
      <c r="B123" s="17"/>
    </row>
    <row r="124" spans="1:15" ht="13.8" thickBot="1" x14ac:dyDescent="0.3">
      <c r="A124" s="16" t="s">
        <v>141</v>
      </c>
      <c r="B124" s="17">
        <v>0</v>
      </c>
    </row>
    <row r="126" spans="1:15" x14ac:dyDescent="0.25">
      <c r="A126" s="18" t="s">
        <v>142</v>
      </c>
    </row>
    <row r="128" spans="1:15" x14ac:dyDescent="0.25">
      <c r="A128" s="19" t="s">
        <v>272</v>
      </c>
    </row>
    <row r="129" spans="1:1" x14ac:dyDescent="0.25">
      <c r="A129" s="19" t="s">
        <v>506</v>
      </c>
    </row>
  </sheetData>
  <conditionalFormatting sqref="M2:M2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:O21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:P21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2:S2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2:S2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:V2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26" r:id="rId1" display="https://miau.my-x.hu/myx-free/coco/test/731014020231101085055.html" xr:uid="{308DB8C9-349D-47A6-896F-DFA779C49A5C}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21"/>
  <sheetViews>
    <sheetView zoomScaleNormal="100" workbookViewId="0">
      <selection activeCell="I1" sqref="I1"/>
    </sheetView>
  </sheetViews>
  <sheetFormatPr defaultColWidth="11.5546875" defaultRowHeight="13.2" x14ac:dyDescent="0.25"/>
  <sheetData>
    <row r="1" spans="1:26" x14ac:dyDescent="0.25">
      <c r="A1" s="3" t="str">
        <f>'OAM1'!A1</f>
        <v>Megye/márka (---12 hónap)</v>
      </c>
      <c r="B1" s="3" t="str">
        <f>'OAM1'!B1</f>
        <v>Audi</v>
      </c>
      <c r="C1" s="3"/>
      <c r="D1" s="3" t="str">
        <f>'OAM1'!A1</f>
        <v>Megye/márka (---12 hónap)</v>
      </c>
      <c r="E1" s="3" t="str">
        <f>OAM!C2</f>
        <v>Mercedes</v>
      </c>
      <c r="F1" s="3"/>
      <c r="G1" s="3" t="str">
        <f>'OAM1'!A1</f>
        <v>Megye/márka (---12 hónap)</v>
      </c>
      <c r="H1" s="3" t="str">
        <f>'OAM1'!D1</f>
        <v>Fiat</v>
      </c>
      <c r="I1" s="3"/>
      <c r="J1" s="3" t="str">
        <f>'OAM1'!A1</f>
        <v>Megye/márka (---12 hónap)</v>
      </c>
      <c r="K1" s="3" t="str">
        <f>OAM!E2</f>
        <v>Volkswagen</v>
      </c>
      <c r="L1" s="3"/>
      <c r="M1" s="3" t="str">
        <f>'OAM1'!A1</f>
        <v>Megye/márka (---12 hónap)</v>
      </c>
      <c r="N1" s="3" t="str">
        <f>'OAM1'!G1</f>
        <v>Škoda</v>
      </c>
      <c r="O1" s="3"/>
      <c r="P1" s="3" t="str">
        <f>'OAM1'!A1</f>
        <v>Megye/márka (---12 hónap)</v>
      </c>
      <c r="Q1" s="3" t="str">
        <f>OAM!H2</f>
        <v>Suzuki</v>
      </c>
      <c r="R1" s="3"/>
      <c r="S1" s="3" t="str">
        <f>'OAM1'!A1</f>
        <v>Megye/márka (---12 hónap)</v>
      </c>
      <c r="T1" s="3" t="str">
        <f>'OAM1'!I1</f>
        <v>Volvo</v>
      </c>
      <c r="U1" s="3"/>
      <c r="V1" s="3" t="str">
        <f>'OAM1'!A1</f>
        <v>Megye/márka (---12 hónap)</v>
      </c>
      <c r="W1" s="3" t="str">
        <f>'OAM1'!J1</f>
        <v>Ford</v>
      </c>
      <c r="X1" s="3"/>
      <c r="Y1" s="3" t="str">
        <f>'OAM1'!A1</f>
        <v>Megye/márka (---12 hónap)</v>
      </c>
      <c r="Z1" s="3" t="str">
        <f>'OAM1'!K1</f>
        <v>Opel</v>
      </c>
    </row>
    <row r="2" spans="1:26" x14ac:dyDescent="0.25">
      <c r="A2" s="3" t="str">
        <f>'OAM1'!A9</f>
        <v>Győr-Moson-Sopron</v>
      </c>
      <c r="B2" s="3">
        <f>'OAM1'!B9</f>
        <v>100</v>
      </c>
      <c r="C2" s="3"/>
      <c r="D2" s="3" t="str">
        <f>'OAM1'!A2</f>
        <v>Bács-Kiskun</v>
      </c>
      <c r="E2" s="3">
        <f>OAM!C3</f>
        <v>100</v>
      </c>
      <c r="F2" s="3"/>
      <c r="G2" s="3" t="str">
        <f>'OAM1'!A18</f>
        <v>Tolna</v>
      </c>
      <c r="H2" s="3">
        <f>'OAM1'!D18</f>
        <v>100</v>
      </c>
      <c r="I2" s="3"/>
      <c r="J2" s="3" t="str">
        <f>'OAM1'!A17</f>
        <v>Szabolcs-Szatmár-Bereg</v>
      </c>
      <c r="K2" s="3">
        <f>OAM!E18</f>
        <v>100</v>
      </c>
      <c r="L2" s="3"/>
      <c r="M2" s="3" t="str">
        <f>'OAM1'!A13</f>
        <v>Komárom-Esztergom</v>
      </c>
      <c r="N2" s="3">
        <f>'OAM1'!G13</f>
        <v>100</v>
      </c>
      <c r="O2" s="3"/>
      <c r="P2" s="3" t="str">
        <f>'OAM1'!A14</f>
        <v>Nógrád megye</v>
      </c>
      <c r="Q2" s="3">
        <f>OAM!H15</f>
        <v>100</v>
      </c>
      <c r="R2" s="3"/>
      <c r="S2" s="3" t="str">
        <f>'OAM1'!A18</f>
        <v>Tolna</v>
      </c>
      <c r="T2" s="3">
        <f>'OAM1'!I18</f>
        <v>100</v>
      </c>
      <c r="U2" s="3"/>
      <c r="V2" s="3" t="str">
        <f>'OAM1'!A14</f>
        <v>Nógrád megye</v>
      </c>
      <c r="W2" s="3">
        <f>'OAM1'!J14</f>
        <v>100</v>
      </c>
      <c r="X2" s="3"/>
      <c r="Y2" s="3" t="str">
        <f>'OAM1'!A5</f>
        <v>Borsod-Abaúj-Zemplén</v>
      </c>
      <c r="Z2" s="3">
        <f>'OAM1'!K5</f>
        <v>100</v>
      </c>
    </row>
    <row r="3" spans="1:26" x14ac:dyDescent="0.25">
      <c r="A3" t="str">
        <f>'OAM1'!A17</f>
        <v>Szabolcs-Szatmár-Bereg</v>
      </c>
      <c r="B3">
        <f>'OAM1'!B17</f>
        <v>88</v>
      </c>
      <c r="D3" t="str">
        <f>'OAM1'!A15</f>
        <v>Pest</v>
      </c>
      <c r="E3">
        <f>OAM!C16</f>
        <v>96</v>
      </c>
      <c r="G3" t="str">
        <f>'OAM1'!A16</f>
        <v>Somogy</v>
      </c>
      <c r="H3">
        <f>'OAM1'!D16</f>
        <v>94</v>
      </c>
      <c r="J3" t="str">
        <f>'OAM1'!A3</f>
        <v>Békés</v>
      </c>
      <c r="K3">
        <f>OAM!E4</f>
        <v>95</v>
      </c>
      <c r="M3" t="str">
        <f>'OAM1'!A5</f>
        <v>Borsod-Abaúj-Zemplén</v>
      </c>
      <c r="N3">
        <f>'OAM1'!G5</f>
        <v>95</v>
      </c>
      <c r="P3" t="str">
        <f>'OAM1'!A13</f>
        <v>Komárom-Esztergom</v>
      </c>
      <c r="Q3">
        <f>OAM!H14</f>
        <v>99</v>
      </c>
      <c r="S3" t="str">
        <f>'OAM1'!A2</f>
        <v>Bács-Kiskun</v>
      </c>
      <c r="T3">
        <f>'OAM1'!I2</f>
        <v>99</v>
      </c>
      <c r="V3" t="str">
        <f>'OAM1'!A13</f>
        <v>Komárom-Esztergom</v>
      </c>
      <c r="W3">
        <f>'OAM1'!J13</f>
        <v>81</v>
      </c>
      <c r="Y3" s="3" t="str">
        <f>'OAM1'!A14</f>
        <v>Nógrád megye</v>
      </c>
      <c r="Z3" s="3">
        <f>'OAM1'!K14</f>
        <v>100</v>
      </c>
    </row>
    <row r="4" spans="1:26" x14ac:dyDescent="0.25">
      <c r="A4" t="str">
        <f>'OAM1'!A14</f>
        <v>Nógrád megye</v>
      </c>
      <c r="B4">
        <f>'OAM1'!B14</f>
        <v>81</v>
      </c>
      <c r="D4" t="str">
        <f>'OAM1'!A14</f>
        <v>Nógrád megye</v>
      </c>
      <c r="E4">
        <f>OAM!C15</f>
        <v>95</v>
      </c>
      <c r="G4" t="str">
        <f>'OAM1'!A14</f>
        <v>Nógrád megye</v>
      </c>
      <c r="H4">
        <f>'OAM1'!D14</f>
        <v>92</v>
      </c>
      <c r="J4" t="str">
        <f>'OAM1'!A16</f>
        <v>Somogy</v>
      </c>
      <c r="K4">
        <f>OAM!E17</f>
        <v>89</v>
      </c>
      <c r="M4" t="str">
        <f>'OAM1'!A14</f>
        <v>Nógrád megye</v>
      </c>
      <c r="N4">
        <f>'OAM1'!G14</f>
        <v>88</v>
      </c>
      <c r="P4" t="str">
        <f>'OAM1'!A18</f>
        <v>Tolna</v>
      </c>
      <c r="Q4">
        <f>OAM!H19</f>
        <v>98</v>
      </c>
      <c r="S4" t="str">
        <f>'OAM1'!A19</f>
        <v>Vas</v>
      </c>
      <c r="T4">
        <f>'OAM1'!I19</f>
        <v>98</v>
      </c>
      <c r="V4" t="str">
        <f>'OAM1'!A11</f>
        <v>Heves</v>
      </c>
      <c r="W4">
        <f>'OAM1'!J11</f>
        <v>79</v>
      </c>
      <c r="Y4" t="str">
        <f>'OAM1'!A2</f>
        <v>Bács-Kiskun</v>
      </c>
      <c r="Z4">
        <f>'OAM1'!K2</f>
        <v>95</v>
      </c>
    </row>
    <row r="5" spans="1:26" x14ac:dyDescent="0.25">
      <c r="A5" t="str">
        <f>'OAM1'!A2</f>
        <v>Bács-Kiskun</v>
      </c>
      <c r="B5">
        <f>'OAM1'!B2</f>
        <v>80</v>
      </c>
      <c r="D5" t="str">
        <f>'OAM1'!A17</f>
        <v>Szabolcs-Szatmár-Bereg</v>
      </c>
      <c r="E5">
        <f>OAM!C18</f>
        <v>95</v>
      </c>
      <c r="G5" t="str">
        <f>'OAM1'!A19</f>
        <v>Vas</v>
      </c>
      <c r="H5">
        <f>'OAM1'!D19</f>
        <v>90</v>
      </c>
      <c r="J5" t="str">
        <f>'OAM1'!A18</f>
        <v>Tolna</v>
      </c>
      <c r="K5">
        <f>OAM!E19</f>
        <v>89</v>
      </c>
      <c r="M5" t="str">
        <f>'OAM1'!A17</f>
        <v>Szabolcs-Szatmár-Bereg</v>
      </c>
      <c r="N5">
        <f>'OAM1'!G17</f>
        <v>84</v>
      </c>
      <c r="P5" t="str">
        <f>'OAM1'!A3</f>
        <v>Békés</v>
      </c>
      <c r="Q5">
        <f>OAM!H4</f>
        <v>89</v>
      </c>
      <c r="S5" t="str">
        <f>'OAM1'!A20</f>
        <v>Veszprém</v>
      </c>
      <c r="T5">
        <f>'OAM1'!I20</f>
        <v>95</v>
      </c>
      <c r="V5" t="str">
        <f>'OAM1'!A12</f>
        <v>Jász-Nagykun-Szolnok</v>
      </c>
      <c r="W5">
        <f>'OAM1'!J12</f>
        <v>79</v>
      </c>
      <c r="Y5" t="str">
        <f>'OAM1'!A17</f>
        <v>Szabolcs-Szatmár-Bereg</v>
      </c>
      <c r="Z5">
        <f>'OAM1'!K17</f>
        <v>91</v>
      </c>
    </row>
    <row r="6" spans="1:26" x14ac:dyDescent="0.25">
      <c r="A6" t="str">
        <f>'OAM1'!A19</f>
        <v>Vas</v>
      </c>
      <c r="B6">
        <f>'OAM1'!B19</f>
        <v>78</v>
      </c>
      <c r="D6" t="str">
        <f>'OAM1'!A21</f>
        <v>Zala</v>
      </c>
      <c r="E6">
        <f>OAM!C22</f>
        <v>90</v>
      </c>
      <c r="G6" t="str">
        <f>'OAM1'!A4</f>
        <v>Baranya</v>
      </c>
      <c r="H6">
        <f>'OAM1'!D4</f>
        <v>84</v>
      </c>
      <c r="J6" t="str">
        <f>'OAM1'!A14</f>
        <v>Nógrád megye</v>
      </c>
      <c r="K6">
        <f>OAM!E15</f>
        <v>88</v>
      </c>
      <c r="M6" t="str">
        <f>'OAM1'!A9</f>
        <v>Győr-Moson-Sopron</v>
      </c>
      <c r="N6">
        <f>'OAM1'!G9</f>
        <v>83</v>
      </c>
      <c r="P6" t="str">
        <f>'OAM1'!A12</f>
        <v>Jász-Nagykun-Szolnok</v>
      </c>
      <c r="Q6">
        <f>OAM!H13</f>
        <v>89</v>
      </c>
      <c r="S6" t="str">
        <f>'OAM1'!A8</f>
        <v>Fejér</v>
      </c>
      <c r="T6">
        <f>'OAM1'!I8</f>
        <v>94</v>
      </c>
      <c r="V6" t="str">
        <f>'OAM1'!A15</f>
        <v>Pest</v>
      </c>
      <c r="W6">
        <f>'OAM1'!J15</f>
        <v>79</v>
      </c>
      <c r="Y6" t="str">
        <f>'OAM1'!A12</f>
        <v>Jász-Nagykun-Szolnok</v>
      </c>
      <c r="Z6">
        <f>'OAM1'!K12</f>
        <v>85</v>
      </c>
    </row>
    <row r="7" spans="1:26" x14ac:dyDescent="0.25">
      <c r="A7" t="str">
        <f>'OAM1'!A21</f>
        <v>Zala</v>
      </c>
      <c r="B7">
        <f>'OAM1'!B21</f>
        <v>75</v>
      </c>
      <c r="D7" t="str">
        <f>'OAM1'!A19</f>
        <v>Vas</v>
      </c>
      <c r="E7">
        <f>OAM!C20</f>
        <v>88</v>
      </c>
      <c r="G7" t="str">
        <f>'OAM1'!A20</f>
        <v>Veszprém</v>
      </c>
      <c r="H7">
        <f>'OAM1'!D20</f>
        <v>81</v>
      </c>
      <c r="J7" t="str">
        <f>'OAM1'!A2</f>
        <v>Bács-Kiskun</v>
      </c>
      <c r="K7">
        <f>OAM!E3</f>
        <v>87</v>
      </c>
      <c r="M7" t="str">
        <f>'OAM1'!A21</f>
        <v>Zala</v>
      </c>
      <c r="N7">
        <f>'OAM1'!G21</f>
        <v>83</v>
      </c>
      <c r="P7" t="str">
        <f>'OAM1'!A21</f>
        <v>Zala</v>
      </c>
      <c r="Q7">
        <f>OAM!H22</f>
        <v>89</v>
      </c>
      <c r="S7" t="str">
        <f>'OAM1'!A21</f>
        <v>Zala</v>
      </c>
      <c r="T7">
        <f>'OAM1'!I21</f>
        <v>94</v>
      </c>
      <c r="V7" t="str">
        <f>'OAM1'!A8</f>
        <v>Fejér</v>
      </c>
      <c r="W7">
        <f>'OAM1'!J8</f>
        <v>78</v>
      </c>
      <c r="Y7" t="str">
        <f>'OAM1'!A18</f>
        <v>Tolna</v>
      </c>
      <c r="Z7">
        <f>'OAM1'!K18</f>
        <v>84</v>
      </c>
    </row>
    <row r="8" spans="1:26" x14ac:dyDescent="0.25">
      <c r="A8" t="str">
        <f>'OAM1'!A16</f>
        <v>Somogy</v>
      </c>
      <c r="B8">
        <f>'OAM1'!B16</f>
        <v>74</v>
      </c>
      <c r="D8" t="str">
        <f>'OAM1'!A16</f>
        <v>Somogy</v>
      </c>
      <c r="E8">
        <f>OAM!C17</f>
        <v>86</v>
      </c>
      <c r="G8" t="str">
        <f>'OAM1'!A21</f>
        <v>Zala</v>
      </c>
      <c r="H8">
        <f>'OAM1'!D21</f>
        <v>80</v>
      </c>
      <c r="J8" t="str">
        <f>'OAM1'!A12</f>
        <v>Jász-Nagykun-Szolnok</v>
      </c>
      <c r="K8">
        <f>OAM!E13</f>
        <v>87</v>
      </c>
      <c r="M8" t="str">
        <f>'OAM1'!A20</f>
        <v>Veszprém</v>
      </c>
      <c r="N8">
        <f>'OAM1'!G20</f>
        <v>81</v>
      </c>
      <c r="P8" t="str">
        <f>'OAM1'!A4</f>
        <v>Baranya</v>
      </c>
      <c r="Q8">
        <f>OAM!H5</f>
        <v>84</v>
      </c>
      <c r="S8" t="str">
        <f>'OAM1'!A13</f>
        <v>Komárom-Esztergom</v>
      </c>
      <c r="T8">
        <f>'OAM1'!I13</f>
        <v>91</v>
      </c>
      <c r="V8" t="str">
        <f>'OAM1'!A18</f>
        <v>Tolna</v>
      </c>
      <c r="W8">
        <f>'OAM1'!J18</f>
        <v>78</v>
      </c>
      <c r="Y8" t="str">
        <f>'OAM1'!A16</f>
        <v>Somogy</v>
      </c>
      <c r="Z8">
        <f>'OAM1'!K16</f>
        <v>80</v>
      </c>
    </row>
    <row r="9" spans="1:26" x14ac:dyDescent="0.25">
      <c r="A9" t="str">
        <f>'OAM1'!A18</f>
        <v>Tolna</v>
      </c>
      <c r="B9">
        <f>'OAM1'!B18</f>
        <v>73</v>
      </c>
      <c r="D9" t="str">
        <f>'OAM1'!A18</f>
        <v>Tolna</v>
      </c>
      <c r="E9">
        <f>OAM!C19</f>
        <v>86</v>
      </c>
      <c r="G9" t="str">
        <f>'OAM1'!A2</f>
        <v>Bács-Kiskun</v>
      </c>
      <c r="H9">
        <f>'OAM1'!D2</f>
        <v>79</v>
      </c>
      <c r="J9" t="str">
        <f>'OAM1'!A5</f>
        <v>Borsod-Abaúj-Zemplén</v>
      </c>
      <c r="K9">
        <f>OAM!E6</f>
        <v>84</v>
      </c>
      <c r="M9" t="str">
        <f>'OAM1'!A4</f>
        <v>Baranya</v>
      </c>
      <c r="N9">
        <f>'OAM1'!G4</f>
        <v>79</v>
      </c>
      <c r="P9" t="str">
        <f>'OAM1'!A16</f>
        <v>Somogy</v>
      </c>
      <c r="Q9">
        <f>OAM!H17</f>
        <v>84</v>
      </c>
      <c r="S9" t="str">
        <f>'OAM1'!A16</f>
        <v>Somogy</v>
      </c>
      <c r="T9">
        <f>'OAM1'!I16</f>
        <v>90</v>
      </c>
      <c r="V9" t="str">
        <f>'OAM1'!A19</f>
        <v>Vas</v>
      </c>
      <c r="W9">
        <f>'OAM1'!J19</f>
        <v>78</v>
      </c>
      <c r="Y9" t="str">
        <f>'OAM1'!A9</f>
        <v>Győr-Moson-Sopron</v>
      </c>
      <c r="Z9">
        <f>'OAM1'!K9</f>
        <v>78</v>
      </c>
    </row>
    <row r="10" spans="1:26" x14ac:dyDescent="0.25">
      <c r="A10" t="str">
        <f>'OAM1'!A13</f>
        <v>Komárom-Esztergom</v>
      </c>
      <c r="B10">
        <f>'OAM1'!B13</f>
        <v>71</v>
      </c>
      <c r="D10" t="str">
        <f>'OAM1'!A3</f>
        <v>Békés</v>
      </c>
      <c r="E10">
        <f>OAM!C4</f>
        <v>85</v>
      </c>
      <c r="G10" t="str">
        <f>'OAM1'!A3</f>
        <v>Békés</v>
      </c>
      <c r="H10">
        <f>'OAM1'!D3</f>
        <v>79</v>
      </c>
      <c r="J10" t="str">
        <f>'OAM1'!A21</f>
        <v>Zala</v>
      </c>
      <c r="K10">
        <f>OAM!E22</f>
        <v>83</v>
      </c>
      <c r="M10" t="str">
        <f>'OAM1'!A8</f>
        <v>Fejér</v>
      </c>
      <c r="N10">
        <f>'OAM1'!G8</f>
        <v>79</v>
      </c>
      <c r="P10" t="str">
        <f>'OAM1'!A2</f>
        <v>Bács-Kiskun</v>
      </c>
      <c r="Q10">
        <f>OAM!H3</f>
        <v>83</v>
      </c>
      <c r="S10" t="str">
        <f>'OAM1'!A9</f>
        <v>Győr-Moson-Sopron</v>
      </c>
      <c r="T10">
        <f>'OAM1'!I9</f>
        <v>89</v>
      </c>
      <c r="V10" t="str">
        <f>'OAM1'!A16</f>
        <v>Somogy</v>
      </c>
      <c r="W10">
        <f>'OAM1'!J16</f>
        <v>77</v>
      </c>
      <c r="Y10" t="str">
        <f>'OAM1'!A11</f>
        <v>Heves</v>
      </c>
      <c r="Z10">
        <f>'OAM1'!K11</f>
        <v>78</v>
      </c>
    </row>
    <row r="11" spans="1:26" x14ac:dyDescent="0.25">
      <c r="A11" t="str">
        <f>'OAM1'!A3</f>
        <v>Békés</v>
      </c>
      <c r="B11">
        <f>'OAM1'!B3</f>
        <v>70</v>
      </c>
      <c r="D11" t="str">
        <f>'OAM1'!A13</f>
        <v>Komárom-Esztergom</v>
      </c>
      <c r="E11">
        <f>OAM!C14</f>
        <v>85</v>
      </c>
      <c r="G11" t="str">
        <f>'OAM1'!A11</f>
        <v>Heves</v>
      </c>
      <c r="H11">
        <f>'OAM1'!D11</f>
        <v>76</v>
      </c>
      <c r="J11" t="str">
        <f>'OAM1'!A10</f>
        <v>Hajdú-Bihar</v>
      </c>
      <c r="K11">
        <f>OAM!E11</f>
        <v>82</v>
      </c>
      <c r="M11" t="str">
        <f>'OAM1'!A18</f>
        <v>Tolna</v>
      </c>
      <c r="N11">
        <f>'OAM1'!G18</f>
        <v>79</v>
      </c>
      <c r="P11" t="str">
        <f>'OAM1'!A5</f>
        <v>Borsod-Abaúj-Zemplén</v>
      </c>
      <c r="Q11">
        <f>OAM!H6</f>
        <v>83</v>
      </c>
      <c r="S11" t="str">
        <f>'OAM1'!A4</f>
        <v>Baranya</v>
      </c>
      <c r="T11">
        <f>'OAM1'!I4</f>
        <v>88</v>
      </c>
      <c r="V11" t="str">
        <f>'OAM1'!A21</f>
        <v>Zala</v>
      </c>
      <c r="W11">
        <f>'OAM1'!J21</f>
        <v>74</v>
      </c>
      <c r="Y11" t="str">
        <f>'OAM1'!A13</f>
        <v>Komárom-Esztergom</v>
      </c>
      <c r="Z11">
        <f>'OAM1'!K13</f>
        <v>78</v>
      </c>
    </row>
    <row r="12" spans="1:26" x14ac:dyDescent="0.25">
      <c r="A12" t="str">
        <f>'OAM1'!A20</f>
        <v>Veszprém</v>
      </c>
      <c r="B12">
        <f>'OAM1'!B20</f>
        <v>70</v>
      </c>
      <c r="D12" t="str">
        <f>'OAM1'!A20</f>
        <v>Veszprém</v>
      </c>
      <c r="E12">
        <f>OAM!C21</f>
        <v>84</v>
      </c>
      <c r="G12" t="str">
        <f>'OAM1'!A9</f>
        <v>Győr-Moson-Sopron</v>
      </c>
      <c r="H12">
        <f>'OAM1'!D9</f>
        <v>75</v>
      </c>
      <c r="J12" t="str">
        <f>'OAM1'!A11</f>
        <v>Heves</v>
      </c>
      <c r="K12">
        <f>OAM!E12</f>
        <v>81</v>
      </c>
      <c r="M12" t="str">
        <f>'OAM1'!A11</f>
        <v>Heves</v>
      </c>
      <c r="N12">
        <f>'OAM1'!G11</f>
        <v>77</v>
      </c>
      <c r="P12" t="str">
        <f>'OAM1'!A11</f>
        <v>Heves</v>
      </c>
      <c r="Q12">
        <f>OAM!H12</f>
        <v>82</v>
      </c>
      <c r="S12" t="str">
        <f>'OAM1'!A15</f>
        <v>Pest</v>
      </c>
      <c r="T12">
        <f>'OAM1'!I15</f>
        <v>87</v>
      </c>
      <c r="V12" t="str">
        <f>'OAM1'!A20</f>
        <v>Veszprém</v>
      </c>
      <c r="W12">
        <f>'OAM1'!J20</f>
        <v>73</v>
      </c>
      <c r="Y12" t="str">
        <f>'OAM1'!A3</f>
        <v>Békés</v>
      </c>
      <c r="Z12">
        <f>'OAM1'!K3</f>
        <v>77</v>
      </c>
    </row>
    <row r="13" spans="1:26" x14ac:dyDescent="0.25">
      <c r="A13" t="str">
        <f>'OAM1'!A5</f>
        <v>Borsod-Abaúj-Zemplén</v>
      </c>
      <c r="B13">
        <f>'OAM1'!B5</f>
        <v>67</v>
      </c>
      <c r="D13" t="str">
        <f>'OAM1'!A5</f>
        <v>Borsod-Abaúj-Zemplén</v>
      </c>
      <c r="E13">
        <f>OAM!C6</f>
        <v>83</v>
      </c>
      <c r="G13" t="str">
        <f>'OAM1'!A13</f>
        <v>Komárom-Esztergom</v>
      </c>
      <c r="H13">
        <f>'OAM1'!D13</f>
        <v>75</v>
      </c>
      <c r="J13" t="str">
        <f>'OAM1'!A9</f>
        <v>Győr-Moson-Sopron</v>
      </c>
      <c r="K13">
        <f>OAM!E10</f>
        <v>79</v>
      </c>
      <c r="M13" t="str">
        <f>'OAM1'!A15</f>
        <v>Pest</v>
      </c>
      <c r="N13">
        <f>'OAM1'!G15</f>
        <v>76</v>
      </c>
      <c r="P13" t="str">
        <f>'OAM1'!A17</f>
        <v>Szabolcs-Szatmár-Bereg</v>
      </c>
      <c r="Q13">
        <f>OAM!H18</f>
        <v>79</v>
      </c>
      <c r="S13" t="str">
        <f>'OAM1'!A11</f>
        <v>Heves</v>
      </c>
      <c r="T13">
        <f>'OAM1'!I11</f>
        <v>85</v>
      </c>
      <c r="V13" t="str">
        <f>'OAM1'!A5</f>
        <v>Borsod-Abaúj-Zemplén</v>
      </c>
      <c r="W13">
        <f>'OAM1'!J5</f>
        <v>72</v>
      </c>
      <c r="Y13" t="str">
        <f>'OAM1'!A21</f>
        <v>Zala</v>
      </c>
      <c r="Z13">
        <f>'OAM1'!K21</f>
        <v>77</v>
      </c>
    </row>
    <row r="14" spans="1:26" x14ac:dyDescent="0.25">
      <c r="A14" t="str">
        <f>'OAM1'!A11</f>
        <v>Heves</v>
      </c>
      <c r="B14">
        <f>'OAM1'!B11</f>
        <v>65</v>
      </c>
      <c r="D14" t="str">
        <f>'OAM1'!A7</f>
        <v>Csongrád</v>
      </c>
      <c r="E14">
        <f>OAM!C8</f>
        <v>83</v>
      </c>
      <c r="G14" t="str">
        <f>'OAM1'!A8</f>
        <v>Fejér</v>
      </c>
      <c r="H14">
        <f>'OAM1'!D8</f>
        <v>73</v>
      </c>
      <c r="J14" t="str">
        <f>'OAM1'!A13</f>
        <v>Komárom-Esztergom</v>
      </c>
      <c r="K14">
        <f>OAM!E14</f>
        <v>77</v>
      </c>
      <c r="M14" t="str">
        <f>'OAM1'!A12</f>
        <v>Jász-Nagykun-Szolnok</v>
      </c>
      <c r="N14">
        <f>'OAM1'!G12</f>
        <v>73</v>
      </c>
      <c r="P14" t="str">
        <f>'OAM1'!A20</f>
        <v>Veszprém</v>
      </c>
      <c r="Q14">
        <f>OAM!H21</f>
        <v>77</v>
      </c>
      <c r="S14" t="str">
        <f>'OAM1'!A7</f>
        <v>Csongrád</v>
      </c>
      <c r="T14">
        <f>'OAM1'!I7</f>
        <v>84</v>
      </c>
      <c r="V14" t="str">
        <f>'OAM1'!A2</f>
        <v>Bács-Kiskun</v>
      </c>
      <c r="W14">
        <f>'OAM1'!J2</f>
        <v>70</v>
      </c>
      <c r="Y14" t="str">
        <f>'OAM1'!A19</f>
        <v>Vas</v>
      </c>
      <c r="Z14">
        <f>'OAM1'!K19</f>
        <v>76</v>
      </c>
    </row>
    <row r="15" spans="1:26" x14ac:dyDescent="0.25">
      <c r="A15" t="str">
        <f>'OAM1'!A12</f>
        <v>Jász-Nagykun-Szolnok</v>
      </c>
      <c r="B15">
        <f>'OAM1'!B12</f>
        <v>64</v>
      </c>
      <c r="D15" t="str">
        <f>'OAM1'!A10</f>
        <v>Hajdú-Bihar</v>
      </c>
      <c r="E15">
        <f>OAM!C11</f>
        <v>83</v>
      </c>
      <c r="G15" t="str">
        <f>'OAM1'!A12</f>
        <v>Jász-Nagykun-Szolnok</v>
      </c>
      <c r="H15">
        <f>'OAM1'!D12</f>
        <v>73</v>
      </c>
      <c r="J15" t="str">
        <f>'OAM1'!A4</f>
        <v>Baranya</v>
      </c>
      <c r="K15">
        <f>OAM!E5</f>
        <v>74</v>
      </c>
      <c r="M15" t="str">
        <f>'OAM1'!A10</f>
        <v>Hajdú-Bihar</v>
      </c>
      <c r="N15">
        <f>'OAM1'!G10</f>
        <v>71</v>
      </c>
      <c r="P15" t="str">
        <f>'OAM1'!A8</f>
        <v>Fejér</v>
      </c>
      <c r="Q15">
        <f>OAM!H9</f>
        <v>76</v>
      </c>
      <c r="S15" t="str">
        <f>'OAM1'!A12</f>
        <v>Jász-Nagykun-Szolnok</v>
      </c>
      <c r="T15">
        <f>'OAM1'!I12</f>
        <v>83</v>
      </c>
      <c r="V15" t="str">
        <f>'OAM1'!A3</f>
        <v>Békés</v>
      </c>
      <c r="W15">
        <f>'OAM1'!J3</f>
        <v>70</v>
      </c>
      <c r="Y15" t="str">
        <f>'OAM1'!A15</f>
        <v>Pest</v>
      </c>
      <c r="Z15">
        <f>'OAM1'!K15</f>
        <v>72</v>
      </c>
    </row>
    <row r="16" spans="1:26" x14ac:dyDescent="0.25">
      <c r="A16" t="str">
        <f>'OAM1'!A4</f>
        <v>Baranya</v>
      </c>
      <c r="B16">
        <f>'OAM1'!B4</f>
        <v>63</v>
      </c>
      <c r="D16" t="str">
        <f>'OAM1'!A8</f>
        <v>Fejér</v>
      </c>
      <c r="E16">
        <f>OAM!C9</f>
        <v>82</v>
      </c>
      <c r="G16" t="str">
        <f>'OAM1'!A15</f>
        <v>Pest</v>
      </c>
      <c r="H16">
        <f>'OAM1'!D15</f>
        <v>72</v>
      </c>
      <c r="J16" t="str">
        <f>'OAM1'!A19</f>
        <v>Vas</v>
      </c>
      <c r="K16">
        <f>OAM!E20</f>
        <v>73</v>
      </c>
      <c r="M16" t="str">
        <f>'OAM1'!A16</f>
        <v>Somogy</v>
      </c>
      <c r="N16">
        <f>'OAM1'!G16</f>
        <v>68</v>
      </c>
      <c r="P16" t="str">
        <f>'OAM1'!A15</f>
        <v>Pest</v>
      </c>
      <c r="Q16">
        <f>OAM!H16</f>
        <v>76</v>
      </c>
      <c r="S16" t="str">
        <f>'OAM1'!A14</f>
        <v>Nógrád megye</v>
      </c>
      <c r="T16">
        <f>'OAM1'!I14</f>
        <v>83</v>
      </c>
      <c r="V16" t="str">
        <f>'OAM1'!A17</f>
        <v>Szabolcs-Szatmár-Bereg</v>
      </c>
      <c r="W16">
        <f>'OAM1'!J17</f>
        <v>70</v>
      </c>
      <c r="Y16" t="str">
        <f>'OAM1'!A8</f>
        <v>Fejér</v>
      </c>
      <c r="Z16">
        <f>'OAM1'!K8</f>
        <v>68</v>
      </c>
    </row>
    <row r="17" spans="1:26" x14ac:dyDescent="0.25">
      <c r="A17" t="str">
        <f>'OAM1'!A10</f>
        <v>Hajdú-Bihar</v>
      </c>
      <c r="B17">
        <f>'OAM1'!B10</f>
        <v>63</v>
      </c>
      <c r="D17" t="str">
        <f>'OAM1'!A9</f>
        <v>Győr-Moson-Sopron</v>
      </c>
      <c r="E17">
        <f>OAM!C10</f>
        <v>80</v>
      </c>
      <c r="G17" t="str">
        <f>'OAM1'!A5</f>
        <v>Borsod-Abaúj-Zemplén</v>
      </c>
      <c r="H17">
        <f>'OAM1'!D5</f>
        <v>70</v>
      </c>
      <c r="J17" t="str">
        <f>'OAM1'!A20</f>
        <v>Veszprém</v>
      </c>
      <c r="K17">
        <f>OAM!E21</f>
        <v>72</v>
      </c>
      <c r="M17" t="str">
        <f>'OAM1'!A19</f>
        <v>Vas</v>
      </c>
      <c r="N17">
        <f>'OAM1'!G19</f>
        <v>68</v>
      </c>
      <c r="P17" t="str">
        <f>'OAM1'!A19</f>
        <v>Vas</v>
      </c>
      <c r="Q17">
        <f>OAM!H20</f>
        <v>72</v>
      </c>
      <c r="S17" t="str">
        <f>'OAM1'!A6</f>
        <v>Budapest</v>
      </c>
      <c r="T17">
        <f>'OAM1'!I6</f>
        <v>82</v>
      </c>
      <c r="V17" t="str">
        <f>'OAM1'!A10</f>
        <v>Hajdú-Bihar</v>
      </c>
      <c r="W17">
        <f>'OAM1'!J10</f>
        <v>64</v>
      </c>
      <c r="Y17" t="str">
        <f>'OAM1'!A20</f>
        <v>Veszprém</v>
      </c>
      <c r="Z17">
        <f>'OAM1'!K20</f>
        <v>68</v>
      </c>
    </row>
    <row r="18" spans="1:26" x14ac:dyDescent="0.25">
      <c r="A18" t="str">
        <f>'OAM1'!A8</f>
        <v>Fejér</v>
      </c>
      <c r="B18">
        <f>'OAM1'!B8</f>
        <v>62</v>
      </c>
      <c r="D18" t="str">
        <f>'OAM1'!A12</f>
        <v>Jász-Nagykun-Szolnok</v>
      </c>
      <c r="E18">
        <f>OAM!C13</f>
        <v>80</v>
      </c>
      <c r="G18" t="str">
        <f>'OAM1'!A17</f>
        <v>Szabolcs-Szatmár-Bereg</v>
      </c>
      <c r="H18">
        <f>'OAM1'!D17</f>
        <v>60</v>
      </c>
      <c r="J18" t="str">
        <f>'OAM1'!A8</f>
        <v>Fejér</v>
      </c>
      <c r="K18">
        <f>OAM!E9</f>
        <v>70</v>
      </c>
      <c r="M18" t="str">
        <f>'OAM1'!A3</f>
        <v>Békés</v>
      </c>
      <c r="N18">
        <f>'OAM1'!G3</f>
        <v>67</v>
      </c>
      <c r="P18" t="str">
        <f>'OAM1'!A10</f>
        <v>Hajdú-Bihar</v>
      </c>
      <c r="Q18">
        <f>OAM!H11</f>
        <v>70</v>
      </c>
      <c r="S18" t="str">
        <f>'OAM1'!A10</f>
        <v>Hajdú-Bihar</v>
      </c>
      <c r="T18">
        <f>'OAM1'!I10</f>
        <v>82</v>
      </c>
      <c r="V18" t="str">
        <f>'OAM1'!A4</f>
        <v>Baranya</v>
      </c>
      <c r="W18">
        <f>'OAM1'!J4</f>
        <v>62</v>
      </c>
      <c r="Y18" t="str">
        <f>'OAM1'!A4</f>
        <v>Baranya</v>
      </c>
      <c r="Z18">
        <f>'OAM1'!K4</f>
        <v>66</v>
      </c>
    </row>
    <row r="19" spans="1:26" x14ac:dyDescent="0.25">
      <c r="A19" t="str">
        <f>'OAM1'!A15</f>
        <v>Pest</v>
      </c>
      <c r="B19">
        <f>'OAM1'!B15</f>
        <v>58</v>
      </c>
      <c r="D19" t="str">
        <f>'OAM1'!A11</f>
        <v>Heves</v>
      </c>
      <c r="E19">
        <f>OAM!C12</f>
        <v>78</v>
      </c>
      <c r="G19" t="str">
        <f>'OAM1'!A7</f>
        <v>Csongrád</v>
      </c>
      <c r="H19">
        <f>'OAM1'!D7</f>
        <v>57</v>
      </c>
      <c r="J19" t="str">
        <f>'OAM1'!A7</f>
        <v>Csongrád</v>
      </c>
      <c r="K19">
        <f>OAM!E8</f>
        <v>68</v>
      </c>
      <c r="M19" t="str">
        <f>'OAM1'!A2</f>
        <v>Bács-Kiskun</v>
      </c>
      <c r="N19">
        <f>'OAM1'!G2</f>
        <v>64</v>
      </c>
      <c r="P19" t="str">
        <f>'OAM1'!A9</f>
        <v>Győr-Moson-Sopron</v>
      </c>
      <c r="Q19">
        <f>OAM!H10</f>
        <v>69</v>
      </c>
      <c r="S19" t="str">
        <f>'OAM1'!A17</f>
        <v>Szabolcs-Szatmár-Bereg</v>
      </c>
      <c r="T19">
        <f>'OAM1'!I17</f>
        <v>81</v>
      </c>
      <c r="V19" t="str">
        <f>'OAM1'!A9</f>
        <v>Győr-Moson-Sopron</v>
      </c>
      <c r="W19">
        <f>'OAM1'!J9</f>
        <v>61</v>
      </c>
      <c r="Y19" t="str">
        <f>'OAM1'!A10</f>
        <v>Hajdú-Bihar</v>
      </c>
      <c r="Z19">
        <f>'OAM1'!K10</f>
        <v>64</v>
      </c>
    </row>
    <row r="20" spans="1:26" x14ac:dyDescent="0.25">
      <c r="A20" t="str">
        <f>'OAM1'!A7</f>
        <v>Csongrád</v>
      </c>
      <c r="B20">
        <f>'OAM1'!B7</f>
        <v>57</v>
      </c>
      <c r="D20" t="str">
        <f>'OAM1'!A4</f>
        <v>Baranya</v>
      </c>
      <c r="E20">
        <f>OAM!C5</f>
        <v>76</v>
      </c>
      <c r="G20" t="str">
        <f>'OAM1'!A10</f>
        <v>Hajdú-Bihar</v>
      </c>
      <c r="H20">
        <f>'OAM1'!D10</f>
        <v>57</v>
      </c>
      <c r="J20" t="str">
        <f>'OAM1'!A15</f>
        <v>Pest</v>
      </c>
      <c r="K20">
        <f>OAM!E16</f>
        <v>62</v>
      </c>
      <c r="M20" t="str">
        <f>'OAM1'!A6</f>
        <v>Budapest</v>
      </c>
      <c r="N20">
        <f>'OAM1'!G6</f>
        <v>58</v>
      </c>
      <c r="P20" t="str">
        <f>'OAM1'!A7</f>
        <v>Csongrád</v>
      </c>
      <c r="Q20">
        <f>OAM!H8</f>
        <v>58</v>
      </c>
      <c r="S20" t="str">
        <f>'OAM1'!A3</f>
        <v>Békés</v>
      </c>
      <c r="T20">
        <f>'OAM1'!I3</f>
        <v>78</v>
      </c>
      <c r="V20" t="str">
        <f>'OAM1'!A6</f>
        <v>Budapest</v>
      </c>
      <c r="W20">
        <f>'OAM1'!J6</f>
        <v>55</v>
      </c>
      <c r="Y20" t="str">
        <f>'OAM1'!A7</f>
        <v>Csongrád</v>
      </c>
      <c r="Z20">
        <f>'OAM1'!K7</f>
        <v>58</v>
      </c>
    </row>
    <row r="21" spans="1:26" x14ac:dyDescent="0.25">
      <c r="A21" t="str">
        <f>'OAM1'!A6</f>
        <v>Budapest</v>
      </c>
      <c r="B21">
        <f>'OAM1'!B6</f>
        <v>44</v>
      </c>
      <c r="D21" t="str">
        <f>'OAM1'!A6</f>
        <v>Budapest</v>
      </c>
      <c r="E21">
        <f>OAM!C7</f>
        <v>73</v>
      </c>
      <c r="G21" t="str">
        <f>'OAM1'!A6</f>
        <v>Budapest</v>
      </c>
      <c r="H21">
        <f>'OAM1'!D6</f>
        <v>50</v>
      </c>
      <c r="J21" t="str">
        <f>'OAM1'!A6</f>
        <v>Budapest</v>
      </c>
      <c r="K21">
        <f>OAM!E7</f>
        <v>55</v>
      </c>
      <c r="M21" t="str">
        <f>'OAM1'!A7</f>
        <v>Csongrád</v>
      </c>
      <c r="N21">
        <f>'OAM1'!G7</f>
        <v>56</v>
      </c>
      <c r="P21" t="str">
        <f>'OAM1'!A6</f>
        <v>Budapest</v>
      </c>
      <c r="Q21">
        <f>OAM!H7</f>
        <v>48</v>
      </c>
      <c r="S21" t="str">
        <f>'OAM1'!A5</f>
        <v>Borsod-Abaúj-Zemplén</v>
      </c>
      <c r="T21">
        <f>'OAM1'!I5</f>
        <v>76</v>
      </c>
      <c r="V21" t="str">
        <f>'OAM1'!A7</f>
        <v>Csongrád</v>
      </c>
      <c r="W21">
        <f>'OAM1'!J7</f>
        <v>55</v>
      </c>
      <c r="Y21" t="str">
        <f>'OAM1'!A6</f>
        <v>Budapest</v>
      </c>
      <c r="Z21">
        <f>'OAM1'!K6</f>
        <v>46</v>
      </c>
    </row>
  </sheetData>
  <autoFilter ref="A1:B21" xr:uid="{00000000-0001-0000-0300-000000000000}"/>
  <sortState xmlns:xlrd2="http://schemas.microsoft.com/office/spreadsheetml/2017/richdata2" ref="Y2:Z21">
    <sortCondition descending="1" ref="Z2:Z21"/>
  </sortState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Roman,Normál"&amp;12&amp;A</oddHeader>
    <oddFooter>&amp;C&amp;"Times New Roman,Normál"&amp;12Oldal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19</vt:i4>
      </vt:variant>
    </vt:vector>
  </HeadingPairs>
  <TitlesOfParts>
    <vt:vector size="19" baseType="lpstr">
      <vt:lpstr>Keywords(HU)</vt:lpstr>
      <vt:lpstr>OAM</vt:lpstr>
      <vt:lpstr>OAM1</vt:lpstr>
      <vt:lpstr>OAM2</vt:lpstr>
      <vt:lpstr>Rangsorok oam2</vt:lpstr>
      <vt:lpstr>Rangsorok</vt:lpstr>
      <vt:lpstr>Rangsorok (2)</vt:lpstr>
      <vt:lpstr>Rangsorok (3)</vt:lpstr>
      <vt:lpstr>Sorrendek</vt:lpstr>
      <vt:lpstr>Audi megye</vt:lpstr>
      <vt:lpstr>Mercedes megye</vt:lpstr>
      <vt:lpstr>Fiat megye</vt:lpstr>
      <vt:lpstr>Volkswagen megye</vt:lpstr>
      <vt:lpstr>Seat megye</vt:lpstr>
      <vt:lpstr>Skoda megye</vt:lpstr>
      <vt:lpstr>Suzuki megye</vt:lpstr>
      <vt:lpstr>Volvo megye</vt:lpstr>
      <vt:lpstr>Ford megye</vt:lpstr>
      <vt:lpstr>Opel megye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Zoltán Lehrer</cp:lastModifiedBy>
  <cp:revision>19</cp:revision>
  <dcterms:created xsi:type="dcterms:W3CDTF">2023-10-08T16:53:41Z</dcterms:created>
  <dcterms:modified xsi:type="dcterms:W3CDTF">2023-11-01T18:00:36Z</dcterms:modified>
  <cp:category/>
  <cp:contentStatus/>
</cp:coreProperties>
</file>