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yal János\Desktop\CÉGES\Bizik, oklevelek\Kodolányi\I. félév\Adatszerkezetek és algoritumusok\Beadandó\"/>
    </mc:Choice>
  </mc:AlternateContent>
  <xr:revisionPtr revIDLastSave="0" documentId="13_ncr:1_{C23398E9-ABD4-4CE3-BD0E-AC0303C38740}" xr6:coauthVersionLast="47" xr6:coauthVersionMax="47" xr10:uidLastSave="{00000000-0000-0000-0000-000000000000}"/>
  <bookViews>
    <workbookView xWindow="-120" yWindow="-120" windowWidth="38640" windowHeight="21120" activeTab="1" xr2:uid="{939C0551-B49A-40BC-B8D3-F3155CA1855B}"/>
  </bookViews>
  <sheets>
    <sheet name="keywords(HU)" sheetId="1" r:id="rId1"/>
    <sheet name="OAM" sheetId="12" r:id="rId2"/>
    <sheet name="Rangsorok" sheetId="14" r:id="rId3"/>
    <sheet name="Sorrendek" sheetId="13" r:id="rId4"/>
    <sheet name="Aruba megyek" sheetId="2" r:id="rId5"/>
    <sheet name="Cisco megyek" sheetId="3" r:id="rId6"/>
    <sheet name="TP-Link megyek" sheetId="4" r:id="rId7"/>
    <sheet name="D-Link megyek" sheetId="5" r:id="rId8"/>
    <sheet name="Ubiquiti megyek" sheetId="6" r:id="rId9"/>
    <sheet name="Mikrotik megyek" sheetId="7" r:id="rId10"/>
    <sheet name="Netgear megyek" sheetId="8" r:id="rId11"/>
    <sheet name="Linksys megyek" sheetId="9" r:id="rId12"/>
    <sheet name="Zyxel megyek" sheetId="10" r:id="rId13"/>
    <sheet name="Tenda megyek" sheetId="11" r:id="rId14"/>
  </sheets>
  <definedNames>
    <definedName name="engine3" localSheetId="2">Rangsorok!$A$25:$A$28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4" l="1"/>
  <c r="T3" i="14" s="1"/>
  <c r="M4" i="14"/>
  <c r="M5" i="14"/>
  <c r="T5" i="14" s="1"/>
  <c r="M6" i="14"/>
  <c r="M7" i="14"/>
  <c r="T7" i="14" s="1"/>
  <c r="M8" i="14"/>
  <c r="T16" i="14" s="1"/>
  <c r="M9" i="14"/>
  <c r="M10" i="14"/>
  <c r="M11" i="14"/>
  <c r="M12" i="14"/>
  <c r="M13" i="14"/>
  <c r="T13" i="14" s="1"/>
  <c r="M14" i="14"/>
  <c r="T12" i="14" s="1"/>
  <c r="M15" i="14"/>
  <c r="T15" i="14" s="1"/>
  <c r="M16" i="14"/>
  <c r="M17" i="14"/>
  <c r="T17" i="14" s="1"/>
  <c r="M18" i="14"/>
  <c r="M19" i="14"/>
  <c r="T19" i="14" s="1"/>
  <c r="M20" i="14"/>
  <c r="T20" i="14" s="1"/>
  <c r="M21" i="14"/>
  <c r="M2" i="14"/>
  <c r="T11" i="14" l="1"/>
  <c r="T9" i="14"/>
  <c r="T8" i="14"/>
  <c r="T21" i="14"/>
  <c r="T2" i="14"/>
  <c r="T6" i="14"/>
  <c r="T4" i="14"/>
  <c r="T18" i="14"/>
  <c r="T14" i="14"/>
  <c r="T10" i="14"/>
  <c r="A4" i="14"/>
  <c r="N4" i="14"/>
  <c r="A5" i="14"/>
  <c r="N5" i="14"/>
  <c r="A6" i="14"/>
  <c r="N6" i="14"/>
  <c r="A7" i="14"/>
  <c r="N7" i="14"/>
  <c r="A8" i="14"/>
  <c r="N8" i="14"/>
  <c r="A9" i="14"/>
  <c r="N9" i="14"/>
  <c r="A10" i="14"/>
  <c r="N10" i="14"/>
  <c r="A11" i="14"/>
  <c r="N11" i="14"/>
  <c r="A12" i="14"/>
  <c r="N12" i="14"/>
  <c r="A13" i="14"/>
  <c r="N13" i="14"/>
  <c r="A14" i="14"/>
  <c r="N14" i="14"/>
  <c r="A15" i="14"/>
  <c r="N15" i="14"/>
  <c r="A16" i="14"/>
  <c r="N16" i="14"/>
  <c r="A17" i="14"/>
  <c r="N17" i="14"/>
  <c r="A18" i="14"/>
  <c r="N18" i="14"/>
  <c r="A19" i="14"/>
  <c r="N19" i="14"/>
  <c r="A20" i="14"/>
  <c r="N20" i="14"/>
  <c r="A21" i="14"/>
  <c r="N21" i="14"/>
  <c r="N3" i="14"/>
  <c r="N2" i="14"/>
  <c r="A2" i="14"/>
  <c r="A3" i="14"/>
  <c r="B1" i="14"/>
  <c r="C1" i="14"/>
  <c r="D1" i="14"/>
  <c r="E1" i="14"/>
  <c r="F1" i="14"/>
  <c r="G1" i="14"/>
  <c r="H1" i="14"/>
  <c r="I1" i="14"/>
  <c r="J1" i="14"/>
  <c r="K1" i="14"/>
  <c r="N1" i="14"/>
  <c r="O1" i="14"/>
  <c r="A1" i="14"/>
  <c r="D21" i="1" l="1"/>
  <c r="D20" i="1"/>
  <c r="C4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3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3" i="12"/>
  <c r="E7" i="14" l="1"/>
  <c r="C16" i="14"/>
  <c r="G7" i="14"/>
  <c r="H11" i="14"/>
  <c r="J3" i="14"/>
  <c r="E15" i="14"/>
  <c r="G15" i="14"/>
  <c r="I15" i="14"/>
  <c r="J11" i="14"/>
  <c r="C8" i="14"/>
  <c r="H19" i="14"/>
  <c r="J19" i="14"/>
  <c r="K7" i="14"/>
  <c r="D19" i="14"/>
  <c r="F19" i="14"/>
  <c r="H3" i="14"/>
  <c r="K15" i="14"/>
  <c r="D11" i="14"/>
  <c r="F11" i="14"/>
  <c r="B20" i="14"/>
  <c r="N21" i="12"/>
  <c r="B4" i="14"/>
  <c r="N5" i="12"/>
  <c r="D3" i="14"/>
  <c r="M20" i="12"/>
  <c r="O19" i="14" s="1"/>
  <c r="N20" i="12"/>
  <c r="B19" i="14"/>
  <c r="E14" i="14"/>
  <c r="H10" i="14"/>
  <c r="K14" i="14"/>
  <c r="N19" i="12"/>
  <c r="B18" i="14"/>
  <c r="N11" i="12"/>
  <c r="B10" i="14"/>
  <c r="C24" i="12"/>
  <c r="C2" i="14"/>
  <c r="C14" i="14"/>
  <c r="C6" i="14"/>
  <c r="D17" i="14"/>
  <c r="D9" i="14"/>
  <c r="E21" i="14"/>
  <c r="E13" i="14"/>
  <c r="E5" i="14"/>
  <c r="F17" i="14"/>
  <c r="F9" i="14"/>
  <c r="G21" i="14"/>
  <c r="G13" i="14"/>
  <c r="G5" i="14"/>
  <c r="H17" i="14"/>
  <c r="H9" i="14"/>
  <c r="I21" i="14"/>
  <c r="I13" i="14"/>
  <c r="I5" i="14"/>
  <c r="J17" i="14"/>
  <c r="J9" i="14"/>
  <c r="K21" i="14"/>
  <c r="K13" i="14"/>
  <c r="K5" i="14"/>
  <c r="F3" i="14"/>
  <c r="I7" i="14"/>
  <c r="C7" i="14"/>
  <c r="F18" i="14"/>
  <c r="G6" i="14"/>
  <c r="I14" i="14"/>
  <c r="K23" i="12"/>
  <c r="K24" i="12"/>
  <c r="K2" i="14"/>
  <c r="B17" i="14"/>
  <c r="N18" i="12"/>
  <c r="N10" i="12"/>
  <c r="B9" i="14"/>
  <c r="C21" i="14"/>
  <c r="C13" i="14"/>
  <c r="C5" i="14"/>
  <c r="D16" i="14"/>
  <c r="D8" i="14"/>
  <c r="E20" i="14"/>
  <c r="E12" i="14"/>
  <c r="E4" i="14"/>
  <c r="F16" i="14"/>
  <c r="F8" i="14"/>
  <c r="G20" i="14"/>
  <c r="G12" i="14"/>
  <c r="G4" i="14"/>
  <c r="H16" i="14"/>
  <c r="H8" i="14"/>
  <c r="I20" i="14"/>
  <c r="I12" i="14"/>
  <c r="I4" i="14"/>
  <c r="J16" i="14"/>
  <c r="J8" i="14"/>
  <c r="K20" i="14"/>
  <c r="K12" i="14"/>
  <c r="K4" i="14"/>
  <c r="N4" i="12"/>
  <c r="B3" i="14"/>
  <c r="E6" i="14"/>
  <c r="G24" i="12"/>
  <c r="G2" i="14"/>
  <c r="I6" i="14"/>
  <c r="M9" i="12"/>
  <c r="O8" i="14" s="1"/>
  <c r="N9" i="12"/>
  <c r="B8" i="14"/>
  <c r="C4" i="14"/>
  <c r="D15" i="14"/>
  <c r="D7" i="14"/>
  <c r="E19" i="14"/>
  <c r="E11" i="14"/>
  <c r="E3" i="14"/>
  <c r="F15" i="14"/>
  <c r="F7" i="14"/>
  <c r="G19" i="14"/>
  <c r="G11" i="14"/>
  <c r="G3" i="14"/>
  <c r="H15" i="14"/>
  <c r="H7" i="14"/>
  <c r="I19" i="14"/>
  <c r="I11" i="14"/>
  <c r="I3" i="14"/>
  <c r="J15" i="14"/>
  <c r="J7" i="14"/>
  <c r="K19" i="14"/>
  <c r="K11" i="14"/>
  <c r="K3" i="14"/>
  <c r="C15" i="14"/>
  <c r="E2" i="14"/>
  <c r="E24" i="12"/>
  <c r="H18" i="14"/>
  <c r="J10" i="14"/>
  <c r="C20" i="14"/>
  <c r="N16" i="12"/>
  <c r="B15" i="14"/>
  <c r="N8" i="12"/>
  <c r="B7" i="14"/>
  <c r="C19" i="14"/>
  <c r="C11" i="14"/>
  <c r="D24" i="12"/>
  <c r="D2" i="14"/>
  <c r="D14" i="14"/>
  <c r="D6" i="14"/>
  <c r="E18" i="14"/>
  <c r="E10" i="14"/>
  <c r="F24" i="12"/>
  <c r="F2" i="14"/>
  <c r="F14" i="14"/>
  <c r="F6" i="14"/>
  <c r="G18" i="14"/>
  <c r="G10" i="14"/>
  <c r="H24" i="12"/>
  <c r="H2" i="14"/>
  <c r="H14" i="14"/>
  <c r="H6" i="14"/>
  <c r="I18" i="14"/>
  <c r="I10" i="14"/>
  <c r="J24" i="12"/>
  <c r="J2" i="14"/>
  <c r="J14" i="14"/>
  <c r="J6" i="14"/>
  <c r="K18" i="14"/>
  <c r="K10" i="14"/>
  <c r="C3" i="14"/>
  <c r="B12" i="14"/>
  <c r="N13" i="12"/>
  <c r="N12" i="12"/>
  <c r="B11" i="14"/>
  <c r="D10" i="14"/>
  <c r="F10" i="14"/>
  <c r="I23" i="12"/>
  <c r="I24" i="12"/>
  <c r="I2" i="14"/>
  <c r="K6" i="14"/>
  <c r="C12" i="14"/>
  <c r="N3" i="12"/>
  <c r="B24" i="12"/>
  <c r="B2" i="14"/>
  <c r="N15" i="12"/>
  <c r="B14" i="14"/>
  <c r="B6" i="14"/>
  <c r="N7" i="12"/>
  <c r="C18" i="14"/>
  <c r="C10" i="14"/>
  <c r="D21" i="14"/>
  <c r="D13" i="14"/>
  <c r="D5" i="14"/>
  <c r="E17" i="14"/>
  <c r="E9" i="14"/>
  <c r="F21" i="14"/>
  <c r="F13" i="14"/>
  <c r="F5" i="14"/>
  <c r="G17" i="14"/>
  <c r="G9" i="14"/>
  <c r="H21" i="14"/>
  <c r="H13" i="14"/>
  <c r="H5" i="14"/>
  <c r="I17" i="14"/>
  <c r="I9" i="14"/>
  <c r="J21" i="14"/>
  <c r="J13" i="14"/>
  <c r="J5" i="14"/>
  <c r="K17" i="14"/>
  <c r="K9" i="14"/>
  <c r="D18" i="14"/>
  <c r="G14" i="14"/>
  <c r="J18" i="14"/>
  <c r="M17" i="12"/>
  <c r="O16" i="14" s="1"/>
  <c r="N17" i="12"/>
  <c r="B16" i="14"/>
  <c r="N22" i="12"/>
  <c r="B21" i="14"/>
  <c r="N14" i="12"/>
  <c r="B13" i="14"/>
  <c r="N6" i="12"/>
  <c r="B5" i="14"/>
  <c r="C17" i="14"/>
  <c r="C9" i="14"/>
  <c r="D20" i="14"/>
  <c r="D12" i="14"/>
  <c r="D4" i="14"/>
  <c r="E16" i="14"/>
  <c r="E8" i="14"/>
  <c r="F20" i="14"/>
  <c r="F12" i="14"/>
  <c r="F4" i="14"/>
  <c r="G16" i="14"/>
  <c r="G8" i="14"/>
  <c r="H20" i="14"/>
  <c r="H12" i="14"/>
  <c r="H4" i="14"/>
  <c r="I16" i="14"/>
  <c r="I8" i="14"/>
  <c r="J20" i="14"/>
  <c r="J12" i="14"/>
  <c r="J4" i="14"/>
  <c r="K16" i="14"/>
  <c r="K8" i="14"/>
  <c r="M12" i="12"/>
  <c r="O11" i="14" s="1"/>
  <c r="C23" i="12"/>
  <c r="M18" i="12"/>
  <c r="O17" i="14" s="1"/>
  <c r="M10" i="12"/>
  <c r="O9" i="14" s="1"/>
  <c r="E23" i="12"/>
  <c r="M11" i="12"/>
  <c r="O10" i="14" s="1"/>
  <c r="M16" i="12"/>
  <c r="O15" i="14" s="1"/>
  <c r="M8" i="12"/>
  <c r="O7" i="14" s="1"/>
  <c r="H23" i="12"/>
  <c r="J23" i="12"/>
  <c r="M3" i="12"/>
  <c r="O2" i="14" s="1"/>
  <c r="M15" i="12"/>
  <c r="O14" i="14" s="1"/>
  <c r="M7" i="12"/>
  <c r="M19" i="12"/>
  <c r="O18" i="14" s="1"/>
  <c r="M22" i="12"/>
  <c r="O21" i="14" s="1"/>
  <c r="M14" i="12"/>
  <c r="O13" i="14" s="1"/>
  <c r="M6" i="12"/>
  <c r="O5" i="14" s="1"/>
  <c r="M21" i="12"/>
  <c r="O20" i="14" s="1"/>
  <c r="M13" i="12"/>
  <c r="O12" i="14" s="1"/>
  <c r="M5" i="12"/>
  <c r="O4" i="14" s="1"/>
  <c r="D23" i="12"/>
  <c r="C21" i="1" s="1"/>
  <c r="F23" i="12"/>
  <c r="G23" i="12"/>
  <c r="M4" i="12"/>
  <c r="O3" i="14" s="1"/>
  <c r="B23" i="12"/>
  <c r="D26" i="12"/>
  <c r="F26" i="12"/>
  <c r="H26" i="12"/>
  <c r="J26" i="12"/>
  <c r="B26" i="12"/>
  <c r="K26" i="12"/>
  <c r="C26" i="12"/>
  <c r="E26" i="12"/>
  <c r="G26" i="12"/>
  <c r="I26" i="12"/>
  <c r="P13" i="14" l="1"/>
  <c r="P19" i="14"/>
  <c r="P6" i="14"/>
  <c r="P12" i="14"/>
  <c r="P10" i="14"/>
  <c r="Q12" i="14"/>
  <c r="U12" i="14" s="1"/>
  <c r="P21" i="14"/>
  <c r="P14" i="14"/>
  <c r="P3" i="14"/>
  <c r="P18" i="14"/>
  <c r="P16" i="14"/>
  <c r="P2" i="14"/>
  <c r="P8" i="14"/>
  <c r="P9" i="14"/>
  <c r="P7" i="14"/>
  <c r="P4" i="14"/>
  <c r="C20" i="1"/>
  <c r="O6" i="14"/>
  <c r="Q6" i="14" s="1"/>
  <c r="U6" i="14" s="1"/>
  <c r="P5" i="14"/>
  <c r="Q16" i="14"/>
  <c r="U16" i="14" s="1"/>
  <c r="P11" i="14"/>
  <c r="P15" i="14"/>
  <c r="P17" i="14"/>
  <c r="P20" i="14"/>
  <c r="N22" i="14" l="1"/>
  <c r="M22" i="14"/>
  <c r="Q15" i="14"/>
  <c r="U15" i="14" s="1"/>
  <c r="R20" i="14"/>
  <c r="V20" i="14" s="1"/>
  <c r="Q7" i="14"/>
  <c r="U7" i="14" s="1"/>
  <c r="Q20" i="14"/>
  <c r="U20" i="14" s="1"/>
  <c r="Q14" i="14"/>
  <c r="U14" i="14" s="1"/>
  <c r="Q13" i="14"/>
  <c r="U13" i="14" s="1"/>
  <c r="R9" i="14"/>
  <c r="V9" i="14" s="1"/>
  <c r="R15" i="14"/>
  <c r="V15" i="14" s="1"/>
  <c r="R2" i="14"/>
  <c r="V2" i="14" s="1"/>
  <c r="P22" i="14"/>
  <c r="Q3" i="14"/>
  <c r="U3" i="14" s="1"/>
  <c r="R12" i="14"/>
  <c r="R13" i="14"/>
  <c r="V13" i="14" s="1"/>
  <c r="R10" i="14"/>
  <c r="V10" i="14" s="1"/>
  <c r="Q9" i="14"/>
  <c r="R16" i="14"/>
  <c r="Q19" i="14"/>
  <c r="U19" i="14" s="1"/>
  <c r="R6" i="14"/>
  <c r="R17" i="14"/>
  <c r="V17" i="14" s="1"/>
  <c r="R14" i="14"/>
  <c r="V14" i="14" s="1"/>
  <c r="R7" i="14"/>
  <c r="Q21" i="14"/>
  <c r="U21" i="14" s="1"/>
  <c r="R21" i="14"/>
  <c r="V21" i="14" s="1"/>
  <c r="Q2" i="14"/>
  <c r="U2" i="14" s="1"/>
  <c r="R8" i="14"/>
  <c r="V8" i="14" s="1"/>
  <c r="Q8" i="14"/>
  <c r="U8" i="14" s="1"/>
  <c r="R19" i="14"/>
  <c r="V19" i="14" s="1"/>
  <c r="R5" i="14"/>
  <c r="V5" i="14" s="1"/>
  <c r="R4" i="14"/>
  <c r="V4" i="14" s="1"/>
  <c r="Q4" i="14"/>
  <c r="U4" i="14" s="1"/>
  <c r="Q10" i="14"/>
  <c r="U10" i="14" s="1"/>
  <c r="R18" i="14"/>
  <c r="V18" i="14" s="1"/>
  <c r="Q11" i="14"/>
  <c r="U11" i="14" s="1"/>
  <c r="R11" i="14"/>
  <c r="Q18" i="14"/>
  <c r="U18" i="14" s="1"/>
  <c r="R3" i="14"/>
  <c r="V3" i="14" s="1"/>
  <c r="Q5" i="14"/>
  <c r="U5" i="14" s="1"/>
  <c r="Q17" i="14"/>
  <c r="U17" i="14" s="1"/>
  <c r="S11" i="14" l="1"/>
  <c r="V11" i="14"/>
  <c r="S7" i="14"/>
  <c r="V7" i="14"/>
  <c r="S6" i="14"/>
  <c r="V6" i="14"/>
  <c r="S16" i="14"/>
  <c r="V16" i="14"/>
  <c r="S9" i="14"/>
  <c r="U9" i="14"/>
  <c r="S12" i="14"/>
  <c r="V12" i="14"/>
  <c r="S15" i="14"/>
  <c r="S14" i="14"/>
  <c r="S21" i="14"/>
  <c r="S13" i="14"/>
  <c r="S19" i="14"/>
  <c r="S17" i="14"/>
  <c r="S20" i="14"/>
  <c r="S10" i="14"/>
  <c r="S4" i="14"/>
  <c r="S3" i="14"/>
  <c r="S5" i="14"/>
  <c r="S8" i="14"/>
  <c r="S18" i="14"/>
  <c r="S2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3653DC-7114-4286-A819-132B2334FA69}" name="Connection" type="4" refreshedVersion="6" background="1" saveData="1">
    <webPr sourceData="1" parsePre="1" consecutive="1" xl2000="1" url="https://miau.my-x.hu/myx-free/coco/engine3.php" htmlFormat="all"/>
  </connection>
</connections>
</file>

<file path=xl/sharedStrings.xml><?xml version="1.0" encoding="utf-8"?>
<sst xmlns="http://schemas.openxmlformats.org/spreadsheetml/2006/main" count="1015" uniqueCount="288">
  <si>
    <t>Régiók</t>
  </si>
  <si>
    <t>Aruba (2022.10.11 - 2023.10.11 )</t>
  </si>
  <si>
    <t>Kategória: Minden kategória</t>
  </si>
  <si>
    <t>Bács-Kiskun</t>
  </si>
  <si>
    <t>Békés</t>
  </si>
  <si>
    <t>Baranya</t>
  </si>
  <si>
    <t>Borsod-Abaúj Zemplén</t>
  </si>
  <si>
    <t>Budapest</t>
  </si>
  <si>
    <t>Csongrád</t>
  </si>
  <si>
    <t>Fejér</t>
  </si>
  <si>
    <t>Győr-Moson Sopron</t>
  </si>
  <si>
    <t>Hajdú-Bihar</t>
  </si>
  <si>
    <t>Heves</t>
  </si>
  <si>
    <t>Jász-Nagykun 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</si>
  <si>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</si>
  <si>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</si>
  <si>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</si>
  <si>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</si>
  <si>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</si>
  <si>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</si>
  <si>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</si>
  <si>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</si>
  <si>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</si>
  <si>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Cisco (2022.10.11 - 2023.10.11 )</t>
  </si>
  <si>
    <t>TP-Link (2022.10.11 - 2023.10.11 )</t>
  </si>
  <si>
    <t>D-Link (2022.10.11 - 2023.10.11 )</t>
  </si>
  <si>
    <t>Ubiquiti (2022.10.11 - 2023.10.11 )</t>
  </si>
  <si>
    <t>Mikrotik (2022.10.11 - 2023.10.11 )</t>
  </si>
  <si>
    <t>Netgear (2022.10.11 - 2023.10.11 )</t>
  </si>
  <si>
    <t>Linksys (2022.10.11 - 2023.10.11 )</t>
  </si>
  <si>
    <t>Zyxel (2022.10.11 - 2023.10.11 )</t>
  </si>
  <si>
    <t>Tenda (2022.10.11 - 2023.10.11 )</t>
  </si>
  <si>
    <t>id</t>
  </si>
  <si>
    <t>url (forrás)</t>
  </si>
  <si>
    <t>country</t>
  </si>
  <si>
    <t>brand</t>
  </si>
  <si>
    <t>hu</t>
  </si>
  <si>
    <t>Aruba</t>
  </si>
  <si>
    <t>https://trends.google.com/trends/explore?geo=HU&amp;q=Cisco&amp;hl=hu</t>
  </si>
  <si>
    <t>Cisco</t>
  </si>
  <si>
    <t>https://trends.google.com/trends/explore?geo=HU&amp;q=TP-Link&amp;hl=hu</t>
  </si>
  <si>
    <t>TP-Link</t>
  </si>
  <si>
    <t>https://trends.google.com/trends/explore?geo=HU&amp;q=D-Link&amp;hl=hu</t>
  </si>
  <si>
    <t>D-Link</t>
  </si>
  <si>
    <t>https://trends.google.com/trends/explore?geo=HU&amp;q=Ubiquiti&amp;hl=hu</t>
  </si>
  <si>
    <t>Ubiquiti</t>
  </si>
  <si>
    <t>https://trends.google.com/trends/explore?geo=HU&amp;q=Mikrotik&amp;hl=hu</t>
  </si>
  <si>
    <t>Mikrotik</t>
  </si>
  <si>
    <t>https://trends.google.com/trends/explore?geo=HU&amp;q=Netgear&amp;hl=hu</t>
  </si>
  <si>
    <t>Netgear</t>
  </si>
  <si>
    <t>https://trends.google.com/trends/explore?geo=HU&amp;q=Linksys&amp;hl=hu</t>
  </si>
  <si>
    <t>Linksys</t>
  </si>
  <si>
    <t>https://trends.google.com/trends/explore?geo=HU&amp;q=Zyxel&amp;hl=hu</t>
  </si>
  <si>
    <t>ZyXel</t>
  </si>
  <si>
    <t>https://trends.google.com/trends/explore?geo=HU&amp;q=Tenda&amp;hl=hu</t>
  </si>
  <si>
    <t>Tenda</t>
  </si>
  <si>
    <t>Az értékek népszerűségi indexek</t>
  </si>
  <si>
    <t>Kérdések:</t>
  </si>
  <si>
    <t xml:space="preserve">category by market </t>
  </si>
  <si>
    <t>Melyek azok a megyék, ahol a legtöbbször kerestek egy adott márkára?</t>
  </si>
  <si>
    <t>Melyek azok a megyék, ahol a legkeresettebb a hálózati eszköz márkákra való keresés?</t>
  </si>
  <si>
    <t>Melyik az a márka, amelyre a legtöbbet kerestek rá?</t>
  </si>
  <si>
    <t>Ezek adatok alapján meg tudom-e határozni, hogy a következő évben hogyan fognak alakulni a keresések?</t>
  </si>
  <si>
    <t>| Márka     | Kategória     |</t>
  </si>
  <si>
    <t>| Aruba     | Vállalati    |</t>
  </si>
  <si>
    <t>| Cisco     | Vállalati    |</t>
  </si>
  <si>
    <t>| TP-Link   | Otthoni      |</t>
  </si>
  <si>
    <t>| D-Link    | Otthoni      |</t>
  </si>
  <si>
    <t>| Ubiquiti  | Vállalati    |</t>
  </si>
  <si>
    <t>| Mikrotik  | Vállalati    |</t>
  </si>
  <si>
    <t>| Netgear   | Otthoni      |</t>
  </si>
  <si>
    <t>| Linksys   | Otthoni      |</t>
  </si>
  <si>
    <t>| ZyXel     | Vállalati    |</t>
  </si>
  <si>
    <t>| Tenda     | Otthoni      |</t>
  </si>
  <si>
    <t>ChatGPT válaszok a kategória kérdésre:</t>
  </si>
  <si>
    <t>| Aruba     | 5            |</t>
  </si>
  <si>
    <t>| Cisco     | 5            |</t>
  </si>
  <si>
    <t>| TP-Link   | 1            |</t>
  </si>
  <si>
    <t>| D-Link    | 1            |</t>
  </si>
  <si>
    <t>| Ubiquiti  | 4            |</t>
  </si>
  <si>
    <t>| Mikrotik  | 4            |</t>
  </si>
  <si>
    <t>| Netgear   | 1            |</t>
  </si>
  <si>
    <t>| Linksys   | 1            |</t>
  </si>
  <si>
    <t>| ZyXel     | 4            |</t>
  </si>
  <si>
    <t>| Tenda     | 1            |</t>
  </si>
  <si>
    <t>| Márka     | Vállalati | Otthoni |</t>
  </si>
  <si>
    <t>| Aruba     | 5         | 1       |</t>
  </si>
  <si>
    <t>| Cisco     | 5         | 1       |</t>
  </si>
  <si>
    <t>| TP-Link   | 1         | 4       |</t>
  </si>
  <si>
    <t>| D-Link    | 1         | 4       |</t>
  </si>
  <si>
    <t>| Ubiquiti  | 4         | 2       |</t>
  </si>
  <si>
    <t>| Mikrotik  | 4         | 2       |</t>
  </si>
  <si>
    <t>| Netgear   | 1         | 4       |</t>
  </si>
  <si>
    <t>| Linksys   | 1         | 3       |</t>
  </si>
  <si>
    <t>| ZyXel     | 3         | 2       |</t>
  </si>
  <si>
    <t>| Tenda     | 1         | 4       |</t>
  </si>
  <si>
    <t>https://trends.google.com/trends/explore?geo=HU&amp;q=Aruba&amp;hl=hu</t>
  </si>
  <si>
    <t>mértékegység</t>
  </si>
  <si>
    <t>Összesen</t>
  </si>
  <si>
    <t>szórás</t>
  </si>
  <si>
    <t>A lekérdezések az elmúlt 12 hónap adatait jelölik (2022.10.11 - 2023.10.11*)</t>
  </si>
  <si>
    <t>%</t>
  </si>
  <si>
    <t>Vármegye / Márka (elmúlt 12 hónap*, HU - Google Trends)</t>
  </si>
  <si>
    <t>Megye</t>
  </si>
  <si>
    <t>Zyxel</t>
  </si>
  <si>
    <t>&lt;- nincs holtverseny</t>
  </si>
  <si>
    <t>100-as szűrés</t>
  </si>
  <si>
    <t>sorba rendezés</t>
  </si>
  <si>
    <t>Megyék</t>
  </si>
  <si>
    <t>igen/nem</t>
  </si>
  <si>
    <t>Lehet-e minden márka/minden megye másként egyforma? (hálózati eszköz iránt érdeklődő)</t>
  </si>
  <si>
    <t>Átlag (helyezés)</t>
  </si>
  <si>
    <t>Átl_rangsor</t>
  </si>
  <si>
    <t>Össz_rangsor</t>
  </si>
  <si>
    <t>Eltérés</t>
  </si>
  <si>
    <t>korreláció</t>
  </si>
  <si>
    <t>Y0</t>
  </si>
  <si>
    <t>Becslés</t>
  </si>
  <si>
    <t>Azonosító:</t>
  </si>
  <si>
    <t>Objektumok:</t>
  </si>
  <si>
    <t>Attribútumok:</t>
  </si>
  <si>
    <t>Lépcsôk:</t>
  </si>
  <si>
    <t>Eltolás:</t>
  </si>
  <si>
    <t>Leírás:</t>
  </si>
  <si>
    <t>COCO Y0: 2934396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</si>
  <si>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</si>
  <si>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</si>
  <si>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</si>
  <si>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</si>
  <si>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</si>
  <si>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</si>
  <si>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</si>
  <si>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</si>
  <si>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</si>
  <si>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</si>
  <si>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</si>
  <si>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</si>
  <si>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</si>
  <si>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</si>
  <si>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</si>
  <si>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</si>
  <si>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</si>
  <si>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</si>
  <si>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</si>
  <si>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</si>
  <si>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</si>
  <si>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</si>
  <si>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</si>
  <si>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</si>
  <si>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</si>
  <si>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</si>
  <si>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</si>
  <si>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</si>
  <si>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</si>
  <si>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</si>
  <si>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</si>
  <si>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</si>
  <si>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</si>
  <si>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</si>
  <si>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(847.3+26)/(2)=436.65</t>
  </si>
  <si>
    <t>(19+19)/(2)=19</t>
  </si>
  <si>
    <t>(19+52)/(2)=35.45</t>
  </si>
  <si>
    <t>(25+19)/(2)=22</t>
  </si>
  <si>
    <t>(58+19)/(2)=38.45</t>
  </si>
  <si>
    <t>(80.9+19)/(2)=49.95</t>
  </si>
  <si>
    <t>(52+19)/(2)=35.45</t>
  </si>
  <si>
    <t>(19+42)/(2)=30.5</t>
  </si>
  <si>
    <t>(105.9+940.3)/(2)=523.1</t>
  </si>
  <si>
    <t>S2</t>
  </si>
  <si>
    <t>(846.3+25)/(2)=435.65</t>
  </si>
  <si>
    <t>(18+18)/(2)=18</t>
  </si>
  <si>
    <t>(18+51)/(2)=34.45</t>
  </si>
  <si>
    <t>(24+18)/(2)=21</t>
  </si>
  <si>
    <t>(51+18)/(2)=34.45</t>
  </si>
  <si>
    <t>(18+41)/(2)=29.5</t>
  </si>
  <si>
    <t>(96.9+931.3)/(2)=514.1</t>
  </si>
  <si>
    <t>S3</t>
  </si>
  <si>
    <t>(845.3+24)/(2)=434.65</t>
  </si>
  <si>
    <t>(17+17)/(2)=17</t>
  </si>
  <si>
    <t>(17+50)/(2)=33.45</t>
  </si>
  <si>
    <t>(23+17)/(2)=20</t>
  </si>
  <si>
    <t>(67.9+930.3)/(2)=499.1</t>
  </si>
  <si>
    <t>S4</t>
  </si>
  <si>
    <t>(844.3+16)/(2)=430.15</t>
  </si>
  <si>
    <t>(16+16)/(2)=16</t>
  </si>
  <si>
    <t>(16+49)/(2)=32.45</t>
  </si>
  <si>
    <t>(22+16)/(2)=19</t>
  </si>
  <si>
    <t>(66.9+929.3)/(2)=498.1</t>
  </si>
  <si>
    <t>S5</t>
  </si>
  <si>
    <t>(843.3+15)/(2)=429.15</t>
  </si>
  <si>
    <t>(15+15)/(2)=15</t>
  </si>
  <si>
    <t>(15+48)/(2)=31.5</t>
  </si>
  <si>
    <t>(21+15)/(2)=18</t>
  </si>
  <si>
    <t>(65.9+928.3)/(2)=497.1</t>
  </si>
  <si>
    <t>S6</t>
  </si>
  <si>
    <t>(842.3+14)/(2)=428.15</t>
  </si>
  <si>
    <t>(14+14)/(2)=14</t>
  </si>
  <si>
    <t>(14+47)/(2)=30.5</t>
  </si>
  <si>
    <t>(20+14)/(2)=17</t>
  </si>
  <si>
    <t>(64.9+927.3)/(2)=496.1</t>
  </si>
  <si>
    <t>S7</t>
  </si>
  <si>
    <t>(841.3+13)/(2)=427.15</t>
  </si>
  <si>
    <t>(13+13)/(2)=13</t>
  </si>
  <si>
    <t>(13+46)/(2)=29.5</t>
  </si>
  <si>
    <t>(19+13)/(2)=16</t>
  </si>
  <si>
    <t>(64+926.3)/(2)=495.1</t>
  </si>
  <si>
    <t>S8</t>
  </si>
  <si>
    <t>(840.3+12)/(2)=426.15</t>
  </si>
  <si>
    <t>(12+12)/(2)=12</t>
  </si>
  <si>
    <t>(18+12)/(2)=15</t>
  </si>
  <si>
    <t>(13+914.3)/(2)=463.65</t>
  </si>
  <si>
    <t>S9</t>
  </si>
  <si>
    <t>(839.4+11)/(2)=425.15</t>
  </si>
  <si>
    <t>(11+11)/(2)=11</t>
  </si>
  <si>
    <t>(17+11)/(2)=14</t>
  </si>
  <si>
    <t>(12+913.3)/(2)=462.65</t>
  </si>
  <si>
    <t>S10</t>
  </si>
  <si>
    <t>(838.4+10)/(2)=424.15</t>
  </si>
  <si>
    <t>(10+10)/(2)=10</t>
  </si>
  <si>
    <t>(16+10)/(2)=13</t>
  </si>
  <si>
    <t>(11+912.3)/(2)=461.65</t>
  </si>
  <si>
    <t>S11</t>
  </si>
  <si>
    <t>(837.4+9)/(2)=423.15</t>
  </si>
  <si>
    <t>(9+9)/(2)=9</t>
  </si>
  <si>
    <t>(15+9)/(2)=12</t>
  </si>
  <si>
    <t>(10+911.3)/(2)=460.65</t>
  </si>
  <si>
    <t>S12</t>
  </si>
  <si>
    <t>(836.4+8)/(2)=422.15</t>
  </si>
  <si>
    <t>(8+8)/(2)=8</t>
  </si>
  <si>
    <t>(14+8)/(2)=11</t>
  </si>
  <si>
    <t>(9+910.3)/(2)=459.65</t>
  </si>
  <si>
    <t>S13</t>
  </si>
  <si>
    <t>(835.4+7)/(2)=421.15</t>
  </si>
  <si>
    <t>(7+7)/(2)=7</t>
  </si>
  <si>
    <t>(13+7)/(2)=10</t>
  </si>
  <si>
    <t>(8+909.3)/(2)=458.65</t>
  </si>
  <si>
    <t>S14</t>
  </si>
  <si>
    <t>(834.4+6)/(2)=420.15</t>
  </si>
  <si>
    <t>(6+6)/(2)=6</t>
  </si>
  <si>
    <t>(12+6)/(2)=9</t>
  </si>
  <si>
    <t>(6+908.3)/(2)=457.15</t>
  </si>
  <si>
    <t>S15</t>
  </si>
  <si>
    <t>(833.4+5)/(2)=419.2</t>
  </si>
  <si>
    <t>(5+5)/(2)=5</t>
  </si>
  <si>
    <t>(5+907.3)/(2)=456.15</t>
  </si>
  <si>
    <t>S16</t>
  </si>
  <si>
    <t>(832.4+4)/(2)=418.2</t>
  </si>
  <si>
    <t>(4+4)/(2)=4</t>
  </si>
  <si>
    <t>(4+906.3)/(2)=455.15</t>
  </si>
  <si>
    <t>S17</t>
  </si>
  <si>
    <t>(831.4+3)/(2)=417.2</t>
  </si>
  <si>
    <t>(3+3)/(2)=3</t>
  </si>
  <si>
    <t>(3+905.3)/(2)=454.15</t>
  </si>
  <si>
    <t>S18</t>
  </si>
  <si>
    <t>(830.4+2)/(2)=416.2</t>
  </si>
  <si>
    <t>(2+2)/(2)=2</t>
  </si>
  <si>
    <t>S19</t>
  </si>
  <si>
    <t>(829.4+1)/(2)=415.2</t>
  </si>
  <si>
    <t>(1+1)/(2)=1</t>
  </si>
  <si>
    <t>S20</t>
  </si>
  <si>
    <t>(828.4+0)/(2)=414.2</t>
  </si>
  <si>
    <t>(0+0)/(2)=0</t>
  </si>
  <si>
    <t>Lépcsôk(2)</t>
  </si>
  <si>
    <t>COCO:Y0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</si>
  <si>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</si>
  <si>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</si>
  <si>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</si>
  <si>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</si>
  <si>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</si>
  <si>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</si>
  <si>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</si>
  <si>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</si>
  <si>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</si>
  <si>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</si>
  <si>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</si>
  <si>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</si>
  <si>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 xml:space="preserve">Maximális memória használat: </t>
    </r>
    <r>
      <rPr>
        <b/>
        <sz val="11"/>
        <color theme="1"/>
        <rFont val="Calibri"/>
        <family val="2"/>
        <charset val="238"/>
        <scheme val="minor"/>
      </rPr>
      <t>1.39 Mb</t>
    </r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</si>
  <si>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0.07 mp (0 p)</t>
    </r>
  </si>
  <si>
    <t>Becs_rangsor</t>
  </si>
  <si>
    <t>Eltérés 2</t>
  </si>
  <si>
    <t>Eltérés 3</t>
  </si>
  <si>
    <t>Budapest, Pest megye</t>
  </si>
  <si>
    <t>(illetve nem lehet minden megye egyforma)</t>
  </si>
  <si>
    <t>Enterprise</t>
  </si>
  <si>
    <t>Home</t>
  </si>
  <si>
    <t>Eltérés (5)</t>
  </si>
  <si>
    <t>Eltérés (8)</t>
  </si>
  <si>
    <t>Eltérés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</si>
</sst>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u/>
      <sz val="13"/>
      <color rgb="FF0000FF"/>
      <name val="Arial"/>
      <family val="2"/>
    </font>
    <font>
      <sz val="13"/>
      <color rgb="FF0000FF"/>
      <name val="Arial"/>
      <family val="2"/>
      <charset val="238"/>
    </font>
    <font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3"/>
      <color theme="1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3"/>
      <color theme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.800000000000000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1" applyFont="1"/>
    <xf numFmtId="0" fontId="9" fillId="0" borderId="0" xfId="2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 applyFont="1"/>
    <xf numFmtId="0" fontId="7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/>
    <xf numFmtId="0" fontId="15" fillId="2" borderId="0" xfId="0" applyFont="1" applyFill="1"/>
    <xf numFmtId="0" fontId="16" fillId="2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7" fillId="0" borderId="0" xfId="1" applyFont="1"/>
    <xf numFmtId="2" fontId="0" fillId="0" borderId="0" xfId="0" applyNumberFormat="1"/>
    <xf numFmtId="1" fontId="11" fillId="0" borderId="0" xfId="0" applyNumberFormat="1" applyFont="1"/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1"/>
    <xf numFmtId="0" fontId="11" fillId="2" borderId="0" xfId="0" applyFont="1" applyFill="1"/>
    <xf numFmtId="164" fontId="18" fillId="0" borderId="0" xfId="0" applyNumberFormat="1" applyFont="1"/>
    <xf numFmtId="0" fontId="18" fillId="0" borderId="0" xfId="0" applyFont="1"/>
    <xf numFmtId="2" fontId="18" fillId="0" borderId="0" xfId="0" applyNumberFormat="1" applyFont="1"/>
  </cellXfs>
  <cellStyles count="3">
    <cellStyle name="Hivatkozás" xfId="1" builtinId="8"/>
    <cellStyle name="Normál" xfId="0" builtinId="0"/>
    <cellStyle name="Normál 2" xfId="2" xr:uid="{BB69870E-9738-44C0-9BDE-FF9EB9E039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'Aruba megyek'!$B$3</c:f>
              <c:strCache>
                <c:ptCount val="1"/>
                <c:pt idx="0">
                  <c:v>Aruba (2022.10.11 - 2023.10.11 )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57283464566929"/>
                  <c:y val="-0.376531058617672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yVal>
            <c:numRef>
              <c:f>'Aruba megyek'!$B$4:$B$23</c:f>
              <c:numCache>
                <c:formatCode>General</c:formatCode>
                <c:ptCount val="20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35</c:v>
                </c:pt>
                <c:pt idx="4">
                  <c:v>100</c:v>
                </c:pt>
                <c:pt idx="5">
                  <c:v>77</c:v>
                </c:pt>
                <c:pt idx="6">
                  <c:v>62</c:v>
                </c:pt>
                <c:pt idx="7">
                  <c:v>58</c:v>
                </c:pt>
                <c:pt idx="8">
                  <c:v>53</c:v>
                </c:pt>
                <c:pt idx="9">
                  <c:v>32</c:v>
                </c:pt>
                <c:pt idx="10">
                  <c:v>27</c:v>
                </c:pt>
                <c:pt idx="11">
                  <c:v>68</c:v>
                </c:pt>
                <c:pt idx="12">
                  <c:v>34</c:v>
                </c:pt>
                <c:pt idx="13">
                  <c:v>68</c:v>
                </c:pt>
                <c:pt idx="14">
                  <c:v>43</c:v>
                </c:pt>
                <c:pt idx="15">
                  <c:v>32</c:v>
                </c:pt>
                <c:pt idx="16">
                  <c:v>70</c:v>
                </c:pt>
                <c:pt idx="17">
                  <c:v>77</c:v>
                </c:pt>
                <c:pt idx="18">
                  <c:v>52</c:v>
                </c:pt>
                <c:pt idx="19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7-452E-9ACC-37783A1AF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16608"/>
        <c:axId val="748117592"/>
      </c:scatterChart>
      <c:valAx>
        <c:axId val="7481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8117592"/>
        <c:crosses val="autoZero"/>
        <c:crossBetween val="midCat"/>
      </c:valAx>
      <c:valAx>
        <c:axId val="74811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811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1905000</xdr:colOff>
      <xdr:row>27</xdr:row>
      <xdr:rowOff>47625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DDE0B333-0798-4BC8-B241-0B5FBDC1D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319087</xdr:colOff>
      <xdr:row>5</xdr:row>
      <xdr:rowOff>9525</xdr:rowOff>
    </xdr:from>
    <xdr:to>
      <xdr:col>13</xdr:col>
      <xdr:colOff>14287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2C71D-07F9-4BB8-8BAB-762DA6545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gine3" preserveFormatting="0" connectionId="1" xr16:uid="{A2A496A5-C7A1-491C-ABEA-A7DE88C3AEC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ends.google.com/trends/explore?geo=HU&amp;q=Aruba&amp;hl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293439620231101150307.html" TargetMode="External"/><Relationship Id="rId4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845E-6898-4EAB-BE92-0C01C0D9A677}">
  <dimension ref="A1:V23"/>
  <sheetViews>
    <sheetView workbookViewId="0">
      <selection activeCell="B27" sqref="B27"/>
    </sheetView>
  </sheetViews>
  <sheetFormatPr defaultRowHeight="15" x14ac:dyDescent="0.25"/>
  <cols>
    <col min="2" max="2" width="112.7109375" customWidth="1"/>
    <col min="3" max="3" width="17.140625" customWidth="1"/>
    <col min="4" max="4" width="11.85546875" customWidth="1"/>
    <col min="5" max="5" width="22.140625" customWidth="1"/>
  </cols>
  <sheetData>
    <row r="1" spans="1:22" ht="16.5" x14ac:dyDescent="0.25">
      <c r="A1" s="6" t="s">
        <v>32</v>
      </c>
      <c r="B1" s="6" t="s">
        <v>33</v>
      </c>
      <c r="C1" s="6" t="s">
        <v>34</v>
      </c>
      <c r="D1" s="6" t="s">
        <v>35</v>
      </c>
      <c r="E1" s="10" t="s">
        <v>58</v>
      </c>
      <c r="I1" s="6" t="s">
        <v>74</v>
      </c>
      <c r="N1" t="s">
        <v>63</v>
      </c>
      <c r="R1" s="2" t="s">
        <v>63</v>
      </c>
      <c r="S1" s="2"/>
      <c r="V1" t="s">
        <v>85</v>
      </c>
    </row>
    <row r="2" spans="1:22" ht="16.5" x14ac:dyDescent="0.25">
      <c r="A2" s="7">
        <v>1</v>
      </c>
      <c r="B2" s="31" t="s">
        <v>96</v>
      </c>
      <c r="C2" s="6" t="s">
        <v>36</v>
      </c>
      <c r="D2" s="6" t="s">
        <v>37</v>
      </c>
      <c r="E2" s="10" t="s">
        <v>283</v>
      </c>
      <c r="N2" t="s">
        <v>64</v>
      </c>
      <c r="R2" s="2" t="s">
        <v>75</v>
      </c>
      <c r="S2" s="2"/>
      <c r="V2" t="s">
        <v>86</v>
      </c>
    </row>
    <row r="3" spans="1:22" ht="16.5" x14ac:dyDescent="0.25">
      <c r="A3" s="7">
        <v>2</v>
      </c>
      <c r="B3" s="8" t="s">
        <v>38</v>
      </c>
      <c r="C3" s="6" t="s">
        <v>36</v>
      </c>
      <c r="D3" s="6" t="s">
        <v>39</v>
      </c>
      <c r="E3" s="10" t="s">
        <v>283</v>
      </c>
      <c r="N3" t="s">
        <v>65</v>
      </c>
      <c r="R3" s="2" t="s">
        <v>76</v>
      </c>
      <c r="S3" s="2"/>
      <c r="V3" t="s">
        <v>87</v>
      </c>
    </row>
    <row r="4" spans="1:22" ht="16.5" x14ac:dyDescent="0.25">
      <c r="A4" s="7">
        <v>3</v>
      </c>
      <c r="B4" s="9" t="s">
        <v>40</v>
      </c>
      <c r="C4" s="6" t="s">
        <v>36</v>
      </c>
      <c r="D4" s="6" t="s">
        <v>41</v>
      </c>
      <c r="E4" s="10" t="s">
        <v>284</v>
      </c>
      <c r="N4" t="s">
        <v>66</v>
      </c>
      <c r="R4" s="2" t="s">
        <v>77</v>
      </c>
      <c r="S4" s="2"/>
      <c r="V4" t="s">
        <v>88</v>
      </c>
    </row>
    <row r="5" spans="1:22" ht="16.5" x14ac:dyDescent="0.25">
      <c r="A5" s="7">
        <v>4</v>
      </c>
      <c r="B5" s="9" t="s">
        <v>42</v>
      </c>
      <c r="C5" s="6" t="s">
        <v>36</v>
      </c>
      <c r="D5" s="6" t="s">
        <v>43</v>
      </c>
      <c r="E5" s="10" t="s">
        <v>284</v>
      </c>
      <c r="N5" t="s">
        <v>67</v>
      </c>
      <c r="R5" s="2" t="s">
        <v>78</v>
      </c>
      <c r="S5" s="2"/>
      <c r="V5" t="s">
        <v>89</v>
      </c>
    </row>
    <row r="6" spans="1:22" ht="16.5" x14ac:dyDescent="0.25">
      <c r="A6" s="7">
        <v>5</v>
      </c>
      <c r="B6" s="9" t="s">
        <v>44</v>
      </c>
      <c r="C6" s="6" t="s">
        <v>36</v>
      </c>
      <c r="D6" s="6" t="s">
        <v>45</v>
      </c>
      <c r="E6" s="10" t="s">
        <v>283</v>
      </c>
      <c r="N6" t="s">
        <v>68</v>
      </c>
      <c r="R6" s="2" t="s">
        <v>79</v>
      </c>
      <c r="S6" s="2"/>
      <c r="V6" t="s">
        <v>90</v>
      </c>
    </row>
    <row r="7" spans="1:22" ht="16.5" x14ac:dyDescent="0.25">
      <c r="A7" s="7">
        <v>6</v>
      </c>
      <c r="B7" s="9" t="s">
        <v>46</v>
      </c>
      <c r="C7" s="6" t="s">
        <v>36</v>
      </c>
      <c r="D7" s="6" t="s">
        <v>47</v>
      </c>
      <c r="E7" s="10" t="s">
        <v>283</v>
      </c>
      <c r="N7" t="s">
        <v>69</v>
      </c>
      <c r="R7" s="2" t="s">
        <v>80</v>
      </c>
      <c r="S7" s="2"/>
      <c r="V7" t="s">
        <v>91</v>
      </c>
    </row>
    <row r="8" spans="1:22" ht="16.5" x14ac:dyDescent="0.25">
      <c r="A8" s="7">
        <v>7</v>
      </c>
      <c r="B8" s="9" t="s">
        <v>48</v>
      </c>
      <c r="C8" s="6" t="s">
        <v>36</v>
      </c>
      <c r="D8" s="6" t="s">
        <v>49</v>
      </c>
      <c r="E8" s="10" t="s">
        <v>284</v>
      </c>
      <c r="N8" t="s">
        <v>70</v>
      </c>
      <c r="R8" s="2" t="s">
        <v>81</v>
      </c>
      <c r="S8" s="2"/>
      <c r="V8" t="s">
        <v>92</v>
      </c>
    </row>
    <row r="9" spans="1:22" ht="16.5" x14ac:dyDescent="0.25">
      <c r="A9" s="7">
        <v>8</v>
      </c>
      <c r="B9" s="9" t="s">
        <v>50</v>
      </c>
      <c r="C9" s="6" t="s">
        <v>36</v>
      </c>
      <c r="D9" s="6" t="s">
        <v>51</v>
      </c>
      <c r="E9" s="10" t="s">
        <v>284</v>
      </c>
      <c r="N9" t="s">
        <v>71</v>
      </c>
      <c r="R9" s="2" t="s">
        <v>82</v>
      </c>
      <c r="S9" s="2"/>
      <c r="V9" t="s">
        <v>93</v>
      </c>
    </row>
    <row r="10" spans="1:22" ht="16.5" x14ac:dyDescent="0.25">
      <c r="A10" s="7">
        <v>9</v>
      </c>
      <c r="B10" s="9" t="s">
        <v>52</v>
      </c>
      <c r="C10" s="6" t="s">
        <v>36</v>
      </c>
      <c r="D10" s="6" t="s">
        <v>53</v>
      </c>
      <c r="E10" s="10" t="s">
        <v>283</v>
      </c>
      <c r="N10" t="s">
        <v>72</v>
      </c>
      <c r="R10" s="2" t="s">
        <v>83</v>
      </c>
      <c r="S10" s="2"/>
      <c r="V10" t="s">
        <v>94</v>
      </c>
    </row>
    <row r="11" spans="1:22" ht="16.5" x14ac:dyDescent="0.25">
      <c r="A11" s="7">
        <v>10</v>
      </c>
      <c r="B11" s="9" t="s">
        <v>54</v>
      </c>
      <c r="C11" s="6" t="s">
        <v>36</v>
      </c>
      <c r="D11" s="6" t="s">
        <v>55</v>
      </c>
      <c r="E11" s="10" t="s">
        <v>284</v>
      </c>
      <c r="N11" t="s">
        <v>73</v>
      </c>
      <c r="R11" s="2" t="s">
        <v>84</v>
      </c>
      <c r="S11" s="2"/>
      <c r="V11" t="s">
        <v>95</v>
      </c>
    </row>
    <row r="14" spans="1:22" ht="16.5" x14ac:dyDescent="0.25">
      <c r="B14" s="6" t="s">
        <v>56</v>
      </c>
    </row>
    <row r="15" spans="1:22" ht="16.5" x14ac:dyDescent="0.25">
      <c r="B15" s="6" t="s">
        <v>100</v>
      </c>
    </row>
    <row r="18" spans="2:5" x14ac:dyDescent="0.25">
      <c r="B18" s="12" t="s">
        <v>57</v>
      </c>
    </row>
    <row r="19" spans="2:5" ht="16.5" x14ac:dyDescent="0.25">
      <c r="B19" s="6" t="s">
        <v>59</v>
      </c>
      <c r="C19" s="10" t="s">
        <v>106</v>
      </c>
      <c r="D19" s="10" t="s">
        <v>107</v>
      </c>
      <c r="E19" s="10"/>
    </row>
    <row r="20" spans="2:5" ht="16.5" x14ac:dyDescent="0.25">
      <c r="B20" s="6" t="s">
        <v>60</v>
      </c>
      <c r="C20" s="10">
        <f>OAM!M7</f>
        <v>875</v>
      </c>
      <c r="D20" s="10" t="str">
        <f>OAM!A7</f>
        <v>Budapest</v>
      </c>
    </row>
    <row r="21" spans="2:5" ht="16.5" x14ac:dyDescent="0.25">
      <c r="B21" s="6" t="s">
        <v>61</v>
      </c>
      <c r="C21" s="10">
        <f>OAM!D23</f>
        <v>1551</v>
      </c>
      <c r="D21" s="10" t="str">
        <f>OAM!D2</f>
        <v>TP-Link</v>
      </c>
    </row>
    <row r="22" spans="2:5" ht="16.5" x14ac:dyDescent="0.25">
      <c r="B22" s="6" t="s">
        <v>62</v>
      </c>
      <c r="C22" s="30" t="s">
        <v>109</v>
      </c>
    </row>
    <row r="23" spans="2:5" ht="16.5" x14ac:dyDescent="0.25">
      <c r="B23" s="13" t="s">
        <v>110</v>
      </c>
      <c r="C23" s="10" t="s">
        <v>281</v>
      </c>
      <c r="E23" s="10" t="s">
        <v>282</v>
      </c>
    </row>
  </sheetData>
  <hyperlinks>
    <hyperlink ref="B2" r:id="rId1" xr:uid="{151B446C-F7A9-4276-99F3-A2C9AECDBAC3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1841-0F35-4EC8-954B-FE19D34A7E55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27</v>
      </c>
    </row>
    <row r="4" spans="1:2" x14ac:dyDescent="0.25">
      <c r="A4" s="3" t="s">
        <v>3</v>
      </c>
      <c r="B4" s="4">
        <v>85</v>
      </c>
    </row>
    <row r="5" spans="1:2" x14ac:dyDescent="0.25">
      <c r="A5" s="3" t="s">
        <v>4</v>
      </c>
      <c r="B5" s="4">
        <v>39</v>
      </c>
    </row>
    <row r="6" spans="1:2" x14ac:dyDescent="0.25">
      <c r="A6" s="3" t="s">
        <v>5</v>
      </c>
      <c r="B6" s="4">
        <v>64</v>
      </c>
    </row>
    <row r="7" spans="1:2" x14ac:dyDescent="0.25">
      <c r="A7" s="3" t="s">
        <v>6</v>
      </c>
      <c r="B7" s="4">
        <v>35</v>
      </c>
    </row>
    <row r="8" spans="1:2" x14ac:dyDescent="0.25">
      <c r="A8" s="3" t="s">
        <v>7</v>
      </c>
      <c r="B8" s="4">
        <v>77</v>
      </c>
    </row>
    <row r="9" spans="1:2" x14ac:dyDescent="0.25">
      <c r="A9" s="3" t="s">
        <v>8</v>
      </c>
      <c r="B9" s="4">
        <v>95</v>
      </c>
    </row>
    <row r="10" spans="1:2" x14ac:dyDescent="0.25">
      <c r="A10" s="3" t="s">
        <v>9</v>
      </c>
      <c r="B10" s="4">
        <v>79</v>
      </c>
    </row>
    <row r="11" spans="1:2" x14ac:dyDescent="0.25">
      <c r="A11" s="3" t="s">
        <v>10</v>
      </c>
      <c r="B11" s="4">
        <v>52</v>
      </c>
    </row>
    <row r="12" spans="1:2" x14ac:dyDescent="0.25">
      <c r="A12" s="3" t="s">
        <v>11</v>
      </c>
      <c r="B12" s="4">
        <v>53</v>
      </c>
    </row>
    <row r="13" spans="1:2" x14ac:dyDescent="0.25">
      <c r="A13" s="3" t="s">
        <v>12</v>
      </c>
      <c r="B13" s="4">
        <v>45</v>
      </c>
    </row>
    <row r="14" spans="1:2" x14ac:dyDescent="0.25">
      <c r="A14" s="3" t="s">
        <v>13</v>
      </c>
      <c r="B14" s="4">
        <v>37</v>
      </c>
    </row>
    <row r="15" spans="1:2" x14ac:dyDescent="0.25">
      <c r="A15" s="3" t="s">
        <v>14</v>
      </c>
      <c r="B15" s="4">
        <v>48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80</v>
      </c>
    </row>
    <row r="18" spans="1:2" x14ac:dyDescent="0.25">
      <c r="A18" s="3" t="s">
        <v>17</v>
      </c>
      <c r="B18" s="4">
        <v>54</v>
      </c>
    </row>
    <row r="19" spans="1:2" x14ac:dyDescent="0.25">
      <c r="A19" s="3" t="s">
        <v>18</v>
      </c>
      <c r="B19" s="4">
        <v>31</v>
      </c>
    </row>
    <row r="20" spans="1:2" x14ac:dyDescent="0.25">
      <c r="A20" s="3" t="s">
        <v>19</v>
      </c>
      <c r="B20" s="4">
        <v>100</v>
      </c>
    </row>
    <row r="21" spans="1:2" x14ac:dyDescent="0.25">
      <c r="A21" s="3" t="s">
        <v>20</v>
      </c>
      <c r="B21" s="4">
        <v>53</v>
      </c>
    </row>
    <row r="22" spans="1:2" x14ac:dyDescent="0.25">
      <c r="A22" s="3" t="s">
        <v>21</v>
      </c>
      <c r="B22" s="4">
        <v>37</v>
      </c>
    </row>
    <row r="23" spans="1:2" x14ac:dyDescent="0.25">
      <c r="A23" s="3" t="s">
        <v>22</v>
      </c>
      <c r="B23" s="4">
        <v>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DBC0-130C-419C-B3BF-4F85A77CFE0D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28</v>
      </c>
    </row>
    <row r="4" spans="1:2" x14ac:dyDescent="0.25">
      <c r="A4" s="3" t="s">
        <v>3</v>
      </c>
      <c r="B4" s="4">
        <v>0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0</v>
      </c>
    </row>
    <row r="7" spans="1:2" x14ac:dyDescent="0.25">
      <c r="A7" s="3" t="s">
        <v>6</v>
      </c>
      <c r="B7" s="4">
        <v>44</v>
      </c>
    </row>
    <row r="8" spans="1:2" x14ac:dyDescent="0.25">
      <c r="A8" s="3" t="s">
        <v>7</v>
      </c>
      <c r="B8" s="4">
        <v>78</v>
      </c>
    </row>
    <row r="9" spans="1:2" x14ac:dyDescent="0.25">
      <c r="A9" s="3" t="s">
        <v>8</v>
      </c>
      <c r="B9" s="4">
        <v>100</v>
      </c>
    </row>
    <row r="10" spans="1:2" x14ac:dyDescent="0.25">
      <c r="A10" s="3" t="s">
        <v>9</v>
      </c>
      <c r="B10" s="4">
        <v>69</v>
      </c>
    </row>
    <row r="11" spans="1:2" x14ac:dyDescent="0.25">
      <c r="A11" s="3" t="s">
        <v>10</v>
      </c>
      <c r="B11" s="4">
        <v>86</v>
      </c>
    </row>
    <row r="12" spans="1:2" x14ac:dyDescent="0.25">
      <c r="A12" s="3" t="s">
        <v>11</v>
      </c>
      <c r="B12" s="4">
        <v>37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0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69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0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43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9D2A-CD76-4B8D-B592-64D10B649259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29</v>
      </c>
    </row>
    <row r="4" spans="1:2" x14ac:dyDescent="0.25">
      <c r="A4" s="3" t="s">
        <v>3</v>
      </c>
      <c r="B4" s="4">
        <v>78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32</v>
      </c>
    </row>
    <row r="7" spans="1:2" x14ac:dyDescent="0.25">
      <c r="A7" s="3" t="s">
        <v>6</v>
      </c>
      <c r="B7" s="4">
        <v>51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78</v>
      </c>
    </row>
    <row r="10" spans="1:2" x14ac:dyDescent="0.25">
      <c r="A10" s="3" t="s">
        <v>9</v>
      </c>
      <c r="B10" s="4">
        <v>30</v>
      </c>
    </row>
    <row r="11" spans="1:2" x14ac:dyDescent="0.25">
      <c r="A11" s="3" t="s">
        <v>10</v>
      </c>
      <c r="B11" s="4">
        <v>0</v>
      </c>
    </row>
    <row r="12" spans="1:2" x14ac:dyDescent="0.25">
      <c r="A12" s="3" t="s">
        <v>11</v>
      </c>
      <c r="B12" s="4">
        <v>44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39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82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37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47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AC4F-7FAA-4504-BA78-781A56100A4F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30</v>
      </c>
    </row>
    <row r="4" spans="1:2" x14ac:dyDescent="0.25">
      <c r="A4" s="3" t="s">
        <v>3</v>
      </c>
      <c r="B4" s="4">
        <v>64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64</v>
      </c>
    </row>
    <row r="7" spans="1:2" x14ac:dyDescent="0.25">
      <c r="A7" s="3" t="s">
        <v>6</v>
      </c>
      <c r="B7" s="4">
        <v>65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56</v>
      </c>
    </row>
    <row r="10" spans="1:2" x14ac:dyDescent="0.25">
      <c r="A10" s="3" t="s">
        <v>9</v>
      </c>
      <c r="B10" s="4">
        <v>66</v>
      </c>
    </row>
    <row r="11" spans="1:2" x14ac:dyDescent="0.25">
      <c r="A11" s="3" t="s">
        <v>10</v>
      </c>
      <c r="B11" s="4">
        <v>86</v>
      </c>
    </row>
    <row r="12" spans="1:2" x14ac:dyDescent="0.25">
      <c r="A12" s="3" t="s">
        <v>11</v>
      </c>
      <c r="B12" s="4">
        <v>63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50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82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38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60</v>
      </c>
    </row>
    <row r="23" spans="1:2" x14ac:dyDescent="0.25">
      <c r="A23" s="3" t="s">
        <v>22</v>
      </c>
      <c r="B23" s="4">
        <v>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0CDC-E5D4-475D-B213-446BE8398E4E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31</v>
      </c>
    </row>
    <row r="4" spans="1:2" x14ac:dyDescent="0.25">
      <c r="A4" s="3" t="s">
        <v>3</v>
      </c>
      <c r="B4" s="4">
        <v>66</v>
      </c>
    </row>
    <row r="5" spans="1:2" x14ac:dyDescent="0.25">
      <c r="A5" s="3" t="s">
        <v>4</v>
      </c>
      <c r="B5" s="4">
        <v>94</v>
      </c>
    </row>
    <row r="6" spans="1:2" x14ac:dyDescent="0.25">
      <c r="A6" s="3" t="s">
        <v>5</v>
      </c>
      <c r="B6" s="4">
        <v>90</v>
      </c>
    </row>
    <row r="7" spans="1:2" x14ac:dyDescent="0.25">
      <c r="A7" s="3" t="s">
        <v>6</v>
      </c>
      <c r="B7" s="4">
        <v>70</v>
      </c>
    </row>
    <row r="8" spans="1:2" x14ac:dyDescent="0.25">
      <c r="A8" s="3" t="s">
        <v>7</v>
      </c>
      <c r="B8" s="4">
        <v>61</v>
      </c>
    </row>
    <row r="9" spans="1:2" x14ac:dyDescent="0.25">
      <c r="A9" s="3" t="s">
        <v>8</v>
      </c>
      <c r="B9" s="4">
        <v>68</v>
      </c>
    </row>
    <row r="10" spans="1:2" x14ac:dyDescent="0.25">
      <c r="A10" s="3" t="s">
        <v>9</v>
      </c>
      <c r="B10" s="4">
        <v>69</v>
      </c>
    </row>
    <row r="11" spans="1:2" x14ac:dyDescent="0.25">
      <c r="A11" s="3" t="s">
        <v>10</v>
      </c>
      <c r="B11" s="4">
        <v>66</v>
      </c>
    </row>
    <row r="12" spans="1:2" x14ac:dyDescent="0.25">
      <c r="A12" s="3" t="s">
        <v>11</v>
      </c>
      <c r="B12" s="4">
        <v>65</v>
      </c>
    </row>
    <row r="13" spans="1:2" x14ac:dyDescent="0.25">
      <c r="A13" s="3" t="s">
        <v>12</v>
      </c>
      <c r="B13" s="4">
        <v>79</v>
      </c>
    </row>
    <row r="14" spans="1:2" x14ac:dyDescent="0.25">
      <c r="A14" s="3" t="s">
        <v>13</v>
      </c>
      <c r="B14" s="4">
        <v>70</v>
      </c>
    </row>
    <row r="15" spans="1:2" x14ac:dyDescent="0.25">
      <c r="A15" s="3" t="s">
        <v>14</v>
      </c>
      <c r="B15" s="4">
        <v>61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69</v>
      </c>
    </row>
    <row r="18" spans="1:2" x14ac:dyDescent="0.25">
      <c r="A18" s="3" t="s">
        <v>17</v>
      </c>
      <c r="B18" s="4">
        <v>86</v>
      </c>
    </row>
    <row r="19" spans="1:2" x14ac:dyDescent="0.25">
      <c r="A19" s="3" t="s">
        <v>18</v>
      </c>
      <c r="B19" s="4">
        <v>100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45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2882-F716-4560-B33E-ABA1C3D229F9}">
  <dimension ref="A1:N26"/>
  <sheetViews>
    <sheetView tabSelected="1" workbookViewId="0">
      <selection activeCell="M23" sqref="M23"/>
    </sheetView>
  </sheetViews>
  <sheetFormatPr defaultRowHeight="15" x14ac:dyDescent="0.25"/>
  <cols>
    <col min="1" max="1" width="66.5703125" customWidth="1"/>
    <col min="12" max="12" width="30.85546875" customWidth="1"/>
    <col min="13" max="13" width="13.42578125" customWidth="1"/>
  </cols>
  <sheetData>
    <row r="1" spans="1:14" x14ac:dyDescent="0.25">
      <c r="A1" s="4" t="s">
        <v>97</v>
      </c>
      <c r="B1" s="4" t="s">
        <v>101</v>
      </c>
      <c r="C1" s="4" t="s">
        <v>101</v>
      </c>
      <c r="D1" s="4" t="s">
        <v>101</v>
      </c>
      <c r="E1" s="4" t="s">
        <v>101</v>
      </c>
      <c r="F1" s="4" t="s">
        <v>101</v>
      </c>
      <c r="G1" s="4" t="s">
        <v>101</v>
      </c>
      <c r="H1" s="4" t="s">
        <v>101</v>
      </c>
      <c r="I1" s="4" t="s">
        <v>101</v>
      </c>
      <c r="J1" s="4" t="s">
        <v>101</v>
      </c>
      <c r="K1" s="4" t="s">
        <v>101</v>
      </c>
    </row>
    <row r="2" spans="1:14" ht="16.5" x14ac:dyDescent="0.25">
      <c r="A2" s="14" t="s">
        <v>102</v>
      </c>
      <c r="B2" s="15" t="s">
        <v>37</v>
      </c>
      <c r="C2" s="15" t="s">
        <v>39</v>
      </c>
      <c r="D2" s="15" t="s">
        <v>41</v>
      </c>
      <c r="E2" s="15" t="s">
        <v>43</v>
      </c>
      <c r="F2" s="15" t="s">
        <v>45</v>
      </c>
      <c r="G2" s="15" t="s">
        <v>47</v>
      </c>
      <c r="H2" s="15" t="s">
        <v>49</v>
      </c>
      <c r="I2" s="15" t="s">
        <v>51</v>
      </c>
      <c r="J2" s="15" t="s">
        <v>53</v>
      </c>
      <c r="K2" s="15" t="s">
        <v>55</v>
      </c>
      <c r="L2" s="15" t="s">
        <v>108</v>
      </c>
      <c r="M2" s="15" t="s">
        <v>98</v>
      </c>
      <c r="N2" s="15" t="s">
        <v>99</v>
      </c>
    </row>
    <row r="3" spans="1:14" ht="17.25" x14ac:dyDescent="0.3">
      <c r="A3" s="1" t="s">
        <v>3</v>
      </c>
      <c r="B3">
        <f>'Aruba megyek'!B4</f>
        <v>53</v>
      </c>
      <c r="C3">
        <f>'Cisco megyek'!B4</f>
        <v>42</v>
      </c>
      <c r="D3">
        <f>'TP-Link megyek'!B4</f>
        <v>74</v>
      </c>
      <c r="E3">
        <f>'D-Link megyek'!B4</f>
        <v>59</v>
      </c>
      <c r="F3">
        <f>'Ubiquiti megyek'!B4</f>
        <v>100</v>
      </c>
      <c r="G3">
        <f>'Mikrotik megyek'!B4</f>
        <v>85</v>
      </c>
      <c r="H3">
        <f>'Netgear megyek'!B4</f>
        <v>0</v>
      </c>
      <c r="I3">
        <f>'Linksys megyek'!B4</f>
        <v>78</v>
      </c>
      <c r="J3">
        <f>'Zyxel megyek'!B4</f>
        <v>64</v>
      </c>
      <c r="K3">
        <f>'Tenda megyek'!B4</f>
        <v>66</v>
      </c>
      <c r="L3" s="1" t="s">
        <v>3</v>
      </c>
      <c r="M3" s="11">
        <f>SUM(B3:K3)</f>
        <v>621</v>
      </c>
      <c r="N3" s="33">
        <f>STDEV(B3:K3)</f>
        <v>27.339227006872992</v>
      </c>
    </row>
    <row r="4" spans="1:14" ht="17.25" x14ac:dyDescent="0.3">
      <c r="A4" s="1" t="s">
        <v>4</v>
      </c>
      <c r="B4">
        <f>'Aruba megyek'!B5</f>
        <v>50</v>
      </c>
      <c r="C4">
        <f>'Cisco megyek'!B5</f>
        <v>37</v>
      </c>
      <c r="D4">
        <f>'TP-Link megyek'!B5</f>
        <v>76</v>
      </c>
      <c r="E4">
        <f>'D-Link megyek'!B5</f>
        <v>40</v>
      </c>
      <c r="F4">
        <f>'Ubiquiti megyek'!B5</f>
        <v>0</v>
      </c>
      <c r="G4">
        <f>'Mikrotik megyek'!B5</f>
        <v>39</v>
      </c>
      <c r="H4">
        <f>'Netgear megyek'!B5</f>
        <v>0</v>
      </c>
      <c r="I4">
        <f>'Linksys megyek'!B5</f>
        <v>0</v>
      </c>
      <c r="J4">
        <f>'Zyxel megyek'!B5</f>
        <v>0</v>
      </c>
      <c r="K4">
        <f>'Tenda megyek'!B5</f>
        <v>94</v>
      </c>
      <c r="L4" s="1" t="s">
        <v>4</v>
      </c>
      <c r="M4" s="11">
        <f t="shared" ref="M4:M22" si="0">SUM(B4:K4)</f>
        <v>336</v>
      </c>
      <c r="N4" s="33">
        <f t="shared" ref="N4:N22" si="1">STDEV(B4:K4)</f>
        <v>33.84999589693065</v>
      </c>
    </row>
    <row r="5" spans="1:14" ht="17.25" x14ac:dyDescent="0.3">
      <c r="A5" s="1" t="s">
        <v>5</v>
      </c>
      <c r="B5">
        <f>'Aruba megyek'!B6</f>
        <v>50</v>
      </c>
      <c r="C5">
        <f>'Cisco megyek'!B6</f>
        <v>63</v>
      </c>
      <c r="D5">
        <f>'TP-Link megyek'!B6</f>
        <v>96</v>
      </c>
      <c r="E5">
        <f>'D-Link megyek'!B6</f>
        <v>38</v>
      </c>
      <c r="F5">
        <f>'Ubiquiti megyek'!B6</f>
        <v>0</v>
      </c>
      <c r="G5">
        <f>'Mikrotik megyek'!B6</f>
        <v>64</v>
      </c>
      <c r="H5">
        <f>'Netgear megyek'!B6</f>
        <v>0</v>
      </c>
      <c r="I5">
        <f>'Linksys megyek'!B6</f>
        <v>32</v>
      </c>
      <c r="J5">
        <f>'Zyxel megyek'!B6</f>
        <v>64</v>
      </c>
      <c r="K5">
        <f>'Tenda megyek'!B6</f>
        <v>90</v>
      </c>
      <c r="L5" s="1" t="s">
        <v>5</v>
      </c>
      <c r="M5" s="11">
        <f t="shared" si="0"/>
        <v>497</v>
      </c>
      <c r="N5" s="33">
        <f t="shared" si="1"/>
        <v>32.904069319428828</v>
      </c>
    </row>
    <row r="6" spans="1:14" ht="17.25" x14ac:dyDescent="0.3">
      <c r="A6" s="1" t="s">
        <v>6</v>
      </c>
      <c r="B6">
        <f>'Aruba megyek'!B7</f>
        <v>35</v>
      </c>
      <c r="C6">
        <f>'Cisco megyek'!B7</f>
        <v>41</v>
      </c>
      <c r="D6">
        <f>'TP-Link megyek'!B7</f>
        <v>56</v>
      </c>
      <c r="E6">
        <f>'D-Link megyek'!B7</f>
        <v>62</v>
      </c>
      <c r="F6">
        <f>'Ubiquiti megyek'!B7</f>
        <v>0</v>
      </c>
      <c r="G6">
        <f>'Mikrotik megyek'!B7</f>
        <v>35</v>
      </c>
      <c r="H6">
        <f>'Netgear megyek'!B7</f>
        <v>44</v>
      </c>
      <c r="I6">
        <f>'Linksys megyek'!B7</f>
        <v>51</v>
      </c>
      <c r="J6">
        <f>'Zyxel megyek'!B7</f>
        <v>65</v>
      </c>
      <c r="K6">
        <f>'Tenda megyek'!B7</f>
        <v>70</v>
      </c>
      <c r="L6" s="1" t="s">
        <v>6</v>
      </c>
      <c r="M6" s="11">
        <f t="shared" si="0"/>
        <v>459</v>
      </c>
      <c r="N6" s="33">
        <f t="shared" si="1"/>
        <v>20.289296576164382</v>
      </c>
    </row>
    <row r="7" spans="1:14" ht="17.25" x14ac:dyDescent="0.3">
      <c r="A7" s="1" t="s">
        <v>7</v>
      </c>
      <c r="B7">
        <f>'Aruba megyek'!B8</f>
        <v>100</v>
      </c>
      <c r="C7">
        <f>'Cisco megyek'!B8</f>
        <v>100</v>
      </c>
      <c r="D7">
        <f>'TP-Link megyek'!B8</f>
        <v>91</v>
      </c>
      <c r="E7">
        <f>'D-Link megyek'!B8</f>
        <v>100</v>
      </c>
      <c r="F7">
        <f>'Ubiquiti megyek'!B8</f>
        <v>68</v>
      </c>
      <c r="G7">
        <f>'Mikrotik megyek'!B8</f>
        <v>77</v>
      </c>
      <c r="H7">
        <f>'Netgear megyek'!B8</f>
        <v>78</v>
      </c>
      <c r="I7">
        <f>'Linksys megyek'!B8</f>
        <v>100</v>
      </c>
      <c r="J7">
        <f>'Zyxel megyek'!B8</f>
        <v>100</v>
      </c>
      <c r="K7">
        <f>'Tenda megyek'!B8</f>
        <v>61</v>
      </c>
      <c r="L7" s="1" t="s">
        <v>7</v>
      </c>
      <c r="M7" s="11">
        <f t="shared" si="0"/>
        <v>875</v>
      </c>
      <c r="N7" s="33">
        <f t="shared" si="1"/>
        <v>15.189543186752596</v>
      </c>
    </row>
    <row r="8" spans="1:14" ht="17.25" x14ac:dyDescent="0.3">
      <c r="A8" s="1" t="s">
        <v>8</v>
      </c>
      <c r="B8">
        <f>'Aruba megyek'!B9</f>
        <v>77</v>
      </c>
      <c r="C8">
        <f>'Cisco megyek'!B9</f>
        <v>49</v>
      </c>
      <c r="D8">
        <f>'TP-Link megyek'!B9</f>
        <v>82</v>
      </c>
      <c r="E8">
        <f>'D-Link megyek'!B9</f>
        <v>44</v>
      </c>
      <c r="F8">
        <f>'Ubiquiti megyek'!B9</f>
        <v>53</v>
      </c>
      <c r="G8">
        <f>'Mikrotik megyek'!B9</f>
        <v>95</v>
      </c>
      <c r="H8">
        <f>'Netgear megyek'!B9</f>
        <v>100</v>
      </c>
      <c r="I8">
        <f>'Linksys megyek'!B9</f>
        <v>78</v>
      </c>
      <c r="J8">
        <f>'Zyxel megyek'!B9</f>
        <v>56</v>
      </c>
      <c r="K8">
        <f>'Tenda megyek'!B9</f>
        <v>68</v>
      </c>
      <c r="L8" s="1" t="s">
        <v>8</v>
      </c>
      <c r="M8" s="11">
        <f t="shared" si="0"/>
        <v>702</v>
      </c>
      <c r="N8" s="33">
        <f t="shared" si="1"/>
        <v>19.401030900444436</v>
      </c>
    </row>
    <row r="9" spans="1:14" ht="17.25" x14ac:dyDescent="0.3">
      <c r="A9" s="1" t="s">
        <v>9</v>
      </c>
      <c r="B9">
        <f>'Aruba megyek'!B10</f>
        <v>62</v>
      </c>
      <c r="C9">
        <f>'Cisco megyek'!B10</f>
        <v>55</v>
      </c>
      <c r="D9">
        <f>'TP-Link megyek'!B10</f>
        <v>86</v>
      </c>
      <c r="E9">
        <f>'D-Link megyek'!B10</f>
        <v>49</v>
      </c>
      <c r="F9">
        <f>'Ubiquiti megyek'!B10</f>
        <v>0</v>
      </c>
      <c r="G9">
        <f>'Mikrotik megyek'!B10</f>
        <v>79</v>
      </c>
      <c r="H9">
        <f>'Netgear megyek'!B10</f>
        <v>69</v>
      </c>
      <c r="I9">
        <f>'Linksys megyek'!B10</f>
        <v>30</v>
      </c>
      <c r="J9">
        <f>'Zyxel megyek'!B10</f>
        <v>66</v>
      </c>
      <c r="K9">
        <f>'Tenda megyek'!B10</f>
        <v>69</v>
      </c>
      <c r="L9" s="1" t="s">
        <v>9</v>
      </c>
      <c r="M9" s="11">
        <f t="shared" si="0"/>
        <v>565</v>
      </c>
      <c r="N9" s="33">
        <f t="shared" si="1"/>
        <v>25.303710751148294</v>
      </c>
    </row>
    <row r="10" spans="1:14" ht="17.25" x14ac:dyDescent="0.3">
      <c r="A10" s="1" t="s">
        <v>10</v>
      </c>
      <c r="B10">
        <f>'Aruba megyek'!B11</f>
        <v>58</v>
      </c>
      <c r="C10">
        <f>'Cisco megyek'!B11</f>
        <v>34</v>
      </c>
      <c r="D10">
        <f>'TP-Link megyek'!B11</f>
        <v>72</v>
      </c>
      <c r="E10">
        <f>'D-Link megyek'!B11</f>
        <v>82</v>
      </c>
      <c r="F10">
        <f>'Ubiquiti megyek'!B11</f>
        <v>0</v>
      </c>
      <c r="G10">
        <f>'Mikrotik megyek'!B11</f>
        <v>52</v>
      </c>
      <c r="H10">
        <f>'Netgear megyek'!B11</f>
        <v>86</v>
      </c>
      <c r="I10">
        <f>'Linksys megyek'!B11</f>
        <v>0</v>
      </c>
      <c r="J10">
        <f>'Zyxel megyek'!B11</f>
        <v>86</v>
      </c>
      <c r="K10">
        <f>'Tenda megyek'!B11</f>
        <v>66</v>
      </c>
      <c r="L10" s="1" t="s">
        <v>10</v>
      </c>
      <c r="M10" s="11">
        <f t="shared" si="0"/>
        <v>536</v>
      </c>
      <c r="N10" s="33">
        <f t="shared" si="1"/>
        <v>32.575382661690341</v>
      </c>
    </row>
    <row r="11" spans="1:14" ht="17.25" x14ac:dyDescent="0.3">
      <c r="A11" s="1" t="s">
        <v>11</v>
      </c>
      <c r="B11">
        <f>'Aruba megyek'!B12</f>
        <v>53</v>
      </c>
      <c r="C11">
        <f>'Cisco megyek'!B12</f>
        <v>88</v>
      </c>
      <c r="D11">
        <f>'TP-Link megyek'!B12</f>
        <v>70</v>
      </c>
      <c r="E11">
        <f>'D-Link megyek'!B12</f>
        <v>50</v>
      </c>
      <c r="F11">
        <f>'Ubiquiti megyek'!B12</f>
        <v>61</v>
      </c>
      <c r="G11">
        <f>'Mikrotik megyek'!B12</f>
        <v>53</v>
      </c>
      <c r="H11">
        <f>'Netgear megyek'!B12</f>
        <v>37</v>
      </c>
      <c r="I11">
        <f>'Linksys megyek'!B12</f>
        <v>44</v>
      </c>
      <c r="J11">
        <f>'Zyxel megyek'!B12</f>
        <v>63</v>
      </c>
      <c r="K11">
        <f>'Tenda megyek'!B12</f>
        <v>65</v>
      </c>
      <c r="L11" s="1" t="s">
        <v>11</v>
      </c>
      <c r="M11" s="11">
        <f t="shared" si="0"/>
        <v>584</v>
      </c>
      <c r="N11" s="33">
        <f t="shared" si="1"/>
        <v>14.439144326755967</v>
      </c>
    </row>
    <row r="12" spans="1:14" ht="17.25" x14ac:dyDescent="0.3">
      <c r="A12" s="1" t="s">
        <v>12</v>
      </c>
      <c r="B12">
        <f>'Aruba megyek'!B13</f>
        <v>32</v>
      </c>
      <c r="C12">
        <f>'Cisco megyek'!B13</f>
        <v>36</v>
      </c>
      <c r="D12">
        <f>'TP-Link megyek'!B13</f>
        <v>67</v>
      </c>
      <c r="E12">
        <f>'D-Link megyek'!B13</f>
        <v>78</v>
      </c>
      <c r="F12">
        <f>'Ubiquiti megyek'!B13</f>
        <v>0</v>
      </c>
      <c r="G12">
        <f>'Mikrotik megyek'!B13</f>
        <v>45</v>
      </c>
      <c r="H12">
        <f>'Netgear megyek'!B13</f>
        <v>0</v>
      </c>
      <c r="I12">
        <f>'Linksys megyek'!B13</f>
        <v>0</v>
      </c>
      <c r="J12">
        <f>'Zyxel megyek'!B13</f>
        <v>0</v>
      </c>
      <c r="K12">
        <f>'Tenda megyek'!B13</f>
        <v>79</v>
      </c>
      <c r="L12" s="1" t="s">
        <v>12</v>
      </c>
      <c r="M12" s="11">
        <f t="shared" si="0"/>
        <v>337</v>
      </c>
      <c r="N12" s="33">
        <f t="shared" si="1"/>
        <v>33.001851799894837</v>
      </c>
    </row>
    <row r="13" spans="1:14" ht="17.25" x14ac:dyDescent="0.3">
      <c r="A13" s="1" t="s">
        <v>13</v>
      </c>
      <c r="B13">
        <f>'Aruba megyek'!B14</f>
        <v>27</v>
      </c>
      <c r="C13">
        <f>'Cisco megyek'!B14</f>
        <v>43</v>
      </c>
      <c r="D13">
        <f>'TP-Link megyek'!B14</f>
        <v>69</v>
      </c>
      <c r="E13">
        <f>'D-Link megyek'!B14</f>
        <v>62</v>
      </c>
      <c r="F13">
        <f>'Ubiquiti megyek'!B14</f>
        <v>0</v>
      </c>
      <c r="G13">
        <f>'Mikrotik megyek'!B14</f>
        <v>37</v>
      </c>
      <c r="H13">
        <f>'Netgear megyek'!B14</f>
        <v>0</v>
      </c>
      <c r="I13">
        <f>'Linksys megyek'!B14</f>
        <v>0</v>
      </c>
      <c r="J13">
        <f>'Zyxel megyek'!B14</f>
        <v>0</v>
      </c>
      <c r="K13">
        <f>'Tenda megyek'!B14</f>
        <v>70</v>
      </c>
      <c r="L13" s="1" t="s">
        <v>13</v>
      </c>
      <c r="M13" s="11">
        <f t="shared" si="0"/>
        <v>308</v>
      </c>
      <c r="N13" s="33">
        <f t="shared" si="1"/>
        <v>29.750070027928786</v>
      </c>
    </row>
    <row r="14" spans="1:14" ht="17.25" x14ac:dyDescent="0.3">
      <c r="A14" s="1" t="s">
        <v>14</v>
      </c>
      <c r="B14">
        <f>'Aruba megyek'!B15</f>
        <v>68</v>
      </c>
      <c r="C14">
        <f>'Cisco megyek'!B15</f>
        <v>49</v>
      </c>
      <c r="D14">
        <f>'TP-Link megyek'!B15</f>
        <v>74</v>
      </c>
      <c r="E14">
        <f>'D-Link megyek'!B15</f>
        <v>78</v>
      </c>
      <c r="F14">
        <f>'Ubiquiti megyek'!B15</f>
        <v>0</v>
      </c>
      <c r="G14">
        <f>'Mikrotik megyek'!B15</f>
        <v>48</v>
      </c>
      <c r="H14">
        <f>'Netgear megyek'!B15</f>
        <v>0</v>
      </c>
      <c r="I14">
        <f>'Linksys megyek'!B15</f>
        <v>39</v>
      </c>
      <c r="J14">
        <f>'Zyxel megyek'!B15</f>
        <v>50</v>
      </c>
      <c r="K14">
        <f>'Tenda megyek'!B15</f>
        <v>61</v>
      </c>
      <c r="L14" s="1" t="s">
        <v>14</v>
      </c>
      <c r="M14" s="11">
        <f t="shared" si="0"/>
        <v>467</v>
      </c>
      <c r="N14" s="33">
        <f t="shared" si="1"/>
        <v>27.532001581997466</v>
      </c>
    </row>
    <row r="15" spans="1:14" ht="17.25" x14ac:dyDescent="0.3">
      <c r="A15" s="1" t="s">
        <v>15</v>
      </c>
      <c r="B15">
        <f>'Aruba megyek'!B16</f>
        <v>34</v>
      </c>
      <c r="C15">
        <f>'Cisco megyek'!B16</f>
        <v>35</v>
      </c>
      <c r="D15">
        <f>'TP-Link megyek'!B16</f>
        <v>86</v>
      </c>
      <c r="E15">
        <f>'D-Link megyek'!B16</f>
        <v>0</v>
      </c>
      <c r="F15">
        <f>'Ubiquiti megyek'!B16</f>
        <v>0</v>
      </c>
      <c r="G15">
        <f>'Mikrotik megyek'!B16</f>
        <v>0</v>
      </c>
      <c r="H15">
        <f>'Netgear megyek'!B16</f>
        <v>0</v>
      </c>
      <c r="I15">
        <f>'Linksys megyek'!B16</f>
        <v>0</v>
      </c>
      <c r="J15">
        <f>'Zyxel megyek'!B16</f>
        <v>0</v>
      </c>
      <c r="K15">
        <f>'Tenda megyek'!B16</f>
        <v>0</v>
      </c>
      <c r="L15" s="1" t="s">
        <v>15</v>
      </c>
      <c r="M15" s="11">
        <f t="shared" si="0"/>
        <v>155</v>
      </c>
      <c r="N15" s="33">
        <f t="shared" si="1"/>
        <v>28.624969674899027</v>
      </c>
    </row>
    <row r="16" spans="1:14" ht="17.25" x14ac:dyDescent="0.3">
      <c r="A16" s="1" t="s">
        <v>16</v>
      </c>
      <c r="B16">
        <f>'Aruba megyek'!B17</f>
        <v>68</v>
      </c>
      <c r="C16">
        <f>'Cisco megyek'!B17</f>
        <v>67</v>
      </c>
      <c r="D16">
        <f>'TP-Link megyek'!B17</f>
        <v>100</v>
      </c>
      <c r="E16">
        <f>'D-Link megyek'!B17</f>
        <v>87</v>
      </c>
      <c r="F16">
        <f>'Ubiquiti megyek'!B17</f>
        <v>68</v>
      </c>
      <c r="G16">
        <f>'Mikrotik megyek'!B17</f>
        <v>80</v>
      </c>
      <c r="H16">
        <f>'Netgear megyek'!B17</f>
        <v>69</v>
      </c>
      <c r="I16">
        <f>'Linksys megyek'!B17</f>
        <v>82</v>
      </c>
      <c r="J16">
        <f>'Zyxel megyek'!B17</f>
        <v>82</v>
      </c>
      <c r="K16">
        <f>'Tenda megyek'!B17</f>
        <v>69</v>
      </c>
      <c r="L16" s="1" t="s">
        <v>16</v>
      </c>
      <c r="M16" s="11">
        <f t="shared" si="0"/>
        <v>772</v>
      </c>
      <c r="N16" s="33">
        <f t="shared" si="1"/>
        <v>10.942272768183637</v>
      </c>
    </row>
    <row r="17" spans="1:14" ht="17.25" x14ac:dyDescent="0.3">
      <c r="A17" s="1" t="s">
        <v>17</v>
      </c>
      <c r="B17">
        <f>'Aruba megyek'!B18</f>
        <v>43</v>
      </c>
      <c r="C17">
        <f>'Cisco megyek'!B18</f>
        <v>36</v>
      </c>
      <c r="D17">
        <f>'TP-Link megyek'!B18</f>
        <v>97</v>
      </c>
      <c r="E17">
        <f>'D-Link megyek'!B18</f>
        <v>94</v>
      </c>
      <c r="F17">
        <f>'Ubiquiti megyek'!B18</f>
        <v>0</v>
      </c>
      <c r="G17">
        <f>'Mikrotik megyek'!B18</f>
        <v>54</v>
      </c>
      <c r="H17">
        <f>'Netgear megyek'!B18</f>
        <v>0</v>
      </c>
      <c r="I17">
        <f>'Linksys megyek'!B18</f>
        <v>0</v>
      </c>
      <c r="J17">
        <f>'Zyxel megyek'!B18</f>
        <v>0</v>
      </c>
      <c r="K17">
        <f>'Tenda megyek'!B18</f>
        <v>86</v>
      </c>
      <c r="L17" s="1" t="s">
        <v>17</v>
      </c>
      <c r="M17" s="11">
        <f t="shared" si="0"/>
        <v>410</v>
      </c>
      <c r="N17" s="33">
        <f t="shared" si="1"/>
        <v>40.677594160258138</v>
      </c>
    </row>
    <row r="18" spans="1:14" ht="17.25" x14ac:dyDescent="0.3">
      <c r="A18" s="1" t="s">
        <v>18</v>
      </c>
      <c r="B18">
        <f>'Aruba megyek'!B19</f>
        <v>32</v>
      </c>
      <c r="C18">
        <f>'Cisco megyek'!B19</f>
        <v>32</v>
      </c>
      <c r="D18">
        <f>'TP-Link megyek'!B19</f>
        <v>65</v>
      </c>
      <c r="E18">
        <f>'D-Link megyek'!B19</f>
        <v>53</v>
      </c>
      <c r="F18">
        <f>'Ubiquiti megyek'!B19</f>
        <v>0</v>
      </c>
      <c r="G18">
        <f>'Mikrotik megyek'!B19</f>
        <v>31</v>
      </c>
      <c r="H18">
        <f>'Netgear megyek'!B19</f>
        <v>0</v>
      </c>
      <c r="I18">
        <f>'Linksys megyek'!B19</f>
        <v>37</v>
      </c>
      <c r="J18">
        <f>'Zyxel megyek'!B19</f>
        <v>38</v>
      </c>
      <c r="K18">
        <f>'Tenda megyek'!B19</f>
        <v>100</v>
      </c>
      <c r="L18" s="1" t="s">
        <v>18</v>
      </c>
      <c r="M18" s="11">
        <f t="shared" si="0"/>
        <v>388</v>
      </c>
      <c r="N18" s="33">
        <f t="shared" si="1"/>
        <v>29.442222138358449</v>
      </c>
    </row>
    <row r="19" spans="1:14" ht="17.25" x14ac:dyDescent="0.3">
      <c r="A19" s="1" t="s">
        <v>19</v>
      </c>
      <c r="B19">
        <f>'Aruba megyek'!B20</f>
        <v>70</v>
      </c>
      <c r="C19">
        <f>'Cisco megyek'!B20</f>
        <v>49</v>
      </c>
      <c r="D19">
        <f>'TP-Link megyek'!B20</f>
        <v>96</v>
      </c>
      <c r="E19">
        <f>'D-Link megyek'!B20</f>
        <v>0</v>
      </c>
      <c r="F19">
        <f>'Ubiquiti megyek'!B20</f>
        <v>0</v>
      </c>
      <c r="G19">
        <f>'Mikrotik megyek'!B20</f>
        <v>100</v>
      </c>
      <c r="H19">
        <f>'Netgear megyek'!B20</f>
        <v>0</v>
      </c>
      <c r="I19">
        <f>'Linksys megyek'!B20</f>
        <v>0</v>
      </c>
      <c r="J19">
        <f>'Zyxel megyek'!B20</f>
        <v>0</v>
      </c>
      <c r="K19">
        <f>'Tenda megyek'!B20</f>
        <v>0</v>
      </c>
      <c r="L19" s="1" t="s">
        <v>19</v>
      </c>
      <c r="M19" s="11">
        <f t="shared" si="0"/>
        <v>315</v>
      </c>
      <c r="N19" s="33">
        <f t="shared" si="1"/>
        <v>42.939880453179342</v>
      </c>
    </row>
    <row r="20" spans="1:14" ht="17.25" x14ac:dyDescent="0.3">
      <c r="A20" s="1" t="s">
        <v>20</v>
      </c>
      <c r="B20">
        <f>'Aruba megyek'!B21</f>
        <v>77</v>
      </c>
      <c r="C20">
        <f>'Cisco megyek'!B21</f>
        <v>40</v>
      </c>
      <c r="D20">
        <f>'TP-Link megyek'!B21</f>
        <v>55</v>
      </c>
      <c r="E20">
        <f>'D-Link megyek'!B21</f>
        <v>62</v>
      </c>
      <c r="F20">
        <f>'Ubiquiti megyek'!B21</f>
        <v>0</v>
      </c>
      <c r="G20">
        <f>'Mikrotik megyek'!B21</f>
        <v>53</v>
      </c>
      <c r="H20">
        <f>'Netgear megyek'!B21</f>
        <v>0</v>
      </c>
      <c r="I20">
        <f>'Linksys megyek'!B21</f>
        <v>0</v>
      </c>
      <c r="J20">
        <f>'Zyxel megyek'!B21</f>
        <v>0</v>
      </c>
      <c r="K20">
        <f>'Tenda megyek'!B21</f>
        <v>0</v>
      </c>
      <c r="L20" s="1" t="s">
        <v>20</v>
      </c>
      <c r="M20" s="11">
        <f t="shared" si="0"/>
        <v>287</v>
      </c>
      <c r="N20" s="33">
        <f t="shared" si="1"/>
        <v>31.570203955276845</v>
      </c>
    </row>
    <row r="21" spans="1:14" ht="17.25" x14ac:dyDescent="0.3">
      <c r="A21" s="1" t="s">
        <v>21</v>
      </c>
      <c r="B21">
        <f>'Aruba megyek'!B22</f>
        <v>52</v>
      </c>
      <c r="C21">
        <f>'Cisco megyek'!B22</f>
        <v>36</v>
      </c>
      <c r="D21">
        <f>'TP-Link megyek'!B22</f>
        <v>75</v>
      </c>
      <c r="E21">
        <f>'D-Link megyek'!B22</f>
        <v>73</v>
      </c>
      <c r="F21">
        <f>'Ubiquiti megyek'!B22</f>
        <v>0</v>
      </c>
      <c r="G21">
        <f>'Mikrotik megyek'!B22</f>
        <v>37</v>
      </c>
      <c r="H21">
        <f>'Netgear megyek'!B22</f>
        <v>43</v>
      </c>
      <c r="I21">
        <f>'Linksys megyek'!B22</f>
        <v>47</v>
      </c>
      <c r="J21">
        <f>'Zyxel megyek'!B22</f>
        <v>60</v>
      </c>
      <c r="K21">
        <f>'Tenda megyek'!B22</f>
        <v>45</v>
      </c>
      <c r="L21" s="1" t="s">
        <v>21</v>
      </c>
      <c r="M21" s="11">
        <f t="shared" si="0"/>
        <v>468</v>
      </c>
      <c r="N21" s="33">
        <f t="shared" si="1"/>
        <v>21.353115827802636</v>
      </c>
    </row>
    <row r="22" spans="1:14" ht="17.25" x14ac:dyDescent="0.3">
      <c r="A22" s="1" t="s">
        <v>22</v>
      </c>
      <c r="B22">
        <f>'Aruba megyek'!B23</f>
        <v>15</v>
      </c>
      <c r="C22">
        <f>'Cisco megyek'!B23</f>
        <v>32</v>
      </c>
      <c r="D22">
        <f>'TP-Link megyek'!B23</f>
        <v>64</v>
      </c>
      <c r="E22">
        <f>'D-Link megyek'!B23</f>
        <v>40</v>
      </c>
      <c r="F22">
        <f>'Ubiquiti megyek'!B23</f>
        <v>0</v>
      </c>
      <c r="G22">
        <f>'Mikrotik megyek'!B23</f>
        <v>66</v>
      </c>
      <c r="H22">
        <f>'Netgear megyek'!B23</f>
        <v>0</v>
      </c>
      <c r="I22">
        <f>'Linksys megyek'!B23</f>
        <v>0</v>
      </c>
      <c r="J22">
        <f>'Zyxel megyek'!B23</f>
        <v>94</v>
      </c>
      <c r="K22">
        <f>'Tenda megyek'!B23</f>
        <v>0</v>
      </c>
      <c r="L22" s="1" t="s">
        <v>22</v>
      </c>
      <c r="M22" s="11">
        <f t="shared" si="0"/>
        <v>311</v>
      </c>
      <c r="N22" s="33">
        <f t="shared" si="1"/>
        <v>34.09936460796105</v>
      </c>
    </row>
    <row r="23" spans="1:14" ht="17.25" x14ac:dyDescent="0.3">
      <c r="A23" s="1" t="s">
        <v>98</v>
      </c>
      <c r="B23" s="11">
        <f>SUM(B3:B22)</f>
        <v>1056</v>
      </c>
      <c r="C23" s="11">
        <f t="shared" ref="C23:J23" si="2">SUM(C3:C22)</f>
        <v>964</v>
      </c>
      <c r="D23" s="11">
        <f t="shared" si="2"/>
        <v>1551</v>
      </c>
      <c r="E23" s="11">
        <f t="shared" si="2"/>
        <v>1151</v>
      </c>
      <c r="F23" s="11">
        <f t="shared" si="2"/>
        <v>350</v>
      </c>
      <c r="G23" s="11">
        <f t="shared" si="2"/>
        <v>1130</v>
      </c>
      <c r="H23" s="11">
        <f t="shared" si="2"/>
        <v>526</v>
      </c>
      <c r="I23" s="11">
        <f t="shared" si="2"/>
        <v>618</v>
      </c>
      <c r="J23" s="11">
        <f t="shared" si="2"/>
        <v>888</v>
      </c>
      <c r="K23" s="11">
        <f>SUM(K3:K22)</f>
        <v>1159</v>
      </c>
    </row>
    <row r="24" spans="1:14" ht="17.25" x14ac:dyDescent="0.3">
      <c r="A24" s="1" t="s">
        <v>99</v>
      </c>
      <c r="B24" s="33">
        <f>STDEV(B3:B22)</f>
        <v>20.533925714854377</v>
      </c>
      <c r="C24" s="33">
        <f t="shared" ref="C24:K24" si="3">STDEV(C3:C22)</f>
        <v>18.560285841719022</v>
      </c>
      <c r="D24" s="33">
        <f t="shared" si="3"/>
        <v>13.624571456321879</v>
      </c>
      <c r="E24" s="33">
        <f t="shared" si="3"/>
        <v>26.841591842355005</v>
      </c>
      <c r="F24" s="33">
        <f t="shared" si="3"/>
        <v>32.16159854628858</v>
      </c>
      <c r="G24" s="33">
        <f t="shared" si="3"/>
        <v>24.536760820836712</v>
      </c>
      <c r="H24" s="33">
        <f t="shared" si="3"/>
        <v>35.778705810491303</v>
      </c>
      <c r="I24" s="33">
        <f t="shared" si="3"/>
        <v>33.525952241274375</v>
      </c>
      <c r="J24" s="33">
        <f t="shared" si="3"/>
        <v>36.238101495525399</v>
      </c>
      <c r="K24" s="33">
        <f t="shared" si="3"/>
        <v>32.248174162921302</v>
      </c>
    </row>
    <row r="25" spans="1:14" ht="17.25" x14ac:dyDescent="0.3">
      <c r="A25" s="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ht="17.25" x14ac:dyDescent="0.3">
      <c r="A26" s="1">
        <v>100</v>
      </c>
      <c r="B26">
        <f>COUNTIF(B3:B22,$A$26)</f>
        <v>1</v>
      </c>
      <c r="C26">
        <f t="shared" ref="C26:K26" si="4">COUNTIF(C3:C22,$A$26)</f>
        <v>1</v>
      </c>
      <c r="D26">
        <f t="shared" si="4"/>
        <v>1</v>
      </c>
      <c r="E26">
        <f t="shared" si="4"/>
        <v>1</v>
      </c>
      <c r="F26">
        <f t="shared" si="4"/>
        <v>1</v>
      </c>
      <c r="G26">
        <f t="shared" si="4"/>
        <v>1</v>
      </c>
      <c r="H26">
        <f t="shared" si="4"/>
        <v>1</v>
      </c>
      <c r="I26">
        <f t="shared" si="4"/>
        <v>1</v>
      </c>
      <c r="J26">
        <f t="shared" si="4"/>
        <v>1</v>
      </c>
      <c r="K26">
        <f t="shared" si="4"/>
        <v>1</v>
      </c>
      <c r="M26" t="s">
        <v>105</v>
      </c>
    </row>
  </sheetData>
  <conditionalFormatting sqref="B23:K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K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EDB0-14EB-47AC-9429-02F8232D1146}">
  <dimension ref="A1:V131"/>
  <sheetViews>
    <sheetView zoomScale="110" zoomScaleNormal="110" workbookViewId="0">
      <selection activeCell="W23" sqref="W23"/>
    </sheetView>
  </sheetViews>
  <sheetFormatPr defaultRowHeight="15" x14ac:dyDescent="0.25"/>
  <cols>
    <col min="1" max="1" width="36.28515625" customWidth="1"/>
    <col min="13" max="13" width="9.140625" customWidth="1"/>
    <col min="14" max="14" width="11" customWidth="1"/>
    <col min="15" max="15" width="9.85546875" customWidth="1"/>
    <col min="16" max="16" width="13.85546875" customWidth="1"/>
    <col min="17" max="17" width="14.140625" customWidth="1"/>
    <col min="18" max="18" width="12.42578125" customWidth="1"/>
    <col min="20" max="20" width="14.140625" style="11" customWidth="1"/>
    <col min="21" max="21" width="11" customWidth="1"/>
    <col min="22" max="22" width="9.85546875" customWidth="1"/>
  </cols>
  <sheetData>
    <row r="1" spans="1:22" x14ac:dyDescent="0.25">
      <c r="A1" s="11" t="str">
        <f>OAM!A2</f>
        <v>Vármegye / Márka (elmúlt 12 hónap*, HU - Google Trends)</v>
      </c>
      <c r="B1" s="11" t="str">
        <f>OAM!B2</f>
        <v>Aruba</v>
      </c>
      <c r="C1" s="11" t="str">
        <f>OAM!C2</f>
        <v>Cisco</v>
      </c>
      <c r="D1" s="11" t="str">
        <f>OAM!D2</f>
        <v>TP-Link</v>
      </c>
      <c r="E1" s="11" t="str">
        <f>OAM!E2</f>
        <v>D-Link</v>
      </c>
      <c r="F1" s="11" t="str">
        <f>OAM!F2</f>
        <v>Ubiquiti</v>
      </c>
      <c r="G1" s="11" t="str">
        <f>OAM!G2</f>
        <v>Mikrotik</v>
      </c>
      <c r="H1" s="11" t="str">
        <f>OAM!H2</f>
        <v>Netgear</v>
      </c>
      <c r="I1" s="11" t="str">
        <f>OAM!I2</f>
        <v>Linksys</v>
      </c>
      <c r="J1" s="11" t="str">
        <f>OAM!J2</f>
        <v>ZyXel</v>
      </c>
      <c r="K1" s="11" t="str">
        <f>OAM!K2</f>
        <v>Tenda</v>
      </c>
      <c r="L1" s="11" t="s">
        <v>116</v>
      </c>
      <c r="M1" s="11" t="s">
        <v>117</v>
      </c>
      <c r="N1" t="str">
        <f>OAM!L2</f>
        <v>Megyék</v>
      </c>
      <c r="O1" t="str">
        <f>OAM!M2</f>
        <v>Összesen</v>
      </c>
      <c r="P1" t="s">
        <v>111</v>
      </c>
      <c r="Q1" t="s">
        <v>113</v>
      </c>
      <c r="R1" t="s">
        <v>112</v>
      </c>
      <c r="S1" t="s">
        <v>114</v>
      </c>
      <c r="T1" s="11" t="s">
        <v>278</v>
      </c>
      <c r="U1" t="s">
        <v>279</v>
      </c>
      <c r="V1" t="s">
        <v>280</v>
      </c>
    </row>
    <row r="2" spans="1:22" x14ac:dyDescent="0.25">
      <c r="A2" t="str">
        <f>OAM!A3</f>
        <v>Bács-Kiskun</v>
      </c>
      <c r="B2">
        <f>RANK(OAM!B3,OAM!B$3:B$22,0)</f>
        <v>9</v>
      </c>
      <c r="C2">
        <f>RANK(OAM!C3,OAM!C$3:C$22,0)</f>
        <v>10</v>
      </c>
      <c r="D2">
        <f>RANK(OAM!D3,OAM!D$3:D$22,0)</f>
        <v>11</v>
      </c>
      <c r="E2">
        <f>RANK(OAM!E3,OAM!E$3:E$22,0)</f>
        <v>11</v>
      </c>
      <c r="F2">
        <f>RANK(OAM!F3,OAM!F$3:F$22,0)</f>
        <v>1</v>
      </c>
      <c r="G2">
        <f>RANK(OAM!G3,OAM!G$3:G$22,0)</f>
        <v>3</v>
      </c>
      <c r="H2">
        <f>RANK(OAM!H3,OAM!H$3:H$22,0)</f>
        <v>9</v>
      </c>
      <c r="I2">
        <f>RANK(OAM!I3,OAM!I$3:I$22,0)</f>
        <v>3</v>
      </c>
      <c r="J2">
        <f>RANK(OAM!J3,OAM!J$3:J$22,0)</f>
        <v>7</v>
      </c>
      <c r="K2">
        <f>RANK(OAM!K3,OAM!K$3:K$22,0)</f>
        <v>11</v>
      </c>
      <c r="L2">
        <v>1000</v>
      </c>
      <c r="M2">
        <f>L98</f>
        <v>1013.2</v>
      </c>
      <c r="N2" t="str">
        <f>OAM!L3</f>
        <v>Bács-Kiskun</v>
      </c>
      <c r="O2">
        <f>OAM!M3</f>
        <v>621</v>
      </c>
      <c r="P2" s="32">
        <f>AVERAGE(B2:K2)</f>
        <v>7.5</v>
      </c>
      <c r="Q2">
        <f>RANK(O2,O$2:O$21,0)</f>
        <v>4</v>
      </c>
      <c r="R2">
        <f>RANK(P2,P$2:P$21,1)</f>
        <v>5</v>
      </c>
      <c r="S2">
        <f>Q2-R2</f>
        <v>-1</v>
      </c>
      <c r="T2" s="11">
        <f>RANK(M2,M$2:M$21,0)</f>
        <v>8</v>
      </c>
      <c r="U2">
        <f>Q2-T2</f>
        <v>-4</v>
      </c>
      <c r="V2">
        <f>R2-T2</f>
        <v>-3</v>
      </c>
    </row>
    <row r="3" spans="1:22" x14ac:dyDescent="0.25">
      <c r="A3" t="str">
        <f>OAM!A4</f>
        <v>Békés</v>
      </c>
      <c r="B3">
        <f>RANK(OAM!B4,OAM!B$3:B$22,0)</f>
        <v>12</v>
      </c>
      <c r="C3">
        <f>RANK(OAM!C4,OAM!C$3:C$22,0)</f>
        <v>13</v>
      </c>
      <c r="D3">
        <f>RANK(OAM!D4,OAM!D$3:D$22,0)</f>
        <v>9</v>
      </c>
      <c r="E3">
        <f>RANK(OAM!E4,OAM!E$3:E$22,0)</f>
        <v>16</v>
      </c>
      <c r="F3">
        <f>RANK(OAM!F4,OAM!F$3:F$22,0)</f>
        <v>6</v>
      </c>
      <c r="G3">
        <f>RANK(OAM!G4,OAM!G$3:G$22,0)</f>
        <v>15</v>
      </c>
      <c r="H3">
        <f>RANK(OAM!H4,OAM!H$3:H$22,0)</f>
        <v>9</v>
      </c>
      <c r="I3">
        <f>RANK(OAM!I4,OAM!I$3:I$22,0)</f>
        <v>12</v>
      </c>
      <c r="J3">
        <f>RANK(OAM!J4,OAM!J$3:J$22,0)</f>
        <v>14</v>
      </c>
      <c r="K3">
        <f>RANK(OAM!K4,OAM!K$3:K$22,0)</f>
        <v>2</v>
      </c>
      <c r="L3">
        <v>1000</v>
      </c>
      <c r="M3">
        <f t="shared" ref="M3:M21" si="0">L99</f>
        <v>1002.2</v>
      </c>
      <c r="N3" t="str">
        <f>OAM!L4</f>
        <v>Békés</v>
      </c>
      <c r="O3">
        <f>OAM!M4</f>
        <v>336</v>
      </c>
      <c r="P3" s="32">
        <f t="shared" ref="P3:P21" si="1">AVERAGE(B3:K3)</f>
        <v>10.8</v>
      </c>
      <c r="Q3">
        <f t="shared" ref="Q3:Q21" si="2">RANK(O3,O$2:O$21,0)</f>
        <v>15</v>
      </c>
      <c r="R3">
        <f t="shared" ref="R3:R21" si="3">RANK(P3,P$2:P$21,1)</f>
        <v>14</v>
      </c>
      <c r="S3">
        <f t="shared" ref="S3:S21" si="4">Q3-R3</f>
        <v>1</v>
      </c>
      <c r="T3" s="11">
        <f t="shared" ref="T3:T21" si="5">RANK(M3,M$2:M$21,0)</f>
        <v>9</v>
      </c>
      <c r="U3">
        <f t="shared" ref="U3:U21" si="6">Q3-T3</f>
        <v>6</v>
      </c>
      <c r="V3">
        <f t="shared" ref="V3:V21" si="7">R3-T3</f>
        <v>5</v>
      </c>
    </row>
    <row r="4" spans="1:22" x14ac:dyDescent="0.25">
      <c r="A4" t="str">
        <f>OAM!A5</f>
        <v>Baranya</v>
      </c>
      <c r="B4">
        <f>RANK(OAM!B5,OAM!B$3:B$22,0)</f>
        <v>12</v>
      </c>
      <c r="C4">
        <f>RANK(OAM!C5,OAM!C$3:C$22,0)</f>
        <v>4</v>
      </c>
      <c r="D4">
        <f>RANK(OAM!D5,OAM!D$3:D$22,0)</f>
        <v>3</v>
      </c>
      <c r="E4">
        <f>RANK(OAM!E5,OAM!E$3:E$22,0)</f>
        <v>18</v>
      </c>
      <c r="F4">
        <f>RANK(OAM!F5,OAM!F$3:F$22,0)</f>
        <v>6</v>
      </c>
      <c r="G4">
        <f>RANK(OAM!G5,OAM!G$3:G$22,0)</f>
        <v>8</v>
      </c>
      <c r="H4">
        <f>RANK(OAM!H5,OAM!H$3:H$22,0)</f>
        <v>9</v>
      </c>
      <c r="I4">
        <f>RANK(OAM!I5,OAM!I$3:I$22,0)</f>
        <v>10</v>
      </c>
      <c r="J4">
        <f>RANK(OAM!J5,OAM!J$3:J$22,0)</f>
        <v>7</v>
      </c>
      <c r="K4">
        <f>RANK(OAM!K5,OAM!K$3:K$22,0)</f>
        <v>3</v>
      </c>
      <c r="L4">
        <v>1000</v>
      </c>
      <c r="M4">
        <f t="shared" si="0"/>
        <v>1032.7</v>
      </c>
      <c r="N4" t="str">
        <f>OAM!L5</f>
        <v>Baranya</v>
      </c>
      <c r="O4">
        <f>OAM!M5</f>
        <v>497</v>
      </c>
      <c r="P4" s="32">
        <f t="shared" si="1"/>
        <v>8</v>
      </c>
      <c r="Q4">
        <f t="shared" si="2"/>
        <v>8</v>
      </c>
      <c r="R4">
        <f t="shared" si="3"/>
        <v>6</v>
      </c>
      <c r="S4">
        <f t="shared" si="4"/>
        <v>2</v>
      </c>
      <c r="T4" s="41">
        <f t="shared" si="5"/>
        <v>3</v>
      </c>
      <c r="U4">
        <f t="shared" si="6"/>
        <v>5</v>
      </c>
      <c r="V4">
        <f t="shared" si="7"/>
        <v>3</v>
      </c>
    </row>
    <row r="5" spans="1:22" x14ac:dyDescent="0.25">
      <c r="A5" t="str">
        <f>OAM!A6</f>
        <v>Borsod-Abaúj Zemplén</v>
      </c>
      <c r="B5">
        <f>RANK(OAM!B6,OAM!B$3:B$22,0)</f>
        <v>15</v>
      </c>
      <c r="C5">
        <f>RANK(OAM!C6,OAM!C$3:C$22,0)</f>
        <v>11</v>
      </c>
      <c r="D5">
        <f>RANK(OAM!D6,OAM!D$3:D$22,0)</f>
        <v>19</v>
      </c>
      <c r="E5">
        <f>RANK(OAM!E6,OAM!E$3:E$22,0)</f>
        <v>8</v>
      </c>
      <c r="F5">
        <f>RANK(OAM!F6,OAM!F$3:F$22,0)</f>
        <v>6</v>
      </c>
      <c r="G5">
        <f>RANK(OAM!G6,OAM!G$3:G$22,0)</f>
        <v>18</v>
      </c>
      <c r="H5">
        <f>RANK(OAM!H6,OAM!H$3:H$22,0)</f>
        <v>6</v>
      </c>
      <c r="I5">
        <f>RANK(OAM!I6,OAM!I$3:I$22,0)</f>
        <v>5</v>
      </c>
      <c r="J5">
        <f>RANK(OAM!J6,OAM!J$3:J$22,0)</f>
        <v>6</v>
      </c>
      <c r="K5">
        <f>RANK(OAM!K6,OAM!K$3:K$22,0)</f>
        <v>6</v>
      </c>
      <c r="L5">
        <v>1000</v>
      </c>
      <c r="M5">
        <f t="shared" si="0"/>
        <v>999.2</v>
      </c>
      <c r="N5" t="str">
        <f>OAM!L6</f>
        <v>Borsod-Abaúj Zemplén</v>
      </c>
      <c r="O5">
        <f>OAM!M6</f>
        <v>459</v>
      </c>
      <c r="P5" s="32">
        <f t="shared" si="1"/>
        <v>10</v>
      </c>
      <c r="Q5">
        <f t="shared" si="2"/>
        <v>11</v>
      </c>
      <c r="R5">
        <f t="shared" si="3"/>
        <v>12</v>
      </c>
      <c r="S5">
        <f t="shared" si="4"/>
        <v>-1</v>
      </c>
      <c r="T5" s="11">
        <f t="shared" si="5"/>
        <v>10</v>
      </c>
      <c r="U5">
        <f t="shared" si="6"/>
        <v>1</v>
      </c>
      <c r="V5">
        <f t="shared" si="7"/>
        <v>2</v>
      </c>
    </row>
    <row r="6" spans="1:22" x14ac:dyDescent="0.25">
      <c r="A6" t="str">
        <f>OAM!A7</f>
        <v>Budapest</v>
      </c>
      <c r="B6">
        <f>RANK(OAM!B7,OAM!B$3:B$22,0)</f>
        <v>1</v>
      </c>
      <c r="C6">
        <f>RANK(OAM!C7,OAM!C$3:C$22,0)</f>
        <v>1</v>
      </c>
      <c r="D6">
        <f>RANK(OAM!D7,OAM!D$3:D$22,0)</f>
        <v>5</v>
      </c>
      <c r="E6">
        <f>RANK(OAM!E7,OAM!E$3:E$22,0)</f>
        <v>1</v>
      </c>
      <c r="F6">
        <f>RANK(OAM!F7,OAM!F$3:F$22,0)</f>
        <v>2</v>
      </c>
      <c r="G6">
        <f>RANK(OAM!G7,OAM!G$3:G$22,0)</f>
        <v>6</v>
      </c>
      <c r="H6">
        <f>RANK(OAM!H7,OAM!H$3:H$22,0)</f>
        <v>3</v>
      </c>
      <c r="I6">
        <f>RANK(OAM!I7,OAM!I$3:I$22,0)</f>
        <v>1</v>
      </c>
      <c r="J6">
        <f>RANK(OAM!J7,OAM!J$3:J$22,0)</f>
        <v>1</v>
      </c>
      <c r="K6">
        <f>RANK(OAM!K7,OAM!K$3:K$22,0)</f>
        <v>14</v>
      </c>
      <c r="L6">
        <v>1000</v>
      </c>
      <c r="M6">
        <f t="shared" si="0"/>
        <v>1064.7</v>
      </c>
      <c r="N6" t="str">
        <f>OAM!L7</f>
        <v>Budapest</v>
      </c>
      <c r="O6">
        <f>OAM!M7</f>
        <v>875</v>
      </c>
      <c r="P6" s="32">
        <f t="shared" si="1"/>
        <v>3.5</v>
      </c>
      <c r="Q6">
        <f t="shared" si="2"/>
        <v>1</v>
      </c>
      <c r="R6">
        <f t="shared" si="3"/>
        <v>1</v>
      </c>
      <c r="S6">
        <f t="shared" si="4"/>
        <v>0</v>
      </c>
      <c r="T6" s="41">
        <f t="shared" si="5"/>
        <v>1</v>
      </c>
      <c r="U6">
        <f t="shared" si="6"/>
        <v>0</v>
      </c>
      <c r="V6">
        <f t="shared" si="7"/>
        <v>0</v>
      </c>
    </row>
    <row r="7" spans="1:22" x14ac:dyDescent="0.25">
      <c r="A7" t="str">
        <f>OAM!A8</f>
        <v>Csongrád</v>
      </c>
      <c r="B7">
        <f>RANK(OAM!B8,OAM!B$3:B$22,0)</f>
        <v>2</v>
      </c>
      <c r="C7">
        <f>RANK(OAM!C8,OAM!C$3:C$22,0)</f>
        <v>6</v>
      </c>
      <c r="D7">
        <f>RANK(OAM!D8,OAM!D$3:D$22,0)</f>
        <v>8</v>
      </c>
      <c r="E7">
        <f>RANK(OAM!E8,OAM!E$3:E$22,0)</f>
        <v>15</v>
      </c>
      <c r="F7">
        <f>RANK(OAM!F8,OAM!F$3:F$22,0)</f>
        <v>5</v>
      </c>
      <c r="G7">
        <f>RANK(OAM!G8,OAM!G$3:G$22,0)</f>
        <v>2</v>
      </c>
      <c r="H7">
        <f>RANK(OAM!H8,OAM!H$3:H$22,0)</f>
        <v>1</v>
      </c>
      <c r="I7">
        <f>RANK(OAM!I8,OAM!I$3:I$22,0)</f>
        <v>3</v>
      </c>
      <c r="J7">
        <f>RANK(OAM!J8,OAM!J$3:J$22,0)</f>
        <v>11</v>
      </c>
      <c r="K7">
        <f>RANK(OAM!K8,OAM!K$3:K$22,0)</f>
        <v>10</v>
      </c>
      <c r="L7">
        <v>1000</v>
      </c>
      <c r="M7">
        <f t="shared" si="0"/>
        <v>1022.7</v>
      </c>
      <c r="N7" t="str">
        <f>OAM!L8</f>
        <v>Csongrád</v>
      </c>
      <c r="O7">
        <f>OAM!M8</f>
        <v>702</v>
      </c>
      <c r="P7" s="32">
        <f t="shared" si="1"/>
        <v>6.3</v>
      </c>
      <c r="Q7">
        <f t="shared" si="2"/>
        <v>3</v>
      </c>
      <c r="R7">
        <f t="shared" si="3"/>
        <v>3</v>
      </c>
      <c r="S7">
        <f t="shared" si="4"/>
        <v>0</v>
      </c>
      <c r="T7" s="11">
        <f t="shared" si="5"/>
        <v>5</v>
      </c>
      <c r="U7">
        <f t="shared" si="6"/>
        <v>-2</v>
      </c>
      <c r="V7">
        <f t="shared" si="7"/>
        <v>-2</v>
      </c>
    </row>
    <row r="8" spans="1:22" x14ac:dyDescent="0.25">
      <c r="A8" t="str">
        <f>OAM!A9</f>
        <v>Fejér</v>
      </c>
      <c r="B8">
        <f>RANK(OAM!B9,OAM!B$3:B$22,0)</f>
        <v>7</v>
      </c>
      <c r="C8">
        <f>RANK(OAM!C9,OAM!C$3:C$22,0)</f>
        <v>5</v>
      </c>
      <c r="D8">
        <f>RANK(OAM!D9,OAM!D$3:D$22,0)</f>
        <v>6</v>
      </c>
      <c r="E8">
        <f>RANK(OAM!E9,OAM!E$3:E$22,0)</f>
        <v>14</v>
      </c>
      <c r="F8">
        <f>RANK(OAM!F9,OAM!F$3:F$22,0)</f>
        <v>6</v>
      </c>
      <c r="G8">
        <f>RANK(OAM!G9,OAM!G$3:G$22,0)</f>
        <v>5</v>
      </c>
      <c r="H8">
        <f>RANK(OAM!H9,OAM!H$3:H$22,0)</f>
        <v>4</v>
      </c>
      <c r="I8">
        <f>RANK(OAM!I9,OAM!I$3:I$22,0)</f>
        <v>11</v>
      </c>
      <c r="J8">
        <f>RANK(OAM!J9,OAM!J$3:J$22,0)</f>
        <v>5</v>
      </c>
      <c r="K8">
        <f>RANK(OAM!K9,OAM!K$3:K$22,0)</f>
        <v>8</v>
      </c>
      <c r="L8">
        <v>1000</v>
      </c>
      <c r="M8">
        <f t="shared" si="0"/>
        <v>1014.2</v>
      </c>
      <c r="N8" t="str">
        <f>OAM!L9</f>
        <v>Fejér</v>
      </c>
      <c r="O8">
        <f>OAM!M9</f>
        <v>565</v>
      </c>
      <c r="P8" s="32">
        <f t="shared" si="1"/>
        <v>7.1</v>
      </c>
      <c r="Q8">
        <f t="shared" si="2"/>
        <v>6</v>
      </c>
      <c r="R8">
        <f t="shared" si="3"/>
        <v>4</v>
      </c>
      <c r="S8">
        <f t="shared" si="4"/>
        <v>2</v>
      </c>
      <c r="T8" s="11">
        <f t="shared" si="5"/>
        <v>7</v>
      </c>
      <c r="U8">
        <f t="shared" si="6"/>
        <v>-1</v>
      </c>
      <c r="V8">
        <f t="shared" si="7"/>
        <v>-3</v>
      </c>
    </row>
    <row r="9" spans="1:22" x14ac:dyDescent="0.25">
      <c r="A9" t="str">
        <f>OAM!A10</f>
        <v>Győr-Moson Sopron</v>
      </c>
      <c r="B9">
        <f>RANK(OAM!B10,OAM!B$3:B$22,0)</f>
        <v>8</v>
      </c>
      <c r="C9">
        <f>RANK(OAM!C10,OAM!C$3:C$22,0)</f>
        <v>18</v>
      </c>
      <c r="D9">
        <f>RANK(OAM!D10,OAM!D$3:D$22,0)</f>
        <v>13</v>
      </c>
      <c r="E9">
        <f>RANK(OAM!E10,OAM!E$3:E$22,0)</f>
        <v>4</v>
      </c>
      <c r="F9">
        <f>RANK(OAM!F10,OAM!F$3:F$22,0)</f>
        <v>6</v>
      </c>
      <c r="G9">
        <f>RANK(OAM!G10,OAM!G$3:G$22,0)</f>
        <v>12</v>
      </c>
      <c r="H9">
        <f>RANK(OAM!H10,OAM!H$3:H$22,0)</f>
        <v>2</v>
      </c>
      <c r="I9">
        <f>RANK(OAM!I10,OAM!I$3:I$22,0)</f>
        <v>12</v>
      </c>
      <c r="J9">
        <f>RANK(OAM!J10,OAM!J$3:J$22,0)</f>
        <v>3</v>
      </c>
      <c r="K9">
        <f>RANK(OAM!K10,OAM!K$3:K$22,0)</f>
        <v>11</v>
      </c>
      <c r="L9">
        <v>1000</v>
      </c>
      <c r="M9">
        <f t="shared" si="0"/>
        <v>996.2</v>
      </c>
      <c r="N9" t="str">
        <f>OAM!L10</f>
        <v>Győr-Moson Sopron</v>
      </c>
      <c r="O9">
        <f>OAM!M10</f>
        <v>536</v>
      </c>
      <c r="P9" s="32">
        <f t="shared" si="1"/>
        <v>8.9</v>
      </c>
      <c r="Q9">
        <f t="shared" si="2"/>
        <v>7</v>
      </c>
      <c r="R9">
        <f t="shared" si="3"/>
        <v>8</v>
      </c>
      <c r="S9">
        <f t="shared" si="4"/>
        <v>-1</v>
      </c>
      <c r="T9" s="11">
        <f t="shared" si="5"/>
        <v>12</v>
      </c>
      <c r="U9">
        <f t="shared" si="6"/>
        <v>-5</v>
      </c>
      <c r="V9">
        <f t="shared" si="7"/>
        <v>-4</v>
      </c>
    </row>
    <row r="10" spans="1:22" x14ac:dyDescent="0.25">
      <c r="A10" t="str">
        <f>OAM!A11</f>
        <v>Hajdú-Bihar</v>
      </c>
      <c r="B10">
        <f>RANK(OAM!B11,OAM!B$3:B$22,0)</f>
        <v>9</v>
      </c>
      <c r="C10">
        <f>RANK(OAM!C11,OAM!C$3:C$22,0)</f>
        <v>2</v>
      </c>
      <c r="D10">
        <f>RANK(OAM!D11,OAM!D$3:D$22,0)</f>
        <v>14</v>
      </c>
      <c r="E10">
        <f>RANK(OAM!E11,OAM!E$3:E$22,0)</f>
        <v>13</v>
      </c>
      <c r="F10">
        <f>RANK(OAM!F11,OAM!F$3:F$22,0)</f>
        <v>4</v>
      </c>
      <c r="G10">
        <f>RANK(OAM!G11,OAM!G$3:G$22,0)</f>
        <v>10</v>
      </c>
      <c r="H10">
        <f>RANK(OAM!H11,OAM!H$3:H$22,0)</f>
        <v>8</v>
      </c>
      <c r="I10">
        <f>RANK(OAM!I11,OAM!I$3:I$22,0)</f>
        <v>7</v>
      </c>
      <c r="J10">
        <f>RANK(OAM!J11,OAM!J$3:J$22,0)</f>
        <v>9</v>
      </c>
      <c r="K10">
        <f>RANK(OAM!K11,OAM!K$3:K$22,0)</f>
        <v>13</v>
      </c>
      <c r="L10">
        <v>1000</v>
      </c>
      <c r="M10">
        <f t="shared" si="0"/>
        <v>979.7</v>
      </c>
      <c r="N10" t="str">
        <f>OAM!L11</f>
        <v>Hajdú-Bihar</v>
      </c>
      <c r="O10">
        <f>OAM!M11</f>
        <v>584</v>
      </c>
      <c r="P10" s="32">
        <f t="shared" si="1"/>
        <v>8.9</v>
      </c>
      <c r="Q10">
        <f t="shared" si="2"/>
        <v>5</v>
      </c>
      <c r="R10">
        <f t="shared" si="3"/>
        <v>8</v>
      </c>
      <c r="S10">
        <f t="shared" si="4"/>
        <v>-3</v>
      </c>
      <c r="T10" s="11">
        <f t="shared" si="5"/>
        <v>15</v>
      </c>
      <c r="U10">
        <f t="shared" si="6"/>
        <v>-10</v>
      </c>
      <c r="V10">
        <f t="shared" si="7"/>
        <v>-7</v>
      </c>
    </row>
    <row r="11" spans="1:22" x14ac:dyDescent="0.25">
      <c r="A11" t="str">
        <f>OAM!A12</f>
        <v>Heves</v>
      </c>
      <c r="B11">
        <f>RANK(OAM!B12,OAM!B$3:B$22,0)</f>
        <v>17</v>
      </c>
      <c r="C11">
        <f>RANK(OAM!C12,OAM!C$3:C$22,0)</f>
        <v>14</v>
      </c>
      <c r="D11">
        <f>RANK(OAM!D12,OAM!D$3:D$22,0)</f>
        <v>16</v>
      </c>
      <c r="E11">
        <f>RANK(OAM!E12,OAM!E$3:E$22,0)</f>
        <v>5</v>
      </c>
      <c r="F11">
        <f>RANK(OAM!F12,OAM!F$3:F$22,0)</f>
        <v>6</v>
      </c>
      <c r="G11">
        <f>RANK(OAM!G12,OAM!G$3:G$22,0)</f>
        <v>14</v>
      </c>
      <c r="H11">
        <f>RANK(OAM!H12,OAM!H$3:H$22,0)</f>
        <v>9</v>
      </c>
      <c r="I11">
        <f>RANK(OAM!I12,OAM!I$3:I$22,0)</f>
        <v>12</v>
      </c>
      <c r="J11">
        <f>RANK(OAM!J12,OAM!J$3:J$22,0)</f>
        <v>14</v>
      </c>
      <c r="K11">
        <f>RANK(OAM!K12,OAM!K$3:K$22,0)</f>
        <v>5</v>
      </c>
      <c r="L11">
        <v>1000</v>
      </c>
      <c r="M11">
        <f t="shared" si="0"/>
        <v>987.2</v>
      </c>
      <c r="N11" t="str">
        <f>OAM!L12</f>
        <v>Heves</v>
      </c>
      <c r="O11">
        <f>OAM!M12</f>
        <v>337</v>
      </c>
      <c r="P11" s="32">
        <f t="shared" si="1"/>
        <v>11.2</v>
      </c>
      <c r="Q11">
        <f t="shared" si="2"/>
        <v>14</v>
      </c>
      <c r="R11">
        <f t="shared" si="3"/>
        <v>16</v>
      </c>
      <c r="S11">
        <f t="shared" si="4"/>
        <v>-2</v>
      </c>
      <c r="T11" s="11">
        <f t="shared" si="5"/>
        <v>13</v>
      </c>
      <c r="U11">
        <f t="shared" si="6"/>
        <v>1</v>
      </c>
      <c r="V11">
        <f t="shared" si="7"/>
        <v>3</v>
      </c>
    </row>
    <row r="12" spans="1:22" x14ac:dyDescent="0.25">
      <c r="A12" t="str">
        <f>OAM!A13</f>
        <v>Jász-Nagykun Szolnok</v>
      </c>
      <c r="B12">
        <f>RANK(OAM!B13,OAM!B$3:B$22,0)</f>
        <v>19</v>
      </c>
      <c r="C12">
        <f>RANK(OAM!C13,OAM!C$3:C$22,0)</f>
        <v>9</v>
      </c>
      <c r="D12">
        <f>RANK(OAM!D13,OAM!D$3:D$22,0)</f>
        <v>15</v>
      </c>
      <c r="E12">
        <f>RANK(OAM!E13,OAM!E$3:E$22,0)</f>
        <v>8</v>
      </c>
      <c r="F12">
        <f>RANK(OAM!F13,OAM!F$3:F$22,0)</f>
        <v>6</v>
      </c>
      <c r="G12">
        <f>RANK(OAM!G13,OAM!G$3:G$22,0)</f>
        <v>16</v>
      </c>
      <c r="H12">
        <f>RANK(OAM!H13,OAM!H$3:H$22,0)</f>
        <v>9</v>
      </c>
      <c r="I12">
        <f>RANK(OAM!I13,OAM!I$3:I$22,0)</f>
        <v>12</v>
      </c>
      <c r="J12">
        <f>RANK(OAM!J13,OAM!J$3:J$22,0)</f>
        <v>14</v>
      </c>
      <c r="K12">
        <f>RANK(OAM!K13,OAM!K$3:K$22,0)</f>
        <v>6</v>
      </c>
      <c r="L12">
        <v>1000</v>
      </c>
      <c r="M12">
        <f t="shared" si="0"/>
        <v>985.2</v>
      </c>
      <c r="N12" t="str">
        <f>OAM!L13</f>
        <v>Jász-Nagykun Szolnok</v>
      </c>
      <c r="O12">
        <f>OAM!M13</f>
        <v>308</v>
      </c>
      <c r="P12" s="32">
        <f t="shared" si="1"/>
        <v>11.4</v>
      </c>
      <c r="Q12">
        <f t="shared" si="2"/>
        <v>18</v>
      </c>
      <c r="R12">
        <f t="shared" si="3"/>
        <v>17</v>
      </c>
      <c r="S12">
        <f t="shared" si="4"/>
        <v>1</v>
      </c>
      <c r="T12" s="11">
        <f t="shared" si="5"/>
        <v>14</v>
      </c>
      <c r="U12">
        <f t="shared" si="6"/>
        <v>4</v>
      </c>
      <c r="V12">
        <f t="shared" si="7"/>
        <v>3</v>
      </c>
    </row>
    <row r="13" spans="1:22" x14ac:dyDescent="0.25">
      <c r="A13" t="str">
        <f>OAM!A14</f>
        <v>Komárom-Esztergom</v>
      </c>
      <c r="B13">
        <f>RANK(OAM!B14,OAM!B$3:B$22,0)</f>
        <v>5</v>
      </c>
      <c r="C13">
        <f>RANK(OAM!C14,OAM!C$3:C$22,0)</f>
        <v>6</v>
      </c>
      <c r="D13">
        <f>RANK(OAM!D14,OAM!D$3:D$22,0)</f>
        <v>11</v>
      </c>
      <c r="E13">
        <f>RANK(OAM!E14,OAM!E$3:E$22,0)</f>
        <v>5</v>
      </c>
      <c r="F13">
        <f>RANK(OAM!F14,OAM!F$3:F$22,0)</f>
        <v>6</v>
      </c>
      <c r="G13">
        <f>RANK(OAM!G14,OAM!G$3:G$22,0)</f>
        <v>13</v>
      </c>
      <c r="H13">
        <f>RANK(OAM!H14,OAM!H$3:H$22,0)</f>
        <v>9</v>
      </c>
      <c r="I13">
        <f>RANK(OAM!I14,OAM!I$3:I$22,0)</f>
        <v>8</v>
      </c>
      <c r="J13">
        <f>RANK(OAM!J14,OAM!J$3:J$22,0)</f>
        <v>12</v>
      </c>
      <c r="K13">
        <f>RANK(OAM!K14,OAM!K$3:K$22,0)</f>
        <v>14</v>
      </c>
      <c r="L13">
        <v>1000</v>
      </c>
      <c r="M13">
        <f t="shared" si="0"/>
        <v>979.2</v>
      </c>
      <c r="N13" t="str">
        <f>OAM!L14</f>
        <v>Komárom-Esztergom</v>
      </c>
      <c r="O13">
        <f>OAM!M14</f>
        <v>467</v>
      </c>
      <c r="P13" s="32">
        <f t="shared" si="1"/>
        <v>8.9</v>
      </c>
      <c r="Q13">
        <f t="shared" si="2"/>
        <v>10</v>
      </c>
      <c r="R13">
        <f t="shared" si="3"/>
        <v>8</v>
      </c>
      <c r="S13">
        <f t="shared" si="4"/>
        <v>2</v>
      </c>
      <c r="T13" s="11">
        <f t="shared" si="5"/>
        <v>16</v>
      </c>
      <c r="U13">
        <f t="shared" si="6"/>
        <v>-6</v>
      </c>
      <c r="V13">
        <f t="shared" si="7"/>
        <v>-8</v>
      </c>
    </row>
    <row r="14" spans="1:22" x14ac:dyDescent="0.25">
      <c r="A14" t="str">
        <f>OAM!A15</f>
        <v>Nógrád</v>
      </c>
      <c r="B14">
        <f>RANK(OAM!B15,OAM!B$3:B$22,0)</f>
        <v>16</v>
      </c>
      <c r="C14">
        <f>RANK(OAM!C15,OAM!C$3:C$22,0)</f>
        <v>17</v>
      </c>
      <c r="D14">
        <f>RANK(OAM!D15,OAM!D$3:D$22,0)</f>
        <v>6</v>
      </c>
      <c r="E14">
        <f>RANK(OAM!E15,OAM!E$3:E$22,0)</f>
        <v>19</v>
      </c>
      <c r="F14">
        <f>RANK(OAM!F15,OAM!F$3:F$22,0)</f>
        <v>6</v>
      </c>
      <c r="G14">
        <f>RANK(OAM!G15,OAM!G$3:G$22,0)</f>
        <v>20</v>
      </c>
      <c r="H14">
        <f>RANK(OAM!H15,OAM!H$3:H$22,0)</f>
        <v>9</v>
      </c>
      <c r="I14">
        <f>RANK(OAM!I15,OAM!I$3:I$22,0)</f>
        <v>12</v>
      </c>
      <c r="J14">
        <f>RANK(OAM!J15,OAM!J$3:J$22,0)</f>
        <v>14</v>
      </c>
      <c r="K14">
        <f>RANK(OAM!K15,OAM!K$3:K$22,0)</f>
        <v>17</v>
      </c>
      <c r="L14">
        <v>1000</v>
      </c>
      <c r="M14">
        <f t="shared" si="0"/>
        <v>945.8</v>
      </c>
      <c r="N14" t="str">
        <f>OAM!L15</f>
        <v>Nógrád</v>
      </c>
      <c r="O14">
        <f>OAM!M15</f>
        <v>155</v>
      </c>
      <c r="P14" s="32">
        <f t="shared" si="1"/>
        <v>13.6</v>
      </c>
      <c r="Q14">
        <f t="shared" si="2"/>
        <v>20</v>
      </c>
      <c r="R14">
        <f t="shared" si="3"/>
        <v>20</v>
      </c>
      <c r="S14">
        <f t="shared" si="4"/>
        <v>0</v>
      </c>
      <c r="T14" s="11">
        <f t="shared" si="5"/>
        <v>20</v>
      </c>
      <c r="U14">
        <f t="shared" si="6"/>
        <v>0</v>
      </c>
      <c r="V14">
        <f t="shared" si="7"/>
        <v>0</v>
      </c>
    </row>
    <row r="15" spans="1:22" x14ac:dyDescent="0.25">
      <c r="A15" t="str">
        <f>OAM!A16</f>
        <v>Pest</v>
      </c>
      <c r="B15">
        <f>RANK(OAM!B16,OAM!B$3:B$22,0)</f>
        <v>5</v>
      </c>
      <c r="C15">
        <f>RANK(OAM!C16,OAM!C$3:C$22,0)</f>
        <v>3</v>
      </c>
      <c r="D15">
        <f>RANK(OAM!D16,OAM!D$3:D$22,0)</f>
        <v>1</v>
      </c>
      <c r="E15">
        <f>RANK(OAM!E16,OAM!E$3:E$22,0)</f>
        <v>3</v>
      </c>
      <c r="F15">
        <f>RANK(OAM!F16,OAM!F$3:F$22,0)</f>
        <v>2</v>
      </c>
      <c r="G15">
        <f>RANK(OAM!G16,OAM!G$3:G$22,0)</f>
        <v>4</v>
      </c>
      <c r="H15">
        <f>RANK(OAM!H16,OAM!H$3:H$22,0)</f>
        <v>4</v>
      </c>
      <c r="I15">
        <f>RANK(OAM!I16,OAM!I$3:I$22,0)</f>
        <v>2</v>
      </c>
      <c r="J15">
        <f>RANK(OAM!J16,OAM!J$3:J$22,0)</f>
        <v>4</v>
      </c>
      <c r="K15">
        <f>RANK(OAM!K16,OAM!K$3:K$22,0)</f>
        <v>8</v>
      </c>
      <c r="L15">
        <v>1000</v>
      </c>
      <c r="M15">
        <f t="shared" si="0"/>
        <v>1049.2</v>
      </c>
      <c r="N15" t="str">
        <f>OAM!L16</f>
        <v>Pest</v>
      </c>
      <c r="O15">
        <f>OAM!M16</f>
        <v>772</v>
      </c>
      <c r="P15" s="32">
        <f t="shared" si="1"/>
        <v>3.6</v>
      </c>
      <c r="Q15">
        <f t="shared" si="2"/>
        <v>2</v>
      </c>
      <c r="R15">
        <f t="shared" si="3"/>
        <v>2</v>
      </c>
      <c r="S15">
        <f t="shared" si="4"/>
        <v>0</v>
      </c>
      <c r="T15" s="41">
        <f t="shared" si="5"/>
        <v>2</v>
      </c>
      <c r="U15">
        <f t="shared" si="6"/>
        <v>0</v>
      </c>
      <c r="V15">
        <f t="shared" si="7"/>
        <v>0</v>
      </c>
    </row>
    <row r="16" spans="1:22" x14ac:dyDescent="0.25">
      <c r="A16" t="str">
        <f>OAM!A17</f>
        <v>Somogy</v>
      </c>
      <c r="B16">
        <f>RANK(OAM!B17,OAM!B$3:B$22,0)</f>
        <v>14</v>
      </c>
      <c r="C16">
        <f>RANK(OAM!C17,OAM!C$3:C$22,0)</f>
        <v>14</v>
      </c>
      <c r="D16">
        <f>RANK(OAM!D17,OAM!D$3:D$22,0)</f>
        <v>2</v>
      </c>
      <c r="E16">
        <f>RANK(OAM!E17,OAM!E$3:E$22,0)</f>
        <v>2</v>
      </c>
      <c r="F16">
        <f>RANK(OAM!F17,OAM!F$3:F$22,0)</f>
        <v>6</v>
      </c>
      <c r="G16">
        <f>RANK(OAM!G17,OAM!G$3:G$22,0)</f>
        <v>9</v>
      </c>
      <c r="H16">
        <f>RANK(OAM!H17,OAM!H$3:H$22,0)</f>
        <v>9</v>
      </c>
      <c r="I16">
        <f>RANK(OAM!I17,OAM!I$3:I$22,0)</f>
        <v>12</v>
      </c>
      <c r="J16">
        <f>RANK(OAM!J17,OAM!J$3:J$22,0)</f>
        <v>14</v>
      </c>
      <c r="K16">
        <f>RANK(OAM!K17,OAM!K$3:K$22,0)</f>
        <v>4</v>
      </c>
      <c r="L16">
        <v>1000</v>
      </c>
      <c r="M16">
        <f t="shared" si="0"/>
        <v>1029.7</v>
      </c>
      <c r="N16" t="str">
        <f>OAM!L17</f>
        <v>Somogy</v>
      </c>
      <c r="O16">
        <f>OAM!M17</f>
        <v>410</v>
      </c>
      <c r="P16" s="32">
        <f t="shared" si="1"/>
        <v>8.6</v>
      </c>
      <c r="Q16">
        <f t="shared" si="2"/>
        <v>12</v>
      </c>
      <c r="R16">
        <f t="shared" si="3"/>
        <v>7</v>
      </c>
      <c r="S16">
        <f t="shared" si="4"/>
        <v>5</v>
      </c>
      <c r="T16" s="11">
        <f t="shared" si="5"/>
        <v>4</v>
      </c>
      <c r="U16">
        <f t="shared" si="6"/>
        <v>8</v>
      </c>
      <c r="V16">
        <f t="shared" si="7"/>
        <v>3</v>
      </c>
    </row>
    <row r="17" spans="1:22" x14ac:dyDescent="0.25">
      <c r="A17" t="str">
        <f>OAM!A18</f>
        <v>Szabolcs-Szatmár-Bereg</v>
      </c>
      <c r="B17">
        <f>RANK(OAM!B18,OAM!B$3:B$22,0)</f>
        <v>17</v>
      </c>
      <c r="C17">
        <f>RANK(OAM!C18,OAM!C$3:C$22,0)</f>
        <v>19</v>
      </c>
      <c r="D17">
        <f>RANK(OAM!D18,OAM!D$3:D$22,0)</f>
        <v>17</v>
      </c>
      <c r="E17">
        <f>RANK(OAM!E18,OAM!E$3:E$22,0)</f>
        <v>12</v>
      </c>
      <c r="F17">
        <f>RANK(OAM!F18,OAM!F$3:F$22,0)</f>
        <v>6</v>
      </c>
      <c r="G17">
        <f>RANK(OAM!G18,OAM!G$3:G$22,0)</f>
        <v>19</v>
      </c>
      <c r="H17">
        <f>RANK(OAM!H18,OAM!H$3:H$22,0)</f>
        <v>9</v>
      </c>
      <c r="I17">
        <f>RANK(OAM!I18,OAM!I$3:I$22,0)</f>
        <v>9</v>
      </c>
      <c r="J17">
        <f>RANK(OAM!J18,OAM!J$3:J$22,0)</f>
        <v>13</v>
      </c>
      <c r="K17">
        <f>RANK(OAM!K18,OAM!K$3:K$22,0)</f>
        <v>1</v>
      </c>
      <c r="L17">
        <v>1000</v>
      </c>
      <c r="M17">
        <f t="shared" si="0"/>
        <v>999.2</v>
      </c>
      <c r="N17" t="str">
        <f>OAM!L18</f>
        <v>Szabolcs-Szatmár-Bereg</v>
      </c>
      <c r="O17">
        <f>OAM!M18</f>
        <v>388</v>
      </c>
      <c r="P17" s="32">
        <f t="shared" si="1"/>
        <v>12.2</v>
      </c>
      <c r="Q17">
        <f t="shared" si="2"/>
        <v>13</v>
      </c>
      <c r="R17">
        <f t="shared" si="3"/>
        <v>18</v>
      </c>
      <c r="S17">
        <f t="shared" si="4"/>
        <v>-5</v>
      </c>
      <c r="T17" s="11">
        <f t="shared" si="5"/>
        <v>10</v>
      </c>
      <c r="U17">
        <f t="shared" si="6"/>
        <v>3</v>
      </c>
      <c r="V17">
        <f t="shared" si="7"/>
        <v>8</v>
      </c>
    </row>
    <row r="18" spans="1:22" x14ac:dyDescent="0.25">
      <c r="A18" t="str">
        <f>OAM!A19</f>
        <v>Tolna</v>
      </c>
      <c r="B18">
        <f>RANK(OAM!B19,OAM!B$3:B$22,0)</f>
        <v>4</v>
      </c>
      <c r="C18">
        <f>RANK(OAM!C19,OAM!C$3:C$22,0)</f>
        <v>6</v>
      </c>
      <c r="D18">
        <f>RANK(OAM!D19,OAM!D$3:D$22,0)</f>
        <v>3</v>
      </c>
      <c r="E18">
        <f>RANK(OAM!E19,OAM!E$3:E$22,0)</f>
        <v>19</v>
      </c>
      <c r="F18">
        <f>RANK(OAM!F19,OAM!F$3:F$22,0)</f>
        <v>6</v>
      </c>
      <c r="G18">
        <f>RANK(OAM!G19,OAM!G$3:G$22,0)</f>
        <v>1</v>
      </c>
      <c r="H18">
        <f>RANK(OAM!H19,OAM!H$3:H$22,0)</f>
        <v>9</v>
      </c>
      <c r="I18">
        <f>RANK(OAM!I19,OAM!I$3:I$22,0)</f>
        <v>12</v>
      </c>
      <c r="J18">
        <f>RANK(OAM!J19,OAM!J$3:J$22,0)</f>
        <v>14</v>
      </c>
      <c r="K18">
        <f>RANK(OAM!K19,OAM!K$3:K$22,0)</f>
        <v>17</v>
      </c>
      <c r="L18">
        <v>1000</v>
      </c>
      <c r="M18">
        <f t="shared" si="0"/>
        <v>1021.7</v>
      </c>
      <c r="N18" t="str">
        <f>OAM!L19</f>
        <v>Tolna</v>
      </c>
      <c r="O18">
        <f>OAM!M19</f>
        <v>315</v>
      </c>
      <c r="P18" s="32">
        <f t="shared" si="1"/>
        <v>9.1</v>
      </c>
      <c r="Q18">
        <f t="shared" si="2"/>
        <v>16</v>
      </c>
      <c r="R18">
        <f t="shared" si="3"/>
        <v>11</v>
      </c>
      <c r="S18">
        <f t="shared" si="4"/>
        <v>5</v>
      </c>
      <c r="T18" s="11">
        <f t="shared" si="5"/>
        <v>6</v>
      </c>
      <c r="U18">
        <f t="shared" si="6"/>
        <v>10</v>
      </c>
      <c r="V18">
        <f t="shared" si="7"/>
        <v>5</v>
      </c>
    </row>
    <row r="19" spans="1:22" x14ac:dyDescent="0.25">
      <c r="A19" t="str">
        <f>OAM!A20</f>
        <v>Vas</v>
      </c>
      <c r="B19">
        <f>RANK(OAM!B20,OAM!B$3:B$22,0)</f>
        <v>2</v>
      </c>
      <c r="C19">
        <f>RANK(OAM!C20,OAM!C$3:C$22,0)</f>
        <v>12</v>
      </c>
      <c r="D19">
        <f>RANK(OAM!D20,OAM!D$3:D$22,0)</f>
        <v>20</v>
      </c>
      <c r="E19">
        <f>RANK(OAM!E20,OAM!E$3:E$22,0)</f>
        <v>8</v>
      </c>
      <c r="F19">
        <f>RANK(OAM!F20,OAM!F$3:F$22,0)</f>
        <v>6</v>
      </c>
      <c r="G19">
        <f>RANK(OAM!G20,OAM!G$3:G$22,0)</f>
        <v>10</v>
      </c>
      <c r="H19">
        <f>RANK(OAM!H20,OAM!H$3:H$22,0)</f>
        <v>9</v>
      </c>
      <c r="I19">
        <f>RANK(OAM!I20,OAM!I$3:I$22,0)</f>
        <v>12</v>
      </c>
      <c r="J19">
        <f>RANK(OAM!J20,OAM!J$3:J$22,0)</f>
        <v>14</v>
      </c>
      <c r="K19">
        <f>RANK(OAM!K20,OAM!K$3:K$22,0)</f>
        <v>17</v>
      </c>
      <c r="L19">
        <v>1000</v>
      </c>
      <c r="M19">
        <f t="shared" si="0"/>
        <v>961.8</v>
      </c>
      <c r="N19" t="str">
        <f>OAM!L20</f>
        <v>Vas</v>
      </c>
      <c r="O19">
        <f>OAM!M20</f>
        <v>287</v>
      </c>
      <c r="P19" s="32">
        <f t="shared" si="1"/>
        <v>11</v>
      </c>
      <c r="Q19">
        <f t="shared" si="2"/>
        <v>19</v>
      </c>
      <c r="R19">
        <f t="shared" si="3"/>
        <v>15</v>
      </c>
      <c r="S19">
        <f t="shared" si="4"/>
        <v>4</v>
      </c>
      <c r="T19" s="11">
        <f t="shared" si="5"/>
        <v>18</v>
      </c>
      <c r="U19">
        <f t="shared" si="6"/>
        <v>1</v>
      </c>
      <c r="V19">
        <f t="shared" si="7"/>
        <v>-3</v>
      </c>
    </row>
    <row r="20" spans="1:22" x14ac:dyDescent="0.25">
      <c r="A20" t="str">
        <f>OAM!A21</f>
        <v>Veszprém</v>
      </c>
      <c r="B20">
        <f>RANK(OAM!B21,OAM!B$3:B$22,0)</f>
        <v>11</v>
      </c>
      <c r="C20">
        <f>RANK(OAM!C21,OAM!C$3:C$22,0)</f>
        <v>14</v>
      </c>
      <c r="D20">
        <f>RANK(OAM!D21,OAM!D$3:D$22,0)</f>
        <v>10</v>
      </c>
      <c r="E20">
        <f>RANK(OAM!E21,OAM!E$3:E$22,0)</f>
        <v>7</v>
      </c>
      <c r="F20">
        <f>RANK(OAM!F21,OAM!F$3:F$22,0)</f>
        <v>6</v>
      </c>
      <c r="G20">
        <f>RANK(OAM!G21,OAM!G$3:G$22,0)</f>
        <v>16</v>
      </c>
      <c r="H20">
        <f>RANK(OAM!H21,OAM!H$3:H$22,0)</f>
        <v>7</v>
      </c>
      <c r="I20">
        <f>RANK(OAM!I21,OAM!I$3:I$22,0)</f>
        <v>6</v>
      </c>
      <c r="J20">
        <f>RANK(OAM!J21,OAM!J$3:J$22,0)</f>
        <v>10</v>
      </c>
      <c r="K20">
        <f>RANK(OAM!K21,OAM!K$3:K$22,0)</f>
        <v>16</v>
      </c>
      <c r="L20">
        <v>1000</v>
      </c>
      <c r="M20">
        <f t="shared" si="0"/>
        <v>965.3</v>
      </c>
      <c r="N20" t="str">
        <f>OAM!L21</f>
        <v>Veszprém</v>
      </c>
      <c r="O20">
        <f>OAM!M21</f>
        <v>468</v>
      </c>
      <c r="P20" s="32">
        <f t="shared" si="1"/>
        <v>10.3</v>
      </c>
      <c r="Q20">
        <f t="shared" si="2"/>
        <v>9</v>
      </c>
      <c r="R20">
        <f t="shared" si="3"/>
        <v>13</v>
      </c>
      <c r="S20">
        <f t="shared" si="4"/>
        <v>-4</v>
      </c>
      <c r="T20" s="11">
        <f t="shared" si="5"/>
        <v>17</v>
      </c>
      <c r="U20">
        <f t="shared" si="6"/>
        <v>-8</v>
      </c>
      <c r="V20">
        <f t="shared" si="7"/>
        <v>-4</v>
      </c>
    </row>
    <row r="21" spans="1:22" x14ac:dyDescent="0.25">
      <c r="A21" t="str">
        <f>OAM!A22</f>
        <v>Zala</v>
      </c>
      <c r="B21">
        <f>RANK(OAM!B22,OAM!B$3:B$22,0)</f>
        <v>20</v>
      </c>
      <c r="C21">
        <f>RANK(OAM!C22,OAM!C$3:C$22,0)</f>
        <v>19</v>
      </c>
      <c r="D21">
        <f>RANK(OAM!D22,OAM!D$3:D$22,0)</f>
        <v>18</v>
      </c>
      <c r="E21">
        <f>RANK(OAM!E22,OAM!E$3:E$22,0)</f>
        <v>16</v>
      </c>
      <c r="F21">
        <f>RANK(OAM!F22,OAM!F$3:F$22,0)</f>
        <v>6</v>
      </c>
      <c r="G21">
        <f>RANK(OAM!G22,OAM!G$3:G$22,0)</f>
        <v>7</v>
      </c>
      <c r="H21">
        <f>RANK(OAM!H22,OAM!H$3:H$22,0)</f>
        <v>9</v>
      </c>
      <c r="I21">
        <f>RANK(OAM!I22,OAM!I$3:I$22,0)</f>
        <v>12</v>
      </c>
      <c r="J21">
        <f>RANK(OAM!J22,OAM!J$3:J$22,0)</f>
        <v>2</v>
      </c>
      <c r="K21">
        <f>RANK(OAM!K22,OAM!K$3:K$22,0)</f>
        <v>17</v>
      </c>
      <c r="L21">
        <v>1000</v>
      </c>
      <c r="M21">
        <f t="shared" si="0"/>
        <v>950.8</v>
      </c>
      <c r="N21" t="str">
        <f>OAM!L22</f>
        <v>Zala</v>
      </c>
      <c r="O21">
        <f>OAM!M22</f>
        <v>311</v>
      </c>
      <c r="P21" s="32">
        <f t="shared" si="1"/>
        <v>12.6</v>
      </c>
      <c r="Q21">
        <f t="shared" si="2"/>
        <v>17</v>
      </c>
      <c r="R21">
        <f t="shared" si="3"/>
        <v>19</v>
      </c>
      <c r="S21">
        <f t="shared" si="4"/>
        <v>-2</v>
      </c>
      <c r="T21" s="11">
        <f t="shared" si="5"/>
        <v>19</v>
      </c>
      <c r="U21">
        <f t="shared" si="6"/>
        <v>-2</v>
      </c>
      <c r="V21">
        <f t="shared" si="7"/>
        <v>0</v>
      </c>
    </row>
    <row r="22" spans="1:22" x14ac:dyDescent="0.25">
      <c r="M22" s="42">
        <f>CORREL(O2:O21,M$2:M$21)</f>
        <v>0.72580004020299493</v>
      </c>
      <c r="N22" s="42">
        <f>CORREL(P2:P21,M$2:M$21)</f>
        <v>-0.84699637355255675</v>
      </c>
      <c r="O22" s="43" t="s">
        <v>115</v>
      </c>
      <c r="P22" s="44">
        <f>CORREL(P2:P21,O2:O21)</f>
        <v>-0.92517169218715412</v>
      </c>
    </row>
    <row r="23" spans="1:22" x14ac:dyDescent="0.25">
      <c r="S23" t="s">
        <v>285</v>
      </c>
      <c r="U23" t="s">
        <v>287</v>
      </c>
      <c r="V23" t="s">
        <v>286</v>
      </c>
    </row>
    <row r="29" spans="1:22" ht="30" x14ac:dyDescent="0.25">
      <c r="A29" s="34" t="s">
        <v>118</v>
      </c>
      <c r="B29" s="35">
        <v>2934396</v>
      </c>
      <c r="C29" s="34" t="s">
        <v>119</v>
      </c>
      <c r="D29" s="35">
        <v>20</v>
      </c>
      <c r="E29" s="34" t="s">
        <v>120</v>
      </c>
      <c r="F29" s="35">
        <v>10</v>
      </c>
      <c r="G29" s="34" t="s">
        <v>121</v>
      </c>
      <c r="H29" s="35">
        <v>20</v>
      </c>
      <c r="I29" s="34" t="s">
        <v>122</v>
      </c>
      <c r="J29" s="35">
        <v>0</v>
      </c>
      <c r="K29" s="34" t="s">
        <v>123</v>
      </c>
      <c r="L29" s="35" t="s">
        <v>124</v>
      </c>
    </row>
    <row r="30" spans="1:22" x14ac:dyDescent="0.25">
      <c r="P30" s="32"/>
    </row>
    <row r="31" spans="1:22" x14ac:dyDescent="0.25">
      <c r="A31" s="36" t="s">
        <v>125</v>
      </c>
      <c r="B31" s="37" t="s">
        <v>126</v>
      </c>
      <c r="C31" s="37" t="s">
        <v>127</v>
      </c>
      <c r="D31" s="37" t="s">
        <v>128</v>
      </c>
      <c r="E31" s="37" t="s">
        <v>129</v>
      </c>
      <c r="F31" s="37" t="s">
        <v>130</v>
      </c>
      <c r="G31" s="37" t="s">
        <v>131</v>
      </c>
      <c r="H31" s="37" t="s">
        <v>132</v>
      </c>
      <c r="I31" s="37" t="s">
        <v>133</v>
      </c>
      <c r="J31" s="37" t="s">
        <v>134</v>
      </c>
      <c r="K31" s="37" t="s">
        <v>135</v>
      </c>
      <c r="L31" s="37" t="s">
        <v>136</v>
      </c>
    </row>
    <row r="32" spans="1:22" x14ac:dyDescent="0.25">
      <c r="A32" s="37" t="s">
        <v>137</v>
      </c>
      <c r="B32" s="36">
        <v>9</v>
      </c>
      <c r="C32" s="36">
        <v>10</v>
      </c>
      <c r="D32" s="36">
        <v>11</v>
      </c>
      <c r="E32" s="36">
        <v>11</v>
      </c>
      <c r="F32" s="36">
        <v>1</v>
      </c>
      <c r="G32" s="36">
        <v>3</v>
      </c>
      <c r="H32" s="36">
        <v>9</v>
      </c>
      <c r="I32" s="36">
        <v>3</v>
      </c>
      <c r="J32" s="36">
        <v>7</v>
      </c>
      <c r="K32" s="36">
        <v>11</v>
      </c>
      <c r="L32" s="36">
        <v>1000</v>
      </c>
    </row>
    <row r="33" spans="1:12" x14ac:dyDescent="0.25">
      <c r="A33" s="37" t="s">
        <v>138</v>
      </c>
      <c r="B33" s="36">
        <v>12</v>
      </c>
      <c r="C33" s="36">
        <v>13</v>
      </c>
      <c r="D33" s="36">
        <v>9</v>
      </c>
      <c r="E33" s="36">
        <v>16</v>
      </c>
      <c r="F33" s="36">
        <v>6</v>
      </c>
      <c r="G33" s="36">
        <v>15</v>
      </c>
      <c r="H33" s="36">
        <v>9</v>
      </c>
      <c r="I33" s="36">
        <v>12</v>
      </c>
      <c r="J33" s="36">
        <v>14</v>
      </c>
      <c r="K33" s="36">
        <v>2</v>
      </c>
      <c r="L33" s="36">
        <v>1000</v>
      </c>
    </row>
    <row r="34" spans="1:12" x14ac:dyDescent="0.25">
      <c r="A34" s="37" t="s">
        <v>139</v>
      </c>
      <c r="B34" s="36">
        <v>12</v>
      </c>
      <c r="C34" s="36">
        <v>4</v>
      </c>
      <c r="D34" s="36">
        <v>3</v>
      </c>
      <c r="E34" s="36">
        <v>18</v>
      </c>
      <c r="F34" s="36">
        <v>6</v>
      </c>
      <c r="G34" s="36">
        <v>8</v>
      </c>
      <c r="H34" s="36">
        <v>9</v>
      </c>
      <c r="I34" s="36">
        <v>10</v>
      </c>
      <c r="J34" s="36">
        <v>7</v>
      </c>
      <c r="K34" s="36">
        <v>3</v>
      </c>
      <c r="L34" s="36">
        <v>1000</v>
      </c>
    </row>
    <row r="35" spans="1:12" x14ac:dyDescent="0.25">
      <c r="A35" s="37" t="s">
        <v>140</v>
      </c>
      <c r="B35" s="36">
        <v>15</v>
      </c>
      <c r="C35" s="36">
        <v>11</v>
      </c>
      <c r="D35" s="36">
        <v>19</v>
      </c>
      <c r="E35" s="36">
        <v>8</v>
      </c>
      <c r="F35" s="36">
        <v>6</v>
      </c>
      <c r="G35" s="36">
        <v>18</v>
      </c>
      <c r="H35" s="36">
        <v>6</v>
      </c>
      <c r="I35" s="36">
        <v>5</v>
      </c>
      <c r="J35" s="36">
        <v>6</v>
      </c>
      <c r="K35" s="36">
        <v>6</v>
      </c>
      <c r="L35" s="36">
        <v>1000</v>
      </c>
    </row>
    <row r="36" spans="1:12" x14ac:dyDescent="0.25">
      <c r="A36" s="37" t="s">
        <v>141</v>
      </c>
      <c r="B36" s="36">
        <v>1</v>
      </c>
      <c r="C36" s="36">
        <v>1</v>
      </c>
      <c r="D36" s="36">
        <v>5</v>
      </c>
      <c r="E36" s="36">
        <v>1</v>
      </c>
      <c r="F36" s="36">
        <v>2</v>
      </c>
      <c r="G36" s="36">
        <v>6</v>
      </c>
      <c r="H36" s="36">
        <v>3</v>
      </c>
      <c r="I36" s="36">
        <v>1</v>
      </c>
      <c r="J36" s="36">
        <v>1</v>
      </c>
      <c r="K36" s="36">
        <v>14</v>
      </c>
      <c r="L36" s="36">
        <v>1000</v>
      </c>
    </row>
    <row r="37" spans="1:12" x14ac:dyDescent="0.25">
      <c r="A37" s="37" t="s">
        <v>142</v>
      </c>
      <c r="B37" s="36">
        <v>2</v>
      </c>
      <c r="C37" s="36">
        <v>6</v>
      </c>
      <c r="D37" s="36">
        <v>8</v>
      </c>
      <c r="E37" s="36">
        <v>15</v>
      </c>
      <c r="F37" s="36">
        <v>5</v>
      </c>
      <c r="G37" s="36">
        <v>2</v>
      </c>
      <c r="H37" s="36">
        <v>1</v>
      </c>
      <c r="I37" s="36">
        <v>3</v>
      </c>
      <c r="J37" s="36">
        <v>11</v>
      </c>
      <c r="K37" s="36">
        <v>10</v>
      </c>
      <c r="L37" s="36">
        <v>1000</v>
      </c>
    </row>
    <row r="38" spans="1:12" x14ac:dyDescent="0.25">
      <c r="A38" s="37" t="s">
        <v>143</v>
      </c>
      <c r="B38" s="36">
        <v>7</v>
      </c>
      <c r="C38" s="36">
        <v>5</v>
      </c>
      <c r="D38" s="36">
        <v>6</v>
      </c>
      <c r="E38" s="36">
        <v>14</v>
      </c>
      <c r="F38" s="36">
        <v>6</v>
      </c>
      <c r="G38" s="36">
        <v>5</v>
      </c>
      <c r="H38" s="36">
        <v>4</v>
      </c>
      <c r="I38" s="36">
        <v>11</v>
      </c>
      <c r="J38" s="36">
        <v>5</v>
      </c>
      <c r="K38" s="36">
        <v>8</v>
      </c>
      <c r="L38" s="36">
        <v>1000</v>
      </c>
    </row>
    <row r="39" spans="1:12" x14ac:dyDescent="0.25">
      <c r="A39" s="37" t="s">
        <v>144</v>
      </c>
      <c r="B39" s="36">
        <v>8</v>
      </c>
      <c r="C39" s="36">
        <v>18</v>
      </c>
      <c r="D39" s="36">
        <v>13</v>
      </c>
      <c r="E39" s="36">
        <v>4</v>
      </c>
      <c r="F39" s="36">
        <v>6</v>
      </c>
      <c r="G39" s="36">
        <v>12</v>
      </c>
      <c r="H39" s="36">
        <v>2</v>
      </c>
      <c r="I39" s="36">
        <v>12</v>
      </c>
      <c r="J39" s="36">
        <v>3</v>
      </c>
      <c r="K39" s="36">
        <v>11</v>
      </c>
      <c r="L39" s="36">
        <v>1000</v>
      </c>
    </row>
    <row r="40" spans="1:12" x14ac:dyDescent="0.25">
      <c r="A40" s="37" t="s">
        <v>145</v>
      </c>
      <c r="B40" s="36">
        <v>9</v>
      </c>
      <c r="C40" s="36">
        <v>2</v>
      </c>
      <c r="D40" s="36">
        <v>14</v>
      </c>
      <c r="E40" s="36">
        <v>13</v>
      </c>
      <c r="F40" s="36">
        <v>4</v>
      </c>
      <c r="G40" s="36">
        <v>10</v>
      </c>
      <c r="H40" s="36">
        <v>8</v>
      </c>
      <c r="I40" s="36">
        <v>7</v>
      </c>
      <c r="J40" s="36">
        <v>9</v>
      </c>
      <c r="K40" s="36">
        <v>13</v>
      </c>
      <c r="L40" s="36">
        <v>1000</v>
      </c>
    </row>
    <row r="41" spans="1:12" x14ac:dyDescent="0.25">
      <c r="A41" s="37" t="s">
        <v>146</v>
      </c>
      <c r="B41" s="36">
        <v>17</v>
      </c>
      <c r="C41" s="36">
        <v>14</v>
      </c>
      <c r="D41" s="36">
        <v>16</v>
      </c>
      <c r="E41" s="36">
        <v>5</v>
      </c>
      <c r="F41" s="36">
        <v>6</v>
      </c>
      <c r="G41" s="36">
        <v>14</v>
      </c>
      <c r="H41" s="36">
        <v>9</v>
      </c>
      <c r="I41" s="36">
        <v>12</v>
      </c>
      <c r="J41" s="36">
        <v>14</v>
      </c>
      <c r="K41" s="36">
        <v>5</v>
      </c>
      <c r="L41" s="36">
        <v>1000</v>
      </c>
    </row>
    <row r="42" spans="1:12" x14ac:dyDescent="0.25">
      <c r="A42" s="37" t="s">
        <v>147</v>
      </c>
      <c r="B42" s="36">
        <v>19</v>
      </c>
      <c r="C42" s="36">
        <v>9</v>
      </c>
      <c r="D42" s="36">
        <v>15</v>
      </c>
      <c r="E42" s="36">
        <v>8</v>
      </c>
      <c r="F42" s="36">
        <v>6</v>
      </c>
      <c r="G42" s="36">
        <v>16</v>
      </c>
      <c r="H42" s="36">
        <v>9</v>
      </c>
      <c r="I42" s="36">
        <v>12</v>
      </c>
      <c r="J42" s="36">
        <v>14</v>
      </c>
      <c r="K42" s="36">
        <v>6</v>
      </c>
      <c r="L42" s="36">
        <v>1000</v>
      </c>
    </row>
    <row r="43" spans="1:12" x14ac:dyDescent="0.25">
      <c r="A43" s="37" t="s">
        <v>148</v>
      </c>
      <c r="B43" s="36">
        <v>5</v>
      </c>
      <c r="C43" s="36">
        <v>6</v>
      </c>
      <c r="D43" s="36">
        <v>11</v>
      </c>
      <c r="E43" s="36">
        <v>5</v>
      </c>
      <c r="F43" s="36">
        <v>6</v>
      </c>
      <c r="G43" s="36">
        <v>13</v>
      </c>
      <c r="H43" s="36">
        <v>9</v>
      </c>
      <c r="I43" s="36">
        <v>8</v>
      </c>
      <c r="J43" s="36">
        <v>12</v>
      </c>
      <c r="K43" s="36">
        <v>14</v>
      </c>
      <c r="L43" s="36">
        <v>1000</v>
      </c>
    </row>
    <row r="44" spans="1:12" x14ac:dyDescent="0.25">
      <c r="A44" s="37" t="s">
        <v>149</v>
      </c>
      <c r="B44" s="36">
        <v>16</v>
      </c>
      <c r="C44" s="36">
        <v>17</v>
      </c>
      <c r="D44" s="36">
        <v>6</v>
      </c>
      <c r="E44" s="36">
        <v>19</v>
      </c>
      <c r="F44" s="36">
        <v>6</v>
      </c>
      <c r="G44" s="36">
        <v>20</v>
      </c>
      <c r="H44" s="36">
        <v>9</v>
      </c>
      <c r="I44" s="36">
        <v>12</v>
      </c>
      <c r="J44" s="36">
        <v>14</v>
      </c>
      <c r="K44" s="36">
        <v>17</v>
      </c>
      <c r="L44" s="36">
        <v>1000</v>
      </c>
    </row>
    <row r="45" spans="1:12" x14ac:dyDescent="0.25">
      <c r="A45" s="37" t="s">
        <v>150</v>
      </c>
      <c r="B45" s="36">
        <v>5</v>
      </c>
      <c r="C45" s="36">
        <v>3</v>
      </c>
      <c r="D45" s="36">
        <v>1</v>
      </c>
      <c r="E45" s="36">
        <v>3</v>
      </c>
      <c r="F45" s="36">
        <v>2</v>
      </c>
      <c r="G45" s="36">
        <v>4</v>
      </c>
      <c r="H45" s="36">
        <v>4</v>
      </c>
      <c r="I45" s="36">
        <v>2</v>
      </c>
      <c r="J45" s="36">
        <v>4</v>
      </c>
      <c r="K45" s="36">
        <v>8</v>
      </c>
      <c r="L45" s="36">
        <v>1000</v>
      </c>
    </row>
    <row r="46" spans="1:12" x14ac:dyDescent="0.25">
      <c r="A46" s="37" t="s">
        <v>151</v>
      </c>
      <c r="B46" s="36">
        <v>14</v>
      </c>
      <c r="C46" s="36">
        <v>14</v>
      </c>
      <c r="D46" s="36">
        <v>2</v>
      </c>
      <c r="E46" s="36">
        <v>2</v>
      </c>
      <c r="F46" s="36">
        <v>6</v>
      </c>
      <c r="G46" s="36">
        <v>9</v>
      </c>
      <c r="H46" s="36">
        <v>9</v>
      </c>
      <c r="I46" s="36">
        <v>12</v>
      </c>
      <c r="J46" s="36">
        <v>14</v>
      </c>
      <c r="K46" s="36">
        <v>4</v>
      </c>
      <c r="L46" s="36">
        <v>1000</v>
      </c>
    </row>
    <row r="47" spans="1:12" x14ac:dyDescent="0.25">
      <c r="A47" s="37" t="s">
        <v>152</v>
      </c>
      <c r="B47" s="36">
        <v>17</v>
      </c>
      <c r="C47" s="36">
        <v>19</v>
      </c>
      <c r="D47" s="36">
        <v>17</v>
      </c>
      <c r="E47" s="36">
        <v>12</v>
      </c>
      <c r="F47" s="36">
        <v>6</v>
      </c>
      <c r="G47" s="36">
        <v>19</v>
      </c>
      <c r="H47" s="36">
        <v>9</v>
      </c>
      <c r="I47" s="36">
        <v>9</v>
      </c>
      <c r="J47" s="36">
        <v>13</v>
      </c>
      <c r="K47" s="36">
        <v>1</v>
      </c>
      <c r="L47" s="36">
        <v>1000</v>
      </c>
    </row>
    <row r="48" spans="1:12" x14ac:dyDescent="0.25">
      <c r="A48" s="37" t="s">
        <v>153</v>
      </c>
      <c r="B48" s="36">
        <v>4</v>
      </c>
      <c r="C48" s="36">
        <v>6</v>
      </c>
      <c r="D48" s="36">
        <v>3</v>
      </c>
      <c r="E48" s="36">
        <v>19</v>
      </c>
      <c r="F48" s="36">
        <v>6</v>
      </c>
      <c r="G48" s="36">
        <v>1</v>
      </c>
      <c r="H48" s="36">
        <v>9</v>
      </c>
      <c r="I48" s="36">
        <v>12</v>
      </c>
      <c r="J48" s="36">
        <v>14</v>
      </c>
      <c r="K48" s="36">
        <v>17</v>
      </c>
      <c r="L48" s="36">
        <v>1000</v>
      </c>
    </row>
    <row r="49" spans="1:12" x14ac:dyDescent="0.25">
      <c r="A49" s="37" t="s">
        <v>154</v>
      </c>
      <c r="B49" s="36">
        <v>2</v>
      </c>
      <c r="C49" s="36">
        <v>12</v>
      </c>
      <c r="D49" s="36">
        <v>20</v>
      </c>
      <c r="E49" s="36">
        <v>8</v>
      </c>
      <c r="F49" s="36">
        <v>6</v>
      </c>
      <c r="G49" s="36">
        <v>10</v>
      </c>
      <c r="H49" s="36">
        <v>9</v>
      </c>
      <c r="I49" s="36">
        <v>12</v>
      </c>
      <c r="J49" s="36">
        <v>14</v>
      </c>
      <c r="K49" s="36">
        <v>17</v>
      </c>
      <c r="L49" s="36">
        <v>1000</v>
      </c>
    </row>
    <row r="50" spans="1:12" x14ac:dyDescent="0.25">
      <c r="A50" s="37" t="s">
        <v>155</v>
      </c>
      <c r="B50" s="36">
        <v>11</v>
      </c>
      <c r="C50" s="36">
        <v>14</v>
      </c>
      <c r="D50" s="36">
        <v>10</v>
      </c>
      <c r="E50" s="36">
        <v>7</v>
      </c>
      <c r="F50" s="36">
        <v>6</v>
      </c>
      <c r="G50" s="36">
        <v>16</v>
      </c>
      <c r="H50" s="36">
        <v>7</v>
      </c>
      <c r="I50" s="36">
        <v>6</v>
      </c>
      <c r="J50" s="36">
        <v>10</v>
      </c>
      <c r="K50" s="36">
        <v>16</v>
      </c>
      <c r="L50" s="36">
        <v>1000</v>
      </c>
    </row>
    <row r="51" spans="1:12" x14ac:dyDescent="0.25">
      <c r="A51" s="37" t="s">
        <v>156</v>
      </c>
      <c r="B51" s="36">
        <v>20</v>
      </c>
      <c r="C51" s="36">
        <v>19</v>
      </c>
      <c r="D51" s="36">
        <v>18</v>
      </c>
      <c r="E51" s="36">
        <v>16</v>
      </c>
      <c r="F51" s="36">
        <v>6</v>
      </c>
      <c r="G51" s="36">
        <v>7</v>
      </c>
      <c r="H51" s="36">
        <v>9</v>
      </c>
      <c r="I51" s="36">
        <v>12</v>
      </c>
      <c r="J51" s="36">
        <v>2</v>
      </c>
      <c r="K51" s="36">
        <v>17</v>
      </c>
      <c r="L51" s="36">
        <v>1000</v>
      </c>
    </row>
    <row r="53" spans="1:12" x14ac:dyDescent="0.25">
      <c r="A53" s="36" t="s">
        <v>157</v>
      </c>
      <c r="B53" s="37" t="s">
        <v>126</v>
      </c>
      <c r="C53" s="37" t="s">
        <v>127</v>
      </c>
      <c r="D53" s="37" t="s">
        <v>128</v>
      </c>
      <c r="E53" s="37" t="s">
        <v>129</v>
      </c>
      <c r="F53" s="37" t="s">
        <v>130</v>
      </c>
      <c r="G53" s="37" t="s">
        <v>131</v>
      </c>
      <c r="H53" s="37" t="s">
        <v>132</v>
      </c>
      <c r="I53" s="37" t="s">
        <v>133</v>
      </c>
      <c r="J53" s="37" t="s">
        <v>134</v>
      </c>
      <c r="K53" s="37" t="s">
        <v>135</v>
      </c>
    </row>
    <row r="54" spans="1:12" ht="45" x14ac:dyDescent="0.25">
      <c r="A54" s="37" t="s">
        <v>158</v>
      </c>
      <c r="B54" s="36" t="s">
        <v>159</v>
      </c>
      <c r="C54" s="36" t="s">
        <v>160</v>
      </c>
      <c r="D54" s="36" t="s">
        <v>161</v>
      </c>
      <c r="E54" s="36" t="s">
        <v>162</v>
      </c>
      <c r="F54" s="36" t="s">
        <v>163</v>
      </c>
      <c r="G54" s="36" t="s">
        <v>164</v>
      </c>
      <c r="H54" s="36" t="s">
        <v>165</v>
      </c>
      <c r="I54" s="36" t="s">
        <v>160</v>
      </c>
      <c r="J54" s="36" t="s">
        <v>166</v>
      </c>
      <c r="K54" s="36" t="s">
        <v>167</v>
      </c>
    </row>
    <row r="55" spans="1:12" ht="45" x14ac:dyDescent="0.25">
      <c r="A55" s="37" t="s">
        <v>168</v>
      </c>
      <c r="B55" s="36" t="s">
        <v>169</v>
      </c>
      <c r="C55" s="36" t="s">
        <v>170</v>
      </c>
      <c r="D55" s="36" t="s">
        <v>171</v>
      </c>
      <c r="E55" s="36" t="s">
        <v>172</v>
      </c>
      <c r="F55" s="36" t="s">
        <v>170</v>
      </c>
      <c r="G55" s="36" t="s">
        <v>170</v>
      </c>
      <c r="H55" s="36" t="s">
        <v>173</v>
      </c>
      <c r="I55" s="36" t="s">
        <v>170</v>
      </c>
      <c r="J55" s="36" t="s">
        <v>174</v>
      </c>
      <c r="K55" s="36" t="s">
        <v>175</v>
      </c>
    </row>
    <row r="56" spans="1:12" ht="45" x14ac:dyDescent="0.25">
      <c r="A56" s="37" t="s">
        <v>176</v>
      </c>
      <c r="B56" s="36" t="s">
        <v>177</v>
      </c>
      <c r="C56" s="36" t="s">
        <v>178</v>
      </c>
      <c r="D56" s="36" t="s">
        <v>179</v>
      </c>
      <c r="E56" s="36" t="s">
        <v>180</v>
      </c>
      <c r="F56" s="36" t="s">
        <v>178</v>
      </c>
      <c r="G56" s="36" t="s">
        <v>178</v>
      </c>
      <c r="H56" s="36" t="s">
        <v>178</v>
      </c>
      <c r="I56" s="36" t="s">
        <v>178</v>
      </c>
      <c r="J56" s="36" t="s">
        <v>178</v>
      </c>
      <c r="K56" s="36" t="s">
        <v>181</v>
      </c>
    </row>
    <row r="57" spans="1:12" ht="45" x14ac:dyDescent="0.25">
      <c r="A57" s="37" t="s">
        <v>182</v>
      </c>
      <c r="B57" s="36" t="s">
        <v>183</v>
      </c>
      <c r="C57" s="36" t="s">
        <v>184</v>
      </c>
      <c r="D57" s="36" t="s">
        <v>185</v>
      </c>
      <c r="E57" s="36" t="s">
        <v>186</v>
      </c>
      <c r="F57" s="36" t="s">
        <v>184</v>
      </c>
      <c r="G57" s="36" t="s">
        <v>184</v>
      </c>
      <c r="H57" s="36" t="s">
        <v>184</v>
      </c>
      <c r="I57" s="36" t="s">
        <v>184</v>
      </c>
      <c r="J57" s="36" t="s">
        <v>184</v>
      </c>
      <c r="K57" s="36" t="s">
        <v>187</v>
      </c>
    </row>
    <row r="58" spans="1:12" ht="45" x14ac:dyDescent="0.25">
      <c r="A58" s="37" t="s">
        <v>188</v>
      </c>
      <c r="B58" s="36" t="s">
        <v>189</v>
      </c>
      <c r="C58" s="36" t="s">
        <v>190</v>
      </c>
      <c r="D58" s="36" t="s">
        <v>191</v>
      </c>
      <c r="E58" s="36" t="s">
        <v>192</v>
      </c>
      <c r="F58" s="36" t="s">
        <v>190</v>
      </c>
      <c r="G58" s="36" t="s">
        <v>190</v>
      </c>
      <c r="H58" s="36" t="s">
        <v>190</v>
      </c>
      <c r="I58" s="36" t="s">
        <v>190</v>
      </c>
      <c r="J58" s="36" t="s">
        <v>190</v>
      </c>
      <c r="K58" s="36" t="s">
        <v>193</v>
      </c>
    </row>
    <row r="59" spans="1:12" ht="45" x14ac:dyDescent="0.25">
      <c r="A59" s="37" t="s">
        <v>194</v>
      </c>
      <c r="B59" s="36" t="s">
        <v>195</v>
      </c>
      <c r="C59" s="36" t="s">
        <v>196</v>
      </c>
      <c r="D59" s="36" t="s">
        <v>197</v>
      </c>
      <c r="E59" s="36" t="s">
        <v>198</v>
      </c>
      <c r="F59" s="36" t="s">
        <v>196</v>
      </c>
      <c r="G59" s="36" t="s">
        <v>196</v>
      </c>
      <c r="H59" s="36" t="s">
        <v>196</v>
      </c>
      <c r="I59" s="36" t="s">
        <v>196</v>
      </c>
      <c r="J59" s="36" t="s">
        <v>196</v>
      </c>
      <c r="K59" s="36" t="s">
        <v>199</v>
      </c>
    </row>
    <row r="60" spans="1:12" ht="45" x14ac:dyDescent="0.25">
      <c r="A60" s="37" t="s">
        <v>200</v>
      </c>
      <c r="B60" s="36" t="s">
        <v>201</v>
      </c>
      <c r="C60" s="36" t="s">
        <v>202</v>
      </c>
      <c r="D60" s="36" t="s">
        <v>203</v>
      </c>
      <c r="E60" s="36" t="s">
        <v>204</v>
      </c>
      <c r="F60" s="36" t="s">
        <v>202</v>
      </c>
      <c r="G60" s="36" t="s">
        <v>202</v>
      </c>
      <c r="H60" s="36" t="s">
        <v>202</v>
      </c>
      <c r="I60" s="36" t="s">
        <v>202</v>
      </c>
      <c r="J60" s="36" t="s">
        <v>202</v>
      </c>
      <c r="K60" s="36" t="s">
        <v>205</v>
      </c>
    </row>
    <row r="61" spans="1:12" ht="45" x14ac:dyDescent="0.25">
      <c r="A61" s="37" t="s">
        <v>206</v>
      </c>
      <c r="B61" s="36" t="s">
        <v>207</v>
      </c>
      <c r="C61" s="36" t="s">
        <v>208</v>
      </c>
      <c r="D61" s="36" t="s">
        <v>208</v>
      </c>
      <c r="E61" s="36" t="s">
        <v>209</v>
      </c>
      <c r="F61" s="36" t="s">
        <v>208</v>
      </c>
      <c r="G61" s="36" t="s">
        <v>208</v>
      </c>
      <c r="H61" s="36" t="s">
        <v>208</v>
      </c>
      <c r="I61" s="36" t="s">
        <v>208</v>
      </c>
      <c r="J61" s="36" t="s">
        <v>208</v>
      </c>
      <c r="K61" s="36" t="s">
        <v>210</v>
      </c>
    </row>
    <row r="62" spans="1:12" ht="45" x14ac:dyDescent="0.25">
      <c r="A62" s="37" t="s">
        <v>211</v>
      </c>
      <c r="B62" s="36" t="s">
        <v>212</v>
      </c>
      <c r="C62" s="36" t="s">
        <v>213</v>
      </c>
      <c r="D62" s="36" t="s">
        <v>213</v>
      </c>
      <c r="E62" s="36" t="s">
        <v>214</v>
      </c>
      <c r="F62" s="36" t="s">
        <v>213</v>
      </c>
      <c r="G62" s="36" t="s">
        <v>213</v>
      </c>
      <c r="H62" s="36" t="s">
        <v>213</v>
      </c>
      <c r="I62" s="36" t="s">
        <v>213</v>
      </c>
      <c r="J62" s="36" t="s">
        <v>213</v>
      </c>
      <c r="K62" s="36" t="s">
        <v>215</v>
      </c>
    </row>
    <row r="63" spans="1:12" ht="45" x14ac:dyDescent="0.25">
      <c r="A63" s="37" t="s">
        <v>216</v>
      </c>
      <c r="B63" s="36" t="s">
        <v>217</v>
      </c>
      <c r="C63" s="36" t="s">
        <v>218</v>
      </c>
      <c r="D63" s="36" t="s">
        <v>218</v>
      </c>
      <c r="E63" s="36" t="s">
        <v>219</v>
      </c>
      <c r="F63" s="36" t="s">
        <v>218</v>
      </c>
      <c r="G63" s="36" t="s">
        <v>218</v>
      </c>
      <c r="H63" s="36" t="s">
        <v>218</v>
      </c>
      <c r="I63" s="36" t="s">
        <v>218</v>
      </c>
      <c r="J63" s="36" t="s">
        <v>218</v>
      </c>
      <c r="K63" s="36" t="s">
        <v>220</v>
      </c>
    </row>
    <row r="64" spans="1:12" ht="45" x14ac:dyDescent="0.25">
      <c r="A64" s="37" t="s">
        <v>221</v>
      </c>
      <c r="B64" s="36" t="s">
        <v>222</v>
      </c>
      <c r="C64" s="36" t="s">
        <v>223</v>
      </c>
      <c r="D64" s="36" t="s">
        <v>223</v>
      </c>
      <c r="E64" s="36" t="s">
        <v>224</v>
      </c>
      <c r="F64" s="36" t="s">
        <v>223</v>
      </c>
      <c r="G64" s="36" t="s">
        <v>223</v>
      </c>
      <c r="H64" s="36" t="s">
        <v>223</v>
      </c>
      <c r="I64" s="36" t="s">
        <v>223</v>
      </c>
      <c r="J64" s="36" t="s">
        <v>223</v>
      </c>
      <c r="K64" s="36" t="s">
        <v>225</v>
      </c>
    </row>
    <row r="65" spans="1:11" ht="45" x14ac:dyDescent="0.25">
      <c r="A65" s="37" t="s">
        <v>226</v>
      </c>
      <c r="B65" s="36" t="s">
        <v>227</v>
      </c>
      <c r="C65" s="36" t="s">
        <v>228</v>
      </c>
      <c r="D65" s="36" t="s">
        <v>228</v>
      </c>
      <c r="E65" s="36" t="s">
        <v>229</v>
      </c>
      <c r="F65" s="36" t="s">
        <v>228</v>
      </c>
      <c r="G65" s="36" t="s">
        <v>228</v>
      </c>
      <c r="H65" s="36" t="s">
        <v>228</v>
      </c>
      <c r="I65" s="36" t="s">
        <v>228</v>
      </c>
      <c r="J65" s="36" t="s">
        <v>228</v>
      </c>
      <c r="K65" s="36" t="s">
        <v>230</v>
      </c>
    </row>
    <row r="66" spans="1:11" ht="45" x14ac:dyDescent="0.25">
      <c r="A66" s="37" t="s">
        <v>231</v>
      </c>
      <c r="B66" s="36" t="s">
        <v>232</v>
      </c>
      <c r="C66" s="36" t="s">
        <v>233</v>
      </c>
      <c r="D66" s="36" t="s">
        <v>233</v>
      </c>
      <c r="E66" s="36" t="s">
        <v>234</v>
      </c>
      <c r="F66" s="36" t="s">
        <v>233</v>
      </c>
      <c r="G66" s="36" t="s">
        <v>233</v>
      </c>
      <c r="H66" s="36" t="s">
        <v>233</v>
      </c>
      <c r="I66" s="36" t="s">
        <v>233</v>
      </c>
      <c r="J66" s="36" t="s">
        <v>233</v>
      </c>
      <c r="K66" s="36" t="s">
        <v>235</v>
      </c>
    </row>
    <row r="67" spans="1:11" ht="45" x14ac:dyDescent="0.25">
      <c r="A67" s="37" t="s">
        <v>236</v>
      </c>
      <c r="B67" s="36" t="s">
        <v>237</v>
      </c>
      <c r="C67" s="36" t="s">
        <v>238</v>
      </c>
      <c r="D67" s="36" t="s">
        <v>238</v>
      </c>
      <c r="E67" s="36" t="s">
        <v>239</v>
      </c>
      <c r="F67" s="36" t="s">
        <v>238</v>
      </c>
      <c r="G67" s="36" t="s">
        <v>238</v>
      </c>
      <c r="H67" s="36" t="s">
        <v>238</v>
      </c>
      <c r="I67" s="36" t="s">
        <v>238</v>
      </c>
      <c r="J67" s="36" t="s">
        <v>238</v>
      </c>
      <c r="K67" s="36" t="s">
        <v>240</v>
      </c>
    </row>
    <row r="68" spans="1:11" ht="45" x14ac:dyDescent="0.25">
      <c r="A68" s="37" t="s">
        <v>241</v>
      </c>
      <c r="B68" s="36" t="s">
        <v>242</v>
      </c>
      <c r="C68" s="36" t="s">
        <v>243</v>
      </c>
      <c r="D68" s="36" t="s">
        <v>243</v>
      </c>
      <c r="E68" s="36" t="s">
        <v>243</v>
      </c>
      <c r="F68" s="36" t="s">
        <v>243</v>
      </c>
      <c r="G68" s="36" t="s">
        <v>243</v>
      </c>
      <c r="H68" s="36" t="s">
        <v>243</v>
      </c>
      <c r="I68" s="36" t="s">
        <v>243</v>
      </c>
      <c r="J68" s="36" t="s">
        <v>243</v>
      </c>
      <c r="K68" s="36" t="s">
        <v>244</v>
      </c>
    </row>
    <row r="69" spans="1:11" ht="45" x14ac:dyDescent="0.25">
      <c r="A69" s="37" t="s">
        <v>245</v>
      </c>
      <c r="B69" s="36" t="s">
        <v>246</v>
      </c>
      <c r="C69" s="36" t="s">
        <v>247</v>
      </c>
      <c r="D69" s="36" t="s">
        <v>247</v>
      </c>
      <c r="E69" s="36" t="s">
        <v>247</v>
      </c>
      <c r="F69" s="36" t="s">
        <v>247</v>
      </c>
      <c r="G69" s="36" t="s">
        <v>247</v>
      </c>
      <c r="H69" s="36" t="s">
        <v>247</v>
      </c>
      <c r="I69" s="36" t="s">
        <v>247</v>
      </c>
      <c r="J69" s="36" t="s">
        <v>247</v>
      </c>
      <c r="K69" s="36" t="s">
        <v>248</v>
      </c>
    </row>
    <row r="70" spans="1:11" ht="45" x14ac:dyDescent="0.25">
      <c r="A70" s="37" t="s">
        <v>249</v>
      </c>
      <c r="B70" s="36" t="s">
        <v>250</v>
      </c>
      <c r="C70" s="36" t="s">
        <v>251</v>
      </c>
      <c r="D70" s="36" t="s">
        <v>251</v>
      </c>
      <c r="E70" s="36" t="s">
        <v>251</v>
      </c>
      <c r="F70" s="36" t="s">
        <v>251</v>
      </c>
      <c r="G70" s="36" t="s">
        <v>251</v>
      </c>
      <c r="H70" s="36" t="s">
        <v>251</v>
      </c>
      <c r="I70" s="36" t="s">
        <v>251</v>
      </c>
      <c r="J70" s="36" t="s">
        <v>251</v>
      </c>
      <c r="K70" s="36" t="s">
        <v>252</v>
      </c>
    </row>
    <row r="71" spans="1:11" ht="45" x14ac:dyDescent="0.25">
      <c r="A71" s="37" t="s">
        <v>253</v>
      </c>
      <c r="B71" s="36" t="s">
        <v>254</v>
      </c>
      <c r="C71" s="36" t="s">
        <v>255</v>
      </c>
      <c r="D71" s="36" t="s">
        <v>255</v>
      </c>
      <c r="E71" s="36" t="s">
        <v>255</v>
      </c>
      <c r="F71" s="36" t="s">
        <v>255</v>
      </c>
      <c r="G71" s="36" t="s">
        <v>255</v>
      </c>
      <c r="H71" s="36" t="s">
        <v>255</v>
      </c>
      <c r="I71" s="36" t="s">
        <v>255</v>
      </c>
      <c r="J71" s="36" t="s">
        <v>255</v>
      </c>
      <c r="K71" s="36" t="s">
        <v>255</v>
      </c>
    </row>
    <row r="72" spans="1:11" ht="45" x14ac:dyDescent="0.25">
      <c r="A72" s="37" t="s">
        <v>256</v>
      </c>
      <c r="B72" s="36" t="s">
        <v>257</v>
      </c>
      <c r="C72" s="36" t="s">
        <v>258</v>
      </c>
      <c r="D72" s="36" t="s">
        <v>258</v>
      </c>
      <c r="E72" s="36" t="s">
        <v>258</v>
      </c>
      <c r="F72" s="36" t="s">
        <v>258</v>
      </c>
      <c r="G72" s="36" t="s">
        <v>258</v>
      </c>
      <c r="H72" s="36" t="s">
        <v>258</v>
      </c>
      <c r="I72" s="36" t="s">
        <v>258</v>
      </c>
      <c r="J72" s="36" t="s">
        <v>258</v>
      </c>
      <c r="K72" s="36" t="s">
        <v>258</v>
      </c>
    </row>
    <row r="73" spans="1:11" ht="45" x14ac:dyDescent="0.25">
      <c r="A73" s="37" t="s">
        <v>259</v>
      </c>
      <c r="B73" s="36" t="s">
        <v>260</v>
      </c>
      <c r="C73" s="36" t="s">
        <v>261</v>
      </c>
      <c r="D73" s="36" t="s">
        <v>261</v>
      </c>
      <c r="E73" s="36" t="s">
        <v>261</v>
      </c>
      <c r="F73" s="36" t="s">
        <v>261</v>
      </c>
      <c r="G73" s="36" t="s">
        <v>261</v>
      </c>
      <c r="H73" s="36" t="s">
        <v>261</v>
      </c>
      <c r="I73" s="36" t="s">
        <v>261</v>
      </c>
      <c r="J73" s="36" t="s">
        <v>261</v>
      </c>
      <c r="K73" s="36" t="s">
        <v>261</v>
      </c>
    </row>
    <row r="75" spans="1:11" x14ac:dyDescent="0.25">
      <c r="A75" s="36" t="s">
        <v>262</v>
      </c>
      <c r="B75" s="37" t="s">
        <v>126</v>
      </c>
      <c r="C75" s="37" t="s">
        <v>127</v>
      </c>
      <c r="D75" s="37" t="s">
        <v>128</v>
      </c>
      <c r="E75" s="37" t="s">
        <v>129</v>
      </c>
      <c r="F75" s="37" t="s">
        <v>130</v>
      </c>
      <c r="G75" s="37" t="s">
        <v>131</v>
      </c>
      <c r="H75" s="37" t="s">
        <v>132</v>
      </c>
      <c r="I75" s="37" t="s">
        <v>133</v>
      </c>
      <c r="J75" s="37" t="s">
        <v>134</v>
      </c>
      <c r="K75" s="37" t="s">
        <v>135</v>
      </c>
    </row>
    <row r="76" spans="1:11" x14ac:dyDescent="0.25">
      <c r="A76" s="37" t="s">
        <v>158</v>
      </c>
      <c r="B76" s="36">
        <v>436.7</v>
      </c>
      <c r="C76" s="36">
        <v>19</v>
      </c>
      <c r="D76" s="36">
        <v>35.5</v>
      </c>
      <c r="E76" s="36">
        <v>22</v>
      </c>
      <c r="F76" s="36">
        <v>38.5</v>
      </c>
      <c r="G76" s="36">
        <v>50</v>
      </c>
      <c r="H76" s="36">
        <v>35.5</v>
      </c>
      <c r="I76" s="36">
        <v>19</v>
      </c>
      <c r="J76" s="36">
        <v>30.5</v>
      </c>
      <c r="K76" s="36">
        <v>523.1</v>
      </c>
    </row>
    <row r="77" spans="1:11" x14ac:dyDescent="0.25">
      <c r="A77" s="37" t="s">
        <v>168</v>
      </c>
      <c r="B77" s="36">
        <v>435.7</v>
      </c>
      <c r="C77" s="36">
        <v>18</v>
      </c>
      <c r="D77" s="36">
        <v>34.5</v>
      </c>
      <c r="E77" s="36">
        <v>21</v>
      </c>
      <c r="F77" s="36">
        <v>18</v>
      </c>
      <c r="G77" s="36">
        <v>18</v>
      </c>
      <c r="H77" s="36">
        <v>34.5</v>
      </c>
      <c r="I77" s="36">
        <v>18</v>
      </c>
      <c r="J77" s="36">
        <v>29.5</v>
      </c>
      <c r="K77" s="36">
        <v>514.1</v>
      </c>
    </row>
    <row r="78" spans="1:11" x14ac:dyDescent="0.25">
      <c r="A78" s="37" t="s">
        <v>176</v>
      </c>
      <c r="B78" s="36">
        <v>434.7</v>
      </c>
      <c r="C78" s="36">
        <v>17</v>
      </c>
      <c r="D78" s="36">
        <v>33.5</v>
      </c>
      <c r="E78" s="36">
        <v>20</v>
      </c>
      <c r="F78" s="36">
        <v>17</v>
      </c>
      <c r="G78" s="36">
        <v>17</v>
      </c>
      <c r="H78" s="36">
        <v>17</v>
      </c>
      <c r="I78" s="36">
        <v>17</v>
      </c>
      <c r="J78" s="36">
        <v>17</v>
      </c>
      <c r="K78" s="36">
        <v>499.1</v>
      </c>
    </row>
    <row r="79" spans="1:11" x14ac:dyDescent="0.25">
      <c r="A79" s="37" t="s">
        <v>182</v>
      </c>
      <c r="B79" s="36">
        <v>430.2</v>
      </c>
      <c r="C79" s="36">
        <v>16</v>
      </c>
      <c r="D79" s="36">
        <v>32.5</v>
      </c>
      <c r="E79" s="36">
        <v>19</v>
      </c>
      <c r="F79" s="36">
        <v>16</v>
      </c>
      <c r="G79" s="36">
        <v>16</v>
      </c>
      <c r="H79" s="36">
        <v>16</v>
      </c>
      <c r="I79" s="36">
        <v>16</v>
      </c>
      <c r="J79" s="36">
        <v>16</v>
      </c>
      <c r="K79" s="36">
        <v>498.1</v>
      </c>
    </row>
    <row r="80" spans="1:11" x14ac:dyDescent="0.25">
      <c r="A80" s="37" t="s">
        <v>188</v>
      </c>
      <c r="B80" s="36">
        <v>429.2</v>
      </c>
      <c r="C80" s="36">
        <v>15</v>
      </c>
      <c r="D80" s="36">
        <v>31.5</v>
      </c>
      <c r="E80" s="36">
        <v>18</v>
      </c>
      <c r="F80" s="36">
        <v>15</v>
      </c>
      <c r="G80" s="36">
        <v>15</v>
      </c>
      <c r="H80" s="36">
        <v>15</v>
      </c>
      <c r="I80" s="36">
        <v>15</v>
      </c>
      <c r="J80" s="36">
        <v>15</v>
      </c>
      <c r="K80" s="36">
        <v>497.1</v>
      </c>
    </row>
    <row r="81" spans="1:11" x14ac:dyDescent="0.25">
      <c r="A81" s="37" t="s">
        <v>194</v>
      </c>
      <c r="B81" s="36">
        <v>428.2</v>
      </c>
      <c r="C81" s="36">
        <v>14</v>
      </c>
      <c r="D81" s="36">
        <v>30.5</v>
      </c>
      <c r="E81" s="36">
        <v>17</v>
      </c>
      <c r="F81" s="36">
        <v>14</v>
      </c>
      <c r="G81" s="36">
        <v>14</v>
      </c>
      <c r="H81" s="36">
        <v>14</v>
      </c>
      <c r="I81" s="36">
        <v>14</v>
      </c>
      <c r="J81" s="36">
        <v>14</v>
      </c>
      <c r="K81" s="36">
        <v>496.1</v>
      </c>
    </row>
    <row r="82" spans="1:11" x14ac:dyDescent="0.25">
      <c r="A82" s="37" t="s">
        <v>200</v>
      </c>
      <c r="B82" s="36">
        <v>427.2</v>
      </c>
      <c r="C82" s="36">
        <v>13</v>
      </c>
      <c r="D82" s="36">
        <v>29.5</v>
      </c>
      <c r="E82" s="36">
        <v>16</v>
      </c>
      <c r="F82" s="36">
        <v>13</v>
      </c>
      <c r="G82" s="36">
        <v>13</v>
      </c>
      <c r="H82" s="36">
        <v>13</v>
      </c>
      <c r="I82" s="36">
        <v>13</v>
      </c>
      <c r="J82" s="36">
        <v>13</v>
      </c>
      <c r="K82" s="36">
        <v>495.1</v>
      </c>
    </row>
    <row r="83" spans="1:11" x14ac:dyDescent="0.25">
      <c r="A83" s="37" t="s">
        <v>206</v>
      </c>
      <c r="B83" s="36">
        <v>426.2</v>
      </c>
      <c r="C83" s="36">
        <v>12</v>
      </c>
      <c r="D83" s="36">
        <v>12</v>
      </c>
      <c r="E83" s="36">
        <v>15</v>
      </c>
      <c r="F83" s="36">
        <v>12</v>
      </c>
      <c r="G83" s="36">
        <v>12</v>
      </c>
      <c r="H83" s="36">
        <v>12</v>
      </c>
      <c r="I83" s="36">
        <v>12</v>
      </c>
      <c r="J83" s="36">
        <v>12</v>
      </c>
      <c r="K83" s="36">
        <v>463.6</v>
      </c>
    </row>
    <row r="84" spans="1:11" x14ac:dyDescent="0.25">
      <c r="A84" s="37" t="s">
        <v>211</v>
      </c>
      <c r="B84" s="36">
        <v>425.2</v>
      </c>
      <c r="C84" s="36">
        <v>11</v>
      </c>
      <c r="D84" s="36">
        <v>11</v>
      </c>
      <c r="E84" s="36">
        <v>14</v>
      </c>
      <c r="F84" s="36">
        <v>11</v>
      </c>
      <c r="G84" s="36">
        <v>11</v>
      </c>
      <c r="H84" s="36">
        <v>11</v>
      </c>
      <c r="I84" s="36">
        <v>11</v>
      </c>
      <c r="J84" s="36">
        <v>11</v>
      </c>
      <c r="K84" s="36">
        <v>462.6</v>
      </c>
    </row>
    <row r="85" spans="1:11" x14ac:dyDescent="0.25">
      <c r="A85" s="37" t="s">
        <v>216</v>
      </c>
      <c r="B85" s="36">
        <v>424.2</v>
      </c>
      <c r="C85" s="36">
        <v>10</v>
      </c>
      <c r="D85" s="36">
        <v>10</v>
      </c>
      <c r="E85" s="36">
        <v>13</v>
      </c>
      <c r="F85" s="36">
        <v>10</v>
      </c>
      <c r="G85" s="36">
        <v>10</v>
      </c>
      <c r="H85" s="36">
        <v>10</v>
      </c>
      <c r="I85" s="36">
        <v>10</v>
      </c>
      <c r="J85" s="36">
        <v>10</v>
      </c>
      <c r="K85" s="36">
        <v>461.6</v>
      </c>
    </row>
    <row r="86" spans="1:11" x14ac:dyDescent="0.25">
      <c r="A86" s="37" t="s">
        <v>221</v>
      </c>
      <c r="B86" s="36">
        <v>423.2</v>
      </c>
      <c r="C86" s="36">
        <v>9</v>
      </c>
      <c r="D86" s="36">
        <v>9</v>
      </c>
      <c r="E86" s="36">
        <v>12</v>
      </c>
      <c r="F86" s="36">
        <v>9</v>
      </c>
      <c r="G86" s="36">
        <v>9</v>
      </c>
      <c r="H86" s="36">
        <v>9</v>
      </c>
      <c r="I86" s="36">
        <v>9</v>
      </c>
      <c r="J86" s="36">
        <v>9</v>
      </c>
      <c r="K86" s="36">
        <v>460.6</v>
      </c>
    </row>
    <row r="87" spans="1:11" x14ac:dyDescent="0.25">
      <c r="A87" s="37" t="s">
        <v>226</v>
      </c>
      <c r="B87" s="36">
        <v>422.2</v>
      </c>
      <c r="C87" s="36">
        <v>8</v>
      </c>
      <c r="D87" s="36">
        <v>8</v>
      </c>
      <c r="E87" s="36">
        <v>11</v>
      </c>
      <c r="F87" s="36">
        <v>8</v>
      </c>
      <c r="G87" s="36">
        <v>8</v>
      </c>
      <c r="H87" s="36">
        <v>8</v>
      </c>
      <c r="I87" s="36">
        <v>8</v>
      </c>
      <c r="J87" s="36">
        <v>8</v>
      </c>
      <c r="K87" s="36">
        <v>459.6</v>
      </c>
    </row>
    <row r="88" spans="1:11" x14ac:dyDescent="0.25">
      <c r="A88" s="37" t="s">
        <v>231</v>
      </c>
      <c r="B88" s="36">
        <v>421.2</v>
      </c>
      <c r="C88" s="36">
        <v>7</v>
      </c>
      <c r="D88" s="36">
        <v>7</v>
      </c>
      <c r="E88" s="36">
        <v>10</v>
      </c>
      <c r="F88" s="36">
        <v>7</v>
      </c>
      <c r="G88" s="36">
        <v>7</v>
      </c>
      <c r="H88" s="36">
        <v>7</v>
      </c>
      <c r="I88" s="36">
        <v>7</v>
      </c>
      <c r="J88" s="36">
        <v>7</v>
      </c>
      <c r="K88" s="36">
        <v>458.6</v>
      </c>
    </row>
    <row r="89" spans="1:11" x14ac:dyDescent="0.25">
      <c r="A89" s="37" t="s">
        <v>236</v>
      </c>
      <c r="B89" s="36">
        <v>420.2</v>
      </c>
      <c r="C89" s="36">
        <v>6</v>
      </c>
      <c r="D89" s="36">
        <v>6</v>
      </c>
      <c r="E89" s="36">
        <v>9</v>
      </c>
      <c r="F89" s="36">
        <v>6</v>
      </c>
      <c r="G89" s="36">
        <v>6</v>
      </c>
      <c r="H89" s="36">
        <v>6</v>
      </c>
      <c r="I89" s="36">
        <v>6</v>
      </c>
      <c r="J89" s="36">
        <v>6</v>
      </c>
      <c r="K89" s="36">
        <v>457.1</v>
      </c>
    </row>
    <row r="90" spans="1:11" x14ac:dyDescent="0.25">
      <c r="A90" s="37" t="s">
        <v>241</v>
      </c>
      <c r="B90" s="36">
        <v>419.2</v>
      </c>
      <c r="C90" s="36">
        <v>5</v>
      </c>
      <c r="D90" s="36">
        <v>5</v>
      </c>
      <c r="E90" s="36">
        <v>5</v>
      </c>
      <c r="F90" s="36">
        <v>5</v>
      </c>
      <c r="G90" s="36">
        <v>5</v>
      </c>
      <c r="H90" s="36">
        <v>5</v>
      </c>
      <c r="I90" s="36">
        <v>5</v>
      </c>
      <c r="J90" s="36">
        <v>5</v>
      </c>
      <c r="K90" s="36">
        <v>456.1</v>
      </c>
    </row>
    <row r="91" spans="1:11" x14ac:dyDescent="0.25">
      <c r="A91" s="37" t="s">
        <v>245</v>
      </c>
      <c r="B91" s="36">
        <v>418.2</v>
      </c>
      <c r="C91" s="36">
        <v>4</v>
      </c>
      <c r="D91" s="36">
        <v>4</v>
      </c>
      <c r="E91" s="36">
        <v>4</v>
      </c>
      <c r="F91" s="36">
        <v>4</v>
      </c>
      <c r="G91" s="36">
        <v>4</v>
      </c>
      <c r="H91" s="36">
        <v>4</v>
      </c>
      <c r="I91" s="36">
        <v>4</v>
      </c>
      <c r="J91" s="36">
        <v>4</v>
      </c>
      <c r="K91" s="36">
        <v>455.1</v>
      </c>
    </row>
    <row r="92" spans="1:11" x14ac:dyDescent="0.25">
      <c r="A92" s="37" t="s">
        <v>249</v>
      </c>
      <c r="B92" s="36">
        <v>417.2</v>
      </c>
      <c r="C92" s="36">
        <v>3</v>
      </c>
      <c r="D92" s="36">
        <v>3</v>
      </c>
      <c r="E92" s="36">
        <v>3</v>
      </c>
      <c r="F92" s="36">
        <v>3</v>
      </c>
      <c r="G92" s="36">
        <v>3</v>
      </c>
      <c r="H92" s="36">
        <v>3</v>
      </c>
      <c r="I92" s="36">
        <v>3</v>
      </c>
      <c r="J92" s="36">
        <v>3</v>
      </c>
      <c r="K92" s="36">
        <v>454.1</v>
      </c>
    </row>
    <row r="93" spans="1:11" x14ac:dyDescent="0.25">
      <c r="A93" s="37" t="s">
        <v>253</v>
      </c>
      <c r="B93" s="36">
        <v>416.2</v>
      </c>
      <c r="C93" s="36">
        <v>2</v>
      </c>
      <c r="D93" s="36">
        <v>2</v>
      </c>
      <c r="E93" s="36">
        <v>2</v>
      </c>
      <c r="F93" s="36">
        <v>2</v>
      </c>
      <c r="G93" s="36">
        <v>2</v>
      </c>
      <c r="H93" s="36">
        <v>2</v>
      </c>
      <c r="I93" s="36">
        <v>2</v>
      </c>
      <c r="J93" s="36">
        <v>2</v>
      </c>
      <c r="K93" s="36">
        <v>2</v>
      </c>
    </row>
    <row r="94" spans="1:11" x14ac:dyDescent="0.25">
      <c r="A94" s="37" t="s">
        <v>256</v>
      </c>
      <c r="B94" s="36">
        <v>415.2</v>
      </c>
      <c r="C94" s="36">
        <v>1</v>
      </c>
      <c r="D94" s="36">
        <v>1</v>
      </c>
      <c r="E94" s="36">
        <v>1</v>
      </c>
      <c r="F94" s="36">
        <v>1</v>
      </c>
      <c r="G94" s="36">
        <v>1</v>
      </c>
      <c r="H94" s="36">
        <v>1</v>
      </c>
      <c r="I94" s="36">
        <v>1</v>
      </c>
      <c r="J94" s="36">
        <v>1</v>
      </c>
      <c r="K94" s="36">
        <v>1</v>
      </c>
    </row>
    <row r="95" spans="1:11" x14ac:dyDescent="0.25">
      <c r="A95" s="37" t="s">
        <v>259</v>
      </c>
      <c r="B95" s="36">
        <v>414.2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</row>
    <row r="97" spans="1:15" ht="30" x14ac:dyDescent="0.25">
      <c r="A97" s="36" t="s">
        <v>263</v>
      </c>
      <c r="B97" s="37" t="s">
        <v>126</v>
      </c>
      <c r="C97" s="37" t="s">
        <v>127</v>
      </c>
      <c r="D97" s="37" t="s">
        <v>128</v>
      </c>
      <c r="E97" s="37" t="s">
        <v>129</v>
      </c>
      <c r="F97" s="37" t="s">
        <v>130</v>
      </c>
      <c r="G97" s="37" t="s">
        <v>131</v>
      </c>
      <c r="H97" s="37" t="s">
        <v>132</v>
      </c>
      <c r="I97" s="37" t="s">
        <v>133</v>
      </c>
      <c r="J97" s="37" t="s">
        <v>134</v>
      </c>
      <c r="K97" s="37" t="s">
        <v>135</v>
      </c>
      <c r="L97" s="37" t="s">
        <v>117</v>
      </c>
      <c r="M97" s="37" t="s">
        <v>264</v>
      </c>
      <c r="N97" s="37" t="s">
        <v>265</v>
      </c>
      <c r="O97" s="37" t="s">
        <v>266</v>
      </c>
    </row>
    <row r="98" spans="1:15" x14ac:dyDescent="0.25">
      <c r="A98" s="37" t="s">
        <v>137</v>
      </c>
      <c r="B98" s="36">
        <v>425.2</v>
      </c>
      <c r="C98" s="36">
        <v>10</v>
      </c>
      <c r="D98" s="36">
        <v>9</v>
      </c>
      <c r="E98" s="36">
        <v>12</v>
      </c>
      <c r="F98" s="36">
        <v>38.5</v>
      </c>
      <c r="G98" s="36">
        <v>17</v>
      </c>
      <c r="H98" s="36">
        <v>11</v>
      </c>
      <c r="I98" s="36">
        <v>17</v>
      </c>
      <c r="J98" s="36">
        <v>13</v>
      </c>
      <c r="K98" s="36">
        <v>460.6</v>
      </c>
      <c r="L98" s="36">
        <v>1013.2</v>
      </c>
      <c r="M98" s="36">
        <v>1000</v>
      </c>
      <c r="N98" s="36">
        <v>-13.2</v>
      </c>
      <c r="O98" s="36">
        <v>-1.32</v>
      </c>
    </row>
    <row r="99" spans="1:15" x14ac:dyDescent="0.25">
      <c r="A99" s="37" t="s">
        <v>138</v>
      </c>
      <c r="B99" s="36">
        <v>422.2</v>
      </c>
      <c r="C99" s="36">
        <v>7</v>
      </c>
      <c r="D99" s="36">
        <v>11</v>
      </c>
      <c r="E99" s="36">
        <v>4</v>
      </c>
      <c r="F99" s="36">
        <v>14</v>
      </c>
      <c r="G99" s="36">
        <v>5</v>
      </c>
      <c r="H99" s="36">
        <v>11</v>
      </c>
      <c r="I99" s="36">
        <v>8</v>
      </c>
      <c r="J99" s="36">
        <v>6</v>
      </c>
      <c r="K99" s="36">
        <v>514.1</v>
      </c>
      <c r="L99" s="36">
        <v>1002.2</v>
      </c>
      <c r="M99" s="36">
        <v>1000</v>
      </c>
      <c r="N99" s="36">
        <v>-2.2000000000000002</v>
      </c>
      <c r="O99" s="36">
        <v>-0.22</v>
      </c>
    </row>
    <row r="100" spans="1:15" x14ac:dyDescent="0.25">
      <c r="A100" s="37" t="s">
        <v>139</v>
      </c>
      <c r="B100" s="36">
        <v>422.2</v>
      </c>
      <c r="C100" s="36">
        <v>16</v>
      </c>
      <c r="D100" s="36">
        <v>33.5</v>
      </c>
      <c r="E100" s="36">
        <v>2</v>
      </c>
      <c r="F100" s="36">
        <v>14</v>
      </c>
      <c r="G100" s="36">
        <v>12</v>
      </c>
      <c r="H100" s="36">
        <v>11</v>
      </c>
      <c r="I100" s="36">
        <v>10</v>
      </c>
      <c r="J100" s="36">
        <v>13</v>
      </c>
      <c r="K100" s="36">
        <v>499.1</v>
      </c>
      <c r="L100" s="36">
        <v>1032.7</v>
      </c>
      <c r="M100" s="36">
        <v>1000</v>
      </c>
      <c r="N100" s="36">
        <v>-32.700000000000003</v>
      </c>
      <c r="O100" s="36">
        <v>-3.27</v>
      </c>
    </row>
    <row r="101" spans="1:15" x14ac:dyDescent="0.25">
      <c r="A101" s="37" t="s">
        <v>140</v>
      </c>
      <c r="B101" s="36">
        <v>419.2</v>
      </c>
      <c r="C101" s="36">
        <v>9</v>
      </c>
      <c r="D101" s="36">
        <v>1</v>
      </c>
      <c r="E101" s="36">
        <v>15</v>
      </c>
      <c r="F101" s="36">
        <v>14</v>
      </c>
      <c r="G101" s="36">
        <v>2</v>
      </c>
      <c r="H101" s="36">
        <v>14</v>
      </c>
      <c r="I101" s="36">
        <v>15</v>
      </c>
      <c r="J101" s="36">
        <v>14</v>
      </c>
      <c r="K101" s="36">
        <v>496.1</v>
      </c>
      <c r="L101" s="36">
        <v>999.2</v>
      </c>
      <c r="M101" s="36">
        <v>1000</v>
      </c>
      <c r="N101" s="36">
        <v>0.8</v>
      </c>
      <c r="O101" s="36">
        <v>0.08</v>
      </c>
    </row>
    <row r="102" spans="1:15" x14ac:dyDescent="0.25">
      <c r="A102" s="37" t="s">
        <v>141</v>
      </c>
      <c r="B102" s="36">
        <v>436.7</v>
      </c>
      <c r="C102" s="36">
        <v>19</v>
      </c>
      <c r="D102" s="36">
        <v>31.5</v>
      </c>
      <c r="E102" s="36">
        <v>22</v>
      </c>
      <c r="F102" s="36">
        <v>18</v>
      </c>
      <c r="G102" s="36">
        <v>14</v>
      </c>
      <c r="H102" s="36">
        <v>17</v>
      </c>
      <c r="I102" s="36">
        <v>19</v>
      </c>
      <c r="J102" s="36">
        <v>30.5</v>
      </c>
      <c r="K102" s="36">
        <v>457.1</v>
      </c>
      <c r="L102" s="36">
        <v>1064.7</v>
      </c>
      <c r="M102" s="36">
        <v>1000</v>
      </c>
      <c r="N102" s="36">
        <v>-64.7</v>
      </c>
      <c r="O102" s="36">
        <v>-6.47</v>
      </c>
    </row>
    <row r="103" spans="1:15" x14ac:dyDescent="0.25">
      <c r="A103" s="37" t="s">
        <v>142</v>
      </c>
      <c r="B103" s="36">
        <v>435.7</v>
      </c>
      <c r="C103" s="36">
        <v>14</v>
      </c>
      <c r="D103" s="36">
        <v>12</v>
      </c>
      <c r="E103" s="36">
        <v>5</v>
      </c>
      <c r="F103" s="36">
        <v>15</v>
      </c>
      <c r="G103" s="36">
        <v>18</v>
      </c>
      <c r="H103" s="36">
        <v>35.5</v>
      </c>
      <c r="I103" s="36">
        <v>17</v>
      </c>
      <c r="J103" s="36">
        <v>9</v>
      </c>
      <c r="K103" s="36">
        <v>461.6</v>
      </c>
      <c r="L103" s="36">
        <v>1022.7</v>
      </c>
      <c r="M103" s="36">
        <v>1000</v>
      </c>
      <c r="N103" s="36">
        <v>-22.7</v>
      </c>
      <c r="O103" s="36">
        <v>-2.27</v>
      </c>
    </row>
    <row r="104" spans="1:15" x14ac:dyDescent="0.25">
      <c r="A104" s="37" t="s">
        <v>143</v>
      </c>
      <c r="B104" s="36">
        <v>427.2</v>
      </c>
      <c r="C104" s="36">
        <v>15</v>
      </c>
      <c r="D104" s="36">
        <v>30.5</v>
      </c>
      <c r="E104" s="36">
        <v>9</v>
      </c>
      <c r="F104" s="36">
        <v>14</v>
      </c>
      <c r="G104" s="36">
        <v>15</v>
      </c>
      <c r="H104" s="36">
        <v>16</v>
      </c>
      <c r="I104" s="36">
        <v>9</v>
      </c>
      <c r="J104" s="36">
        <v>15</v>
      </c>
      <c r="K104" s="36">
        <v>463.6</v>
      </c>
      <c r="L104" s="36">
        <v>1014.2</v>
      </c>
      <c r="M104" s="36">
        <v>1000</v>
      </c>
      <c r="N104" s="36">
        <v>-14.2</v>
      </c>
      <c r="O104" s="36">
        <v>-1.42</v>
      </c>
    </row>
    <row r="105" spans="1:15" x14ac:dyDescent="0.25">
      <c r="A105" s="37" t="s">
        <v>144</v>
      </c>
      <c r="B105" s="36">
        <v>426.2</v>
      </c>
      <c r="C105" s="36">
        <v>2</v>
      </c>
      <c r="D105" s="36">
        <v>7</v>
      </c>
      <c r="E105" s="36">
        <v>19</v>
      </c>
      <c r="F105" s="36">
        <v>14</v>
      </c>
      <c r="G105" s="36">
        <v>8</v>
      </c>
      <c r="H105" s="36">
        <v>34.5</v>
      </c>
      <c r="I105" s="36">
        <v>8</v>
      </c>
      <c r="J105" s="36">
        <v>17</v>
      </c>
      <c r="K105" s="36">
        <v>460.6</v>
      </c>
      <c r="L105" s="36">
        <v>996.2</v>
      </c>
      <c r="M105" s="36">
        <v>1000</v>
      </c>
      <c r="N105" s="36">
        <v>3.8</v>
      </c>
      <c r="O105" s="36">
        <v>0.38</v>
      </c>
    </row>
    <row r="106" spans="1:15" x14ac:dyDescent="0.25">
      <c r="A106" s="37" t="s">
        <v>145</v>
      </c>
      <c r="B106" s="36">
        <v>425.2</v>
      </c>
      <c r="C106" s="36">
        <v>18</v>
      </c>
      <c r="D106" s="36">
        <v>6</v>
      </c>
      <c r="E106" s="36">
        <v>10</v>
      </c>
      <c r="F106" s="36">
        <v>16</v>
      </c>
      <c r="G106" s="36">
        <v>10</v>
      </c>
      <c r="H106" s="36">
        <v>12</v>
      </c>
      <c r="I106" s="36">
        <v>13</v>
      </c>
      <c r="J106" s="36">
        <v>11</v>
      </c>
      <c r="K106" s="36">
        <v>458.6</v>
      </c>
      <c r="L106" s="36">
        <v>979.7</v>
      </c>
      <c r="M106" s="36">
        <v>1000</v>
      </c>
      <c r="N106" s="36">
        <v>20.3</v>
      </c>
      <c r="O106" s="36">
        <v>2.0299999999999998</v>
      </c>
    </row>
    <row r="107" spans="1:15" x14ac:dyDescent="0.25">
      <c r="A107" s="37" t="s">
        <v>146</v>
      </c>
      <c r="B107" s="36">
        <v>417.2</v>
      </c>
      <c r="C107" s="36">
        <v>6</v>
      </c>
      <c r="D107" s="36">
        <v>4</v>
      </c>
      <c r="E107" s="36">
        <v>18</v>
      </c>
      <c r="F107" s="36">
        <v>14</v>
      </c>
      <c r="G107" s="36">
        <v>6</v>
      </c>
      <c r="H107" s="36">
        <v>11</v>
      </c>
      <c r="I107" s="36">
        <v>8</v>
      </c>
      <c r="J107" s="36">
        <v>6</v>
      </c>
      <c r="K107" s="36">
        <v>497.1</v>
      </c>
      <c r="L107" s="36">
        <v>987.2</v>
      </c>
      <c r="M107" s="36">
        <v>1000</v>
      </c>
      <c r="N107" s="36">
        <v>12.8</v>
      </c>
      <c r="O107" s="36">
        <v>1.28</v>
      </c>
    </row>
    <row r="108" spans="1:15" x14ac:dyDescent="0.25">
      <c r="A108" s="37" t="s">
        <v>147</v>
      </c>
      <c r="B108" s="36">
        <v>415.2</v>
      </c>
      <c r="C108" s="36">
        <v>11</v>
      </c>
      <c r="D108" s="36">
        <v>5</v>
      </c>
      <c r="E108" s="36">
        <v>15</v>
      </c>
      <c r="F108" s="36">
        <v>14</v>
      </c>
      <c r="G108" s="36">
        <v>4</v>
      </c>
      <c r="H108" s="36">
        <v>11</v>
      </c>
      <c r="I108" s="36">
        <v>8</v>
      </c>
      <c r="J108" s="36">
        <v>6</v>
      </c>
      <c r="K108" s="36">
        <v>496.1</v>
      </c>
      <c r="L108" s="36">
        <v>985.2</v>
      </c>
      <c r="M108" s="36">
        <v>1000</v>
      </c>
      <c r="N108" s="36">
        <v>14.8</v>
      </c>
      <c r="O108" s="36">
        <v>1.48</v>
      </c>
    </row>
    <row r="109" spans="1:15" x14ac:dyDescent="0.25">
      <c r="A109" s="37" t="s">
        <v>148</v>
      </c>
      <c r="B109" s="36">
        <v>429.2</v>
      </c>
      <c r="C109" s="36">
        <v>14</v>
      </c>
      <c r="D109" s="36">
        <v>9</v>
      </c>
      <c r="E109" s="36">
        <v>18</v>
      </c>
      <c r="F109" s="36">
        <v>14</v>
      </c>
      <c r="G109" s="36">
        <v>7</v>
      </c>
      <c r="H109" s="36">
        <v>11</v>
      </c>
      <c r="I109" s="36">
        <v>12</v>
      </c>
      <c r="J109" s="36">
        <v>8</v>
      </c>
      <c r="K109" s="36">
        <v>457.1</v>
      </c>
      <c r="L109" s="36">
        <v>979.2</v>
      </c>
      <c r="M109" s="36">
        <v>1000</v>
      </c>
      <c r="N109" s="36">
        <v>20.8</v>
      </c>
      <c r="O109" s="36">
        <v>2.08</v>
      </c>
    </row>
    <row r="110" spans="1:15" x14ac:dyDescent="0.25">
      <c r="A110" s="37" t="s">
        <v>149</v>
      </c>
      <c r="B110" s="36">
        <v>418.2</v>
      </c>
      <c r="C110" s="36">
        <v>3</v>
      </c>
      <c r="D110" s="36">
        <v>30.5</v>
      </c>
      <c r="E110" s="36">
        <v>1</v>
      </c>
      <c r="F110" s="36">
        <v>14</v>
      </c>
      <c r="G110" s="36">
        <v>0</v>
      </c>
      <c r="H110" s="36">
        <v>11</v>
      </c>
      <c r="I110" s="36">
        <v>8</v>
      </c>
      <c r="J110" s="36">
        <v>6</v>
      </c>
      <c r="K110" s="36">
        <v>454.1</v>
      </c>
      <c r="L110" s="36">
        <v>945.8</v>
      </c>
      <c r="M110" s="36">
        <v>1000</v>
      </c>
      <c r="N110" s="36">
        <v>54.2</v>
      </c>
      <c r="O110" s="36">
        <v>5.42</v>
      </c>
    </row>
    <row r="111" spans="1:15" x14ac:dyDescent="0.25">
      <c r="A111" s="37" t="s">
        <v>150</v>
      </c>
      <c r="B111" s="36">
        <v>429.2</v>
      </c>
      <c r="C111" s="36">
        <v>17</v>
      </c>
      <c r="D111" s="36">
        <v>35.5</v>
      </c>
      <c r="E111" s="36">
        <v>20</v>
      </c>
      <c r="F111" s="36">
        <v>18</v>
      </c>
      <c r="G111" s="36">
        <v>16</v>
      </c>
      <c r="H111" s="36">
        <v>16</v>
      </c>
      <c r="I111" s="36">
        <v>18</v>
      </c>
      <c r="J111" s="36">
        <v>16</v>
      </c>
      <c r="K111" s="36">
        <v>463.6</v>
      </c>
      <c r="L111" s="36">
        <v>1049.2</v>
      </c>
      <c r="M111" s="36">
        <v>1000</v>
      </c>
      <c r="N111" s="36">
        <v>-49.2</v>
      </c>
      <c r="O111" s="36">
        <v>-4.92</v>
      </c>
    </row>
    <row r="112" spans="1:15" x14ac:dyDescent="0.25">
      <c r="A112" s="37" t="s">
        <v>151</v>
      </c>
      <c r="B112" s="36">
        <v>420.2</v>
      </c>
      <c r="C112" s="36">
        <v>6</v>
      </c>
      <c r="D112" s="36">
        <v>34.5</v>
      </c>
      <c r="E112" s="36">
        <v>21</v>
      </c>
      <c r="F112" s="36">
        <v>14</v>
      </c>
      <c r="G112" s="36">
        <v>11</v>
      </c>
      <c r="H112" s="36">
        <v>11</v>
      </c>
      <c r="I112" s="36">
        <v>8</v>
      </c>
      <c r="J112" s="36">
        <v>6</v>
      </c>
      <c r="K112" s="36">
        <v>498.1</v>
      </c>
      <c r="L112" s="36">
        <v>1029.7</v>
      </c>
      <c r="M112" s="36">
        <v>1000</v>
      </c>
      <c r="N112" s="36">
        <v>-29.7</v>
      </c>
      <c r="O112" s="36">
        <v>-2.97</v>
      </c>
    </row>
    <row r="113" spans="1:15" x14ac:dyDescent="0.25">
      <c r="A113" s="37" t="s">
        <v>152</v>
      </c>
      <c r="B113" s="36">
        <v>417.2</v>
      </c>
      <c r="C113" s="36">
        <v>1</v>
      </c>
      <c r="D113" s="36">
        <v>3</v>
      </c>
      <c r="E113" s="36">
        <v>11</v>
      </c>
      <c r="F113" s="36">
        <v>14</v>
      </c>
      <c r="G113" s="36">
        <v>1</v>
      </c>
      <c r="H113" s="36">
        <v>11</v>
      </c>
      <c r="I113" s="36">
        <v>11</v>
      </c>
      <c r="J113" s="36">
        <v>7</v>
      </c>
      <c r="K113" s="36">
        <v>523.1</v>
      </c>
      <c r="L113" s="36">
        <v>999.2</v>
      </c>
      <c r="M113" s="36">
        <v>1000</v>
      </c>
      <c r="N113" s="36">
        <v>0.8</v>
      </c>
      <c r="O113" s="36">
        <v>0.08</v>
      </c>
    </row>
    <row r="114" spans="1:15" x14ac:dyDescent="0.25">
      <c r="A114" s="37" t="s">
        <v>153</v>
      </c>
      <c r="B114" s="36">
        <v>430.2</v>
      </c>
      <c r="C114" s="36">
        <v>14</v>
      </c>
      <c r="D114" s="36">
        <v>33.5</v>
      </c>
      <c r="E114" s="36">
        <v>1</v>
      </c>
      <c r="F114" s="36">
        <v>14</v>
      </c>
      <c r="G114" s="36">
        <v>50</v>
      </c>
      <c r="H114" s="36">
        <v>11</v>
      </c>
      <c r="I114" s="36">
        <v>8</v>
      </c>
      <c r="J114" s="36">
        <v>6</v>
      </c>
      <c r="K114" s="36">
        <v>454.1</v>
      </c>
      <c r="L114" s="36">
        <v>1021.7</v>
      </c>
      <c r="M114" s="36">
        <v>1000</v>
      </c>
      <c r="N114" s="36">
        <v>-21.7</v>
      </c>
      <c r="O114" s="36">
        <v>-2.17</v>
      </c>
    </row>
    <row r="115" spans="1:15" x14ac:dyDescent="0.25">
      <c r="A115" s="37" t="s">
        <v>154</v>
      </c>
      <c r="B115" s="36">
        <v>435.7</v>
      </c>
      <c r="C115" s="36">
        <v>8</v>
      </c>
      <c r="D115" s="36">
        <v>0</v>
      </c>
      <c r="E115" s="36">
        <v>15</v>
      </c>
      <c r="F115" s="36">
        <v>14</v>
      </c>
      <c r="G115" s="36">
        <v>10</v>
      </c>
      <c r="H115" s="36">
        <v>11</v>
      </c>
      <c r="I115" s="36">
        <v>8</v>
      </c>
      <c r="J115" s="36">
        <v>6</v>
      </c>
      <c r="K115" s="36">
        <v>454.1</v>
      </c>
      <c r="L115" s="36">
        <v>961.8</v>
      </c>
      <c r="M115" s="36">
        <v>1000</v>
      </c>
      <c r="N115" s="36">
        <v>38.200000000000003</v>
      </c>
      <c r="O115" s="36">
        <v>3.82</v>
      </c>
    </row>
    <row r="116" spans="1:15" x14ac:dyDescent="0.25">
      <c r="A116" s="37" t="s">
        <v>155</v>
      </c>
      <c r="B116" s="36">
        <v>423.2</v>
      </c>
      <c r="C116" s="36">
        <v>6</v>
      </c>
      <c r="D116" s="36">
        <v>10</v>
      </c>
      <c r="E116" s="36">
        <v>16</v>
      </c>
      <c r="F116" s="36">
        <v>14</v>
      </c>
      <c r="G116" s="36">
        <v>4</v>
      </c>
      <c r="H116" s="36">
        <v>13</v>
      </c>
      <c r="I116" s="36">
        <v>14</v>
      </c>
      <c r="J116" s="36">
        <v>10</v>
      </c>
      <c r="K116" s="36">
        <v>455.1</v>
      </c>
      <c r="L116" s="36">
        <v>965.3</v>
      </c>
      <c r="M116" s="36">
        <v>1000</v>
      </c>
      <c r="N116" s="36">
        <v>34.700000000000003</v>
      </c>
      <c r="O116" s="36">
        <v>3.47</v>
      </c>
    </row>
    <row r="117" spans="1:15" x14ac:dyDescent="0.25">
      <c r="A117" s="37" t="s">
        <v>156</v>
      </c>
      <c r="B117" s="36">
        <v>414.2</v>
      </c>
      <c r="C117" s="36">
        <v>1</v>
      </c>
      <c r="D117" s="36">
        <v>2</v>
      </c>
      <c r="E117" s="36">
        <v>4</v>
      </c>
      <c r="F117" s="36">
        <v>14</v>
      </c>
      <c r="G117" s="36">
        <v>13</v>
      </c>
      <c r="H117" s="36">
        <v>11</v>
      </c>
      <c r="I117" s="36">
        <v>8</v>
      </c>
      <c r="J117" s="36">
        <v>29.5</v>
      </c>
      <c r="K117" s="36">
        <v>454.1</v>
      </c>
      <c r="L117" s="36">
        <v>950.8</v>
      </c>
      <c r="M117" s="36">
        <v>1000</v>
      </c>
      <c r="N117" s="36">
        <v>49.2</v>
      </c>
      <c r="O117" s="36">
        <v>4.92</v>
      </c>
    </row>
    <row r="119" spans="1:15" x14ac:dyDescent="0.25">
      <c r="A119" s="38" t="s">
        <v>267</v>
      </c>
      <c r="B119" s="39">
        <v>1209.8</v>
      </c>
    </row>
    <row r="120" spans="1:15" x14ac:dyDescent="0.25">
      <c r="A120" s="38" t="s">
        <v>268</v>
      </c>
      <c r="B120" s="39">
        <v>414.2</v>
      </c>
    </row>
    <row r="121" spans="1:15" x14ac:dyDescent="0.25">
      <c r="A121" s="38" t="s">
        <v>269</v>
      </c>
      <c r="B121" s="39">
        <v>19999.900000000001</v>
      </c>
    </row>
    <row r="122" spans="1:15" x14ac:dyDescent="0.25">
      <c r="A122" s="38" t="s">
        <v>270</v>
      </c>
      <c r="B122" s="39">
        <v>20000</v>
      </c>
    </row>
    <row r="123" spans="1:15" x14ac:dyDescent="0.25">
      <c r="A123" s="38" t="s">
        <v>271</v>
      </c>
      <c r="B123" s="39">
        <v>-0.1</v>
      </c>
    </row>
    <row r="124" spans="1:15" x14ac:dyDescent="0.25">
      <c r="A124" s="38" t="s">
        <v>272</v>
      </c>
      <c r="B124" s="39"/>
    </row>
    <row r="125" spans="1:15" x14ac:dyDescent="0.25">
      <c r="A125" s="38" t="s">
        <v>273</v>
      </c>
      <c r="B125" s="39"/>
    </row>
    <row r="126" spans="1:15" x14ac:dyDescent="0.25">
      <c r="A126" s="38" t="s">
        <v>274</v>
      </c>
      <c r="B126" s="39">
        <v>0</v>
      </c>
    </row>
    <row r="128" spans="1:15" x14ac:dyDescent="0.25">
      <c r="A128" s="40" t="s">
        <v>275</v>
      </c>
    </row>
    <row r="130" spans="1:1" x14ac:dyDescent="0.25">
      <c r="A130" t="s">
        <v>276</v>
      </c>
    </row>
    <row r="131" spans="1:1" x14ac:dyDescent="0.25">
      <c r="A131" t="s">
        <v>277</v>
      </c>
    </row>
  </sheetData>
  <conditionalFormatting sqref="M2:M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2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2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8" r:id="rId1" display="https://miau.my-x.hu/myx-free/coco/test/293439620231101150307.html" xr:uid="{32027C8C-6B65-428F-AEE9-E7D7A88CEA41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1019-4B6D-43F5-B664-64BAF40E5F64}">
  <dimension ref="A1:BV21"/>
  <sheetViews>
    <sheetView workbookViewId="0">
      <selection activeCell="A23" sqref="A23"/>
    </sheetView>
  </sheetViews>
  <sheetFormatPr defaultRowHeight="15" x14ac:dyDescent="0.25"/>
  <cols>
    <col min="1" max="1" width="15" customWidth="1"/>
    <col min="4" max="4" width="15.140625" customWidth="1"/>
    <col min="5" max="5" width="9.140625" style="18"/>
    <col min="16" max="16" width="9.140625" style="18"/>
    <col min="23" max="23" width="9.140625" style="18"/>
    <col min="31" max="31" width="9.140625" style="18"/>
    <col min="40" max="40" width="9.140625" style="18"/>
    <col min="50" max="50" width="9.140625" style="16"/>
    <col min="61" max="61" width="9.140625" style="18"/>
    <col min="73" max="73" width="9.140625" style="18"/>
  </cols>
  <sheetData>
    <row r="1" spans="1:74" x14ac:dyDescent="0.25">
      <c r="A1" s="21" t="s">
        <v>103</v>
      </c>
      <c r="B1" s="21" t="s">
        <v>37</v>
      </c>
      <c r="C1" s="21"/>
      <c r="D1" s="21" t="s">
        <v>103</v>
      </c>
      <c r="E1" s="22" t="s">
        <v>37</v>
      </c>
      <c r="F1" s="21" t="s">
        <v>39</v>
      </c>
      <c r="G1" s="21"/>
      <c r="H1" s="21" t="s">
        <v>103</v>
      </c>
      <c r="I1" s="22" t="s">
        <v>37</v>
      </c>
      <c r="J1" s="22" t="s">
        <v>39</v>
      </c>
      <c r="K1" s="21" t="s">
        <v>41</v>
      </c>
      <c r="L1" s="21"/>
      <c r="M1" s="21" t="s">
        <v>103</v>
      </c>
      <c r="N1" s="22" t="s">
        <v>37</v>
      </c>
      <c r="O1" s="22" t="s">
        <v>39</v>
      </c>
      <c r="P1" s="22" t="s">
        <v>41</v>
      </c>
      <c r="Q1" s="23" t="s">
        <v>43</v>
      </c>
      <c r="R1" s="21"/>
      <c r="S1" s="21" t="s">
        <v>103</v>
      </c>
      <c r="T1" s="22" t="s">
        <v>37</v>
      </c>
      <c r="U1" s="22" t="s">
        <v>39</v>
      </c>
      <c r="V1" s="22" t="s">
        <v>41</v>
      </c>
      <c r="W1" s="22" t="s">
        <v>43</v>
      </c>
      <c r="X1" s="23" t="s">
        <v>45</v>
      </c>
      <c r="Y1" s="21"/>
      <c r="Z1" s="21" t="s">
        <v>103</v>
      </c>
      <c r="AA1" s="22" t="s">
        <v>37</v>
      </c>
      <c r="AB1" s="22" t="s">
        <v>39</v>
      </c>
      <c r="AC1" s="22" t="s">
        <v>41</v>
      </c>
      <c r="AD1" s="22" t="s">
        <v>43</v>
      </c>
      <c r="AE1" s="22" t="s">
        <v>45</v>
      </c>
      <c r="AF1" s="23" t="s">
        <v>47</v>
      </c>
      <c r="AG1" s="21"/>
      <c r="AH1" s="21" t="s">
        <v>103</v>
      </c>
      <c r="AI1" s="22" t="s">
        <v>37</v>
      </c>
      <c r="AJ1" s="22" t="s">
        <v>39</v>
      </c>
      <c r="AK1" s="22" t="s">
        <v>41</v>
      </c>
      <c r="AL1" s="22" t="s">
        <v>43</v>
      </c>
      <c r="AM1" s="22" t="s">
        <v>45</v>
      </c>
      <c r="AN1" s="22" t="s">
        <v>47</v>
      </c>
      <c r="AO1" s="23" t="s">
        <v>49</v>
      </c>
      <c r="AP1" s="21"/>
      <c r="AQ1" s="21" t="s">
        <v>103</v>
      </c>
      <c r="AR1" s="22" t="s">
        <v>37</v>
      </c>
      <c r="AS1" s="22" t="s">
        <v>39</v>
      </c>
      <c r="AT1" s="22" t="s">
        <v>41</v>
      </c>
      <c r="AU1" s="22" t="s">
        <v>43</v>
      </c>
      <c r="AV1" s="22" t="s">
        <v>45</v>
      </c>
      <c r="AW1" s="22" t="s">
        <v>47</v>
      </c>
      <c r="AX1" s="24" t="s">
        <v>49</v>
      </c>
      <c r="AY1" s="23" t="s">
        <v>51</v>
      </c>
      <c r="AZ1" s="21"/>
      <c r="BA1" s="21" t="s">
        <v>103</v>
      </c>
      <c r="BB1" s="22" t="s">
        <v>37</v>
      </c>
      <c r="BC1" s="22" t="s">
        <v>39</v>
      </c>
      <c r="BD1" s="22" t="s">
        <v>41</v>
      </c>
      <c r="BE1" s="22" t="s">
        <v>43</v>
      </c>
      <c r="BF1" s="22" t="s">
        <v>45</v>
      </c>
      <c r="BG1" s="22" t="s">
        <v>47</v>
      </c>
      <c r="BH1" s="24" t="s">
        <v>49</v>
      </c>
      <c r="BI1" s="22" t="s">
        <v>51</v>
      </c>
      <c r="BJ1" s="23" t="s">
        <v>104</v>
      </c>
      <c r="BK1" s="21"/>
      <c r="BL1" s="21" t="s">
        <v>103</v>
      </c>
      <c r="BM1" s="22" t="s">
        <v>37</v>
      </c>
      <c r="BN1" s="22" t="s">
        <v>39</v>
      </c>
      <c r="BO1" s="22" t="s">
        <v>41</v>
      </c>
      <c r="BP1" s="22" t="s">
        <v>43</v>
      </c>
      <c r="BQ1" s="22" t="s">
        <v>45</v>
      </c>
      <c r="BR1" s="22" t="s">
        <v>47</v>
      </c>
      <c r="BS1" s="24" t="s">
        <v>49</v>
      </c>
      <c r="BT1" s="22" t="s">
        <v>51</v>
      </c>
      <c r="BU1" s="22" t="s">
        <v>104</v>
      </c>
      <c r="BV1" s="23" t="s">
        <v>55</v>
      </c>
    </row>
    <row r="2" spans="1:74" x14ac:dyDescent="0.25">
      <c r="A2" s="25" t="s">
        <v>7</v>
      </c>
      <c r="B2" s="26">
        <v>100</v>
      </c>
      <c r="C2" s="21"/>
      <c r="D2" s="25" t="s">
        <v>7</v>
      </c>
      <c r="E2" s="27">
        <v>100</v>
      </c>
      <c r="F2" s="26">
        <v>100</v>
      </c>
      <c r="G2" s="21"/>
      <c r="H2" s="25" t="s">
        <v>16</v>
      </c>
      <c r="I2" s="27">
        <v>68</v>
      </c>
      <c r="J2" s="27">
        <v>67</v>
      </c>
      <c r="K2" s="26">
        <v>100</v>
      </c>
      <c r="L2" s="21"/>
      <c r="M2" s="25" t="s">
        <v>7</v>
      </c>
      <c r="N2" s="27">
        <v>100</v>
      </c>
      <c r="O2" s="27">
        <v>100</v>
      </c>
      <c r="P2" s="27">
        <v>91</v>
      </c>
      <c r="Q2" s="26">
        <v>100</v>
      </c>
      <c r="R2" s="21"/>
      <c r="S2" s="25" t="s">
        <v>3</v>
      </c>
      <c r="T2" s="28">
        <v>53</v>
      </c>
      <c r="U2" s="27">
        <v>42</v>
      </c>
      <c r="V2" s="27">
        <v>74</v>
      </c>
      <c r="W2" s="27">
        <v>59</v>
      </c>
      <c r="X2" s="26">
        <v>100</v>
      </c>
      <c r="Y2" s="21"/>
      <c r="Z2" s="25" t="s">
        <v>19</v>
      </c>
      <c r="AA2" s="27">
        <v>70</v>
      </c>
      <c r="AB2" s="27">
        <v>49</v>
      </c>
      <c r="AC2" s="27">
        <v>96</v>
      </c>
      <c r="AD2" s="27">
        <v>0</v>
      </c>
      <c r="AE2" s="27">
        <v>0</v>
      </c>
      <c r="AF2" s="26">
        <v>100</v>
      </c>
      <c r="AG2" s="21"/>
      <c r="AH2" s="25" t="s">
        <v>8</v>
      </c>
      <c r="AI2" s="27">
        <v>77</v>
      </c>
      <c r="AJ2" s="27">
        <v>49</v>
      </c>
      <c r="AK2" s="27">
        <v>82</v>
      </c>
      <c r="AL2" s="27">
        <v>44</v>
      </c>
      <c r="AM2" s="27">
        <v>53</v>
      </c>
      <c r="AN2" s="27">
        <v>95</v>
      </c>
      <c r="AO2" s="26">
        <v>100</v>
      </c>
      <c r="AP2" s="21"/>
      <c r="AQ2" s="25" t="s">
        <v>7</v>
      </c>
      <c r="AR2" s="27">
        <v>100</v>
      </c>
      <c r="AS2" s="27">
        <v>100</v>
      </c>
      <c r="AT2" s="27">
        <v>91</v>
      </c>
      <c r="AU2" s="27">
        <v>100</v>
      </c>
      <c r="AV2" s="27">
        <v>68</v>
      </c>
      <c r="AW2" s="27">
        <v>77</v>
      </c>
      <c r="AX2" s="29">
        <v>78</v>
      </c>
      <c r="AY2" s="26">
        <v>100</v>
      </c>
      <c r="AZ2" s="21"/>
      <c r="BA2" s="25" t="s">
        <v>7</v>
      </c>
      <c r="BB2" s="27">
        <v>100</v>
      </c>
      <c r="BC2" s="27">
        <v>100</v>
      </c>
      <c r="BD2" s="27">
        <v>91</v>
      </c>
      <c r="BE2" s="27">
        <v>100</v>
      </c>
      <c r="BF2" s="27">
        <v>68</v>
      </c>
      <c r="BG2" s="27">
        <v>77</v>
      </c>
      <c r="BH2" s="29">
        <v>78</v>
      </c>
      <c r="BI2" s="27">
        <v>100</v>
      </c>
      <c r="BJ2" s="26">
        <v>100</v>
      </c>
      <c r="BK2" s="21"/>
      <c r="BL2" s="25" t="s">
        <v>18</v>
      </c>
      <c r="BM2" s="27">
        <v>32</v>
      </c>
      <c r="BN2" s="27">
        <v>32</v>
      </c>
      <c r="BO2" s="27">
        <v>65</v>
      </c>
      <c r="BP2" s="27">
        <v>53</v>
      </c>
      <c r="BQ2" s="27">
        <v>0</v>
      </c>
      <c r="BR2" s="27">
        <v>31</v>
      </c>
      <c r="BS2" s="29">
        <v>0</v>
      </c>
      <c r="BT2" s="27">
        <v>37</v>
      </c>
      <c r="BU2" s="27">
        <v>38</v>
      </c>
      <c r="BV2" s="26">
        <v>100</v>
      </c>
    </row>
    <row r="3" spans="1:74" x14ac:dyDescent="0.25">
      <c r="A3" s="3" t="s">
        <v>8</v>
      </c>
      <c r="B3" s="4">
        <v>77</v>
      </c>
      <c r="D3" s="3" t="s">
        <v>11</v>
      </c>
      <c r="E3" s="20">
        <v>53</v>
      </c>
      <c r="F3" s="4">
        <v>88</v>
      </c>
      <c r="H3" s="3" t="s">
        <v>17</v>
      </c>
      <c r="I3" s="20">
        <v>43</v>
      </c>
      <c r="J3" s="20">
        <v>36</v>
      </c>
      <c r="K3" s="4">
        <v>97</v>
      </c>
      <c r="M3" s="3" t="s">
        <v>17</v>
      </c>
      <c r="N3" s="20">
        <v>43</v>
      </c>
      <c r="O3" s="20">
        <v>36</v>
      </c>
      <c r="P3" s="20">
        <v>97</v>
      </c>
      <c r="Q3" s="4">
        <v>94</v>
      </c>
      <c r="S3" s="3" t="s">
        <v>7</v>
      </c>
      <c r="T3" s="20">
        <v>100</v>
      </c>
      <c r="U3" s="20">
        <v>100</v>
      </c>
      <c r="V3" s="20">
        <v>91</v>
      </c>
      <c r="W3" s="20">
        <v>100</v>
      </c>
      <c r="X3" s="4">
        <v>68</v>
      </c>
      <c r="Z3" s="3" t="s">
        <v>8</v>
      </c>
      <c r="AA3" s="20">
        <v>77</v>
      </c>
      <c r="AB3" s="20">
        <v>49</v>
      </c>
      <c r="AC3" s="20">
        <v>82</v>
      </c>
      <c r="AD3" s="20">
        <v>44</v>
      </c>
      <c r="AE3" s="20">
        <v>53</v>
      </c>
      <c r="AF3" s="4">
        <v>95</v>
      </c>
      <c r="AH3" s="3" t="s">
        <v>10</v>
      </c>
      <c r="AI3" s="20">
        <v>58</v>
      </c>
      <c r="AJ3" s="20">
        <v>34</v>
      </c>
      <c r="AK3" s="20">
        <v>72</v>
      </c>
      <c r="AL3" s="20">
        <v>82</v>
      </c>
      <c r="AM3" s="20">
        <v>0</v>
      </c>
      <c r="AN3" s="20">
        <v>52</v>
      </c>
      <c r="AO3" s="4">
        <v>86</v>
      </c>
      <c r="AQ3" s="3" t="s">
        <v>16</v>
      </c>
      <c r="AR3" s="20">
        <v>68</v>
      </c>
      <c r="AS3" s="20">
        <v>67</v>
      </c>
      <c r="AT3" s="20">
        <v>100</v>
      </c>
      <c r="AU3" s="20">
        <v>87</v>
      </c>
      <c r="AV3" s="20">
        <v>68</v>
      </c>
      <c r="AW3" s="20">
        <v>80</v>
      </c>
      <c r="AX3" s="17">
        <v>69</v>
      </c>
      <c r="AY3" s="4">
        <v>82</v>
      </c>
      <c r="BA3" s="3" t="s">
        <v>22</v>
      </c>
      <c r="BB3" s="20">
        <v>15</v>
      </c>
      <c r="BC3" s="20">
        <v>32</v>
      </c>
      <c r="BD3" s="20">
        <v>64</v>
      </c>
      <c r="BE3" s="20">
        <v>40</v>
      </c>
      <c r="BF3" s="20">
        <v>0</v>
      </c>
      <c r="BG3" s="20">
        <v>66</v>
      </c>
      <c r="BH3" s="17">
        <v>0</v>
      </c>
      <c r="BI3" s="20">
        <v>0</v>
      </c>
      <c r="BJ3" s="4">
        <v>94</v>
      </c>
      <c r="BL3" s="3" t="s">
        <v>4</v>
      </c>
      <c r="BM3" s="20">
        <v>50</v>
      </c>
      <c r="BN3" s="20">
        <v>37</v>
      </c>
      <c r="BO3" s="20">
        <v>76</v>
      </c>
      <c r="BP3" s="20">
        <v>40</v>
      </c>
      <c r="BQ3" s="20">
        <v>0</v>
      </c>
      <c r="BR3" s="20">
        <v>39</v>
      </c>
      <c r="BS3" s="17">
        <v>0</v>
      </c>
      <c r="BT3" s="20">
        <v>0</v>
      </c>
      <c r="BU3" s="20">
        <v>0</v>
      </c>
      <c r="BV3" s="4">
        <v>94</v>
      </c>
    </row>
    <row r="4" spans="1:74" x14ac:dyDescent="0.25">
      <c r="A4" s="3" t="s">
        <v>20</v>
      </c>
      <c r="B4" s="4">
        <v>77</v>
      </c>
      <c r="D4" s="3" t="s">
        <v>16</v>
      </c>
      <c r="E4" s="20">
        <v>68</v>
      </c>
      <c r="F4" s="4">
        <v>67</v>
      </c>
      <c r="H4" s="3" t="s">
        <v>5</v>
      </c>
      <c r="I4" s="20">
        <v>50</v>
      </c>
      <c r="J4" s="20">
        <v>63</v>
      </c>
      <c r="K4" s="4">
        <v>96</v>
      </c>
      <c r="M4" s="3" t="s">
        <v>16</v>
      </c>
      <c r="N4" s="20">
        <v>68</v>
      </c>
      <c r="O4" s="20">
        <v>67</v>
      </c>
      <c r="P4" s="20">
        <v>100</v>
      </c>
      <c r="Q4" s="4">
        <v>87</v>
      </c>
      <c r="S4" s="3" t="s">
        <v>16</v>
      </c>
      <c r="T4" s="20">
        <v>68</v>
      </c>
      <c r="U4" s="20">
        <v>67</v>
      </c>
      <c r="V4" s="20">
        <v>100</v>
      </c>
      <c r="W4" s="20">
        <v>87</v>
      </c>
      <c r="X4" s="4">
        <v>68</v>
      </c>
      <c r="Z4" s="3" t="s">
        <v>3</v>
      </c>
      <c r="AA4" s="19">
        <v>53</v>
      </c>
      <c r="AB4" s="20">
        <v>42</v>
      </c>
      <c r="AC4" s="20">
        <v>74</v>
      </c>
      <c r="AD4" s="20">
        <v>59</v>
      </c>
      <c r="AE4" s="20">
        <v>100</v>
      </c>
      <c r="AF4" s="4">
        <v>85</v>
      </c>
      <c r="AH4" s="3" t="s">
        <v>7</v>
      </c>
      <c r="AI4" s="20">
        <v>100</v>
      </c>
      <c r="AJ4" s="20">
        <v>100</v>
      </c>
      <c r="AK4" s="20">
        <v>91</v>
      </c>
      <c r="AL4" s="20">
        <v>100</v>
      </c>
      <c r="AM4" s="20">
        <v>68</v>
      </c>
      <c r="AN4" s="20">
        <v>77</v>
      </c>
      <c r="AO4" s="4">
        <v>78</v>
      </c>
      <c r="AQ4" s="3" t="s">
        <v>3</v>
      </c>
      <c r="AR4" s="19">
        <v>53</v>
      </c>
      <c r="AS4" s="20">
        <v>42</v>
      </c>
      <c r="AT4" s="20">
        <v>74</v>
      </c>
      <c r="AU4" s="20">
        <v>59</v>
      </c>
      <c r="AV4" s="20">
        <v>100</v>
      </c>
      <c r="AW4" s="20">
        <v>85</v>
      </c>
      <c r="AX4" s="17">
        <v>0</v>
      </c>
      <c r="AY4" s="4">
        <v>78</v>
      </c>
      <c r="BA4" s="3" t="s">
        <v>10</v>
      </c>
      <c r="BB4" s="20">
        <v>58</v>
      </c>
      <c r="BC4" s="20">
        <v>34</v>
      </c>
      <c r="BD4" s="20">
        <v>72</v>
      </c>
      <c r="BE4" s="20">
        <v>82</v>
      </c>
      <c r="BF4" s="20">
        <v>0</v>
      </c>
      <c r="BG4" s="20">
        <v>52</v>
      </c>
      <c r="BH4" s="17">
        <v>86</v>
      </c>
      <c r="BI4" s="20">
        <v>0</v>
      </c>
      <c r="BJ4" s="4">
        <v>86</v>
      </c>
      <c r="BL4" s="3" t="s">
        <v>5</v>
      </c>
      <c r="BM4" s="20">
        <v>50</v>
      </c>
      <c r="BN4" s="20">
        <v>63</v>
      </c>
      <c r="BO4" s="20">
        <v>96</v>
      </c>
      <c r="BP4" s="20">
        <v>38</v>
      </c>
      <c r="BQ4" s="20">
        <v>0</v>
      </c>
      <c r="BR4" s="20">
        <v>64</v>
      </c>
      <c r="BS4" s="17">
        <v>0</v>
      </c>
      <c r="BT4" s="20">
        <v>32</v>
      </c>
      <c r="BU4" s="20">
        <v>64</v>
      </c>
      <c r="BV4" s="4">
        <v>90</v>
      </c>
    </row>
    <row r="5" spans="1:74" x14ac:dyDescent="0.25">
      <c r="A5" s="3" t="s">
        <v>19</v>
      </c>
      <c r="B5" s="4">
        <v>70</v>
      </c>
      <c r="D5" s="3" t="s">
        <v>5</v>
      </c>
      <c r="E5" s="20">
        <v>50</v>
      </c>
      <c r="F5" s="4">
        <v>63</v>
      </c>
      <c r="H5" s="3" t="s">
        <v>19</v>
      </c>
      <c r="I5" s="20">
        <v>70</v>
      </c>
      <c r="J5" s="20">
        <v>49</v>
      </c>
      <c r="K5" s="4">
        <v>96</v>
      </c>
      <c r="M5" s="3" t="s">
        <v>10</v>
      </c>
      <c r="N5" s="20">
        <v>58</v>
      </c>
      <c r="O5" s="20">
        <v>34</v>
      </c>
      <c r="P5" s="20">
        <v>72</v>
      </c>
      <c r="Q5" s="4">
        <v>82</v>
      </c>
      <c r="S5" s="3" t="s">
        <v>11</v>
      </c>
      <c r="T5" s="20">
        <v>53</v>
      </c>
      <c r="U5" s="20">
        <v>88</v>
      </c>
      <c r="V5" s="20">
        <v>70</v>
      </c>
      <c r="W5" s="20">
        <v>50</v>
      </c>
      <c r="X5" s="4">
        <v>61</v>
      </c>
      <c r="Z5" s="3" t="s">
        <v>16</v>
      </c>
      <c r="AA5" s="20">
        <v>68</v>
      </c>
      <c r="AB5" s="20">
        <v>67</v>
      </c>
      <c r="AC5" s="20">
        <v>100</v>
      </c>
      <c r="AD5" s="20">
        <v>87</v>
      </c>
      <c r="AE5" s="20">
        <v>68</v>
      </c>
      <c r="AF5" s="4">
        <v>80</v>
      </c>
      <c r="AH5" s="3" t="s">
        <v>9</v>
      </c>
      <c r="AI5" s="20">
        <v>62</v>
      </c>
      <c r="AJ5" s="20">
        <v>55</v>
      </c>
      <c r="AK5" s="20">
        <v>86</v>
      </c>
      <c r="AL5" s="20">
        <v>49</v>
      </c>
      <c r="AM5" s="20">
        <v>0</v>
      </c>
      <c r="AN5" s="20">
        <v>79</v>
      </c>
      <c r="AO5" s="4">
        <v>69</v>
      </c>
      <c r="AQ5" s="3" t="s">
        <v>8</v>
      </c>
      <c r="AR5" s="20">
        <v>77</v>
      </c>
      <c r="AS5" s="20">
        <v>49</v>
      </c>
      <c r="AT5" s="20">
        <v>82</v>
      </c>
      <c r="AU5" s="20">
        <v>44</v>
      </c>
      <c r="AV5" s="20">
        <v>53</v>
      </c>
      <c r="AW5" s="20">
        <v>95</v>
      </c>
      <c r="AX5" s="17">
        <v>100</v>
      </c>
      <c r="AY5" s="4">
        <v>78</v>
      </c>
      <c r="BA5" s="3" t="s">
        <v>16</v>
      </c>
      <c r="BB5" s="20">
        <v>68</v>
      </c>
      <c r="BC5" s="20">
        <v>67</v>
      </c>
      <c r="BD5" s="20">
        <v>100</v>
      </c>
      <c r="BE5" s="20">
        <v>87</v>
      </c>
      <c r="BF5" s="20">
        <v>68</v>
      </c>
      <c r="BG5" s="20">
        <v>80</v>
      </c>
      <c r="BH5" s="17">
        <v>69</v>
      </c>
      <c r="BI5" s="20">
        <v>82</v>
      </c>
      <c r="BJ5" s="4">
        <v>82</v>
      </c>
      <c r="BL5" s="3" t="s">
        <v>17</v>
      </c>
      <c r="BM5" s="20">
        <v>43</v>
      </c>
      <c r="BN5" s="20">
        <v>36</v>
      </c>
      <c r="BO5" s="20">
        <v>97</v>
      </c>
      <c r="BP5" s="20">
        <v>94</v>
      </c>
      <c r="BQ5" s="20">
        <v>0</v>
      </c>
      <c r="BR5" s="20">
        <v>54</v>
      </c>
      <c r="BS5" s="17">
        <v>0</v>
      </c>
      <c r="BT5" s="20">
        <v>0</v>
      </c>
      <c r="BU5" s="20">
        <v>0</v>
      </c>
      <c r="BV5" s="4">
        <v>86</v>
      </c>
    </row>
    <row r="6" spans="1:74" x14ac:dyDescent="0.25">
      <c r="A6" s="3" t="s">
        <v>14</v>
      </c>
      <c r="B6" s="4">
        <v>68</v>
      </c>
      <c r="D6" s="3" t="s">
        <v>9</v>
      </c>
      <c r="E6" s="20">
        <v>62</v>
      </c>
      <c r="F6" s="4">
        <v>55</v>
      </c>
      <c r="H6" s="3" t="s">
        <v>7</v>
      </c>
      <c r="I6" s="20">
        <v>100</v>
      </c>
      <c r="J6" s="20">
        <v>100</v>
      </c>
      <c r="K6" s="4">
        <v>91</v>
      </c>
      <c r="M6" s="3" t="s">
        <v>12</v>
      </c>
      <c r="N6" s="20">
        <v>32</v>
      </c>
      <c r="O6" s="20">
        <v>36</v>
      </c>
      <c r="P6" s="20">
        <v>67</v>
      </c>
      <c r="Q6" s="4">
        <v>78</v>
      </c>
      <c r="S6" s="3" t="s">
        <v>8</v>
      </c>
      <c r="T6" s="20">
        <v>77</v>
      </c>
      <c r="U6" s="20">
        <v>49</v>
      </c>
      <c r="V6" s="20">
        <v>82</v>
      </c>
      <c r="W6" s="20">
        <v>44</v>
      </c>
      <c r="X6" s="4">
        <v>53</v>
      </c>
      <c r="Z6" s="3" t="s">
        <v>9</v>
      </c>
      <c r="AA6" s="20">
        <v>62</v>
      </c>
      <c r="AB6" s="20">
        <v>55</v>
      </c>
      <c r="AC6" s="20">
        <v>86</v>
      </c>
      <c r="AD6" s="20">
        <v>49</v>
      </c>
      <c r="AE6" s="20">
        <v>0</v>
      </c>
      <c r="AF6" s="4">
        <v>79</v>
      </c>
      <c r="AH6" s="3" t="s">
        <v>16</v>
      </c>
      <c r="AI6" s="20">
        <v>68</v>
      </c>
      <c r="AJ6" s="20">
        <v>67</v>
      </c>
      <c r="AK6" s="20">
        <v>100</v>
      </c>
      <c r="AL6" s="20">
        <v>87</v>
      </c>
      <c r="AM6" s="20">
        <v>68</v>
      </c>
      <c r="AN6" s="20">
        <v>80</v>
      </c>
      <c r="AO6" s="4">
        <v>69</v>
      </c>
      <c r="AQ6" s="3" t="s">
        <v>6</v>
      </c>
      <c r="AR6" s="20">
        <v>35</v>
      </c>
      <c r="AS6" s="20">
        <v>41</v>
      </c>
      <c r="AT6" s="20">
        <v>56</v>
      </c>
      <c r="AU6" s="20">
        <v>62</v>
      </c>
      <c r="AV6" s="20">
        <v>0</v>
      </c>
      <c r="AW6" s="20">
        <v>35</v>
      </c>
      <c r="AX6" s="17">
        <v>44</v>
      </c>
      <c r="AY6" s="4">
        <v>51</v>
      </c>
      <c r="BA6" s="3" t="s">
        <v>9</v>
      </c>
      <c r="BB6" s="20">
        <v>62</v>
      </c>
      <c r="BC6" s="20">
        <v>55</v>
      </c>
      <c r="BD6" s="20">
        <v>86</v>
      </c>
      <c r="BE6" s="20">
        <v>49</v>
      </c>
      <c r="BF6" s="20">
        <v>0</v>
      </c>
      <c r="BG6" s="20">
        <v>79</v>
      </c>
      <c r="BH6" s="17">
        <v>69</v>
      </c>
      <c r="BI6" s="20">
        <v>30</v>
      </c>
      <c r="BJ6" s="4">
        <v>66</v>
      </c>
      <c r="BL6" s="3" t="s">
        <v>12</v>
      </c>
      <c r="BM6" s="20">
        <v>32</v>
      </c>
      <c r="BN6" s="20">
        <v>36</v>
      </c>
      <c r="BO6" s="20">
        <v>67</v>
      </c>
      <c r="BP6" s="20">
        <v>78</v>
      </c>
      <c r="BQ6" s="20">
        <v>0</v>
      </c>
      <c r="BR6" s="20">
        <v>45</v>
      </c>
      <c r="BS6" s="17">
        <v>0</v>
      </c>
      <c r="BT6" s="20">
        <v>0</v>
      </c>
      <c r="BU6" s="20">
        <v>0</v>
      </c>
      <c r="BV6" s="4">
        <v>79</v>
      </c>
    </row>
    <row r="7" spans="1:74" x14ac:dyDescent="0.25">
      <c r="A7" s="3" t="s">
        <v>16</v>
      </c>
      <c r="B7" s="4">
        <v>68</v>
      </c>
      <c r="D7" s="3" t="s">
        <v>8</v>
      </c>
      <c r="E7" s="20">
        <v>77</v>
      </c>
      <c r="F7" s="4">
        <v>49</v>
      </c>
      <c r="H7" s="3" t="s">
        <v>9</v>
      </c>
      <c r="I7" s="20">
        <v>62</v>
      </c>
      <c r="J7" s="20">
        <v>55</v>
      </c>
      <c r="K7" s="4">
        <v>86</v>
      </c>
      <c r="M7" s="3" t="s">
        <v>14</v>
      </c>
      <c r="N7" s="20">
        <v>68</v>
      </c>
      <c r="O7" s="20">
        <v>49</v>
      </c>
      <c r="P7" s="20">
        <v>74</v>
      </c>
      <c r="Q7" s="4">
        <v>78</v>
      </c>
      <c r="S7" s="3" t="s">
        <v>4</v>
      </c>
      <c r="T7" s="20">
        <v>50</v>
      </c>
      <c r="U7" s="20">
        <v>37</v>
      </c>
      <c r="V7" s="20">
        <v>76</v>
      </c>
      <c r="W7" s="20">
        <v>40</v>
      </c>
      <c r="X7" s="4">
        <v>0</v>
      </c>
      <c r="Z7" s="3" t="s">
        <v>7</v>
      </c>
      <c r="AA7" s="20">
        <v>100</v>
      </c>
      <c r="AB7" s="20">
        <v>100</v>
      </c>
      <c r="AC7" s="20">
        <v>91</v>
      </c>
      <c r="AD7" s="20">
        <v>100</v>
      </c>
      <c r="AE7" s="20">
        <v>68</v>
      </c>
      <c r="AF7" s="4">
        <v>77</v>
      </c>
      <c r="AH7" s="3" t="s">
        <v>6</v>
      </c>
      <c r="AI7" s="20">
        <v>35</v>
      </c>
      <c r="AJ7" s="20">
        <v>41</v>
      </c>
      <c r="AK7" s="20">
        <v>56</v>
      </c>
      <c r="AL7" s="20">
        <v>62</v>
      </c>
      <c r="AM7" s="20">
        <v>0</v>
      </c>
      <c r="AN7" s="20">
        <v>35</v>
      </c>
      <c r="AO7" s="4">
        <v>44</v>
      </c>
      <c r="AQ7" s="3" t="s">
        <v>21</v>
      </c>
      <c r="AR7" s="20">
        <v>52</v>
      </c>
      <c r="AS7" s="20">
        <v>36</v>
      </c>
      <c r="AT7" s="20">
        <v>75</v>
      </c>
      <c r="AU7" s="20">
        <v>73</v>
      </c>
      <c r="AV7" s="20">
        <v>0</v>
      </c>
      <c r="AW7" s="20">
        <v>37</v>
      </c>
      <c r="AX7" s="17">
        <v>43</v>
      </c>
      <c r="AY7" s="4">
        <v>47</v>
      </c>
      <c r="BA7" s="3" t="s">
        <v>6</v>
      </c>
      <c r="BB7" s="20">
        <v>35</v>
      </c>
      <c r="BC7" s="20">
        <v>41</v>
      </c>
      <c r="BD7" s="20">
        <v>56</v>
      </c>
      <c r="BE7" s="20">
        <v>62</v>
      </c>
      <c r="BF7" s="20">
        <v>0</v>
      </c>
      <c r="BG7" s="20">
        <v>35</v>
      </c>
      <c r="BH7" s="17">
        <v>44</v>
      </c>
      <c r="BI7" s="20">
        <v>51</v>
      </c>
      <c r="BJ7" s="4">
        <v>65</v>
      </c>
      <c r="BL7" s="3" t="s">
        <v>6</v>
      </c>
      <c r="BM7" s="20">
        <v>35</v>
      </c>
      <c r="BN7" s="20">
        <v>41</v>
      </c>
      <c r="BO7" s="20">
        <v>56</v>
      </c>
      <c r="BP7" s="20">
        <v>62</v>
      </c>
      <c r="BQ7" s="20">
        <v>0</v>
      </c>
      <c r="BR7" s="20">
        <v>35</v>
      </c>
      <c r="BS7" s="17">
        <v>44</v>
      </c>
      <c r="BT7" s="20">
        <v>51</v>
      </c>
      <c r="BU7" s="20">
        <v>65</v>
      </c>
      <c r="BV7" s="4">
        <v>70</v>
      </c>
    </row>
    <row r="8" spans="1:74" x14ac:dyDescent="0.25">
      <c r="A8" s="3" t="s">
        <v>9</v>
      </c>
      <c r="B8" s="4">
        <v>62</v>
      </c>
      <c r="D8" s="3" t="s">
        <v>14</v>
      </c>
      <c r="E8" s="20">
        <v>68</v>
      </c>
      <c r="F8" s="4">
        <v>49</v>
      </c>
      <c r="H8" s="3" t="s">
        <v>15</v>
      </c>
      <c r="I8" s="20">
        <v>34</v>
      </c>
      <c r="J8" s="20">
        <v>35</v>
      </c>
      <c r="K8" s="4">
        <v>86</v>
      </c>
      <c r="M8" s="3" t="s">
        <v>21</v>
      </c>
      <c r="N8" s="20">
        <v>52</v>
      </c>
      <c r="O8" s="20">
        <v>36</v>
      </c>
      <c r="P8" s="20">
        <v>75</v>
      </c>
      <c r="Q8" s="4">
        <v>73</v>
      </c>
      <c r="S8" s="3" t="s">
        <v>5</v>
      </c>
      <c r="T8" s="20">
        <v>50</v>
      </c>
      <c r="U8" s="20">
        <v>63</v>
      </c>
      <c r="V8" s="20">
        <v>96</v>
      </c>
      <c r="W8" s="20">
        <v>38</v>
      </c>
      <c r="X8" s="4">
        <v>0</v>
      </c>
      <c r="Z8" s="3" t="s">
        <v>22</v>
      </c>
      <c r="AA8" s="20">
        <v>15</v>
      </c>
      <c r="AB8" s="20">
        <v>32</v>
      </c>
      <c r="AC8" s="20">
        <v>64</v>
      </c>
      <c r="AD8" s="20">
        <v>40</v>
      </c>
      <c r="AE8" s="20">
        <v>0</v>
      </c>
      <c r="AF8" s="4">
        <v>66</v>
      </c>
      <c r="AH8" s="3" t="s">
        <v>21</v>
      </c>
      <c r="AI8" s="20">
        <v>52</v>
      </c>
      <c r="AJ8" s="20">
        <v>36</v>
      </c>
      <c r="AK8" s="20">
        <v>75</v>
      </c>
      <c r="AL8" s="20">
        <v>73</v>
      </c>
      <c r="AM8" s="20">
        <v>0</v>
      </c>
      <c r="AN8" s="20">
        <v>37</v>
      </c>
      <c r="AO8" s="4">
        <v>43</v>
      </c>
      <c r="AQ8" s="3" t="s">
        <v>11</v>
      </c>
      <c r="AR8" s="20">
        <v>53</v>
      </c>
      <c r="AS8" s="20">
        <v>88</v>
      </c>
      <c r="AT8" s="20">
        <v>70</v>
      </c>
      <c r="AU8" s="20">
        <v>50</v>
      </c>
      <c r="AV8" s="20">
        <v>61</v>
      </c>
      <c r="AW8" s="20">
        <v>53</v>
      </c>
      <c r="AX8" s="17">
        <v>37</v>
      </c>
      <c r="AY8" s="4">
        <v>44</v>
      </c>
      <c r="BA8" s="3" t="s">
        <v>3</v>
      </c>
      <c r="BB8" s="19">
        <v>53</v>
      </c>
      <c r="BC8" s="20">
        <v>42</v>
      </c>
      <c r="BD8" s="20">
        <v>74</v>
      </c>
      <c r="BE8" s="20">
        <v>59</v>
      </c>
      <c r="BF8" s="20">
        <v>100</v>
      </c>
      <c r="BG8" s="20">
        <v>85</v>
      </c>
      <c r="BH8" s="17">
        <v>0</v>
      </c>
      <c r="BI8" s="20">
        <v>78</v>
      </c>
      <c r="BJ8" s="4">
        <v>64</v>
      </c>
      <c r="BL8" s="3" t="s">
        <v>13</v>
      </c>
      <c r="BM8" s="20">
        <v>27</v>
      </c>
      <c r="BN8" s="20">
        <v>43</v>
      </c>
      <c r="BO8" s="20">
        <v>69</v>
      </c>
      <c r="BP8" s="20">
        <v>62</v>
      </c>
      <c r="BQ8" s="20">
        <v>0</v>
      </c>
      <c r="BR8" s="20">
        <v>37</v>
      </c>
      <c r="BS8" s="17">
        <v>0</v>
      </c>
      <c r="BT8" s="20">
        <v>0</v>
      </c>
      <c r="BU8" s="20">
        <v>0</v>
      </c>
      <c r="BV8" s="4">
        <v>70</v>
      </c>
    </row>
    <row r="9" spans="1:74" x14ac:dyDescent="0.25">
      <c r="A9" s="3" t="s">
        <v>10</v>
      </c>
      <c r="B9" s="4">
        <v>58</v>
      </c>
      <c r="D9" s="3" t="s">
        <v>19</v>
      </c>
      <c r="E9" s="20">
        <v>70</v>
      </c>
      <c r="F9" s="4">
        <v>49</v>
      </c>
      <c r="H9" s="3" t="s">
        <v>8</v>
      </c>
      <c r="I9" s="20">
        <v>77</v>
      </c>
      <c r="J9" s="20">
        <v>49</v>
      </c>
      <c r="K9" s="4">
        <v>82</v>
      </c>
      <c r="M9" s="3" t="s">
        <v>6</v>
      </c>
      <c r="N9" s="20">
        <v>35</v>
      </c>
      <c r="O9" s="20">
        <v>41</v>
      </c>
      <c r="P9" s="20">
        <v>56</v>
      </c>
      <c r="Q9" s="4">
        <v>62</v>
      </c>
      <c r="S9" s="3" t="s">
        <v>6</v>
      </c>
      <c r="T9" s="20">
        <v>35</v>
      </c>
      <c r="U9" s="20">
        <v>41</v>
      </c>
      <c r="V9" s="20">
        <v>56</v>
      </c>
      <c r="W9" s="20">
        <v>62</v>
      </c>
      <c r="X9" s="4">
        <v>0</v>
      </c>
      <c r="Z9" s="3" t="s">
        <v>5</v>
      </c>
      <c r="AA9" s="20">
        <v>50</v>
      </c>
      <c r="AB9" s="20">
        <v>63</v>
      </c>
      <c r="AC9" s="20">
        <v>96</v>
      </c>
      <c r="AD9" s="20">
        <v>38</v>
      </c>
      <c r="AE9" s="20">
        <v>0</v>
      </c>
      <c r="AF9" s="4">
        <v>64</v>
      </c>
      <c r="AH9" s="3" t="s">
        <v>11</v>
      </c>
      <c r="AI9" s="20">
        <v>53</v>
      </c>
      <c r="AJ9" s="20">
        <v>88</v>
      </c>
      <c r="AK9" s="20">
        <v>70</v>
      </c>
      <c r="AL9" s="20">
        <v>50</v>
      </c>
      <c r="AM9" s="20">
        <v>61</v>
      </c>
      <c r="AN9" s="20">
        <v>53</v>
      </c>
      <c r="AO9" s="4">
        <v>37</v>
      </c>
      <c r="AQ9" s="3" t="s">
        <v>14</v>
      </c>
      <c r="AR9" s="20">
        <v>68</v>
      </c>
      <c r="AS9" s="20">
        <v>49</v>
      </c>
      <c r="AT9" s="20">
        <v>74</v>
      </c>
      <c r="AU9" s="20">
        <v>78</v>
      </c>
      <c r="AV9" s="20">
        <v>0</v>
      </c>
      <c r="AW9" s="20">
        <v>48</v>
      </c>
      <c r="AX9" s="17">
        <v>0</v>
      </c>
      <c r="AY9" s="4">
        <v>39</v>
      </c>
      <c r="BA9" s="3" t="s">
        <v>5</v>
      </c>
      <c r="BB9" s="20">
        <v>50</v>
      </c>
      <c r="BC9" s="20">
        <v>63</v>
      </c>
      <c r="BD9" s="20">
        <v>96</v>
      </c>
      <c r="BE9" s="20">
        <v>38</v>
      </c>
      <c r="BF9" s="20">
        <v>0</v>
      </c>
      <c r="BG9" s="20">
        <v>64</v>
      </c>
      <c r="BH9" s="17">
        <v>0</v>
      </c>
      <c r="BI9" s="20">
        <v>32</v>
      </c>
      <c r="BJ9" s="4">
        <v>64</v>
      </c>
      <c r="BL9" s="3" t="s">
        <v>9</v>
      </c>
      <c r="BM9" s="20">
        <v>62</v>
      </c>
      <c r="BN9" s="20">
        <v>55</v>
      </c>
      <c r="BO9" s="20">
        <v>86</v>
      </c>
      <c r="BP9" s="20">
        <v>49</v>
      </c>
      <c r="BQ9" s="20">
        <v>0</v>
      </c>
      <c r="BR9" s="20">
        <v>79</v>
      </c>
      <c r="BS9" s="17">
        <v>69</v>
      </c>
      <c r="BT9" s="20">
        <v>30</v>
      </c>
      <c r="BU9" s="20">
        <v>66</v>
      </c>
      <c r="BV9" s="4">
        <v>69</v>
      </c>
    </row>
    <row r="10" spans="1:74" x14ac:dyDescent="0.25">
      <c r="A10" s="3" t="s">
        <v>3</v>
      </c>
      <c r="B10" s="5">
        <v>53</v>
      </c>
      <c r="D10" s="3" t="s">
        <v>13</v>
      </c>
      <c r="E10" s="20">
        <v>27</v>
      </c>
      <c r="F10" s="4">
        <v>43</v>
      </c>
      <c r="H10" s="3" t="s">
        <v>4</v>
      </c>
      <c r="I10" s="20">
        <v>50</v>
      </c>
      <c r="J10" s="20">
        <v>37</v>
      </c>
      <c r="K10" s="4">
        <v>76</v>
      </c>
      <c r="M10" s="3" t="s">
        <v>13</v>
      </c>
      <c r="N10" s="20">
        <v>27</v>
      </c>
      <c r="O10" s="20">
        <v>43</v>
      </c>
      <c r="P10" s="20">
        <v>69</v>
      </c>
      <c r="Q10" s="4">
        <v>62</v>
      </c>
      <c r="S10" s="3" t="s">
        <v>9</v>
      </c>
      <c r="T10" s="20">
        <v>62</v>
      </c>
      <c r="U10" s="20">
        <v>55</v>
      </c>
      <c r="V10" s="20">
        <v>86</v>
      </c>
      <c r="W10" s="20">
        <v>49</v>
      </c>
      <c r="X10" s="4">
        <v>0</v>
      </c>
      <c r="Z10" s="3" t="s">
        <v>17</v>
      </c>
      <c r="AA10" s="20">
        <v>43</v>
      </c>
      <c r="AB10" s="20">
        <v>36</v>
      </c>
      <c r="AC10" s="20">
        <v>97</v>
      </c>
      <c r="AD10" s="20">
        <v>94</v>
      </c>
      <c r="AE10" s="20">
        <v>0</v>
      </c>
      <c r="AF10" s="4">
        <v>54</v>
      </c>
      <c r="AH10" s="3" t="s">
        <v>3</v>
      </c>
      <c r="AI10" s="19">
        <v>53</v>
      </c>
      <c r="AJ10" s="20">
        <v>42</v>
      </c>
      <c r="AK10" s="20">
        <v>74</v>
      </c>
      <c r="AL10" s="20">
        <v>59</v>
      </c>
      <c r="AM10" s="20">
        <v>100</v>
      </c>
      <c r="AN10" s="20">
        <v>85</v>
      </c>
      <c r="AO10" s="4">
        <v>0</v>
      </c>
      <c r="AQ10" s="3" t="s">
        <v>18</v>
      </c>
      <c r="AR10" s="20">
        <v>32</v>
      </c>
      <c r="AS10" s="20">
        <v>32</v>
      </c>
      <c r="AT10" s="20">
        <v>65</v>
      </c>
      <c r="AU10" s="20">
        <v>53</v>
      </c>
      <c r="AV10" s="20">
        <v>0</v>
      </c>
      <c r="AW10" s="20">
        <v>31</v>
      </c>
      <c r="AX10" s="17">
        <v>0</v>
      </c>
      <c r="AY10" s="4">
        <v>37</v>
      </c>
      <c r="BA10" s="3" t="s">
        <v>11</v>
      </c>
      <c r="BB10" s="20">
        <v>53</v>
      </c>
      <c r="BC10" s="20">
        <v>88</v>
      </c>
      <c r="BD10" s="20">
        <v>70</v>
      </c>
      <c r="BE10" s="20">
        <v>50</v>
      </c>
      <c r="BF10" s="20">
        <v>61</v>
      </c>
      <c r="BG10" s="20">
        <v>53</v>
      </c>
      <c r="BH10" s="17">
        <v>37</v>
      </c>
      <c r="BI10" s="20">
        <v>44</v>
      </c>
      <c r="BJ10" s="4">
        <v>63</v>
      </c>
      <c r="BL10" s="3" t="s">
        <v>16</v>
      </c>
      <c r="BM10" s="20">
        <v>68</v>
      </c>
      <c r="BN10" s="20">
        <v>67</v>
      </c>
      <c r="BO10" s="20">
        <v>100</v>
      </c>
      <c r="BP10" s="20">
        <v>87</v>
      </c>
      <c r="BQ10" s="20">
        <v>68</v>
      </c>
      <c r="BR10" s="20">
        <v>80</v>
      </c>
      <c r="BS10" s="17">
        <v>69</v>
      </c>
      <c r="BT10" s="20">
        <v>82</v>
      </c>
      <c r="BU10" s="20">
        <v>82</v>
      </c>
      <c r="BV10" s="4">
        <v>69</v>
      </c>
    </row>
    <row r="11" spans="1:74" x14ac:dyDescent="0.25">
      <c r="A11" s="3" t="s">
        <v>11</v>
      </c>
      <c r="B11" s="4">
        <v>53</v>
      </c>
      <c r="D11" s="3" t="s">
        <v>3</v>
      </c>
      <c r="E11" s="19">
        <v>53</v>
      </c>
      <c r="F11" s="4">
        <v>42</v>
      </c>
      <c r="H11" s="3" t="s">
        <v>21</v>
      </c>
      <c r="I11" s="20">
        <v>52</v>
      </c>
      <c r="J11" s="20">
        <v>36</v>
      </c>
      <c r="K11" s="4">
        <v>75</v>
      </c>
      <c r="M11" s="3" t="s">
        <v>20</v>
      </c>
      <c r="N11" s="20">
        <v>77</v>
      </c>
      <c r="O11" s="20">
        <v>40</v>
      </c>
      <c r="P11" s="20">
        <v>55</v>
      </c>
      <c r="Q11" s="4">
        <v>62</v>
      </c>
      <c r="S11" s="3" t="s">
        <v>10</v>
      </c>
      <c r="T11" s="20">
        <v>58</v>
      </c>
      <c r="U11" s="20">
        <v>34</v>
      </c>
      <c r="V11" s="20">
        <v>72</v>
      </c>
      <c r="W11" s="20">
        <v>82</v>
      </c>
      <c r="X11" s="4">
        <v>0</v>
      </c>
      <c r="Z11" s="3" t="s">
        <v>11</v>
      </c>
      <c r="AA11" s="20">
        <v>53</v>
      </c>
      <c r="AB11" s="20">
        <v>88</v>
      </c>
      <c r="AC11" s="20">
        <v>70</v>
      </c>
      <c r="AD11" s="20">
        <v>50</v>
      </c>
      <c r="AE11" s="20">
        <v>61</v>
      </c>
      <c r="AF11" s="4">
        <v>53</v>
      </c>
      <c r="AH11" s="3" t="s">
        <v>4</v>
      </c>
      <c r="AI11" s="20">
        <v>50</v>
      </c>
      <c r="AJ11" s="20">
        <v>37</v>
      </c>
      <c r="AK11" s="20">
        <v>76</v>
      </c>
      <c r="AL11" s="20">
        <v>40</v>
      </c>
      <c r="AM11" s="20">
        <v>0</v>
      </c>
      <c r="AN11" s="20">
        <v>39</v>
      </c>
      <c r="AO11" s="4">
        <v>0</v>
      </c>
      <c r="AQ11" s="3" t="s">
        <v>5</v>
      </c>
      <c r="AR11" s="20">
        <v>50</v>
      </c>
      <c r="AS11" s="20">
        <v>63</v>
      </c>
      <c r="AT11" s="20">
        <v>96</v>
      </c>
      <c r="AU11" s="20">
        <v>38</v>
      </c>
      <c r="AV11" s="20">
        <v>0</v>
      </c>
      <c r="AW11" s="20">
        <v>64</v>
      </c>
      <c r="AX11" s="17">
        <v>0</v>
      </c>
      <c r="AY11" s="4">
        <v>32</v>
      </c>
      <c r="BA11" s="3" t="s">
        <v>21</v>
      </c>
      <c r="BB11" s="20">
        <v>52</v>
      </c>
      <c r="BC11" s="20">
        <v>36</v>
      </c>
      <c r="BD11" s="20">
        <v>75</v>
      </c>
      <c r="BE11" s="20">
        <v>73</v>
      </c>
      <c r="BF11" s="20">
        <v>0</v>
      </c>
      <c r="BG11" s="20">
        <v>37</v>
      </c>
      <c r="BH11" s="17">
        <v>43</v>
      </c>
      <c r="BI11" s="20">
        <v>47</v>
      </c>
      <c r="BJ11" s="4">
        <v>60</v>
      </c>
      <c r="BL11" s="3" t="s">
        <v>8</v>
      </c>
      <c r="BM11" s="20">
        <v>77</v>
      </c>
      <c r="BN11" s="20">
        <v>49</v>
      </c>
      <c r="BO11" s="20">
        <v>82</v>
      </c>
      <c r="BP11" s="20">
        <v>44</v>
      </c>
      <c r="BQ11" s="20">
        <v>53</v>
      </c>
      <c r="BR11" s="20">
        <v>95</v>
      </c>
      <c r="BS11" s="17">
        <v>100</v>
      </c>
      <c r="BT11" s="20">
        <v>78</v>
      </c>
      <c r="BU11" s="20">
        <v>56</v>
      </c>
      <c r="BV11" s="4">
        <v>68</v>
      </c>
    </row>
    <row r="12" spans="1:74" x14ac:dyDescent="0.25">
      <c r="A12" s="3" t="s">
        <v>21</v>
      </c>
      <c r="B12" s="4">
        <v>52</v>
      </c>
      <c r="D12" s="3" t="s">
        <v>6</v>
      </c>
      <c r="E12" s="20">
        <v>35</v>
      </c>
      <c r="F12" s="4">
        <v>41</v>
      </c>
      <c r="H12" s="3" t="s">
        <v>3</v>
      </c>
      <c r="I12" s="19">
        <v>53</v>
      </c>
      <c r="J12" s="20">
        <v>42</v>
      </c>
      <c r="K12" s="4">
        <v>74</v>
      </c>
      <c r="M12" s="3" t="s">
        <v>3</v>
      </c>
      <c r="N12" s="19">
        <v>53</v>
      </c>
      <c r="O12" s="20">
        <v>42</v>
      </c>
      <c r="P12" s="20">
        <v>74</v>
      </c>
      <c r="Q12" s="4">
        <v>59</v>
      </c>
      <c r="S12" s="3" t="s">
        <v>12</v>
      </c>
      <c r="T12" s="20">
        <v>32</v>
      </c>
      <c r="U12" s="20">
        <v>36</v>
      </c>
      <c r="V12" s="20">
        <v>67</v>
      </c>
      <c r="W12" s="20">
        <v>78</v>
      </c>
      <c r="X12" s="4">
        <v>0</v>
      </c>
      <c r="Z12" s="3" t="s">
        <v>20</v>
      </c>
      <c r="AA12" s="20">
        <v>77</v>
      </c>
      <c r="AB12" s="20">
        <v>40</v>
      </c>
      <c r="AC12" s="20">
        <v>55</v>
      </c>
      <c r="AD12" s="20">
        <v>62</v>
      </c>
      <c r="AE12" s="20">
        <v>0</v>
      </c>
      <c r="AF12" s="4">
        <v>53</v>
      </c>
      <c r="AH12" s="3" t="s">
        <v>5</v>
      </c>
      <c r="AI12" s="20">
        <v>50</v>
      </c>
      <c r="AJ12" s="20">
        <v>63</v>
      </c>
      <c r="AK12" s="20">
        <v>96</v>
      </c>
      <c r="AL12" s="20">
        <v>38</v>
      </c>
      <c r="AM12" s="20">
        <v>0</v>
      </c>
      <c r="AN12" s="20">
        <v>64</v>
      </c>
      <c r="AO12" s="4">
        <v>0</v>
      </c>
      <c r="AQ12" s="3" t="s">
        <v>9</v>
      </c>
      <c r="AR12" s="20">
        <v>62</v>
      </c>
      <c r="AS12" s="20">
        <v>55</v>
      </c>
      <c r="AT12" s="20">
        <v>86</v>
      </c>
      <c r="AU12" s="20">
        <v>49</v>
      </c>
      <c r="AV12" s="20">
        <v>0</v>
      </c>
      <c r="AW12" s="20">
        <v>79</v>
      </c>
      <c r="AX12" s="17">
        <v>69</v>
      </c>
      <c r="AY12" s="4">
        <v>30</v>
      </c>
      <c r="BA12" s="3" t="s">
        <v>8</v>
      </c>
      <c r="BB12" s="20">
        <v>77</v>
      </c>
      <c r="BC12" s="20">
        <v>49</v>
      </c>
      <c r="BD12" s="20">
        <v>82</v>
      </c>
      <c r="BE12" s="20">
        <v>44</v>
      </c>
      <c r="BF12" s="20">
        <v>53</v>
      </c>
      <c r="BG12" s="20">
        <v>95</v>
      </c>
      <c r="BH12" s="17">
        <v>100</v>
      </c>
      <c r="BI12" s="20">
        <v>78</v>
      </c>
      <c r="BJ12" s="4">
        <v>56</v>
      </c>
      <c r="BL12" s="3" t="s">
        <v>3</v>
      </c>
      <c r="BM12" s="19">
        <v>53</v>
      </c>
      <c r="BN12" s="20">
        <v>42</v>
      </c>
      <c r="BO12" s="20">
        <v>74</v>
      </c>
      <c r="BP12" s="20">
        <v>59</v>
      </c>
      <c r="BQ12" s="20">
        <v>100</v>
      </c>
      <c r="BR12" s="20">
        <v>85</v>
      </c>
      <c r="BS12" s="17">
        <v>0</v>
      </c>
      <c r="BT12" s="20">
        <v>78</v>
      </c>
      <c r="BU12" s="20">
        <v>64</v>
      </c>
      <c r="BV12" s="4">
        <v>66</v>
      </c>
    </row>
    <row r="13" spans="1:74" x14ac:dyDescent="0.25">
      <c r="A13" s="3" t="s">
        <v>5</v>
      </c>
      <c r="B13" s="4">
        <v>50</v>
      </c>
      <c r="D13" s="3" t="s">
        <v>20</v>
      </c>
      <c r="E13" s="20">
        <v>77</v>
      </c>
      <c r="F13" s="4">
        <v>40</v>
      </c>
      <c r="H13" s="3" t="s">
        <v>14</v>
      </c>
      <c r="I13" s="20">
        <v>68</v>
      </c>
      <c r="J13" s="20">
        <v>49</v>
      </c>
      <c r="K13" s="4">
        <v>74</v>
      </c>
      <c r="M13" s="3" t="s">
        <v>18</v>
      </c>
      <c r="N13" s="20">
        <v>32</v>
      </c>
      <c r="O13" s="20">
        <v>32</v>
      </c>
      <c r="P13" s="20">
        <v>65</v>
      </c>
      <c r="Q13" s="4">
        <v>53</v>
      </c>
      <c r="S13" s="3" t="s">
        <v>13</v>
      </c>
      <c r="T13" s="20">
        <v>27</v>
      </c>
      <c r="U13" s="20">
        <v>43</v>
      </c>
      <c r="V13" s="20">
        <v>69</v>
      </c>
      <c r="W13" s="20">
        <v>62</v>
      </c>
      <c r="X13" s="4">
        <v>0</v>
      </c>
      <c r="Z13" s="3" t="s">
        <v>10</v>
      </c>
      <c r="AA13" s="20">
        <v>58</v>
      </c>
      <c r="AB13" s="20">
        <v>34</v>
      </c>
      <c r="AC13" s="20">
        <v>72</v>
      </c>
      <c r="AD13" s="20">
        <v>82</v>
      </c>
      <c r="AE13" s="20">
        <v>0</v>
      </c>
      <c r="AF13" s="4">
        <v>52</v>
      </c>
      <c r="AH13" s="3" t="s">
        <v>12</v>
      </c>
      <c r="AI13" s="20">
        <v>32</v>
      </c>
      <c r="AJ13" s="20">
        <v>36</v>
      </c>
      <c r="AK13" s="20">
        <v>67</v>
      </c>
      <c r="AL13" s="20">
        <v>78</v>
      </c>
      <c r="AM13" s="20">
        <v>0</v>
      </c>
      <c r="AN13" s="20">
        <v>45</v>
      </c>
      <c r="AO13" s="4">
        <v>0</v>
      </c>
      <c r="AQ13" s="3" t="s">
        <v>4</v>
      </c>
      <c r="AR13" s="20">
        <v>50</v>
      </c>
      <c r="AS13" s="20">
        <v>37</v>
      </c>
      <c r="AT13" s="20">
        <v>76</v>
      </c>
      <c r="AU13" s="20">
        <v>40</v>
      </c>
      <c r="AV13" s="20">
        <v>0</v>
      </c>
      <c r="AW13" s="20">
        <v>39</v>
      </c>
      <c r="AX13" s="17">
        <v>0</v>
      </c>
      <c r="AY13" s="4">
        <v>0</v>
      </c>
      <c r="BA13" s="3" t="s">
        <v>14</v>
      </c>
      <c r="BB13" s="20">
        <v>68</v>
      </c>
      <c r="BC13" s="20">
        <v>49</v>
      </c>
      <c r="BD13" s="20">
        <v>74</v>
      </c>
      <c r="BE13" s="20">
        <v>78</v>
      </c>
      <c r="BF13" s="20">
        <v>0</v>
      </c>
      <c r="BG13" s="20">
        <v>48</v>
      </c>
      <c r="BH13" s="17">
        <v>0</v>
      </c>
      <c r="BI13" s="20">
        <v>39</v>
      </c>
      <c r="BJ13" s="4">
        <v>50</v>
      </c>
      <c r="BL13" s="3" t="s">
        <v>10</v>
      </c>
      <c r="BM13" s="20">
        <v>58</v>
      </c>
      <c r="BN13" s="20">
        <v>34</v>
      </c>
      <c r="BO13" s="20">
        <v>72</v>
      </c>
      <c r="BP13" s="20">
        <v>82</v>
      </c>
      <c r="BQ13" s="20">
        <v>0</v>
      </c>
      <c r="BR13" s="20">
        <v>52</v>
      </c>
      <c r="BS13" s="17">
        <v>86</v>
      </c>
      <c r="BT13" s="20">
        <v>0</v>
      </c>
      <c r="BU13" s="20">
        <v>86</v>
      </c>
      <c r="BV13" s="4">
        <v>66</v>
      </c>
    </row>
    <row r="14" spans="1:74" x14ac:dyDescent="0.25">
      <c r="A14" s="3" t="s">
        <v>4</v>
      </c>
      <c r="B14" s="4">
        <v>50</v>
      </c>
      <c r="D14" s="3" t="s">
        <v>4</v>
      </c>
      <c r="E14" s="20">
        <v>50</v>
      </c>
      <c r="F14" s="4">
        <v>37</v>
      </c>
      <c r="H14" s="3" t="s">
        <v>10</v>
      </c>
      <c r="I14" s="20">
        <v>58</v>
      </c>
      <c r="J14" s="20">
        <v>34</v>
      </c>
      <c r="K14" s="4">
        <v>72</v>
      </c>
      <c r="M14" s="3" t="s">
        <v>11</v>
      </c>
      <c r="N14" s="20">
        <v>53</v>
      </c>
      <c r="O14" s="20">
        <v>88</v>
      </c>
      <c r="P14" s="20">
        <v>70</v>
      </c>
      <c r="Q14" s="4">
        <v>50</v>
      </c>
      <c r="S14" s="3" t="s">
        <v>14</v>
      </c>
      <c r="T14" s="20">
        <v>68</v>
      </c>
      <c r="U14" s="20">
        <v>49</v>
      </c>
      <c r="V14" s="20">
        <v>74</v>
      </c>
      <c r="W14" s="20">
        <v>78</v>
      </c>
      <c r="X14" s="4">
        <v>0</v>
      </c>
      <c r="Z14" s="3" t="s">
        <v>14</v>
      </c>
      <c r="AA14" s="20">
        <v>68</v>
      </c>
      <c r="AB14" s="20">
        <v>49</v>
      </c>
      <c r="AC14" s="20">
        <v>74</v>
      </c>
      <c r="AD14" s="20">
        <v>78</v>
      </c>
      <c r="AE14" s="20">
        <v>0</v>
      </c>
      <c r="AF14" s="4">
        <v>48</v>
      </c>
      <c r="AH14" s="3" t="s">
        <v>13</v>
      </c>
      <c r="AI14" s="20">
        <v>27</v>
      </c>
      <c r="AJ14" s="20">
        <v>43</v>
      </c>
      <c r="AK14" s="20">
        <v>69</v>
      </c>
      <c r="AL14" s="20">
        <v>62</v>
      </c>
      <c r="AM14" s="20">
        <v>0</v>
      </c>
      <c r="AN14" s="20">
        <v>37</v>
      </c>
      <c r="AO14" s="4">
        <v>0</v>
      </c>
      <c r="AQ14" s="3" t="s">
        <v>10</v>
      </c>
      <c r="AR14" s="20">
        <v>58</v>
      </c>
      <c r="AS14" s="20">
        <v>34</v>
      </c>
      <c r="AT14" s="20">
        <v>72</v>
      </c>
      <c r="AU14" s="20">
        <v>82</v>
      </c>
      <c r="AV14" s="20">
        <v>0</v>
      </c>
      <c r="AW14" s="20">
        <v>52</v>
      </c>
      <c r="AX14" s="17">
        <v>86</v>
      </c>
      <c r="AY14" s="4">
        <v>0</v>
      </c>
      <c r="BA14" s="3" t="s">
        <v>18</v>
      </c>
      <c r="BB14" s="20">
        <v>32</v>
      </c>
      <c r="BC14" s="20">
        <v>32</v>
      </c>
      <c r="BD14" s="20">
        <v>65</v>
      </c>
      <c r="BE14" s="20">
        <v>53</v>
      </c>
      <c r="BF14" s="20">
        <v>0</v>
      </c>
      <c r="BG14" s="20">
        <v>31</v>
      </c>
      <c r="BH14" s="17">
        <v>0</v>
      </c>
      <c r="BI14" s="20">
        <v>37</v>
      </c>
      <c r="BJ14" s="4">
        <v>38</v>
      </c>
      <c r="BL14" s="3" t="s">
        <v>11</v>
      </c>
      <c r="BM14" s="20">
        <v>53</v>
      </c>
      <c r="BN14" s="20">
        <v>88</v>
      </c>
      <c r="BO14" s="20">
        <v>70</v>
      </c>
      <c r="BP14" s="20">
        <v>50</v>
      </c>
      <c r="BQ14" s="20">
        <v>61</v>
      </c>
      <c r="BR14" s="20">
        <v>53</v>
      </c>
      <c r="BS14" s="17">
        <v>37</v>
      </c>
      <c r="BT14" s="20">
        <v>44</v>
      </c>
      <c r="BU14" s="20">
        <v>63</v>
      </c>
      <c r="BV14" s="4">
        <v>65</v>
      </c>
    </row>
    <row r="15" spans="1:74" x14ac:dyDescent="0.25">
      <c r="A15" s="3" t="s">
        <v>17</v>
      </c>
      <c r="B15" s="4">
        <v>43</v>
      </c>
      <c r="D15" s="3" t="s">
        <v>12</v>
      </c>
      <c r="E15" s="20">
        <v>32</v>
      </c>
      <c r="F15" s="4">
        <v>36</v>
      </c>
      <c r="H15" s="3" t="s">
        <v>11</v>
      </c>
      <c r="I15" s="20">
        <v>53</v>
      </c>
      <c r="J15" s="20">
        <v>88</v>
      </c>
      <c r="K15" s="4">
        <v>70</v>
      </c>
      <c r="M15" s="3" t="s">
        <v>9</v>
      </c>
      <c r="N15" s="20">
        <v>62</v>
      </c>
      <c r="O15" s="20">
        <v>55</v>
      </c>
      <c r="P15" s="20">
        <v>86</v>
      </c>
      <c r="Q15" s="4">
        <v>49</v>
      </c>
      <c r="S15" s="3" t="s">
        <v>15</v>
      </c>
      <c r="T15" s="20">
        <v>34</v>
      </c>
      <c r="U15" s="20">
        <v>35</v>
      </c>
      <c r="V15" s="20">
        <v>86</v>
      </c>
      <c r="W15" s="20">
        <v>0</v>
      </c>
      <c r="X15" s="4">
        <v>0</v>
      </c>
      <c r="Z15" s="3" t="s">
        <v>12</v>
      </c>
      <c r="AA15" s="20">
        <v>32</v>
      </c>
      <c r="AB15" s="20">
        <v>36</v>
      </c>
      <c r="AC15" s="20">
        <v>67</v>
      </c>
      <c r="AD15" s="20">
        <v>78</v>
      </c>
      <c r="AE15" s="20">
        <v>0</v>
      </c>
      <c r="AF15" s="4">
        <v>45</v>
      </c>
      <c r="AH15" s="3" t="s">
        <v>14</v>
      </c>
      <c r="AI15" s="20">
        <v>68</v>
      </c>
      <c r="AJ15" s="20">
        <v>49</v>
      </c>
      <c r="AK15" s="20">
        <v>74</v>
      </c>
      <c r="AL15" s="20">
        <v>78</v>
      </c>
      <c r="AM15" s="20">
        <v>0</v>
      </c>
      <c r="AN15" s="20">
        <v>48</v>
      </c>
      <c r="AO15" s="4">
        <v>0</v>
      </c>
      <c r="AQ15" s="3" t="s">
        <v>12</v>
      </c>
      <c r="AR15" s="20">
        <v>32</v>
      </c>
      <c r="AS15" s="20">
        <v>36</v>
      </c>
      <c r="AT15" s="20">
        <v>67</v>
      </c>
      <c r="AU15" s="20">
        <v>78</v>
      </c>
      <c r="AV15" s="20">
        <v>0</v>
      </c>
      <c r="AW15" s="20">
        <v>45</v>
      </c>
      <c r="AX15" s="17">
        <v>0</v>
      </c>
      <c r="AY15" s="4">
        <v>0</v>
      </c>
      <c r="BA15" s="3" t="s">
        <v>4</v>
      </c>
      <c r="BB15" s="20">
        <v>50</v>
      </c>
      <c r="BC15" s="20">
        <v>37</v>
      </c>
      <c r="BD15" s="20">
        <v>76</v>
      </c>
      <c r="BE15" s="20">
        <v>40</v>
      </c>
      <c r="BF15" s="20">
        <v>0</v>
      </c>
      <c r="BG15" s="20">
        <v>39</v>
      </c>
      <c r="BH15" s="17">
        <v>0</v>
      </c>
      <c r="BI15" s="20">
        <v>0</v>
      </c>
      <c r="BJ15" s="4">
        <v>0</v>
      </c>
      <c r="BL15" s="3" t="s">
        <v>7</v>
      </c>
      <c r="BM15" s="20">
        <v>100</v>
      </c>
      <c r="BN15" s="20">
        <v>100</v>
      </c>
      <c r="BO15" s="20">
        <v>91</v>
      </c>
      <c r="BP15" s="20">
        <v>100</v>
      </c>
      <c r="BQ15" s="20">
        <v>68</v>
      </c>
      <c r="BR15" s="20">
        <v>77</v>
      </c>
      <c r="BS15" s="17">
        <v>78</v>
      </c>
      <c r="BT15" s="20">
        <v>100</v>
      </c>
      <c r="BU15" s="20">
        <v>100</v>
      </c>
      <c r="BV15" s="4">
        <v>61</v>
      </c>
    </row>
    <row r="16" spans="1:74" x14ac:dyDescent="0.25">
      <c r="A16" s="3" t="s">
        <v>6</v>
      </c>
      <c r="B16" s="4">
        <v>35</v>
      </c>
      <c r="D16" s="3" t="s">
        <v>17</v>
      </c>
      <c r="E16" s="20">
        <v>43</v>
      </c>
      <c r="F16" s="4">
        <v>36</v>
      </c>
      <c r="H16" s="3" t="s">
        <v>13</v>
      </c>
      <c r="I16" s="20">
        <v>27</v>
      </c>
      <c r="J16" s="20">
        <v>43</v>
      </c>
      <c r="K16" s="4">
        <v>69</v>
      </c>
      <c r="M16" s="3" t="s">
        <v>8</v>
      </c>
      <c r="N16" s="20">
        <v>77</v>
      </c>
      <c r="O16" s="20">
        <v>49</v>
      </c>
      <c r="P16" s="20">
        <v>82</v>
      </c>
      <c r="Q16" s="4">
        <v>44</v>
      </c>
      <c r="S16" s="3" t="s">
        <v>17</v>
      </c>
      <c r="T16" s="20">
        <v>43</v>
      </c>
      <c r="U16" s="20">
        <v>36</v>
      </c>
      <c r="V16" s="20">
        <v>97</v>
      </c>
      <c r="W16" s="20">
        <v>94</v>
      </c>
      <c r="X16" s="4">
        <v>0</v>
      </c>
      <c r="Z16" s="3" t="s">
        <v>4</v>
      </c>
      <c r="AA16" s="20">
        <v>50</v>
      </c>
      <c r="AB16" s="20">
        <v>37</v>
      </c>
      <c r="AC16" s="20">
        <v>76</v>
      </c>
      <c r="AD16" s="20">
        <v>40</v>
      </c>
      <c r="AE16" s="20">
        <v>0</v>
      </c>
      <c r="AF16" s="4">
        <v>39</v>
      </c>
      <c r="AH16" s="3" t="s">
        <v>15</v>
      </c>
      <c r="AI16" s="20">
        <v>34</v>
      </c>
      <c r="AJ16" s="20">
        <v>35</v>
      </c>
      <c r="AK16" s="20">
        <v>86</v>
      </c>
      <c r="AL16" s="20">
        <v>0</v>
      </c>
      <c r="AM16" s="20">
        <v>0</v>
      </c>
      <c r="AN16" s="20">
        <v>0</v>
      </c>
      <c r="AO16" s="4">
        <v>0</v>
      </c>
      <c r="AQ16" s="3" t="s">
        <v>13</v>
      </c>
      <c r="AR16" s="20">
        <v>27</v>
      </c>
      <c r="AS16" s="20">
        <v>43</v>
      </c>
      <c r="AT16" s="20">
        <v>69</v>
      </c>
      <c r="AU16" s="20">
        <v>62</v>
      </c>
      <c r="AV16" s="20">
        <v>0</v>
      </c>
      <c r="AW16" s="20">
        <v>37</v>
      </c>
      <c r="AX16" s="17">
        <v>0</v>
      </c>
      <c r="AY16" s="4">
        <v>0</v>
      </c>
      <c r="BA16" s="3" t="s">
        <v>12</v>
      </c>
      <c r="BB16" s="20">
        <v>32</v>
      </c>
      <c r="BC16" s="20">
        <v>36</v>
      </c>
      <c r="BD16" s="20">
        <v>67</v>
      </c>
      <c r="BE16" s="20">
        <v>78</v>
      </c>
      <c r="BF16" s="20">
        <v>0</v>
      </c>
      <c r="BG16" s="20">
        <v>45</v>
      </c>
      <c r="BH16" s="17">
        <v>0</v>
      </c>
      <c r="BI16" s="20">
        <v>0</v>
      </c>
      <c r="BJ16" s="4">
        <v>0</v>
      </c>
      <c r="BL16" s="3" t="s">
        <v>14</v>
      </c>
      <c r="BM16" s="20">
        <v>68</v>
      </c>
      <c r="BN16" s="20">
        <v>49</v>
      </c>
      <c r="BO16" s="20">
        <v>74</v>
      </c>
      <c r="BP16" s="20">
        <v>78</v>
      </c>
      <c r="BQ16" s="20">
        <v>0</v>
      </c>
      <c r="BR16" s="20">
        <v>48</v>
      </c>
      <c r="BS16" s="17">
        <v>0</v>
      </c>
      <c r="BT16" s="20">
        <v>39</v>
      </c>
      <c r="BU16" s="20">
        <v>50</v>
      </c>
      <c r="BV16" s="4">
        <v>61</v>
      </c>
    </row>
    <row r="17" spans="1:74" x14ac:dyDescent="0.25">
      <c r="A17" s="3" t="s">
        <v>15</v>
      </c>
      <c r="B17" s="4">
        <v>34</v>
      </c>
      <c r="D17" s="3" t="s">
        <v>21</v>
      </c>
      <c r="E17" s="20">
        <v>52</v>
      </c>
      <c r="F17" s="4">
        <v>36</v>
      </c>
      <c r="H17" s="3" t="s">
        <v>12</v>
      </c>
      <c r="I17" s="20">
        <v>32</v>
      </c>
      <c r="J17" s="20">
        <v>36</v>
      </c>
      <c r="K17" s="4">
        <v>67</v>
      </c>
      <c r="M17" s="3" t="s">
        <v>4</v>
      </c>
      <c r="N17" s="20">
        <v>50</v>
      </c>
      <c r="O17" s="20">
        <v>37</v>
      </c>
      <c r="P17" s="20">
        <v>76</v>
      </c>
      <c r="Q17" s="4">
        <v>40</v>
      </c>
      <c r="S17" s="3" t="s">
        <v>18</v>
      </c>
      <c r="T17" s="20">
        <v>32</v>
      </c>
      <c r="U17" s="20">
        <v>32</v>
      </c>
      <c r="V17" s="20">
        <v>65</v>
      </c>
      <c r="W17" s="20">
        <v>53</v>
      </c>
      <c r="X17" s="4">
        <v>0</v>
      </c>
      <c r="Z17" s="3" t="s">
        <v>13</v>
      </c>
      <c r="AA17" s="20">
        <v>27</v>
      </c>
      <c r="AB17" s="20">
        <v>43</v>
      </c>
      <c r="AC17" s="20">
        <v>69</v>
      </c>
      <c r="AD17" s="20">
        <v>62</v>
      </c>
      <c r="AE17" s="20">
        <v>0</v>
      </c>
      <c r="AF17" s="4">
        <v>37</v>
      </c>
      <c r="AH17" s="3" t="s">
        <v>17</v>
      </c>
      <c r="AI17" s="20">
        <v>43</v>
      </c>
      <c r="AJ17" s="20">
        <v>36</v>
      </c>
      <c r="AK17" s="20">
        <v>97</v>
      </c>
      <c r="AL17" s="20">
        <v>94</v>
      </c>
      <c r="AM17" s="20">
        <v>0</v>
      </c>
      <c r="AN17" s="20">
        <v>54</v>
      </c>
      <c r="AO17" s="4">
        <v>0</v>
      </c>
      <c r="AQ17" s="3" t="s">
        <v>15</v>
      </c>
      <c r="AR17" s="20">
        <v>34</v>
      </c>
      <c r="AS17" s="20">
        <v>35</v>
      </c>
      <c r="AT17" s="20">
        <v>86</v>
      </c>
      <c r="AU17" s="20">
        <v>0</v>
      </c>
      <c r="AV17" s="20">
        <v>0</v>
      </c>
      <c r="AW17" s="20">
        <v>0</v>
      </c>
      <c r="AX17" s="17">
        <v>0</v>
      </c>
      <c r="AY17" s="4">
        <v>0</v>
      </c>
      <c r="BA17" s="3" t="s">
        <v>13</v>
      </c>
      <c r="BB17" s="20">
        <v>27</v>
      </c>
      <c r="BC17" s="20">
        <v>43</v>
      </c>
      <c r="BD17" s="20">
        <v>69</v>
      </c>
      <c r="BE17" s="20">
        <v>62</v>
      </c>
      <c r="BF17" s="20">
        <v>0</v>
      </c>
      <c r="BG17" s="20">
        <v>37</v>
      </c>
      <c r="BH17" s="17">
        <v>0</v>
      </c>
      <c r="BI17" s="20">
        <v>0</v>
      </c>
      <c r="BJ17" s="4">
        <v>0</v>
      </c>
      <c r="BL17" s="3" t="s">
        <v>21</v>
      </c>
      <c r="BM17" s="20">
        <v>52</v>
      </c>
      <c r="BN17" s="20">
        <v>36</v>
      </c>
      <c r="BO17" s="20">
        <v>75</v>
      </c>
      <c r="BP17" s="20">
        <v>73</v>
      </c>
      <c r="BQ17" s="20">
        <v>0</v>
      </c>
      <c r="BR17" s="20">
        <v>37</v>
      </c>
      <c r="BS17" s="17">
        <v>43</v>
      </c>
      <c r="BT17" s="20">
        <v>47</v>
      </c>
      <c r="BU17" s="20">
        <v>60</v>
      </c>
      <c r="BV17" s="4">
        <v>45</v>
      </c>
    </row>
    <row r="18" spans="1:74" x14ac:dyDescent="0.25">
      <c r="A18" s="3" t="s">
        <v>12</v>
      </c>
      <c r="B18" s="4">
        <v>32</v>
      </c>
      <c r="D18" s="3" t="s">
        <v>15</v>
      </c>
      <c r="E18" s="20">
        <v>34</v>
      </c>
      <c r="F18" s="4">
        <v>35</v>
      </c>
      <c r="H18" s="3" t="s">
        <v>18</v>
      </c>
      <c r="I18" s="20">
        <v>32</v>
      </c>
      <c r="J18" s="20">
        <v>32</v>
      </c>
      <c r="K18" s="4">
        <v>65</v>
      </c>
      <c r="M18" s="3" t="s">
        <v>22</v>
      </c>
      <c r="N18" s="20">
        <v>15</v>
      </c>
      <c r="O18" s="20">
        <v>32</v>
      </c>
      <c r="P18" s="20">
        <v>64</v>
      </c>
      <c r="Q18" s="4">
        <v>40</v>
      </c>
      <c r="S18" s="3" t="s">
        <v>19</v>
      </c>
      <c r="T18" s="20">
        <v>70</v>
      </c>
      <c r="U18" s="20">
        <v>49</v>
      </c>
      <c r="V18" s="20">
        <v>96</v>
      </c>
      <c r="W18" s="20">
        <v>0</v>
      </c>
      <c r="X18" s="4">
        <v>0</v>
      </c>
      <c r="Z18" s="3" t="s">
        <v>21</v>
      </c>
      <c r="AA18" s="20">
        <v>52</v>
      </c>
      <c r="AB18" s="20">
        <v>36</v>
      </c>
      <c r="AC18" s="20">
        <v>75</v>
      </c>
      <c r="AD18" s="20">
        <v>73</v>
      </c>
      <c r="AE18" s="20">
        <v>0</v>
      </c>
      <c r="AF18" s="4">
        <v>37</v>
      </c>
      <c r="AH18" s="3" t="s">
        <v>18</v>
      </c>
      <c r="AI18" s="20">
        <v>32</v>
      </c>
      <c r="AJ18" s="20">
        <v>32</v>
      </c>
      <c r="AK18" s="20">
        <v>65</v>
      </c>
      <c r="AL18" s="20">
        <v>53</v>
      </c>
      <c r="AM18" s="20">
        <v>0</v>
      </c>
      <c r="AN18" s="20">
        <v>31</v>
      </c>
      <c r="AO18" s="4">
        <v>0</v>
      </c>
      <c r="AQ18" s="3" t="s">
        <v>17</v>
      </c>
      <c r="AR18" s="20">
        <v>43</v>
      </c>
      <c r="AS18" s="20">
        <v>36</v>
      </c>
      <c r="AT18" s="20">
        <v>97</v>
      </c>
      <c r="AU18" s="20">
        <v>94</v>
      </c>
      <c r="AV18" s="20">
        <v>0</v>
      </c>
      <c r="AW18" s="20">
        <v>54</v>
      </c>
      <c r="AX18" s="17">
        <v>0</v>
      </c>
      <c r="AY18" s="4">
        <v>0</v>
      </c>
      <c r="BA18" s="3" t="s">
        <v>15</v>
      </c>
      <c r="BB18" s="20">
        <v>34</v>
      </c>
      <c r="BC18" s="20">
        <v>35</v>
      </c>
      <c r="BD18" s="20">
        <v>86</v>
      </c>
      <c r="BE18" s="20">
        <v>0</v>
      </c>
      <c r="BF18" s="20">
        <v>0</v>
      </c>
      <c r="BG18" s="20">
        <v>0</v>
      </c>
      <c r="BH18" s="17">
        <v>0</v>
      </c>
      <c r="BI18" s="20">
        <v>0</v>
      </c>
      <c r="BJ18" s="4">
        <v>0</v>
      </c>
      <c r="BL18" s="3" t="s">
        <v>15</v>
      </c>
      <c r="BM18" s="20">
        <v>34</v>
      </c>
      <c r="BN18" s="20">
        <v>35</v>
      </c>
      <c r="BO18" s="20">
        <v>86</v>
      </c>
      <c r="BP18" s="20">
        <v>0</v>
      </c>
      <c r="BQ18" s="20">
        <v>0</v>
      </c>
      <c r="BR18" s="20">
        <v>0</v>
      </c>
      <c r="BS18" s="17">
        <v>0</v>
      </c>
      <c r="BT18" s="20">
        <v>0</v>
      </c>
      <c r="BU18" s="20">
        <v>0</v>
      </c>
      <c r="BV18" s="4">
        <v>0</v>
      </c>
    </row>
    <row r="19" spans="1:74" x14ac:dyDescent="0.25">
      <c r="A19" s="3" t="s">
        <v>18</v>
      </c>
      <c r="B19" s="4">
        <v>32</v>
      </c>
      <c r="D19" s="3" t="s">
        <v>10</v>
      </c>
      <c r="E19" s="20">
        <v>58</v>
      </c>
      <c r="F19" s="4">
        <v>34</v>
      </c>
      <c r="H19" s="3" t="s">
        <v>22</v>
      </c>
      <c r="I19" s="20">
        <v>15</v>
      </c>
      <c r="J19" s="20">
        <v>32</v>
      </c>
      <c r="K19" s="4">
        <v>64</v>
      </c>
      <c r="M19" s="3" t="s">
        <v>5</v>
      </c>
      <c r="N19" s="20">
        <v>50</v>
      </c>
      <c r="O19" s="20">
        <v>63</v>
      </c>
      <c r="P19" s="20">
        <v>96</v>
      </c>
      <c r="Q19" s="4">
        <v>38</v>
      </c>
      <c r="S19" s="3" t="s">
        <v>20</v>
      </c>
      <c r="T19" s="20">
        <v>77</v>
      </c>
      <c r="U19" s="20">
        <v>40</v>
      </c>
      <c r="V19" s="20">
        <v>55</v>
      </c>
      <c r="W19" s="20">
        <v>62</v>
      </c>
      <c r="X19" s="4">
        <v>0</v>
      </c>
      <c r="Z19" s="3" t="s">
        <v>6</v>
      </c>
      <c r="AA19" s="20">
        <v>35</v>
      </c>
      <c r="AB19" s="20">
        <v>41</v>
      </c>
      <c r="AC19" s="20">
        <v>56</v>
      </c>
      <c r="AD19" s="20">
        <v>62</v>
      </c>
      <c r="AE19" s="20">
        <v>0</v>
      </c>
      <c r="AF19" s="4">
        <v>35</v>
      </c>
      <c r="AH19" s="3" t="s">
        <v>19</v>
      </c>
      <c r="AI19" s="20">
        <v>70</v>
      </c>
      <c r="AJ19" s="20">
        <v>49</v>
      </c>
      <c r="AK19" s="20">
        <v>96</v>
      </c>
      <c r="AL19" s="20">
        <v>0</v>
      </c>
      <c r="AM19" s="20">
        <v>0</v>
      </c>
      <c r="AN19" s="20">
        <v>100</v>
      </c>
      <c r="AO19" s="4">
        <v>0</v>
      </c>
      <c r="AQ19" s="3" t="s">
        <v>19</v>
      </c>
      <c r="AR19" s="20">
        <v>70</v>
      </c>
      <c r="AS19" s="20">
        <v>49</v>
      </c>
      <c r="AT19" s="20">
        <v>96</v>
      </c>
      <c r="AU19" s="20">
        <v>0</v>
      </c>
      <c r="AV19" s="20">
        <v>0</v>
      </c>
      <c r="AW19" s="20">
        <v>100</v>
      </c>
      <c r="AX19" s="17">
        <v>0</v>
      </c>
      <c r="AY19" s="4">
        <v>0</v>
      </c>
      <c r="BA19" s="3" t="s">
        <v>17</v>
      </c>
      <c r="BB19" s="20">
        <v>43</v>
      </c>
      <c r="BC19" s="20">
        <v>36</v>
      </c>
      <c r="BD19" s="20">
        <v>97</v>
      </c>
      <c r="BE19" s="20">
        <v>94</v>
      </c>
      <c r="BF19" s="20">
        <v>0</v>
      </c>
      <c r="BG19" s="20">
        <v>54</v>
      </c>
      <c r="BH19" s="17">
        <v>0</v>
      </c>
      <c r="BI19" s="20">
        <v>0</v>
      </c>
      <c r="BJ19" s="4">
        <v>0</v>
      </c>
      <c r="BL19" s="3" t="s">
        <v>19</v>
      </c>
      <c r="BM19" s="20">
        <v>70</v>
      </c>
      <c r="BN19" s="20">
        <v>49</v>
      </c>
      <c r="BO19" s="20">
        <v>96</v>
      </c>
      <c r="BP19" s="20">
        <v>0</v>
      </c>
      <c r="BQ19" s="20">
        <v>0</v>
      </c>
      <c r="BR19" s="20">
        <v>100</v>
      </c>
      <c r="BS19" s="17">
        <v>0</v>
      </c>
      <c r="BT19" s="20">
        <v>0</v>
      </c>
      <c r="BU19" s="20">
        <v>0</v>
      </c>
      <c r="BV19" s="4">
        <v>0</v>
      </c>
    </row>
    <row r="20" spans="1:74" x14ac:dyDescent="0.25">
      <c r="A20" s="3" t="s">
        <v>13</v>
      </c>
      <c r="B20" s="4">
        <v>27</v>
      </c>
      <c r="D20" s="3" t="s">
        <v>18</v>
      </c>
      <c r="E20" s="20">
        <v>32</v>
      </c>
      <c r="F20" s="4">
        <v>32</v>
      </c>
      <c r="H20" s="3" t="s">
        <v>6</v>
      </c>
      <c r="I20" s="20">
        <v>35</v>
      </c>
      <c r="J20" s="20">
        <v>41</v>
      </c>
      <c r="K20" s="4">
        <v>56</v>
      </c>
      <c r="M20" s="3" t="s">
        <v>15</v>
      </c>
      <c r="N20" s="20">
        <v>34</v>
      </c>
      <c r="O20" s="20">
        <v>35</v>
      </c>
      <c r="P20" s="20">
        <v>86</v>
      </c>
      <c r="Q20" s="4">
        <v>0</v>
      </c>
      <c r="S20" s="3" t="s">
        <v>21</v>
      </c>
      <c r="T20" s="20">
        <v>52</v>
      </c>
      <c r="U20" s="20">
        <v>36</v>
      </c>
      <c r="V20" s="20">
        <v>75</v>
      </c>
      <c r="W20" s="20">
        <v>73</v>
      </c>
      <c r="X20" s="4">
        <v>0</v>
      </c>
      <c r="Z20" s="3" t="s">
        <v>18</v>
      </c>
      <c r="AA20" s="20">
        <v>32</v>
      </c>
      <c r="AB20" s="20">
        <v>32</v>
      </c>
      <c r="AC20" s="20">
        <v>65</v>
      </c>
      <c r="AD20" s="20">
        <v>53</v>
      </c>
      <c r="AE20" s="20">
        <v>0</v>
      </c>
      <c r="AF20" s="4">
        <v>31</v>
      </c>
      <c r="AH20" s="3" t="s">
        <v>20</v>
      </c>
      <c r="AI20" s="20">
        <v>77</v>
      </c>
      <c r="AJ20" s="20">
        <v>40</v>
      </c>
      <c r="AK20" s="20">
        <v>55</v>
      </c>
      <c r="AL20" s="20">
        <v>62</v>
      </c>
      <c r="AM20" s="20">
        <v>0</v>
      </c>
      <c r="AN20" s="20">
        <v>53</v>
      </c>
      <c r="AO20" s="4">
        <v>0</v>
      </c>
      <c r="AQ20" s="3" t="s">
        <v>20</v>
      </c>
      <c r="AR20" s="20">
        <v>77</v>
      </c>
      <c r="AS20" s="20">
        <v>40</v>
      </c>
      <c r="AT20" s="20">
        <v>55</v>
      </c>
      <c r="AU20" s="20">
        <v>62</v>
      </c>
      <c r="AV20" s="20">
        <v>0</v>
      </c>
      <c r="AW20" s="20">
        <v>53</v>
      </c>
      <c r="AX20" s="17">
        <v>0</v>
      </c>
      <c r="AY20" s="4">
        <v>0</v>
      </c>
      <c r="BA20" s="3" t="s">
        <v>19</v>
      </c>
      <c r="BB20" s="20">
        <v>70</v>
      </c>
      <c r="BC20" s="20">
        <v>49</v>
      </c>
      <c r="BD20" s="20">
        <v>96</v>
      </c>
      <c r="BE20" s="20">
        <v>0</v>
      </c>
      <c r="BF20" s="20">
        <v>0</v>
      </c>
      <c r="BG20" s="20">
        <v>100</v>
      </c>
      <c r="BH20" s="17">
        <v>0</v>
      </c>
      <c r="BI20" s="20">
        <v>0</v>
      </c>
      <c r="BJ20" s="4">
        <v>0</v>
      </c>
      <c r="BL20" s="3" t="s">
        <v>20</v>
      </c>
      <c r="BM20" s="20">
        <v>77</v>
      </c>
      <c r="BN20" s="20">
        <v>40</v>
      </c>
      <c r="BO20" s="20">
        <v>55</v>
      </c>
      <c r="BP20" s="20">
        <v>62</v>
      </c>
      <c r="BQ20" s="20">
        <v>0</v>
      </c>
      <c r="BR20" s="20">
        <v>53</v>
      </c>
      <c r="BS20" s="17">
        <v>0</v>
      </c>
      <c r="BT20" s="20">
        <v>0</v>
      </c>
      <c r="BU20" s="20">
        <v>0</v>
      </c>
      <c r="BV20" s="4">
        <v>0</v>
      </c>
    </row>
    <row r="21" spans="1:74" x14ac:dyDescent="0.25">
      <c r="A21" s="3" t="s">
        <v>22</v>
      </c>
      <c r="B21" s="4">
        <v>15</v>
      </c>
      <c r="D21" s="3" t="s">
        <v>22</v>
      </c>
      <c r="E21" s="20">
        <v>15</v>
      </c>
      <c r="F21" s="4">
        <v>32</v>
      </c>
      <c r="H21" s="3" t="s">
        <v>20</v>
      </c>
      <c r="I21" s="20">
        <v>77</v>
      </c>
      <c r="J21" s="20">
        <v>40</v>
      </c>
      <c r="K21" s="4">
        <v>55</v>
      </c>
      <c r="M21" s="3" t="s">
        <v>19</v>
      </c>
      <c r="N21" s="20">
        <v>70</v>
      </c>
      <c r="O21" s="20">
        <v>49</v>
      </c>
      <c r="P21" s="20">
        <v>96</v>
      </c>
      <c r="Q21" s="4">
        <v>0</v>
      </c>
      <c r="S21" s="3" t="s">
        <v>22</v>
      </c>
      <c r="T21" s="20">
        <v>15</v>
      </c>
      <c r="U21" s="20">
        <v>32</v>
      </c>
      <c r="V21" s="20">
        <v>64</v>
      </c>
      <c r="W21" s="20">
        <v>40</v>
      </c>
      <c r="X21" s="4">
        <v>0</v>
      </c>
      <c r="Z21" s="3" t="s">
        <v>15</v>
      </c>
      <c r="AA21" s="20">
        <v>34</v>
      </c>
      <c r="AB21" s="20">
        <v>35</v>
      </c>
      <c r="AC21" s="20">
        <v>86</v>
      </c>
      <c r="AD21" s="20">
        <v>0</v>
      </c>
      <c r="AE21" s="20">
        <v>0</v>
      </c>
      <c r="AF21" s="4">
        <v>0</v>
      </c>
      <c r="AH21" s="3" t="s">
        <v>22</v>
      </c>
      <c r="AI21" s="20">
        <v>15</v>
      </c>
      <c r="AJ21" s="20">
        <v>32</v>
      </c>
      <c r="AK21" s="20">
        <v>64</v>
      </c>
      <c r="AL21" s="20">
        <v>40</v>
      </c>
      <c r="AM21" s="20">
        <v>0</v>
      </c>
      <c r="AN21" s="20">
        <v>66</v>
      </c>
      <c r="AO21" s="4">
        <v>0</v>
      </c>
      <c r="AQ21" s="3" t="s">
        <v>22</v>
      </c>
      <c r="AR21" s="20">
        <v>15</v>
      </c>
      <c r="AS21" s="20">
        <v>32</v>
      </c>
      <c r="AT21" s="20">
        <v>64</v>
      </c>
      <c r="AU21" s="20">
        <v>40</v>
      </c>
      <c r="AV21" s="20">
        <v>0</v>
      </c>
      <c r="AW21" s="20">
        <v>66</v>
      </c>
      <c r="AX21" s="17">
        <v>0</v>
      </c>
      <c r="AY21" s="4">
        <v>0</v>
      </c>
      <c r="BA21" s="3" t="s">
        <v>20</v>
      </c>
      <c r="BB21" s="20">
        <v>77</v>
      </c>
      <c r="BC21" s="20">
        <v>40</v>
      </c>
      <c r="BD21" s="20">
        <v>55</v>
      </c>
      <c r="BE21" s="20">
        <v>62</v>
      </c>
      <c r="BF21" s="20">
        <v>0</v>
      </c>
      <c r="BG21" s="20">
        <v>53</v>
      </c>
      <c r="BH21" s="17">
        <v>0</v>
      </c>
      <c r="BI21" s="20">
        <v>0</v>
      </c>
      <c r="BJ21" s="4">
        <v>0</v>
      </c>
      <c r="BL21" s="3" t="s">
        <v>22</v>
      </c>
      <c r="BM21" s="20">
        <v>15</v>
      </c>
      <c r="BN21" s="20">
        <v>32</v>
      </c>
      <c r="BO21" s="20">
        <v>64</v>
      </c>
      <c r="BP21" s="20">
        <v>40</v>
      </c>
      <c r="BQ21" s="20">
        <v>0</v>
      </c>
      <c r="BR21" s="20">
        <v>66</v>
      </c>
      <c r="BS21" s="17">
        <v>0</v>
      </c>
      <c r="BT21" s="20">
        <v>0</v>
      </c>
      <c r="BU21" s="20">
        <v>94</v>
      </c>
      <c r="BV21" s="4">
        <v>0</v>
      </c>
    </row>
  </sheetData>
  <sortState xmlns:xlrd2="http://schemas.microsoft.com/office/spreadsheetml/2017/richdata2" ref="BL2:BV21">
    <sortCondition descending="1" ref="BV2:BV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3A9D-461F-49D6-A942-774E02CA5E22}">
  <dimension ref="A1:B23"/>
  <sheetViews>
    <sheetView workbookViewId="0">
      <selection activeCell="I25" sqref="I25"/>
    </sheetView>
  </sheetViews>
  <sheetFormatPr defaultRowHeight="15" x14ac:dyDescent="0.25"/>
  <cols>
    <col min="1" max="1" width="28.28515625" style="2" customWidth="1"/>
  </cols>
  <sheetData>
    <row r="1" spans="1:2" x14ac:dyDescent="0.25">
      <c r="A1" s="2" t="s">
        <v>2</v>
      </c>
    </row>
    <row r="3" spans="1:2" x14ac:dyDescent="0.25">
      <c r="A3" s="2" t="s">
        <v>0</v>
      </c>
      <c r="B3" t="s">
        <v>1</v>
      </c>
    </row>
    <row r="4" spans="1:2" x14ac:dyDescent="0.25">
      <c r="A4" s="3" t="s">
        <v>3</v>
      </c>
      <c r="B4" s="5">
        <v>53</v>
      </c>
    </row>
    <row r="5" spans="1:2" x14ac:dyDescent="0.25">
      <c r="A5" s="3" t="s">
        <v>4</v>
      </c>
      <c r="B5" s="4">
        <v>50</v>
      </c>
    </row>
    <row r="6" spans="1:2" x14ac:dyDescent="0.25">
      <c r="A6" s="3" t="s">
        <v>5</v>
      </c>
      <c r="B6" s="4">
        <v>50</v>
      </c>
    </row>
    <row r="7" spans="1:2" x14ac:dyDescent="0.25">
      <c r="A7" s="3" t="s">
        <v>6</v>
      </c>
      <c r="B7" s="4">
        <v>35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77</v>
      </c>
    </row>
    <row r="10" spans="1:2" x14ac:dyDescent="0.25">
      <c r="A10" s="3" t="s">
        <v>9</v>
      </c>
      <c r="B10" s="4">
        <v>62</v>
      </c>
    </row>
    <row r="11" spans="1:2" x14ac:dyDescent="0.25">
      <c r="A11" s="3" t="s">
        <v>10</v>
      </c>
      <c r="B11" s="4">
        <v>58</v>
      </c>
    </row>
    <row r="12" spans="1:2" x14ac:dyDescent="0.25">
      <c r="A12" s="3" t="s">
        <v>11</v>
      </c>
      <c r="B12" s="4">
        <v>53</v>
      </c>
    </row>
    <row r="13" spans="1:2" x14ac:dyDescent="0.25">
      <c r="A13" s="3" t="s">
        <v>12</v>
      </c>
      <c r="B13" s="4">
        <v>32</v>
      </c>
    </row>
    <row r="14" spans="1:2" x14ac:dyDescent="0.25">
      <c r="A14" s="3" t="s">
        <v>13</v>
      </c>
      <c r="B14" s="4">
        <v>27</v>
      </c>
    </row>
    <row r="15" spans="1:2" x14ac:dyDescent="0.25">
      <c r="A15" s="3" t="s">
        <v>14</v>
      </c>
      <c r="B15" s="4">
        <v>68</v>
      </c>
    </row>
    <row r="16" spans="1:2" x14ac:dyDescent="0.25">
      <c r="A16" s="3" t="s">
        <v>15</v>
      </c>
      <c r="B16" s="4">
        <v>34</v>
      </c>
    </row>
    <row r="17" spans="1:2" x14ac:dyDescent="0.25">
      <c r="A17" s="3" t="s">
        <v>16</v>
      </c>
      <c r="B17" s="4">
        <v>68</v>
      </c>
    </row>
    <row r="18" spans="1:2" x14ac:dyDescent="0.25">
      <c r="A18" s="3" t="s">
        <v>17</v>
      </c>
      <c r="B18" s="4">
        <v>43</v>
      </c>
    </row>
    <row r="19" spans="1:2" x14ac:dyDescent="0.25">
      <c r="A19" s="3" t="s">
        <v>18</v>
      </c>
      <c r="B19" s="4">
        <v>32</v>
      </c>
    </row>
    <row r="20" spans="1:2" x14ac:dyDescent="0.25">
      <c r="A20" s="3" t="s">
        <v>19</v>
      </c>
      <c r="B20" s="4">
        <v>70</v>
      </c>
    </row>
    <row r="21" spans="1:2" x14ac:dyDescent="0.25">
      <c r="A21" s="3" t="s">
        <v>20</v>
      </c>
      <c r="B21" s="4">
        <v>77</v>
      </c>
    </row>
    <row r="22" spans="1:2" x14ac:dyDescent="0.25">
      <c r="A22" s="3" t="s">
        <v>21</v>
      </c>
      <c r="B22" s="4">
        <v>52</v>
      </c>
    </row>
    <row r="23" spans="1:2" x14ac:dyDescent="0.25">
      <c r="A23" s="3" t="s">
        <v>22</v>
      </c>
      <c r="B23" s="4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0AC8-4B52-42CF-8256-28C3B7AE36F4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23</v>
      </c>
    </row>
    <row r="4" spans="1:2" x14ac:dyDescent="0.25">
      <c r="A4" s="3" t="s">
        <v>3</v>
      </c>
      <c r="B4" s="4">
        <v>42</v>
      </c>
    </row>
    <row r="5" spans="1:2" x14ac:dyDescent="0.25">
      <c r="A5" s="3" t="s">
        <v>4</v>
      </c>
      <c r="B5" s="4">
        <v>37</v>
      </c>
    </row>
    <row r="6" spans="1:2" x14ac:dyDescent="0.25">
      <c r="A6" s="3" t="s">
        <v>5</v>
      </c>
      <c r="B6" s="4">
        <v>63</v>
      </c>
    </row>
    <row r="7" spans="1:2" x14ac:dyDescent="0.25">
      <c r="A7" s="3" t="s">
        <v>6</v>
      </c>
      <c r="B7" s="4">
        <v>41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49</v>
      </c>
    </row>
    <row r="10" spans="1:2" x14ac:dyDescent="0.25">
      <c r="A10" s="3" t="s">
        <v>9</v>
      </c>
      <c r="B10" s="4">
        <v>55</v>
      </c>
    </row>
    <row r="11" spans="1:2" x14ac:dyDescent="0.25">
      <c r="A11" s="3" t="s">
        <v>10</v>
      </c>
      <c r="B11" s="4">
        <v>34</v>
      </c>
    </row>
    <row r="12" spans="1:2" x14ac:dyDescent="0.25">
      <c r="A12" s="3" t="s">
        <v>11</v>
      </c>
      <c r="B12" s="4">
        <v>88</v>
      </c>
    </row>
    <row r="13" spans="1:2" x14ac:dyDescent="0.25">
      <c r="A13" s="3" t="s">
        <v>12</v>
      </c>
      <c r="B13" s="4">
        <v>36</v>
      </c>
    </row>
    <row r="14" spans="1:2" x14ac:dyDescent="0.25">
      <c r="A14" s="3" t="s">
        <v>13</v>
      </c>
      <c r="B14" s="4">
        <v>43</v>
      </c>
    </row>
    <row r="15" spans="1:2" x14ac:dyDescent="0.25">
      <c r="A15" s="3" t="s">
        <v>14</v>
      </c>
      <c r="B15" s="4">
        <v>49</v>
      </c>
    </row>
    <row r="16" spans="1:2" x14ac:dyDescent="0.25">
      <c r="A16" s="3" t="s">
        <v>15</v>
      </c>
      <c r="B16" s="4">
        <v>35</v>
      </c>
    </row>
    <row r="17" spans="1:2" x14ac:dyDescent="0.25">
      <c r="A17" s="3" t="s">
        <v>16</v>
      </c>
      <c r="B17" s="4">
        <v>67</v>
      </c>
    </row>
    <row r="18" spans="1:2" x14ac:dyDescent="0.25">
      <c r="A18" s="3" t="s">
        <v>17</v>
      </c>
      <c r="B18" s="4">
        <v>36</v>
      </c>
    </row>
    <row r="19" spans="1:2" x14ac:dyDescent="0.25">
      <c r="A19" s="3" t="s">
        <v>18</v>
      </c>
      <c r="B19" s="4">
        <v>32</v>
      </c>
    </row>
    <row r="20" spans="1:2" x14ac:dyDescent="0.25">
      <c r="A20" s="3" t="s">
        <v>19</v>
      </c>
      <c r="B20" s="4">
        <v>49</v>
      </c>
    </row>
    <row r="21" spans="1:2" x14ac:dyDescent="0.25">
      <c r="A21" s="3" t="s">
        <v>20</v>
      </c>
      <c r="B21" s="4">
        <v>40</v>
      </c>
    </row>
    <row r="22" spans="1:2" x14ac:dyDescent="0.25">
      <c r="A22" s="3" t="s">
        <v>21</v>
      </c>
      <c r="B22" s="4">
        <v>36</v>
      </c>
    </row>
    <row r="23" spans="1:2" x14ac:dyDescent="0.25">
      <c r="A23" s="3" t="s">
        <v>22</v>
      </c>
      <c r="B23" s="4">
        <v>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AC95-146E-4439-9BE3-308A2ABDCC09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24</v>
      </c>
    </row>
    <row r="4" spans="1:2" x14ac:dyDescent="0.25">
      <c r="A4" s="3" t="s">
        <v>3</v>
      </c>
      <c r="B4" s="4">
        <v>74</v>
      </c>
    </row>
    <row r="5" spans="1:2" x14ac:dyDescent="0.25">
      <c r="A5" s="3" t="s">
        <v>4</v>
      </c>
      <c r="B5" s="4">
        <v>76</v>
      </c>
    </row>
    <row r="6" spans="1:2" x14ac:dyDescent="0.25">
      <c r="A6" s="3" t="s">
        <v>5</v>
      </c>
      <c r="B6" s="4">
        <v>96</v>
      </c>
    </row>
    <row r="7" spans="1:2" x14ac:dyDescent="0.25">
      <c r="A7" s="3" t="s">
        <v>6</v>
      </c>
      <c r="B7" s="4">
        <v>56</v>
      </c>
    </row>
    <row r="8" spans="1:2" x14ac:dyDescent="0.25">
      <c r="A8" s="3" t="s">
        <v>7</v>
      </c>
      <c r="B8" s="4">
        <v>91</v>
      </c>
    </row>
    <row r="9" spans="1:2" x14ac:dyDescent="0.25">
      <c r="A9" s="3" t="s">
        <v>8</v>
      </c>
      <c r="B9" s="4">
        <v>82</v>
      </c>
    </row>
    <row r="10" spans="1:2" x14ac:dyDescent="0.25">
      <c r="A10" s="3" t="s">
        <v>9</v>
      </c>
      <c r="B10" s="4">
        <v>86</v>
      </c>
    </row>
    <row r="11" spans="1:2" x14ac:dyDescent="0.25">
      <c r="A11" s="3" t="s">
        <v>10</v>
      </c>
      <c r="B11" s="4">
        <v>72</v>
      </c>
    </row>
    <row r="12" spans="1:2" x14ac:dyDescent="0.25">
      <c r="A12" s="3" t="s">
        <v>11</v>
      </c>
      <c r="B12" s="4">
        <v>70</v>
      </c>
    </row>
    <row r="13" spans="1:2" x14ac:dyDescent="0.25">
      <c r="A13" s="3" t="s">
        <v>12</v>
      </c>
      <c r="B13" s="4">
        <v>67</v>
      </c>
    </row>
    <row r="14" spans="1:2" x14ac:dyDescent="0.25">
      <c r="A14" s="3" t="s">
        <v>13</v>
      </c>
      <c r="B14" s="4">
        <v>69</v>
      </c>
    </row>
    <row r="15" spans="1:2" x14ac:dyDescent="0.25">
      <c r="A15" s="3" t="s">
        <v>14</v>
      </c>
      <c r="B15" s="4">
        <v>74</v>
      </c>
    </row>
    <row r="16" spans="1:2" x14ac:dyDescent="0.25">
      <c r="A16" s="3" t="s">
        <v>15</v>
      </c>
      <c r="B16" s="4">
        <v>86</v>
      </c>
    </row>
    <row r="17" spans="1:2" x14ac:dyDescent="0.25">
      <c r="A17" s="3" t="s">
        <v>16</v>
      </c>
      <c r="B17" s="4">
        <v>100</v>
      </c>
    </row>
    <row r="18" spans="1:2" x14ac:dyDescent="0.25">
      <c r="A18" s="3" t="s">
        <v>17</v>
      </c>
      <c r="B18" s="4">
        <v>97</v>
      </c>
    </row>
    <row r="19" spans="1:2" x14ac:dyDescent="0.25">
      <c r="A19" s="3" t="s">
        <v>18</v>
      </c>
      <c r="B19" s="4">
        <v>65</v>
      </c>
    </row>
    <row r="20" spans="1:2" x14ac:dyDescent="0.25">
      <c r="A20" s="3" t="s">
        <v>19</v>
      </c>
      <c r="B20" s="4">
        <v>96</v>
      </c>
    </row>
    <row r="21" spans="1:2" x14ac:dyDescent="0.25">
      <c r="A21" s="3" t="s">
        <v>20</v>
      </c>
      <c r="B21" s="4">
        <v>55</v>
      </c>
    </row>
    <row r="22" spans="1:2" x14ac:dyDescent="0.25">
      <c r="A22" s="3" t="s">
        <v>21</v>
      </c>
      <c r="B22" s="4">
        <v>75</v>
      </c>
    </row>
    <row r="23" spans="1:2" x14ac:dyDescent="0.25">
      <c r="A23" s="3" t="s">
        <v>22</v>
      </c>
      <c r="B23" s="4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A310-0364-4E0A-896A-9CF9B95B4A2A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25</v>
      </c>
    </row>
    <row r="4" spans="1:2" x14ac:dyDescent="0.25">
      <c r="A4" s="3" t="s">
        <v>3</v>
      </c>
      <c r="B4" s="4">
        <v>59</v>
      </c>
    </row>
    <row r="5" spans="1:2" x14ac:dyDescent="0.25">
      <c r="A5" s="3" t="s">
        <v>4</v>
      </c>
      <c r="B5" s="4">
        <v>40</v>
      </c>
    </row>
    <row r="6" spans="1:2" x14ac:dyDescent="0.25">
      <c r="A6" s="3" t="s">
        <v>5</v>
      </c>
      <c r="B6" s="4">
        <v>38</v>
      </c>
    </row>
    <row r="7" spans="1:2" x14ac:dyDescent="0.25">
      <c r="A7" s="3" t="s">
        <v>6</v>
      </c>
      <c r="B7" s="4">
        <v>62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44</v>
      </c>
    </row>
    <row r="10" spans="1:2" x14ac:dyDescent="0.25">
      <c r="A10" s="3" t="s">
        <v>9</v>
      </c>
      <c r="B10" s="4">
        <v>49</v>
      </c>
    </row>
    <row r="11" spans="1:2" x14ac:dyDescent="0.25">
      <c r="A11" s="3" t="s">
        <v>10</v>
      </c>
      <c r="B11" s="4">
        <v>82</v>
      </c>
    </row>
    <row r="12" spans="1:2" x14ac:dyDescent="0.25">
      <c r="A12" s="3" t="s">
        <v>11</v>
      </c>
      <c r="B12" s="4">
        <v>50</v>
      </c>
    </row>
    <row r="13" spans="1:2" x14ac:dyDescent="0.25">
      <c r="A13" s="3" t="s">
        <v>12</v>
      </c>
      <c r="B13" s="4">
        <v>78</v>
      </c>
    </row>
    <row r="14" spans="1:2" x14ac:dyDescent="0.25">
      <c r="A14" s="3" t="s">
        <v>13</v>
      </c>
      <c r="B14" s="4">
        <v>62</v>
      </c>
    </row>
    <row r="15" spans="1:2" x14ac:dyDescent="0.25">
      <c r="A15" s="3" t="s">
        <v>14</v>
      </c>
      <c r="B15" s="4">
        <v>78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87</v>
      </c>
    </row>
    <row r="18" spans="1:2" x14ac:dyDescent="0.25">
      <c r="A18" s="3" t="s">
        <v>17</v>
      </c>
      <c r="B18" s="4">
        <v>94</v>
      </c>
    </row>
    <row r="19" spans="1:2" x14ac:dyDescent="0.25">
      <c r="A19" s="3" t="s">
        <v>18</v>
      </c>
      <c r="B19" s="4">
        <v>53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62</v>
      </c>
    </row>
    <row r="22" spans="1:2" x14ac:dyDescent="0.25">
      <c r="A22" s="3" t="s">
        <v>21</v>
      </c>
      <c r="B22" s="4">
        <v>73</v>
      </c>
    </row>
    <row r="23" spans="1:2" x14ac:dyDescent="0.25">
      <c r="A23" s="3" t="s">
        <v>22</v>
      </c>
      <c r="B23" s="4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E953-AD25-454D-BB89-5F65D3F7C5AC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26</v>
      </c>
    </row>
    <row r="4" spans="1:2" x14ac:dyDescent="0.25">
      <c r="A4" s="3" t="s">
        <v>3</v>
      </c>
      <c r="B4" s="4">
        <v>100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0</v>
      </c>
    </row>
    <row r="7" spans="1:2" x14ac:dyDescent="0.25">
      <c r="A7" s="3" t="s">
        <v>6</v>
      </c>
      <c r="B7" s="4">
        <v>0</v>
      </c>
    </row>
    <row r="8" spans="1:2" x14ac:dyDescent="0.25">
      <c r="A8" s="3" t="s">
        <v>7</v>
      </c>
      <c r="B8" s="4">
        <v>68</v>
      </c>
    </row>
    <row r="9" spans="1:2" x14ac:dyDescent="0.25">
      <c r="A9" s="3" t="s">
        <v>8</v>
      </c>
      <c r="B9" s="4">
        <v>53</v>
      </c>
    </row>
    <row r="10" spans="1:2" x14ac:dyDescent="0.25">
      <c r="A10" s="3" t="s">
        <v>9</v>
      </c>
      <c r="B10" s="4">
        <v>0</v>
      </c>
    </row>
    <row r="11" spans="1:2" x14ac:dyDescent="0.25">
      <c r="A11" s="3" t="s">
        <v>10</v>
      </c>
      <c r="B11" s="4">
        <v>0</v>
      </c>
    </row>
    <row r="12" spans="1:2" x14ac:dyDescent="0.25">
      <c r="A12" s="3" t="s">
        <v>11</v>
      </c>
      <c r="B12" s="4">
        <v>61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0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68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0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0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</vt:i4>
      </vt:variant>
    </vt:vector>
  </HeadingPairs>
  <TitlesOfParts>
    <vt:vector size="15" baseType="lpstr">
      <vt:lpstr>keywords(HU)</vt:lpstr>
      <vt:lpstr>OAM</vt:lpstr>
      <vt:lpstr>Rangsorok</vt:lpstr>
      <vt:lpstr>Sorrendek</vt:lpstr>
      <vt:lpstr>Aruba megyek</vt:lpstr>
      <vt:lpstr>Cisco megyek</vt:lpstr>
      <vt:lpstr>TP-Link megyek</vt:lpstr>
      <vt:lpstr>D-Link megyek</vt:lpstr>
      <vt:lpstr>Ubiquiti megyek</vt:lpstr>
      <vt:lpstr>Mikrotik megyek</vt:lpstr>
      <vt:lpstr>Netgear megyek</vt:lpstr>
      <vt:lpstr>Linksys megyek</vt:lpstr>
      <vt:lpstr>Zyxel megyek</vt:lpstr>
      <vt:lpstr>Tenda megyek</vt:lpstr>
      <vt:lpstr>Rangsorok!engine3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 Angyal</dc:creator>
  <cp:lastModifiedBy>Janos Angyal</cp:lastModifiedBy>
  <dcterms:created xsi:type="dcterms:W3CDTF">2023-11-01T08:35:32Z</dcterms:created>
  <dcterms:modified xsi:type="dcterms:W3CDTF">2023-11-01T16:45:26Z</dcterms:modified>
</cp:coreProperties>
</file>