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9300EC85-EF35-4E52-A050-D522A4C5C5C3}" xr6:coauthVersionLast="47" xr6:coauthVersionMax="47" xr10:uidLastSave="{00000000-0000-0000-0000-000000000000}"/>
  <bookViews>
    <workbookView xWindow="-108" yWindow="-108" windowWidth="23256" windowHeight="12456" xr2:uid="{34C2DF89-865B-5145-AA54-7272F426FD50}"/>
  </bookViews>
  <sheets>
    <sheet name="OAM" sheetId="1" r:id="rId1"/>
    <sheet name="Price t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2" l="1"/>
  <c r="V3" i="2"/>
  <c r="V4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I32" i="2"/>
  <c r="I33" i="2"/>
  <c r="I34" i="2"/>
  <c r="I35" i="2"/>
  <c r="I36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9" i="2"/>
  <c r="I10" i="2"/>
  <c r="I11" i="2"/>
  <c r="I12" i="2"/>
  <c r="I13" i="2"/>
  <c r="I14" i="2"/>
  <c r="I15" i="2"/>
  <c r="I4" i="2"/>
  <c r="I5" i="2"/>
  <c r="I6" i="2"/>
  <c r="I7" i="2"/>
  <c r="I8" i="2"/>
  <c r="I3" i="2"/>
  <c r="F10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2" i="1"/>
  <c r="B101" i="1"/>
  <c r="A10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2" i="1"/>
  <c r="G106" i="1"/>
  <c r="G107" i="1"/>
  <c r="G108" i="1"/>
  <c r="G109" i="1"/>
  <c r="G110" i="1"/>
  <c r="G111" i="1"/>
  <c r="G105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2" i="1"/>
  <c r="G101" i="1" l="1"/>
  <c r="G80" i="1"/>
  <c r="G72" i="1"/>
  <c r="G64" i="1"/>
  <c r="G95" i="1"/>
  <c r="G87" i="1"/>
  <c r="G56" i="1"/>
  <c r="G48" i="1"/>
  <c r="G40" i="1"/>
  <c r="G32" i="1"/>
  <c r="G24" i="1"/>
  <c r="G16" i="1"/>
  <c r="G8" i="1"/>
  <c r="G79" i="1"/>
  <c r="G71" i="1"/>
  <c r="G63" i="1"/>
  <c r="G55" i="1"/>
  <c r="G47" i="1"/>
  <c r="G39" i="1"/>
  <c r="G31" i="1"/>
  <c r="G23" i="1"/>
  <c r="G15" i="1"/>
  <c r="G7" i="1"/>
  <c r="G94" i="1"/>
  <c r="G86" i="1"/>
  <c r="G78" i="1"/>
  <c r="G70" i="1"/>
  <c r="G62" i="1"/>
  <c r="G54" i="1"/>
  <c r="G46" i="1"/>
  <c r="G38" i="1"/>
  <c r="G30" i="1"/>
  <c r="G22" i="1"/>
  <c r="G14" i="1"/>
  <c r="G6" i="1"/>
  <c r="G93" i="1"/>
  <c r="G85" i="1"/>
  <c r="G77" i="1"/>
  <c r="G69" i="1"/>
  <c r="G61" i="1"/>
  <c r="G53" i="1"/>
  <c r="G45" i="1"/>
  <c r="G37" i="1"/>
  <c r="G29" i="1"/>
  <c r="G21" i="1"/>
  <c r="G13" i="1"/>
  <c r="G5" i="1"/>
  <c r="G96" i="1"/>
  <c r="G88" i="1"/>
  <c r="G100" i="1"/>
  <c r="G92" i="1"/>
  <c r="G84" i="1"/>
  <c r="G76" i="1"/>
  <c r="G68" i="1"/>
  <c r="G60" i="1"/>
  <c r="G52" i="1"/>
  <c r="G44" i="1"/>
  <c r="G36" i="1"/>
  <c r="G28" i="1"/>
  <c r="G20" i="1"/>
  <c r="G12" i="1"/>
  <c r="G4" i="1"/>
  <c r="G99" i="1"/>
  <c r="G91" i="1"/>
  <c r="G83" i="1"/>
  <c r="G75" i="1"/>
  <c r="G67" i="1"/>
  <c r="G59" i="1"/>
  <c r="G51" i="1"/>
  <c r="G43" i="1"/>
  <c r="G35" i="1"/>
  <c r="G27" i="1"/>
  <c r="G19" i="1"/>
  <c r="G11" i="1"/>
  <c r="G3" i="1"/>
  <c r="G98" i="1"/>
  <c r="G90" i="1"/>
  <c r="G82" i="1"/>
  <c r="G74" i="1"/>
  <c r="G66" i="1"/>
  <c r="G58" i="1"/>
  <c r="G50" i="1"/>
  <c r="G42" i="1"/>
  <c r="G34" i="1"/>
  <c r="G26" i="1"/>
  <c r="G18" i="1"/>
  <c r="G10" i="1"/>
  <c r="G97" i="1"/>
  <c r="G89" i="1"/>
  <c r="G81" i="1"/>
  <c r="G73" i="1"/>
  <c r="G65" i="1"/>
  <c r="G57" i="1"/>
  <c r="G49" i="1"/>
  <c r="G41" i="1"/>
  <c r="G33" i="1"/>
  <c r="G25" i="1"/>
  <c r="G17" i="1"/>
  <c r="G9" i="1"/>
  <c r="E115" i="1"/>
  <c r="E116" i="1" s="1"/>
  <c r="F115" i="1"/>
  <c r="D115" i="1"/>
  <c r="D116" i="1" s="1"/>
  <c r="C115" i="1"/>
  <c r="C116" i="1" s="1"/>
  <c r="B115" i="1"/>
  <c r="G2" i="1"/>
  <c r="G102" i="1" l="1"/>
  <c r="B116" i="1"/>
  <c r="F116" i="1"/>
  <c r="G116" i="1" l="1"/>
</calcChain>
</file>

<file path=xl/sharedStrings.xml><?xml version="1.0" encoding="utf-8"?>
<sst xmlns="http://schemas.openxmlformats.org/spreadsheetml/2006/main" count="59" uniqueCount="50">
  <si>
    <t>Olajcsere</t>
  </si>
  <si>
    <t>Ár</t>
  </si>
  <si>
    <t>Kutya megörző</t>
  </si>
  <si>
    <t>Gumizás</t>
  </si>
  <si>
    <t>Ár/egység</t>
  </si>
  <si>
    <t>Szolgáltatás</t>
  </si>
  <si>
    <t>Rendszám (id)</t>
  </si>
  <si>
    <t>Kutya megőrzés</t>
  </si>
  <si>
    <t>Autókozmetika</t>
  </si>
  <si>
    <t>Számolt ár</t>
  </si>
  <si>
    <t>Időtartam (nap)</t>
  </si>
  <si>
    <t>Parkolás nap díj</t>
  </si>
  <si>
    <t>Ügyfél hozza? Mi vesszük ? Használt ? Új ? Méret?</t>
  </si>
  <si>
    <t>Bevétel</t>
  </si>
  <si>
    <t>Átlagos kozmetika</t>
  </si>
  <si>
    <t>Átlagos megőrző</t>
  </si>
  <si>
    <t>TESZT ADATOK</t>
  </si>
  <si>
    <t>&lt;- Egyenlő 1 napi díj</t>
  </si>
  <si>
    <t>Olajcserék száma</t>
  </si>
  <si>
    <t>Gumizások száma</t>
  </si>
  <si>
    <t>Mennyiség</t>
  </si>
  <si>
    <t>Átlagos bevétel</t>
  </si>
  <si>
    <t>Összes bevétel</t>
  </si>
  <si>
    <t>&lt;- Nincs szolgáltatás</t>
  </si>
  <si>
    <t>AAA-001</t>
  </si>
  <si>
    <t>BBB-002</t>
  </si>
  <si>
    <t>CCC-003</t>
  </si>
  <si>
    <t>DDD-004</t>
  </si>
  <si>
    <t>EEE-005</t>
  </si>
  <si>
    <t>FFF-006</t>
  </si>
  <si>
    <t>GGG-007</t>
  </si>
  <si>
    <t>&lt;- Olajcsere díj</t>
  </si>
  <si>
    <t>&lt;- Gumizás díj</t>
  </si>
  <si>
    <t>&lt;- Autókozmezika díj</t>
  </si>
  <si>
    <t>&lt;- Megőrzés díja 1 napra + 1 napi díj</t>
  </si>
  <si>
    <t>&lt;- Minden szolgáltatás + 1 nap díja</t>
  </si>
  <si>
    <t>Átlag parkolóban töltött napok</t>
  </si>
  <si>
    <t>Hajlam</t>
  </si>
  <si>
    <t>Autokozmetika</t>
  </si>
  <si>
    <t>Hajlam:</t>
  </si>
  <si>
    <t>1 - Mindig Igaz</t>
  </si>
  <si>
    <t>0,5 - kb. 50% eloszlás</t>
  </si>
  <si>
    <t>0 - Mindig Hamis</t>
  </si>
  <si>
    <t>diff</t>
  </si>
  <si>
    <t>BUD parking</t>
  </si>
  <si>
    <t>Projekt parking</t>
  </si>
  <si>
    <t>Kezdő ár</t>
  </si>
  <si>
    <t>diff to BUD</t>
  </si>
  <si>
    <t>Attól függ mennyi időt marad</t>
  </si>
  <si>
    <t>https://miau.my-x.hu/miau2009/index_tki.php3?_filterText2=*2023-11-08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</si>
</sst>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HUF&quot;"/>
    <numFmt numFmtId="165" formatCode="General\ &quot;nap&quot;"/>
    <numFmt numFmtId="166" formatCode="General\.\ &quot;nap&quot;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3" borderId="0" xfId="0" applyFill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2" borderId="9" xfId="0" applyFont="1" applyFill="1" applyBorder="1" applyAlignment="1">
      <alignment vertical="center"/>
    </xf>
    <xf numFmtId="164" fontId="0" fillId="0" borderId="0" xfId="0" applyNumberFormat="1"/>
    <xf numFmtId="164" fontId="1" fillId="2" borderId="4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5" fontId="0" fillId="0" borderId="0" xfId="0" applyNumberFormat="1"/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0" fillId="6" borderId="6" xfId="0" applyFill="1" applyBorder="1"/>
    <xf numFmtId="166" fontId="0" fillId="0" borderId="0" xfId="0" applyNumberFormat="1"/>
    <xf numFmtId="0" fontId="0" fillId="5" borderId="0" xfId="0" applyFill="1"/>
    <xf numFmtId="0" fontId="2" fillId="5" borderId="0" xfId="0" applyFont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3" fillId="0" borderId="0" xfId="1"/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Ár</a:t>
            </a:r>
            <a:r>
              <a:rPr lang="en-GB" baseline="0"/>
              <a:t> változás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BUD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'Price table'!$I$3:$I$36</c:f>
              <c:numCache>
                <c:formatCode>General</c:formatCode>
                <c:ptCount val="34"/>
                <c:pt idx="0">
                  <c:v>2300</c:v>
                </c:pt>
                <c:pt idx="1">
                  <c:v>1700</c:v>
                </c:pt>
                <c:pt idx="2">
                  <c:v>1600</c:v>
                </c:pt>
                <c:pt idx="3">
                  <c:v>1600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1400</c:v>
                </c:pt>
                <c:pt idx="8">
                  <c:v>1400</c:v>
                </c:pt>
                <c:pt idx="9">
                  <c:v>1300</c:v>
                </c:pt>
                <c:pt idx="10">
                  <c:v>1300</c:v>
                </c:pt>
                <c:pt idx="11">
                  <c:v>1200</c:v>
                </c:pt>
                <c:pt idx="12">
                  <c:v>1200</c:v>
                </c:pt>
                <c:pt idx="13">
                  <c:v>1200</c:v>
                </c:pt>
                <c:pt idx="14">
                  <c:v>1100</c:v>
                </c:pt>
                <c:pt idx="15">
                  <c:v>1100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700</c:v>
                </c:pt>
                <c:pt idx="26">
                  <c:v>700</c:v>
                </c:pt>
                <c:pt idx="27">
                  <c:v>700</c:v>
                </c:pt>
                <c:pt idx="28">
                  <c:v>700</c:v>
                </c:pt>
                <c:pt idx="29">
                  <c:v>700</c:v>
                </c:pt>
                <c:pt idx="30">
                  <c:v>700</c:v>
                </c:pt>
                <c:pt idx="31">
                  <c:v>700</c:v>
                </c:pt>
                <c:pt idx="32">
                  <c:v>700</c:v>
                </c:pt>
                <c:pt idx="33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D8-B642-BAB8-C729E865A124}"/>
            </c:ext>
          </c:extLst>
        </c:ser>
        <c:ser>
          <c:idx val="1"/>
          <c:order val="1"/>
          <c:tx>
            <c:v>Projekt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'Price table'!$W$3:$W$36</c:f>
              <c:numCache>
                <c:formatCode>General</c:formatCode>
                <c:ptCount val="34"/>
                <c:pt idx="0">
                  <c:v>2300</c:v>
                </c:pt>
                <c:pt idx="1">
                  <c:v>1700</c:v>
                </c:pt>
                <c:pt idx="2">
                  <c:v>1600</c:v>
                </c:pt>
                <c:pt idx="3">
                  <c:v>1600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1400</c:v>
                </c:pt>
                <c:pt idx="8">
                  <c:v>1400</c:v>
                </c:pt>
                <c:pt idx="9">
                  <c:v>1300</c:v>
                </c:pt>
                <c:pt idx="10">
                  <c:v>1300</c:v>
                </c:pt>
                <c:pt idx="11">
                  <c:v>1200</c:v>
                </c:pt>
                <c:pt idx="12">
                  <c:v>1200</c:v>
                </c:pt>
                <c:pt idx="13">
                  <c:v>1200</c:v>
                </c:pt>
                <c:pt idx="14">
                  <c:v>1100</c:v>
                </c:pt>
                <c:pt idx="15">
                  <c:v>1100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900</c:v>
                </c:pt>
                <c:pt idx="20">
                  <c:v>900</c:v>
                </c:pt>
                <c:pt idx="21">
                  <c:v>900</c:v>
                </c:pt>
                <c:pt idx="22">
                  <c:v>800</c:v>
                </c:pt>
                <c:pt idx="23">
                  <c:v>800</c:v>
                </c:pt>
                <c:pt idx="24">
                  <c:v>800</c:v>
                </c:pt>
                <c:pt idx="25">
                  <c:v>700</c:v>
                </c:pt>
                <c:pt idx="26">
                  <c:v>700</c:v>
                </c:pt>
                <c:pt idx="27">
                  <c:v>700</c:v>
                </c:pt>
                <c:pt idx="28">
                  <c:v>700</c:v>
                </c:pt>
                <c:pt idx="29">
                  <c:v>700</c:v>
                </c:pt>
                <c:pt idx="30">
                  <c:v>700</c:v>
                </c:pt>
                <c:pt idx="31">
                  <c:v>700</c:v>
                </c:pt>
                <c:pt idx="32">
                  <c:v>700</c:v>
                </c:pt>
                <c:pt idx="33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D8-B642-BAB8-C729E865A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563232"/>
        <c:axId val="126565616"/>
      </c:lineChart>
      <c:catAx>
        <c:axId val="12656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65616"/>
        <c:crosses val="autoZero"/>
        <c:auto val="1"/>
        <c:lblAlgn val="ctr"/>
        <c:lblOffset val="100"/>
        <c:noMultiLvlLbl val="0"/>
      </c:catAx>
      <c:valAx>
        <c:axId val="12656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56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Ár</a:t>
            </a:r>
            <a:r>
              <a:rPr lang="en-GB" baseline="0"/>
              <a:t> különbség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BUD árak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'Price table'!$H$2:$H$36</c:f>
              <c:numCache>
                <c:formatCode>General</c:formatCode>
                <c:ptCount val="35"/>
                <c:pt idx="0">
                  <c:v>5600</c:v>
                </c:pt>
                <c:pt idx="1">
                  <c:v>7900</c:v>
                </c:pt>
                <c:pt idx="2">
                  <c:v>9600</c:v>
                </c:pt>
                <c:pt idx="3">
                  <c:v>11200</c:v>
                </c:pt>
                <c:pt idx="4">
                  <c:v>12800</c:v>
                </c:pt>
                <c:pt idx="5">
                  <c:v>14300</c:v>
                </c:pt>
                <c:pt idx="6">
                  <c:v>15800</c:v>
                </c:pt>
                <c:pt idx="7">
                  <c:v>17300</c:v>
                </c:pt>
                <c:pt idx="8">
                  <c:v>18700</c:v>
                </c:pt>
                <c:pt idx="9">
                  <c:v>20100</c:v>
                </c:pt>
                <c:pt idx="10">
                  <c:v>21400</c:v>
                </c:pt>
                <c:pt idx="11">
                  <c:v>22700</c:v>
                </c:pt>
                <c:pt idx="12">
                  <c:v>23900</c:v>
                </c:pt>
                <c:pt idx="13">
                  <c:v>25100</c:v>
                </c:pt>
                <c:pt idx="14">
                  <c:v>26300</c:v>
                </c:pt>
                <c:pt idx="15">
                  <c:v>27400</c:v>
                </c:pt>
                <c:pt idx="16">
                  <c:v>28500</c:v>
                </c:pt>
                <c:pt idx="17">
                  <c:v>29500</c:v>
                </c:pt>
                <c:pt idx="18">
                  <c:v>30500</c:v>
                </c:pt>
                <c:pt idx="19">
                  <c:v>31500</c:v>
                </c:pt>
                <c:pt idx="20">
                  <c:v>32400</c:v>
                </c:pt>
                <c:pt idx="21">
                  <c:v>33300</c:v>
                </c:pt>
                <c:pt idx="22">
                  <c:v>34200</c:v>
                </c:pt>
                <c:pt idx="23">
                  <c:v>35000</c:v>
                </c:pt>
                <c:pt idx="24">
                  <c:v>35800</c:v>
                </c:pt>
                <c:pt idx="25">
                  <c:v>36600</c:v>
                </c:pt>
                <c:pt idx="26">
                  <c:v>37300</c:v>
                </c:pt>
                <c:pt idx="27">
                  <c:v>38000</c:v>
                </c:pt>
                <c:pt idx="28">
                  <c:v>38700</c:v>
                </c:pt>
                <c:pt idx="29">
                  <c:v>39400</c:v>
                </c:pt>
                <c:pt idx="30">
                  <c:v>40100</c:v>
                </c:pt>
                <c:pt idx="31">
                  <c:v>40800</c:v>
                </c:pt>
                <c:pt idx="32">
                  <c:v>41500</c:v>
                </c:pt>
                <c:pt idx="33">
                  <c:v>42200</c:v>
                </c:pt>
                <c:pt idx="34">
                  <c:v>42900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9-694D-A14C-E4A5FCA4F12B}"/>
            </c:ext>
          </c:extLst>
        </c:ser>
        <c:ser>
          <c:idx val="0"/>
          <c:order val="1"/>
          <c:tx>
            <c:v>Projekt árak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'Price table'!$V$2:$V$36</c:f>
              <c:numCache>
                <c:formatCode>General</c:formatCode>
                <c:ptCount val="35"/>
                <c:pt idx="0">
                  <c:v>4000</c:v>
                </c:pt>
                <c:pt idx="1">
                  <c:v>6300</c:v>
                </c:pt>
                <c:pt idx="2">
                  <c:v>8000</c:v>
                </c:pt>
                <c:pt idx="3">
                  <c:v>9600</c:v>
                </c:pt>
                <c:pt idx="4">
                  <c:v>11200</c:v>
                </c:pt>
                <c:pt idx="5">
                  <c:v>12700</c:v>
                </c:pt>
                <c:pt idx="6">
                  <c:v>14200</c:v>
                </c:pt>
                <c:pt idx="7">
                  <c:v>15700</c:v>
                </c:pt>
                <c:pt idx="8">
                  <c:v>17100</c:v>
                </c:pt>
                <c:pt idx="9">
                  <c:v>18500</c:v>
                </c:pt>
                <c:pt idx="10">
                  <c:v>19800</c:v>
                </c:pt>
                <c:pt idx="11">
                  <c:v>21100</c:v>
                </c:pt>
                <c:pt idx="12">
                  <c:v>22300</c:v>
                </c:pt>
                <c:pt idx="13">
                  <c:v>23500</c:v>
                </c:pt>
                <c:pt idx="14">
                  <c:v>24700</c:v>
                </c:pt>
                <c:pt idx="15">
                  <c:v>25800</c:v>
                </c:pt>
                <c:pt idx="16">
                  <c:v>26900</c:v>
                </c:pt>
                <c:pt idx="17">
                  <c:v>27900</c:v>
                </c:pt>
                <c:pt idx="18">
                  <c:v>28900</c:v>
                </c:pt>
                <c:pt idx="19">
                  <c:v>29900</c:v>
                </c:pt>
                <c:pt idx="20">
                  <c:v>30800</c:v>
                </c:pt>
                <c:pt idx="21">
                  <c:v>31700</c:v>
                </c:pt>
                <c:pt idx="22">
                  <c:v>32600</c:v>
                </c:pt>
                <c:pt idx="23">
                  <c:v>33400</c:v>
                </c:pt>
                <c:pt idx="24">
                  <c:v>34200</c:v>
                </c:pt>
                <c:pt idx="25">
                  <c:v>35000</c:v>
                </c:pt>
                <c:pt idx="26">
                  <c:v>35700</c:v>
                </c:pt>
                <c:pt idx="27">
                  <c:v>36400</c:v>
                </c:pt>
                <c:pt idx="28">
                  <c:v>37100</c:v>
                </c:pt>
                <c:pt idx="29">
                  <c:v>37800</c:v>
                </c:pt>
                <c:pt idx="30">
                  <c:v>38500</c:v>
                </c:pt>
                <c:pt idx="31">
                  <c:v>39200</c:v>
                </c:pt>
                <c:pt idx="32">
                  <c:v>39900</c:v>
                </c:pt>
                <c:pt idx="33">
                  <c:v>40600</c:v>
                </c:pt>
                <c:pt idx="34">
                  <c:v>41300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9-694D-A14C-E4A5FCA4F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507743"/>
        <c:axId val="1952358399"/>
      </c:lineChart>
      <c:catAx>
        <c:axId val="195150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358399"/>
        <c:crosses val="autoZero"/>
        <c:auto val="1"/>
        <c:lblAlgn val="ctr"/>
        <c:lblOffset val="100"/>
        <c:noMultiLvlLbl val="0"/>
      </c:catAx>
      <c:valAx>
        <c:axId val="1952358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150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209550</xdr:rowOff>
    </xdr:from>
    <xdr:to>
      <xdr:col>19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4595F1-FD67-4551-F895-C084CF867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19</xdr:col>
      <xdr:colOff>0</xdr:colOff>
      <xdr:row>30</xdr:row>
      <xdr:rowOff>120650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7BE1F01-FE7C-4493-08EA-3247FC357B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2009/index_tki.php3?_filterText2=*2023-11-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A5826-7AE2-7644-9513-D2308D163A4C}">
  <dimension ref="A1:M120"/>
  <sheetViews>
    <sheetView tabSelected="1" zoomScale="24" workbookViewId="0">
      <selection activeCell="A120" sqref="A120"/>
    </sheetView>
  </sheetViews>
  <sheetFormatPr defaultColWidth="11.19921875" defaultRowHeight="15.6" x14ac:dyDescent="0.3"/>
  <cols>
    <col min="1" max="1" width="12.796875" bestFit="1" customWidth="1"/>
    <col min="2" max="2" width="8.796875" bestFit="1" customWidth="1"/>
    <col min="3" max="3" width="8.19921875" bestFit="1" customWidth="1"/>
    <col min="4" max="4" width="13.796875" bestFit="1" customWidth="1"/>
    <col min="5" max="6" width="14.296875" bestFit="1" customWidth="1"/>
    <col min="7" max="7" width="15.796875" bestFit="1" customWidth="1"/>
    <col min="8" max="8" width="31" bestFit="1" customWidth="1"/>
    <col min="9" max="9" width="10" bestFit="1" customWidth="1"/>
    <col min="10" max="10" width="14.19921875" bestFit="1" customWidth="1"/>
    <col min="11" max="11" width="7.19921875" bestFit="1" customWidth="1"/>
    <col min="12" max="12" width="16.69921875" bestFit="1" customWidth="1"/>
    <col min="13" max="14" width="15" bestFit="1" customWidth="1"/>
    <col min="15" max="15" width="14" bestFit="1" customWidth="1"/>
  </cols>
  <sheetData>
    <row r="1" spans="1:13" ht="16.95" customHeight="1" thickBot="1" x14ac:dyDescent="0.35">
      <c r="A1" s="3" t="s">
        <v>6</v>
      </c>
      <c r="B1" s="4" t="s">
        <v>0</v>
      </c>
      <c r="C1" s="4" t="s">
        <v>3</v>
      </c>
      <c r="D1" s="4" t="s">
        <v>8</v>
      </c>
      <c r="E1" s="4" t="s">
        <v>7</v>
      </c>
      <c r="F1" s="4" t="s">
        <v>10</v>
      </c>
      <c r="G1" s="2" t="s">
        <v>9</v>
      </c>
      <c r="J1" s="19" t="s">
        <v>5</v>
      </c>
      <c r="K1" s="5" t="s">
        <v>37</v>
      </c>
      <c r="L1" s="30" t="s">
        <v>39</v>
      </c>
      <c r="M1" s="30"/>
    </row>
    <row r="2" spans="1:13" x14ac:dyDescent="0.3">
      <c r="A2" t="str">
        <f ca="1">IF(RANDBETWEEN(0,1)=1,CHAR(RANDBETWEEN(65,90))&amp;CHAR(RANDBETWEEN(65,90))&amp;CHAR(RANDBETWEEN(65,90))&amp;"-"&amp;RANDBETWEEN(0,9)&amp;RANDBETWEEN(0,9)&amp;RANDBETWEEN(0,9),CHAR(RANDBETWEEN(65,90))&amp;CHAR(RANDBETWEEN(65,90))&amp;CHAR(RANDBETWEEN(65,90))&amp;CHAR(RANDBETWEEN(65,90))&amp;"-"&amp;RANDBETWEEN(0,9)&amp;RANDBETWEEN(0,9)&amp;RANDBETWEEN(0,9))</f>
        <v>UROY-886</v>
      </c>
      <c r="B2" t="b">
        <f ca="1">$K$2&gt;RAND()</f>
        <v>1</v>
      </c>
      <c r="C2" t="b">
        <f ca="1">$K$3&gt;RAND()</f>
        <v>0</v>
      </c>
      <c r="D2" t="b">
        <f ca="1">$K$4&gt;RAND()</f>
        <v>0</v>
      </c>
      <c r="E2" t="b">
        <f ca="1">$K$5&gt;RAND()</f>
        <v>0</v>
      </c>
      <c r="F2" s="18">
        <f ca="1">RANDBETWEEN(1,14)</f>
        <v>10</v>
      </c>
      <c r="G2" s="13">
        <f ca="1">IF(E2=TRUE,F2*'Price table'!$B$4,0)+IF(D2=TRUE,'Price table'!$B$6,0)+IF(C2=TRUE,'Price table'!$B$5,0)+IF(B2=TRUE,'Price table'!$B$2,0)+F2*'Price table'!$B$3</f>
        <v>60000</v>
      </c>
      <c r="J2" s="20" t="s">
        <v>0</v>
      </c>
      <c r="K2">
        <v>0.5</v>
      </c>
      <c r="L2" s="30" t="s">
        <v>40</v>
      </c>
      <c r="M2" s="30"/>
    </row>
    <row r="3" spans="1:13" x14ac:dyDescent="0.3">
      <c r="A3" t="str">
        <f t="shared" ref="A3:A66" ca="1" si="0">IF(RANDBETWEEN(0,1)=1,CHAR(RANDBETWEEN(65,90))&amp;CHAR(RANDBETWEEN(65,90))&amp;CHAR(RANDBETWEEN(65,90))&amp;"-"&amp;RANDBETWEEN(0,9)&amp;RANDBETWEEN(0,9)&amp;RANDBETWEEN(0,9),CHAR(RANDBETWEEN(65,90))&amp;CHAR(RANDBETWEEN(65,90))&amp;CHAR(RANDBETWEEN(65,90))&amp;CHAR(RANDBETWEEN(65,90))&amp;"-"&amp;RANDBETWEEN(0,9)&amp;RANDBETWEEN(0,9)&amp;RANDBETWEEN(0,9))</f>
        <v>WHMB-569</v>
      </c>
      <c r="B3" t="b">
        <f t="shared" ref="B3:B66" ca="1" si="1">$K$2&gt;RAND()</f>
        <v>0</v>
      </c>
      <c r="C3" t="b">
        <f t="shared" ref="C3:C66" ca="1" si="2">$K$3&gt;RAND()</f>
        <v>1</v>
      </c>
      <c r="D3" t="b">
        <f t="shared" ref="D3:D66" ca="1" si="3">$K$4&gt;RAND()</f>
        <v>0</v>
      </c>
      <c r="E3" t="b">
        <f t="shared" ref="E3:E66" ca="1" si="4">$K$5&gt;RAND()</f>
        <v>1</v>
      </c>
      <c r="F3" s="18">
        <f t="shared" ref="F3:F66" ca="1" si="5">RANDBETWEEN(1,14)</f>
        <v>12</v>
      </c>
      <c r="G3" s="13">
        <f ca="1">IF(E3=TRUE,F3*'Price table'!$B$4,0)+IF(D3=TRUE,'Price table'!$B$6,0)+IF(C3=TRUE,'Price table'!$B$5,0)+IF(B3=TRUE,'Price table'!$B$2,0)+F3*'Price table'!$B$3</f>
        <v>96001</v>
      </c>
      <c r="J3" s="20" t="s">
        <v>3</v>
      </c>
      <c r="K3">
        <v>0.5</v>
      </c>
      <c r="L3" s="30" t="s">
        <v>41</v>
      </c>
      <c r="M3" s="30"/>
    </row>
    <row r="4" spans="1:13" x14ac:dyDescent="0.3">
      <c r="A4" t="str">
        <f t="shared" ca="1" si="0"/>
        <v>IJBQ-037</v>
      </c>
      <c r="B4" t="b">
        <f t="shared" ca="1" si="1"/>
        <v>1</v>
      </c>
      <c r="C4" t="b">
        <f t="shared" ca="1" si="2"/>
        <v>1</v>
      </c>
      <c r="D4" t="b">
        <f t="shared" ca="1" si="3"/>
        <v>1</v>
      </c>
      <c r="E4" t="b">
        <f t="shared" ca="1" si="4"/>
        <v>0</v>
      </c>
      <c r="F4" s="18">
        <f t="shared" ca="1" si="5"/>
        <v>12</v>
      </c>
      <c r="G4" s="13">
        <f ca="1">IF(E4=TRUE,F4*'Price table'!$B$4,0)+IF(D4=TRUE,'Price table'!$B$6,0)+IF(C4=TRUE,'Price table'!$B$5,0)+IF(B4=TRUE,'Price table'!$B$2,0)+F4*'Price table'!$B$3</f>
        <v>73001</v>
      </c>
      <c r="J4" s="20" t="s">
        <v>38</v>
      </c>
      <c r="K4">
        <v>0.5</v>
      </c>
      <c r="L4" s="31" t="s">
        <v>42</v>
      </c>
      <c r="M4" s="31"/>
    </row>
    <row r="5" spans="1:13" ht="16.2" thickBot="1" x14ac:dyDescent="0.35">
      <c r="A5" t="str">
        <f t="shared" ca="1" si="0"/>
        <v>ANTZ-031</v>
      </c>
      <c r="B5" t="b">
        <f t="shared" ca="1" si="1"/>
        <v>1</v>
      </c>
      <c r="C5" t="b">
        <f t="shared" ca="1" si="2"/>
        <v>1</v>
      </c>
      <c r="D5" t="b">
        <f t="shared" ca="1" si="3"/>
        <v>0</v>
      </c>
      <c r="E5" t="b">
        <f t="shared" ca="1" si="4"/>
        <v>0</v>
      </c>
      <c r="F5" s="18">
        <f t="shared" ca="1" si="5"/>
        <v>2</v>
      </c>
      <c r="G5" s="13">
        <f ca="1">IF(E5=TRUE,F5*'Price table'!$B$4,0)+IF(D5=TRUE,'Price table'!$B$6,0)+IF(C5=TRUE,'Price table'!$B$5,0)+IF(B5=TRUE,'Price table'!$B$2,0)+F5*'Price table'!$B$3</f>
        <v>20001</v>
      </c>
      <c r="J5" s="21" t="s">
        <v>7</v>
      </c>
      <c r="K5">
        <v>0.5</v>
      </c>
    </row>
    <row r="6" spans="1:13" x14ac:dyDescent="0.3">
      <c r="A6" t="str">
        <f t="shared" ca="1" si="0"/>
        <v>BTBD-325</v>
      </c>
      <c r="B6" t="b">
        <f t="shared" ca="1" si="1"/>
        <v>0</v>
      </c>
      <c r="C6" t="b">
        <f t="shared" ca="1" si="2"/>
        <v>1</v>
      </c>
      <c r="D6" t="b">
        <f t="shared" ca="1" si="3"/>
        <v>1</v>
      </c>
      <c r="E6" t="b">
        <f t="shared" ca="1" si="4"/>
        <v>1</v>
      </c>
      <c r="F6" s="18">
        <f t="shared" ca="1" si="5"/>
        <v>14</v>
      </c>
      <c r="G6" s="13">
        <f ca="1">IF(E6=TRUE,F6*'Price table'!$B$4,0)+IF(D6=TRUE,'Price table'!$B$6,0)+IF(C6=TRUE,'Price table'!$B$5,0)+IF(B6=TRUE,'Price table'!$B$2,0)+F6*'Price table'!$B$3</f>
        <v>115001</v>
      </c>
    </row>
    <row r="7" spans="1:13" x14ac:dyDescent="0.3">
      <c r="A7" t="str">
        <f t="shared" ca="1" si="0"/>
        <v>LMMX-164</v>
      </c>
      <c r="B7" t="b">
        <f t="shared" ca="1" si="1"/>
        <v>1</v>
      </c>
      <c r="C7" t="b">
        <f t="shared" ca="1" si="2"/>
        <v>0</v>
      </c>
      <c r="D7" t="b">
        <f t="shared" ca="1" si="3"/>
        <v>0</v>
      </c>
      <c r="E7" t="b">
        <f t="shared" ca="1" si="4"/>
        <v>1</v>
      </c>
      <c r="F7" s="18">
        <f t="shared" ca="1" si="5"/>
        <v>6</v>
      </c>
      <c r="G7" s="13">
        <f ca="1">IF(E7=TRUE,F7*'Price table'!$B$4,0)+IF(D7=TRUE,'Price table'!$B$6,0)+IF(C7=TRUE,'Price table'!$B$5,0)+IF(B7=TRUE,'Price table'!$B$2,0)+F7*'Price table'!$B$3</f>
        <v>58000</v>
      </c>
    </row>
    <row r="8" spans="1:13" x14ac:dyDescent="0.3">
      <c r="A8" t="str">
        <f t="shared" ca="1" si="0"/>
        <v>AMF-907</v>
      </c>
      <c r="B8" t="b">
        <f t="shared" ca="1" si="1"/>
        <v>0</v>
      </c>
      <c r="C8" t="b">
        <f t="shared" ca="1" si="2"/>
        <v>1</v>
      </c>
      <c r="D8" t="b">
        <f t="shared" ca="1" si="3"/>
        <v>1</v>
      </c>
      <c r="E8" t="b">
        <f t="shared" ca="1" si="4"/>
        <v>1</v>
      </c>
      <c r="F8" s="18">
        <f t="shared" ca="1" si="5"/>
        <v>13</v>
      </c>
      <c r="G8" s="13">
        <f ca="1">IF(E8=TRUE,F8*'Price table'!$B$4,0)+IF(D8=TRUE,'Price table'!$B$6,0)+IF(C8=TRUE,'Price table'!$B$5,0)+IF(B8=TRUE,'Price table'!$B$2,0)+F8*'Price table'!$B$3</f>
        <v>107001</v>
      </c>
    </row>
    <row r="9" spans="1:13" x14ac:dyDescent="0.3">
      <c r="A9" t="str">
        <f t="shared" ca="1" si="0"/>
        <v>WQVM-836</v>
      </c>
      <c r="B9" t="b">
        <f t="shared" ca="1" si="1"/>
        <v>1</v>
      </c>
      <c r="C9" t="b">
        <f t="shared" ca="1" si="2"/>
        <v>0</v>
      </c>
      <c r="D9" t="b">
        <f t="shared" ca="1" si="3"/>
        <v>0</v>
      </c>
      <c r="E9" t="b">
        <f t="shared" ca="1" si="4"/>
        <v>0</v>
      </c>
      <c r="F9" s="18">
        <f t="shared" ca="1" si="5"/>
        <v>12</v>
      </c>
      <c r="G9" s="13">
        <f ca="1">IF(E9=TRUE,F9*'Price table'!$B$4,0)+IF(D9=TRUE,'Price table'!$B$6,0)+IF(C9=TRUE,'Price table'!$B$5,0)+IF(B9=TRUE,'Price table'!$B$2,0)+F9*'Price table'!$B$3</f>
        <v>70000</v>
      </c>
    </row>
    <row r="10" spans="1:13" x14ac:dyDescent="0.3">
      <c r="A10" t="str">
        <f t="shared" ca="1" si="0"/>
        <v>QHM-509</v>
      </c>
      <c r="B10" t="b">
        <f t="shared" ca="1" si="1"/>
        <v>1</v>
      </c>
      <c r="C10" t="b">
        <f t="shared" ca="1" si="2"/>
        <v>0</v>
      </c>
      <c r="D10" t="b">
        <f t="shared" ca="1" si="3"/>
        <v>0</v>
      </c>
      <c r="E10" t="b">
        <f t="shared" ca="1" si="4"/>
        <v>0</v>
      </c>
      <c r="F10" s="18">
        <f t="shared" ca="1" si="5"/>
        <v>13</v>
      </c>
      <c r="G10" s="13">
        <f ca="1">IF(E10=TRUE,F10*'Price table'!$B$4,0)+IF(D10=TRUE,'Price table'!$B$6,0)+IF(C10=TRUE,'Price table'!$B$5,0)+IF(B10=TRUE,'Price table'!$B$2,0)+F10*'Price table'!$B$3</f>
        <v>75000</v>
      </c>
    </row>
    <row r="11" spans="1:13" x14ac:dyDescent="0.3">
      <c r="A11" t="str">
        <f t="shared" ca="1" si="0"/>
        <v>LNO-482</v>
      </c>
      <c r="B11" t="b">
        <f t="shared" ca="1" si="1"/>
        <v>1</v>
      </c>
      <c r="C11" t="b">
        <f t="shared" ca="1" si="2"/>
        <v>0</v>
      </c>
      <c r="D11" t="b">
        <f t="shared" ca="1" si="3"/>
        <v>1</v>
      </c>
      <c r="E11" t="b">
        <f t="shared" ca="1" si="4"/>
        <v>0</v>
      </c>
      <c r="F11" s="18">
        <f t="shared" ca="1" si="5"/>
        <v>11</v>
      </c>
      <c r="G11" s="13">
        <f ca="1">IF(E11=TRUE,F11*'Price table'!$B$4,0)+IF(D11=TRUE,'Price table'!$B$6,0)+IF(C11=TRUE,'Price table'!$B$5,0)+IF(B11=TRUE,'Price table'!$B$2,0)+F11*'Price table'!$B$3</f>
        <v>68000</v>
      </c>
    </row>
    <row r="12" spans="1:13" x14ac:dyDescent="0.3">
      <c r="A12" t="str">
        <f t="shared" ca="1" si="0"/>
        <v>YPY-985</v>
      </c>
      <c r="B12" t="b">
        <f t="shared" ca="1" si="1"/>
        <v>1</v>
      </c>
      <c r="C12" t="b">
        <f t="shared" ca="1" si="2"/>
        <v>1</v>
      </c>
      <c r="D12" t="b">
        <f t="shared" ca="1" si="3"/>
        <v>0</v>
      </c>
      <c r="E12" t="b">
        <f t="shared" ca="1" si="4"/>
        <v>1</v>
      </c>
      <c r="F12" s="18">
        <f t="shared" ca="1" si="5"/>
        <v>10</v>
      </c>
      <c r="G12" s="13">
        <f ca="1">IF(E12=TRUE,F12*'Price table'!$B$4,0)+IF(D12=TRUE,'Price table'!$B$6,0)+IF(C12=TRUE,'Price table'!$B$5,0)+IF(B12=TRUE,'Price table'!$B$2,0)+F12*'Price table'!$B$3</f>
        <v>90001</v>
      </c>
    </row>
    <row r="13" spans="1:13" x14ac:dyDescent="0.3">
      <c r="A13" t="str">
        <f t="shared" ca="1" si="0"/>
        <v>FKM-946</v>
      </c>
      <c r="B13" t="b">
        <f t="shared" ca="1" si="1"/>
        <v>0</v>
      </c>
      <c r="C13" t="b">
        <f t="shared" ca="1" si="2"/>
        <v>1</v>
      </c>
      <c r="D13" t="b">
        <f t="shared" ca="1" si="3"/>
        <v>0</v>
      </c>
      <c r="E13" t="b">
        <f t="shared" ca="1" si="4"/>
        <v>1</v>
      </c>
      <c r="F13" s="18">
        <f t="shared" ca="1" si="5"/>
        <v>13</v>
      </c>
      <c r="G13" s="13">
        <f ca="1">IF(E13=TRUE,F13*'Price table'!$B$4,0)+IF(D13=TRUE,'Price table'!$B$6,0)+IF(C13=TRUE,'Price table'!$B$5,0)+IF(B13=TRUE,'Price table'!$B$2,0)+F13*'Price table'!$B$3</f>
        <v>104001</v>
      </c>
    </row>
    <row r="14" spans="1:13" x14ac:dyDescent="0.3">
      <c r="A14" t="str">
        <f t="shared" ca="1" si="0"/>
        <v>TDX-556</v>
      </c>
      <c r="B14" t="b">
        <f t="shared" ca="1" si="1"/>
        <v>0</v>
      </c>
      <c r="C14" t="b">
        <f t="shared" ca="1" si="2"/>
        <v>1</v>
      </c>
      <c r="D14" t="b">
        <f t="shared" ca="1" si="3"/>
        <v>1</v>
      </c>
      <c r="E14" t="b">
        <f t="shared" ca="1" si="4"/>
        <v>1</v>
      </c>
      <c r="F14" s="18">
        <f t="shared" ca="1" si="5"/>
        <v>2</v>
      </c>
      <c r="G14" s="13">
        <f ca="1">IF(E14=TRUE,F14*'Price table'!$B$4,0)+IF(D14=TRUE,'Price table'!$B$6,0)+IF(C14=TRUE,'Price table'!$B$5,0)+IF(B14=TRUE,'Price table'!$B$2,0)+F14*'Price table'!$B$3</f>
        <v>19001</v>
      </c>
    </row>
    <row r="15" spans="1:13" x14ac:dyDescent="0.3">
      <c r="A15" t="str">
        <f t="shared" ca="1" si="0"/>
        <v>YQG-251</v>
      </c>
      <c r="B15" t="b">
        <f t="shared" ca="1" si="1"/>
        <v>0</v>
      </c>
      <c r="C15" t="b">
        <f t="shared" ca="1" si="2"/>
        <v>1</v>
      </c>
      <c r="D15" t="b">
        <f t="shared" ca="1" si="3"/>
        <v>1</v>
      </c>
      <c r="E15" t="b">
        <f t="shared" ca="1" si="4"/>
        <v>1</v>
      </c>
      <c r="F15" s="18">
        <f t="shared" ca="1" si="5"/>
        <v>11</v>
      </c>
      <c r="G15" s="13">
        <f ca="1">IF(E15=TRUE,F15*'Price table'!$B$4,0)+IF(D15=TRUE,'Price table'!$B$6,0)+IF(C15=TRUE,'Price table'!$B$5,0)+IF(B15=TRUE,'Price table'!$B$2,0)+F15*'Price table'!$B$3</f>
        <v>91001</v>
      </c>
    </row>
    <row r="16" spans="1:13" x14ac:dyDescent="0.3">
      <c r="A16" t="str">
        <f t="shared" ca="1" si="0"/>
        <v>WCK-867</v>
      </c>
      <c r="B16" t="b">
        <f t="shared" ca="1" si="1"/>
        <v>1</v>
      </c>
      <c r="C16" t="b">
        <f t="shared" ca="1" si="2"/>
        <v>0</v>
      </c>
      <c r="D16" t="b">
        <f t="shared" ca="1" si="3"/>
        <v>0</v>
      </c>
      <c r="E16" t="b">
        <f t="shared" ca="1" si="4"/>
        <v>0</v>
      </c>
      <c r="F16" s="18">
        <f t="shared" ca="1" si="5"/>
        <v>13</v>
      </c>
      <c r="G16" s="13">
        <f ca="1">IF(E16=TRUE,F16*'Price table'!$B$4,0)+IF(D16=TRUE,'Price table'!$B$6,0)+IF(C16=TRUE,'Price table'!$B$5,0)+IF(B16=TRUE,'Price table'!$B$2,0)+F16*'Price table'!$B$3</f>
        <v>75000</v>
      </c>
    </row>
    <row r="17" spans="1:7" x14ac:dyDescent="0.3">
      <c r="A17" t="str">
        <f t="shared" ca="1" si="0"/>
        <v>HEB-607</v>
      </c>
      <c r="B17" t="b">
        <f t="shared" ca="1" si="1"/>
        <v>1</v>
      </c>
      <c r="C17" t="b">
        <f t="shared" ca="1" si="2"/>
        <v>1</v>
      </c>
      <c r="D17" t="b">
        <f t="shared" ca="1" si="3"/>
        <v>1</v>
      </c>
      <c r="E17" t="b">
        <f t="shared" ca="1" si="4"/>
        <v>1</v>
      </c>
      <c r="F17" s="18">
        <f t="shared" ca="1" si="5"/>
        <v>3</v>
      </c>
      <c r="G17" s="13">
        <f ca="1">IF(E17=TRUE,F17*'Price table'!$B$4,0)+IF(D17=TRUE,'Price table'!$B$6,0)+IF(C17=TRUE,'Price table'!$B$5,0)+IF(B17=TRUE,'Price table'!$B$2,0)+F17*'Price table'!$B$3</f>
        <v>37001</v>
      </c>
    </row>
    <row r="18" spans="1:7" x14ac:dyDescent="0.3">
      <c r="A18" t="str">
        <f t="shared" ca="1" si="0"/>
        <v>XIPP-143</v>
      </c>
      <c r="B18" t="b">
        <f t="shared" ca="1" si="1"/>
        <v>1</v>
      </c>
      <c r="C18" t="b">
        <f t="shared" ca="1" si="2"/>
        <v>0</v>
      </c>
      <c r="D18" t="b">
        <f t="shared" ca="1" si="3"/>
        <v>0</v>
      </c>
      <c r="E18" t="b">
        <f t="shared" ca="1" si="4"/>
        <v>0</v>
      </c>
      <c r="F18" s="18">
        <f t="shared" ca="1" si="5"/>
        <v>12</v>
      </c>
      <c r="G18" s="13">
        <f ca="1">IF(E18=TRUE,F18*'Price table'!$B$4,0)+IF(D18=TRUE,'Price table'!$B$6,0)+IF(C18=TRUE,'Price table'!$B$5,0)+IF(B18=TRUE,'Price table'!$B$2,0)+F18*'Price table'!$B$3</f>
        <v>70000</v>
      </c>
    </row>
    <row r="19" spans="1:7" x14ac:dyDescent="0.3">
      <c r="A19" t="str">
        <f t="shared" ca="1" si="0"/>
        <v>NRTA-111</v>
      </c>
      <c r="B19" t="b">
        <f t="shared" ca="1" si="1"/>
        <v>0</v>
      </c>
      <c r="C19" t="b">
        <f t="shared" ca="1" si="2"/>
        <v>0</v>
      </c>
      <c r="D19" t="b">
        <f t="shared" ca="1" si="3"/>
        <v>0</v>
      </c>
      <c r="E19" t="b">
        <f t="shared" ca="1" si="4"/>
        <v>0</v>
      </c>
      <c r="F19" s="18">
        <f t="shared" ca="1" si="5"/>
        <v>4</v>
      </c>
      <c r="G19" s="13">
        <f ca="1">IF(E19=TRUE,F19*'Price table'!$B$4,0)+IF(D19=TRUE,'Price table'!$B$6,0)+IF(C19=TRUE,'Price table'!$B$5,0)+IF(B19=TRUE,'Price table'!$B$2,0)+F19*'Price table'!$B$3</f>
        <v>20000</v>
      </c>
    </row>
    <row r="20" spans="1:7" x14ac:dyDescent="0.3">
      <c r="A20" t="str">
        <f t="shared" ca="1" si="0"/>
        <v>YJDG-759</v>
      </c>
      <c r="B20" t="b">
        <f t="shared" ca="1" si="1"/>
        <v>1</v>
      </c>
      <c r="C20" t="b">
        <f t="shared" ca="1" si="2"/>
        <v>0</v>
      </c>
      <c r="D20" t="b">
        <f t="shared" ca="1" si="3"/>
        <v>1</v>
      </c>
      <c r="E20" t="b">
        <f t="shared" ca="1" si="4"/>
        <v>0</v>
      </c>
      <c r="F20" s="18">
        <f t="shared" ca="1" si="5"/>
        <v>12</v>
      </c>
      <c r="G20" s="13">
        <f ca="1">IF(E20=TRUE,F20*'Price table'!$B$4,0)+IF(D20=TRUE,'Price table'!$B$6,0)+IF(C20=TRUE,'Price table'!$B$5,0)+IF(B20=TRUE,'Price table'!$B$2,0)+F20*'Price table'!$B$3</f>
        <v>73000</v>
      </c>
    </row>
    <row r="21" spans="1:7" x14ac:dyDescent="0.3">
      <c r="A21" t="str">
        <f t="shared" ca="1" si="0"/>
        <v>FTU-125</v>
      </c>
      <c r="B21" t="b">
        <f t="shared" ca="1" si="1"/>
        <v>0</v>
      </c>
      <c r="C21" t="b">
        <f t="shared" ca="1" si="2"/>
        <v>1</v>
      </c>
      <c r="D21" t="b">
        <f t="shared" ca="1" si="3"/>
        <v>1</v>
      </c>
      <c r="E21" t="b">
        <f t="shared" ca="1" si="4"/>
        <v>1</v>
      </c>
      <c r="F21" s="18">
        <f t="shared" ca="1" si="5"/>
        <v>6</v>
      </c>
      <c r="G21" s="13">
        <f ca="1">IF(E21=TRUE,F21*'Price table'!$B$4,0)+IF(D21=TRUE,'Price table'!$B$6,0)+IF(C21=TRUE,'Price table'!$B$5,0)+IF(B21=TRUE,'Price table'!$B$2,0)+F21*'Price table'!$B$3</f>
        <v>51001</v>
      </c>
    </row>
    <row r="22" spans="1:7" x14ac:dyDescent="0.3">
      <c r="A22" t="str">
        <f t="shared" ca="1" si="0"/>
        <v>XAD-712</v>
      </c>
      <c r="B22" t="b">
        <f t="shared" ca="1" si="1"/>
        <v>1</v>
      </c>
      <c r="C22" t="b">
        <f t="shared" ca="1" si="2"/>
        <v>1</v>
      </c>
      <c r="D22" t="b">
        <f t="shared" ca="1" si="3"/>
        <v>1</v>
      </c>
      <c r="E22" t="b">
        <f t="shared" ca="1" si="4"/>
        <v>1</v>
      </c>
      <c r="F22" s="18">
        <f t="shared" ca="1" si="5"/>
        <v>9</v>
      </c>
      <c r="G22" s="13">
        <f ca="1">IF(E22=TRUE,F22*'Price table'!$B$4,0)+IF(D22=TRUE,'Price table'!$B$6,0)+IF(C22=TRUE,'Price table'!$B$5,0)+IF(B22=TRUE,'Price table'!$B$2,0)+F22*'Price table'!$B$3</f>
        <v>85001</v>
      </c>
    </row>
    <row r="23" spans="1:7" x14ac:dyDescent="0.3">
      <c r="A23" t="str">
        <f t="shared" ca="1" si="0"/>
        <v>UQPQ-435</v>
      </c>
      <c r="B23" t="b">
        <f t="shared" ca="1" si="1"/>
        <v>1</v>
      </c>
      <c r="C23" t="b">
        <f t="shared" ca="1" si="2"/>
        <v>1</v>
      </c>
      <c r="D23" t="b">
        <f t="shared" ca="1" si="3"/>
        <v>1</v>
      </c>
      <c r="E23" t="b">
        <f t="shared" ca="1" si="4"/>
        <v>0</v>
      </c>
      <c r="F23" s="18">
        <f t="shared" ca="1" si="5"/>
        <v>3</v>
      </c>
      <c r="G23" s="13">
        <f ca="1">IF(E23=TRUE,F23*'Price table'!$B$4,0)+IF(D23=TRUE,'Price table'!$B$6,0)+IF(C23=TRUE,'Price table'!$B$5,0)+IF(B23=TRUE,'Price table'!$B$2,0)+F23*'Price table'!$B$3</f>
        <v>28001</v>
      </c>
    </row>
    <row r="24" spans="1:7" x14ac:dyDescent="0.3">
      <c r="A24" t="str">
        <f t="shared" ca="1" si="0"/>
        <v>ZHMF-982</v>
      </c>
      <c r="B24" t="b">
        <f t="shared" ca="1" si="1"/>
        <v>1</v>
      </c>
      <c r="C24" t="b">
        <f t="shared" ca="1" si="2"/>
        <v>1</v>
      </c>
      <c r="D24" t="b">
        <f t="shared" ca="1" si="3"/>
        <v>1</v>
      </c>
      <c r="E24" t="b">
        <f t="shared" ca="1" si="4"/>
        <v>1</v>
      </c>
      <c r="F24" s="18">
        <f t="shared" ca="1" si="5"/>
        <v>13</v>
      </c>
      <c r="G24" s="13">
        <f ca="1">IF(E24=TRUE,F24*'Price table'!$B$4,0)+IF(D24=TRUE,'Price table'!$B$6,0)+IF(C24=TRUE,'Price table'!$B$5,0)+IF(B24=TRUE,'Price table'!$B$2,0)+F24*'Price table'!$B$3</f>
        <v>117001</v>
      </c>
    </row>
    <row r="25" spans="1:7" x14ac:dyDescent="0.3">
      <c r="A25" t="str">
        <f t="shared" ca="1" si="0"/>
        <v>LNQ-713</v>
      </c>
      <c r="B25" t="b">
        <f t="shared" ca="1" si="1"/>
        <v>0</v>
      </c>
      <c r="C25" t="b">
        <f t="shared" ca="1" si="2"/>
        <v>0</v>
      </c>
      <c r="D25" t="b">
        <f t="shared" ca="1" si="3"/>
        <v>0</v>
      </c>
      <c r="E25" t="b">
        <f t="shared" ca="1" si="4"/>
        <v>1</v>
      </c>
      <c r="F25" s="18">
        <f t="shared" ca="1" si="5"/>
        <v>4</v>
      </c>
      <c r="G25" s="13">
        <f ca="1">IF(E25=TRUE,F25*'Price table'!$B$4,0)+IF(D25=TRUE,'Price table'!$B$6,0)+IF(C25=TRUE,'Price table'!$B$5,0)+IF(B25=TRUE,'Price table'!$B$2,0)+F25*'Price table'!$B$3</f>
        <v>32000</v>
      </c>
    </row>
    <row r="26" spans="1:7" x14ac:dyDescent="0.3">
      <c r="A26" t="str">
        <f t="shared" ca="1" si="0"/>
        <v>XBP-069</v>
      </c>
      <c r="B26" t="b">
        <f t="shared" ca="1" si="1"/>
        <v>1</v>
      </c>
      <c r="C26" t="b">
        <f t="shared" ca="1" si="2"/>
        <v>1</v>
      </c>
      <c r="D26" t="b">
        <f t="shared" ca="1" si="3"/>
        <v>0</v>
      </c>
      <c r="E26" t="b">
        <f t="shared" ca="1" si="4"/>
        <v>1</v>
      </c>
      <c r="F26" s="18">
        <f t="shared" ca="1" si="5"/>
        <v>13</v>
      </c>
      <c r="G26" s="13">
        <f ca="1">IF(E26=TRUE,F26*'Price table'!$B$4,0)+IF(D26=TRUE,'Price table'!$B$6,0)+IF(C26=TRUE,'Price table'!$B$5,0)+IF(B26=TRUE,'Price table'!$B$2,0)+F26*'Price table'!$B$3</f>
        <v>114001</v>
      </c>
    </row>
    <row r="27" spans="1:7" x14ac:dyDescent="0.3">
      <c r="A27" t="str">
        <f t="shared" ca="1" si="0"/>
        <v>WJLK-400</v>
      </c>
      <c r="B27" t="b">
        <f t="shared" ca="1" si="1"/>
        <v>0</v>
      </c>
      <c r="C27" t="b">
        <f t="shared" ca="1" si="2"/>
        <v>0</v>
      </c>
      <c r="D27" t="b">
        <f t="shared" ca="1" si="3"/>
        <v>1</v>
      </c>
      <c r="E27" t="b">
        <f t="shared" ca="1" si="4"/>
        <v>1</v>
      </c>
      <c r="F27" s="18">
        <f t="shared" ca="1" si="5"/>
        <v>7</v>
      </c>
      <c r="G27" s="13">
        <f ca="1">IF(E27=TRUE,F27*'Price table'!$B$4,0)+IF(D27=TRUE,'Price table'!$B$6,0)+IF(C27=TRUE,'Price table'!$B$5,0)+IF(B27=TRUE,'Price table'!$B$2,0)+F27*'Price table'!$B$3</f>
        <v>59000</v>
      </c>
    </row>
    <row r="28" spans="1:7" x14ac:dyDescent="0.3">
      <c r="A28" t="str">
        <f t="shared" ca="1" si="0"/>
        <v>GEA-043</v>
      </c>
      <c r="B28" t="b">
        <f t="shared" ca="1" si="1"/>
        <v>1</v>
      </c>
      <c r="C28" t="b">
        <f t="shared" ca="1" si="2"/>
        <v>0</v>
      </c>
      <c r="D28" t="b">
        <f t="shared" ca="1" si="3"/>
        <v>0</v>
      </c>
      <c r="E28" t="b">
        <f t="shared" ca="1" si="4"/>
        <v>1</v>
      </c>
      <c r="F28" s="18">
        <f t="shared" ca="1" si="5"/>
        <v>2</v>
      </c>
      <c r="G28" s="13">
        <f ca="1">IF(E28=TRUE,F28*'Price table'!$B$4,0)+IF(D28=TRUE,'Price table'!$B$6,0)+IF(C28=TRUE,'Price table'!$B$5,0)+IF(B28=TRUE,'Price table'!$B$2,0)+F28*'Price table'!$B$3</f>
        <v>26000</v>
      </c>
    </row>
    <row r="29" spans="1:7" x14ac:dyDescent="0.3">
      <c r="A29" t="str">
        <f t="shared" ca="1" si="0"/>
        <v>LPB-784</v>
      </c>
      <c r="B29" t="b">
        <f t="shared" ca="1" si="1"/>
        <v>1</v>
      </c>
      <c r="C29" t="b">
        <f t="shared" ca="1" si="2"/>
        <v>0</v>
      </c>
      <c r="D29" t="b">
        <f t="shared" ca="1" si="3"/>
        <v>0</v>
      </c>
      <c r="E29" t="b">
        <f t="shared" ca="1" si="4"/>
        <v>1</v>
      </c>
      <c r="F29" s="18">
        <f t="shared" ca="1" si="5"/>
        <v>10</v>
      </c>
      <c r="G29" s="13">
        <f ca="1">IF(E29=TRUE,F29*'Price table'!$B$4,0)+IF(D29=TRUE,'Price table'!$B$6,0)+IF(C29=TRUE,'Price table'!$B$5,0)+IF(B29=TRUE,'Price table'!$B$2,0)+F29*'Price table'!$B$3</f>
        <v>90000</v>
      </c>
    </row>
    <row r="30" spans="1:7" x14ac:dyDescent="0.3">
      <c r="A30" t="str">
        <f t="shared" ca="1" si="0"/>
        <v>DSO-997</v>
      </c>
      <c r="B30" t="b">
        <f t="shared" ca="1" si="1"/>
        <v>0</v>
      </c>
      <c r="C30" t="b">
        <f t="shared" ca="1" si="2"/>
        <v>1</v>
      </c>
      <c r="D30" t="b">
        <f t="shared" ca="1" si="3"/>
        <v>0</v>
      </c>
      <c r="E30" t="b">
        <f t="shared" ca="1" si="4"/>
        <v>1</v>
      </c>
      <c r="F30" s="18">
        <f t="shared" ca="1" si="5"/>
        <v>12</v>
      </c>
      <c r="G30" s="13">
        <f ca="1">IF(E30=TRUE,F30*'Price table'!$B$4,0)+IF(D30=TRUE,'Price table'!$B$6,0)+IF(C30=TRUE,'Price table'!$B$5,0)+IF(B30=TRUE,'Price table'!$B$2,0)+F30*'Price table'!$B$3</f>
        <v>96001</v>
      </c>
    </row>
    <row r="31" spans="1:7" x14ac:dyDescent="0.3">
      <c r="A31" t="str">
        <f t="shared" ca="1" si="0"/>
        <v>VLP-035</v>
      </c>
      <c r="B31" t="b">
        <f t="shared" ca="1" si="1"/>
        <v>1</v>
      </c>
      <c r="C31" t="b">
        <f t="shared" ca="1" si="2"/>
        <v>1</v>
      </c>
      <c r="D31" t="b">
        <f t="shared" ca="1" si="3"/>
        <v>1</v>
      </c>
      <c r="E31" t="b">
        <f t="shared" ca="1" si="4"/>
        <v>0</v>
      </c>
      <c r="F31" s="18">
        <f t="shared" ca="1" si="5"/>
        <v>7</v>
      </c>
      <c r="G31" s="13">
        <f ca="1">IF(E31=TRUE,F31*'Price table'!$B$4,0)+IF(D31=TRUE,'Price table'!$B$6,0)+IF(C31=TRUE,'Price table'!$B$5,0)+IF(B31=TRUE,'Price table'!$B$2,0)+F31*'Price table'!$B$3</f>
        <v>48001</v>
      </c>
    </row>
    <row r="32" spans="1:7" x14ac:dyDescent="0.3">
      <c r="A32" t="str">
        <f t="shared" ca="1" si="0"/>
        <v>LTI-582</v>
      </c>
      <c r="B32" t="b">
        <f t="shared" ca="1" si="1"/>
        <v>1</v>
      </c>
      <c r="C32" t="b">
        <f t="shared" ca="1" si="2"/>
        <v>0</v>
      </c>
      <c r="D32" t="b">
        <f t="shared" ca="1" si="3"/>
        <v>0</v>
      </c>
      <c r="E32" t="b">
        <f t="shared" ca="1" si="4"/>
        <v>1</v>
      </c>
      <c r="F32" s="18">
        <f t="shared" ca="1" si="5"/>
        <v>5</v>
      </c>
      <c r="G32" s="13">
        <f ca="1">IF(E32=TRUE,F32*'Price table'!$B$4,0)+IF(D32=TRUE,'Price table'!$B$6,0)+IF(C32=TRUE,'Price table'!$B$5,0)+IF(B32=TRUE,'Price table'!$B$2,0)+F32*'Price table'!$B$3</f>
        <v>50000</v>
      </c>
    </row>
    <row r="33" spans="1:7" x14ac:dyDescent="0.3">
      <c r="A33" t="str">
        <f t="shared" ca="1" si="0"/>
        <v>DWK-857</v>
      </c>
      <c r="B33" t="b">
        <f t="shared" ca="1" si="1"/>
        <v>1</v>
      </c>
      <c r="C33" t="b">
        <f t="shared" ca="1" si="2"/>
        <v>1</v>
      </c>
      <c r="D33" t="b">
        <f t="shared" ca="1" si="3"/>
        <v>0</v>
      </c>
      <c r="E33" t="b">
        <f t="shared" ca="1" si="4"/>
        <v>1</v>
      </c>
      <c r="F33" s="18">
        <f t="shared" ca="1" si="5"/>
        <v>10</v>
      </c>
      <c r="G33" s="13">
        <f ca="1">IF(E33=TRUE,F33*'Price table'!$B$4,0)+IF(D33=TRUE,'Price table'!$B$6,0)+IF(C33=TRUE,'Price table'!$B$5,0)+IF(B33=TRUE,'Price table'!$B$2,0)+F33*'Price table'!$B$3</f>
        <v>90001</v>
      </c>
    </row>
    <row r="34" spans="1:7" x14ac:dyDescent="0.3">
      <c r="A34" t="str">
        <f t="shared" ca="1" si="0"/>
        <v>PDH-030</v>
      </c>
      <c r="B34" t="b">
        <f t="shared" ca="1" si="1"/>
        <v>0</v>
      </c>
      <c r="C34" t="b">
        <f t="shared" ca="1" si="2"/>
        <v>0</v>
      </c>
      <c r="D34" t="b">
        <f t="shared" ca="1" si="3"/>
        <v>0</v>
      </c>
      <c r="E34" t="b">
        <f t="shared" ca="1" si="4"/>
        <v>0</v>
      </c>
      <c r="F34" s="18">
        <f t="shared" ca="1" si="5"/>
        <v>13</v>
      </c>
      <c r="G34" s="13">
        <f ca="1">IF(E34=TRUE,F34*'Price table'!$B$4,0)+IF(D34=TRUE,'Price table'!$B$6,0)+IF(C34=TRUE,'Price table'!$B$5,0)+IF(B34=TRUE,'Price table'!$B$2,0)+F34*'Price table'!$B$3</f>
        <v>65000</v>
      </c>
    </row>
    <row r="35" spans="1:7" x14ac:dyDescent="0.3">
      <c r="A35" t="str">
        <f t="shared" ca="1" si="0"/>
        <v>YWQ-926</v>
      </c>
      <c r="B35" t="b">
        <f t="shared" ca="1" si="1"/>
        <v>0</v>
      </c>
      <c r="C35" t="b">
        <f t="shared" ca="1" si="2"/>
        <v>1</v>
      </c>
      <c r="D35" t="b">
        <f t="shared" ca="1" si="3"/>
        <v>1</v>
      </c>
      <c r="E35" t="b">
        <f t="shared" ca="1" si="4"/>
        <v>1</v>
      </c>
      <c r="F35" s="18">
        <f t="shared" ca="1" si="5"/>
        <v>7</v>
      </c>
      <c r="G35" s="13">
        <f ca="1">IF(E35=TRUE,F35*'Price table'!$B$4,0)+IF(D35=TRUE,'Price table'!$B$6,0)+IF(C35=TRUE,'Price table'!$B$5,0)+IF(B35=TRUE,'Price table'!$B$2,0)+F35*'Price table'!$B$3</f>
        <v>59001</v>
      </c>
    </row>
    <row r="36" spans="1:7" x14ac:dyDescent="0.3">
      <c r="A36" t="str">
        <f t="shared" ca="1" si="0"/>
        <v>IGY-526</v>
      </c>
      <c r="B36" t="b">
        <f t="shared" ca="1" si="1"/>
        <v>1</v>
      </c>
      <c r="C36" t="b">
        <f t="shared" ca="1" si="2"/>
        <v>1</v>
      </c>
      <c r="D36" t="b">
        <f t="shared" ca="1" si="3"/>
        <v>1</v>
      </c>
      <c r="E36" t="b">
        <f t="shared" ca="1" si="4"/>
        <v>1</v>
      </c>
      <c r="F36" s="18">
        <f t="shared" ca="1" si="5"/>
        <v>9</v>
      </c>
      <c r="G36" s="13">
        <f ca="1">IF(E36=TRUE,F36*'Price table'!$B$4,0)+IF(D36=TRUE,'Price table'!$B$6,0)+IF(C36=TRUE,'Price table'!$B$5,0)+IF(B36=TRUE,'Price table'!$B$2,0)+F36*'Price table'!$B$3</f>
        <v>85001</v>
      </c>
    </row>
    <row r="37" spans="1:7" x14ac:dyDescent="0.3">
      <c r="A37" t="str">
        <f t="shared" ca="1" si="0"/>
        <v>BHDD-788</v>
      </c>
      <c r="B37" t="b">
        <f t="shared" ca="1" si="1"/>
        <v>1</v>
      </c>
      <c r="C37" t="b">
        <f t="shared" ca="1" si="2"/>
        <v>1</v>
      </c>
      <c r="D37" t="b">
        <f t="shared" ca="1" si="3"/>
        <v>0</v>
      </c>
      <c r="E37" t="b">
        <f t="shared" ca="1" si="4"/>
        <v>1</v>
      </c>
      <c r="F37" s="18">
        <f t="shared" ca="1" si="5"/>
        <v>13</v>
      </c>
      <c r="G37" s="13">
        <f ca="1">IF(E37=TRUE,F37*'Price table'!$B$4,0)+IF(D37=TRUE,'Price table'!$B$6,0)+IF(C37=TRUE,'Price table'!$B$5,0)+IF(B37=TRUE,'Price table'!$B$2,0)+F37*'Price table'!$B$3</f>
        <v>114001</v>
      </c>
    </row>
    <row r="38" spans="1:7" x14ac:dyDescent="0.3">
      <c r="A38" t="str">
        <f t="shared" ca="1" si="0"/>
        <v>ERY-885</v>
      </c>
      <c r="B38" t="b">
        <f t="shared" ca="1" si="1"/>
        <v>1</v>
      </c>
      <c r="C38" t="b">
        <f t="shared" ca="1" si="2"/>
        <v>0</v>
      </c>
      <c r="D38" t="b">
        <f t="shared" ca="1" si="3"/>
        <v>1</v>
      </c>
      <c r="E38" t="b">
        <f t="shared" ca="1" si="4"/>
        <v>0</v>
      </c>
      <c r="F38" s="18">
        <f t="shared" ca="1" si="5"/>
        <v>2</v>
      </c>
      <c r="G38" s="13">
        <f ca="1">IF(E38=TRUE,F38*'Price table'!$B$4,0)+IF(D38=TRUE,'Price table'!$B$6,0)+IF(C38=TRUE,'Price table'!$B$5,0)+IF(B38=TRUE,'Price table'!$B$2,0)+F38*'Price table'!$B$3</f>
        <v>23000</v>
      </c>
    </row>
    <row r="39" spans="1:7" x14ac:dyDescent="0.3">
      <c r="A39" t="str">
        <f t="shared" ca="1" si="0"/>
        <v>ODOP-942</v>
      </c>
      <c r="B39" t="b">
        <f t="shared" ca="1" si="1"/>
        <v>1</v>
      </c>
      <c r="C39" t="b">
        <f t="shared" ca="1" si="2"/>
        <v>0</v>
      </c>
      <c r="D39" t="b">
        <f t="shared" ca="1" si="3"/>
        <v>1</v>
      </c>
      <c r="E39" t="b">
        <f t="shared" ca="1" si="4"/>
        <v>0</v>
      </c>
      <c r="F39" s="18">
        <f t="shared" ca="1" si="5"/>
        <v>1</v>
      </c>
      <c r="G39" s="13">
        <f ca="1">IF(E39=TRUE,F39*'Price table'!$B$4,0)+IF(D39=TRUE,'Price table'!$B$6,0)+IF(C39=TRUE,'Price table'!$B$5,0)+IF(B39=TRUE,'Price table'!$B$2,0)+F39*'Price table'!$B$3</f>
        <v>18000</v>
      </c>
    </row>
    <row r="40" spans="1:7" x14ac:dyDescent="0.3">
      <c r="A40" t="str">
        <f t="shared" ca="1" si="0"/>
        <v>HZT-192</v>
      </c>
      <c r="B40" t="b">
        <f t="shared" ca="1" si="1"/>
        <v>1</v>
      </c>
      <c r="C40" t="b">
        <f t="shared" ca="1" si="2"/>
        <v>1</v>
      </c>
      <c r="D40" t="b">
        <f t="shared" ca="1" si="3"/>
        <v>0</v>
      </c>
      <c r="E40" t="b">
        <f t="shared" ca="1" si="4"/>
        <v>1</v>
      </c>
      <c r="F40" s="18">
        <f t="shared" ca="1" si="5"/>
        <v>7</v>
      </c>
      <c r="G40" s="13">
        <f ca="1">IF(E40=TRUE,F40*'Price table'!$B$4,0)+IF(D40=TRUE,'Price table'!$B$6,0)+IF(C40=TRUE,'Price table'!$B$5,0)+IF(B40=TRUE,'Price table'!$B$2,0)+F40*'Price table'!$B$3</f>
        <v>66001</v>
      </c>
    </row>
    <row r="41" spans="1:7" x14ac:dyDescent="0.3">
      <c r="A41" t="str">
        <f t="shared" ca="1" si="0"/>
        <v>GLJL-472</v>
      </c>
      <c r="B41" t="b">
        <f t="shared" ca="1" si="1"/>
        <v>1</v>
      </c>
      <c r="C41" t="b">
        <f t="shared" ca="1" si="2"/>
        <v>0</v>
      </c>
      <c r="D41" t="b">
        <f t="shared" ca="1" si="3"/>
        <v>1</v>
      </c>
      <c r="E41" t="b">
        <f t="shared" ca="1" si="4"/>
        <v>0</v>
      </c>
      <c r="F41" s="18">
        <f t="shared" ca="1" si="5"/>
        <v>5</v>
      </c>
      <c r="G41" s="13">
        <f ca="1">IF(E41=TRUE,F41*'Price table'!$B$4,0)+IF(D41=TRUE,'Price table'!$B$6,0)+IF(C41=TRUE,'Price table'!$B$5,0)+IF(B41=TRUE,'Price table'!$B$2,0)+F41*'Price table'!$B$3</f>
        <v>38000</v>
      </c>
    </row>
    <row r="42" spans="1:7" x14ac:dyDescent="0.3">
      <c r="A42" t="str">
        <f t="shared" ca="1" si="0"/>
        <v>QDZ-654</v>
      </c>
      <c r="B42" t="b">
        <f t="shared" ca="1" si="1"/>
        <v>1</v>
      </c>
      <c r="C42" t="b">
        <f t="shared" ca="1" si="2"/>
        <v>1</v>
      </c>
      <c r="D42" t="b">
        <f t="shared" ca="1" si="3"/>
        <v>1</v>
      </c>
      <c r="E42" t="b">
        <f t="shared" ca="1" si="4"/>
        <v>0</v>
      </c>
      <c r="F42" s="18">
        <f t="shared" ca="1" si="5"/>
        <v>3</v>
      </c>
      <c r="G42" s="13">
        <f ca="1">IF(E42=TRUE,F42*'Price table'!$B$4,0)+IF(D42=TRUE,'Price table'!$B$6,0)+IF(C42=TRUE,'Price table'!$B$5,0)+IF(B42=TRUE,'Price table'!$B$2,0)+F42*'Price table'!$B$3</f>
        <v>28001</v>
      </c>
    </row>
    <row r="43" spans="1:7" x14ac:dyDescent="0.3">
      <c r="A43" t="str">
        <f t="shared" ca="1" si="0"/>
        <v>CDQ-258</v>
      </c>
      <c r="B43" t="b">
        <f t="shared" ca="1" si="1"/>
        <v>0</v>
      </c>
      <c r="C43" t="b">
        <f t="shared" ca="1" si="2"/>
        <v>1</v>
      </c>
      <c r="D43" t="b">
        <f t="shared" ca="1" si="3"/>
        <v>1</v>
      </c>
      <c r="E43" t="b">
        <f t="shared" ca="1" si="4"/>
        <v>1</v>
      </c>
      <c r="F43" s="18">
        <f t="shared" ca="1" si="5"/>
        <v>12</v>
      </c>
      <c r="G43" s="13">
        <f ca="1">IF(E43=TRUE,F43*'Price table'!$B$4,0)+IF(D43=TRUE,'Price table'!$B$6,0)+IF(C43=TRUE,'Price table'!$B$5,0)+IF(B43=TRUE,'Price table'!$B$2,0)+F43*'Price table'!$B$3</f>
        <v>99001</v>
      </c>
    </row>
    <row r="44" spans="1:7" x14ac:dyDescent="0.3">
      <c r="A44" t="str">
        <f t="shared" ca="1" si="0"/>
        <v>WKYQ-117</v>
      </c>
      <c r="B44" t="b">
        <f t="shared" ca="1" si="1"/>
        <v>1</v>
      </c>
      <c r="C44" t="b">
        <f t="shared" ca="1" si="2"/>
        <v>0</v>
      </c>
      <c r="D44" t="b">
        <f t="shared" ca="1" si="3"/>
        <v>0</v>
      </c>
      <c r="E44" t="b">
        <f t="shared" ca="1" si="4"/>
        <v>1</v>
      </c>
      <c r="F44" s="18">
        <f t="shared" ca="1" si="5"/>
        <v>8</v>
      </c>
      <c r="G44" s="13">
        <f ca="1">IF(E44=TRUE,F44*'Price table'!$B$4,0)+IF(D44=TRUE,'Price table'!$B$6,0)+IF(C44=TRUE,'Price table'!$B$5,0)+IF(B44=TRUE,'Price table'!$B$2,0)+F44*'Price table'!$B$3</f>
        <v>74000</v>
      </c>
    </row>
    <row r="45" spans="1:7" x14ac:dyDescent="0.3">
      <c r="A45" t="str">
        <f t="shared" ca="1" si="0"/>
        <v>WHLU-906</v>
      </c>
      <c r="B45" t="b">
        <f t="shared" ca="1" si="1"/>
        <v>0</v>
      </c>
      <c r="C45" t="b">
        <f t="shared" ca="1" si="2"/>
        <v>0</v>
      </c>
      <c r="D45" t="b">
        <f t="shared" ca="1" si="3"/>
        <v>1</v>
      </c>
      <c r="E45" t="b">
        <f t="shared" ca="1" si="4"/>
        <v>0</v>
      </c>
      <c r="F45" s="18">
        <f t="shared" ca="1" si="5"/>
        <v>8</v>
      </c>
      <c r="G45" s="13">
        <f ca="1">IF(E45=TRUE,F45*'Price table'!$B$4,0)+IF(D45=TRUE,'Price table'!$B$6,0)+IF(C45=TRUE,'Price table'!$B$5,0)+IF(B45=TRUE,'Price table'!$B$2,0)+F45*'Price table'!$B$3</f>
        <v>43000</v>
      </c>
    </row>
    <row r="46" spans="1:7" x14ac:dyDescent="0.3">
      <c r="A46" t="str">
        <f t="shared" ca="1" si="0"/>
        <v>YGU-611</v>
      </c>
      <c r="B46" t="b">
        <f t="shared" ca="1" si="1"/>
        <v>1</v>
      </c>
      <c r="C46" t="b">
        <f t="shared" ca="1" si="2"/>
        <v>1</v>
      </c>
      <c r="D46" t="b">
        <f t="shared" ca="1" si="3"/>
        <v>1</v>
      </c>
      <c r="E46" t="b">
        <f t="shared" ca="1" si="4"/>
        <v>0</v>
      </c>
      <c r="F46" s="18">
        <f t="shared" ca="1" si="5"/>
        <v>10</v>
      </c>
      <c r="G46" s="13">
        <f ca="1">IF(E46=TRUE,F46*'Price table'!$B$4,0)+IF(D46=TRUE,'Price table'!$B$6,0)+IF(C46=TRUE,'Price table'!$B$5,0)+IF(B46=TRUE,'Price table'!$B$2,0)+F46*'Price table'!$B$3</f>
        <v>63001</v>
      </c>
    </row>
    <row r="47" spans="1:7" x14ac:dyDescent="0.3">
      <c r="A47" t="str">
        <f t="shared" ca="1" si="0"/>
        <v>GNUU-483</v>
      </c>
      <c r="B47" t="b">
        <f t="shared" ca="1" si="1"/>
        <v>0</v>
      </c>
      <c r="C47" t="b">
        <f t="shared" ca="1" si="2"/>
        <v>1</v>
      </c>
      <c r="D47" t="b">
        <f t="shared" ca="1" si="3"/>
        <v>0</v>
      </c>
      <c r="E47" t="b">
        <f t="shared" ca="1" si="4"/>
        <v>0</v>
      </c>
      <c r="F47" s="18">
        <f t="shared" ca="1" si="5"/>
        <v>6</v>
      </c>
      <c r="G47" s="13">
        <f ca="1">IF(E47=TRUE,F47*'Price table'!$B$4,0)+IF(D47=TRUE,'Price table'!$B$6,0)+IF(C47=TRUE,'Price table'!$B$5,0)+IF(B47=TRUE,'Price table'!$B$2,0)+F47*'Price table'!$B$3</f>
        <v>30001</v>
      </c>
    </row>
    <row r="48" spans="1:7" x14ac:dyDescent="0.3">
      <c r="A48" t="str">
        <f t="shared" ca="1" si="0"/>
        <v>UEVN-813</v>
      </c>
      <c r="B48" t="b">
        <f t="shared" ca="1" si="1"/>
        <v>1</v>
      </c>
      <c r="C48" t="b">
        <f t="shared" ca="1" si="2"/>
        <v>1</v>
      </c>
      <c r="D48" t="b">
        <f t="shared" ca="1" si="3"/>
        <v>0</v>
      </c>
      <c r="E48" t="b">
        <f t="shared" ca="1" si="4"/>
        <v>1</v>
      </c>
      <c r="F48" s="18">
        <f t="shared" ca="1" si="5"/>
        <v>11</v>
      </c>
      <c r="G48" s="13">
        <f ca="1">IF(E48=TRUE,F48*'Price table'!$B$4,0)+IF(D48=TRUE,'Price table'!$B$6,0)+IF(C48=TRUE,'Price table'!$B$5,0)+IF(B48=TRUE,'Price table'!$B$2,0)+F48*'Price table'!$B$3</f>
        <v>98001</v>
      </c>
    </row>
    <row r="49" spans="1:7" x14ac:dyDescent="0.3">
      <c r="A49" t="str">
        <f t="shared" ca="1" si="0"/>
        <v>HTNO-668</v>
      </c>
      <c r="B49" t="b">
        <f t="shared" ca="1" si="1"/>
        <v>0</v>
      </c>
      <c r="C49" t="b">
        <f t="shared" ca="1" si="2"/>
        <v>1</v>
      </c>
      <c r="D49" t="b">
        <f t="shared" ca="1" si="3"/>
        <v>1</v>
      </c>
      <c r="E49" t="b">
        <f t="shared" ca="1" si="4"/>
        <v>0</v>
      </c>
      <c r="F49" s="18">
        <f t="shared" ca="1" si="5"/>
        <v>13</v>
      </c>
      <c r="G49" s="13">
        <f ca="1">IF(E49=TRUE,F49*'Price table'!$B$4,0)+IF(D49=TRUE,'Price table'!$B$6,0)+IF(C49=TRUE,'Price table'!$B$5,0)+IF(B49=TRUE,'Price table'!$B$2,0)+F49*'Price table'!$B$3</f>
        <v>68001</v>
      </c>
    </row>
    <row r="50" spans="1:7" x14ac:dyDescent="0.3">
      <c r="A50" t="str">
        <f t="shared" ca="1" si="0"/>
        <v>BMAK-156</v>
      </c>
      <c r="B50" t="b">
        <f t="shared" ca="1" si="1"/>
        <v>1</v>
      </c>
      <c r="C50" t="b">
        <f t="shared" ca="1" si="2"/>
        <v>1</v>
      </c>
      <c r="D50" t="b">
        <f t="shared" ca="1" si="3"/>
        <v>0</v>
      </c>
      <c r="E50" t="b">
        <f t="shared" ca="1" si="4"/>
        <v>1</v>
      </c>
      <c r="F50" s="18">
        <f t="shared" ca="1" si="5"/>
        <v>6</v>
      </c>
      <c r="G50" s="13">
        <f ca="1">IF(E50=TRUE,F50*'Price table'!$B$4,0)+IF(D50=TRUE,'Price table'!$B$6,0)+IF(C50=TRUE,'Price table'!$B$5,0)+IF(B50=TRUE,'Price table'!$B$2,0)+F50*'Price table'!$B$3</f>
        <v>58001</v>
      </c>
    </row>
    <row r="51" spans="1:7" x14ac:dyDescent="0.3">
      <c r="A51" t="str">
        <f t="shared" ca="1" si="0"/>
        <v>RAI-054</v>
      </c>
      <c r="B51" t="b">
        <f t="shared" ca="1" si="1"/>
        <v>1</v>
      </c>
      <c r="C51" t="b">
        <f t="shared" ca="1" si="2"/>
        <v>0</v>
      </c>
      <c r="D51" t="b">
        <f t="shared" ca="1" si="3"/>
        <v>0</v>
      </c>
      <c r="E51" t="b">
        <f t="shared" ca="1" si="4"/>
        <v>1</v>
      </c>
      <c r="F51" s="18">
        <f t="shared" ca="1" si="5"/>
        <v>2</v>
      </c>
      <c r="G51" s="13">
        <f ca="1">IF(E51=TRUE,F51*'Price table'!$B$4,0)+IF(D51=TRUE,'Price table'!$B$6,0)+IF(C51=TRUE,'Price table'!$B$5,0)+IF(B51=TRUE,'Price table'!$B$2,0)+F51*'Price table'!$B$3</f>
        <v>26000</v>
      </c>
    </row>
    <row r="52" spans="1:7" x14ac:dyDescent="0.3">
      <c r="A52" t="str">
        <f t="shared" ca="1" si="0"/>
        <v>WQW-609</v>
      </c>
      <c r="B52" t="b">
        <f t="shared" ca="1" si="1"/>
        <v>1</v>
      </c>
      <c r="C52" t="b">
        <f t="shared" ca="1" si="2"/>
        <v>1</v>
      </c>
      <c r="D52" t="b">
        <f t="shared" ca="1" si="3"/>
        <v>0</v>
      </c>
      <c r="E52" t="b">
        <f t="shared" ca="1" si="4"/>
        <v>1</v>
      </c>
      <c r="F52" s="18">
        <f t="shared" ca="1" si="5"/>
        <v>12</v>
      </c>
      <c r="G52" s="13">
        <f ca="1">IF(E52=TRUE,F52*'Price table'!$B$4,0)+IF(D52=TRUE,'Price table'!$B$6,0)+IF(C52=TRUE,'Price table'!$B$5,0)+IF(B52=TRUE,'Price table'!$B$2,0)+F52*'Price table'!$B$3</f>
        <v>106001</v>
      </c>
    </row>
    <row r="53" spans="1:7" x14ac:dyDescent="0.3">
      <c r="A53" t="str">
        <f t="shared" ca="1" si="0"/>
        <v>CQFG-486</v>
      </c>
      <c r="B53" t="b">
        <f t="shared" ca="1" si="1"/>
        <v>1</v>
      </c>
      <c r="C53" t="b">
        <f t="shared" ca="1" si="2"/>
        <v>0</v>
      </c>
      <c r="D53" t="b">
        <f t="shared" ca="1" si="3"/>
        <v>0</v>
      </c>
      <c r="E53" t="b">
        <f t="shared" ca="1" si="4"/>
        <v>0</v>
      </c>
      <c r="F53" s="18">
        <f t="shared" ca="1" si="5"/>
        <v>9</v>
      </c>
      <c r="G53" s="13">
        <f ca="1">IF(E53=TRUE,F53*'Price table'!$B$4,0)+IF(D53=TRUE,'Price table'!$B$6,0)+IF(C53=TRUE,'Price table'!$B$5,0)+IF(B53=TRUE,'Price table'!$B$2,0)+F53*'Price table'!$B$3</f>
        <v>55000</v>
      </c>
    </row>
    <row r="54" spans="1:7" x14ac:dyDescent="0.3">
      <c r="A54" t="str">
        <f t="shared" ca="1" si="0"/>
        <v>AKN-653</v>
      </c>
      <c r="B54" t="b">
        <f t="shared" ca="1" si="1"/>
        <v>1</v>
      </c>
      <c r="C54" t="b">
        <f t="shared" ca="1" si="2"/>
        <v>1</v>
      </c>
      <c r="D54" t="b">
        <f t="shared" ca="1" si="3"/>
        <v>0</v>
      </c>
      <c r="E54" t="b">
        <f t="shared" ca="1" si="4"/>
        <v>1</v>
      </c>
      <c r="F54" s="18">
        <f t="shared" ca="1" si="5"/>
        <v>10</v>
      </c>
      <c r="G54" s="13">
        <f ca="1">IF(E54=TRUE,F54*'Price table'!$B$4,0)+IF(D54=TRUE,'Price table'!$B$6,0)+IF(C54=TRUE,'Price table'!$B$5,0)+IF(B54=TRUE,'Price table'!$B$2,0)+F54*'Price table'!$B$3</f>
        <v>90001</v>
      </c>
    </row>
    <row r="55" spans="1:7" x14ac:dyDescent="0.3">
      <c r="A55" t="str">
        <f t="shared" ca="1" si="0"/>
        <v>JJN-572</v>
      </c>
      <c r="B55" t="b">
        <f t="shared" ca="1" si="1"/>
        <v>0</v>
      </c>
      <c r="C55" t="b">
        <f t="shared" ca="1" si="2"/>
        <v>0</v>
      </c>
      <c r="D55" t="b">
        <f t="shared" ca="1" si="3"/>
        <v>1</v>
      </c>
      <c r="E55" t="b">
        <f t="shared" ca="1" si="4"/>
        <v>0</v>
      </c>
      <c r="F55" s="18">
        <f t="shared" ca="1" si="5"/>
        <v>6</v>
      </c>
      <c r="G55" s="13">
        <f ca="1">IF(E55=TRUE,F55*'Price table'!$B$4,0)+IF(D55=TRUE,'Price table'!$B$6,0)+IF(C55=TRUE,'Price table'!$B$5,0)+IF(B55=TRUE,'Price table'!$B$2,0)+F55*'Price table'!$B$3</f>
        <v>33000</v>
      </c>
    </row>
    <row r="56" spans="1:7" x14ac:dyDescent="0.3">
      <c r="A56" t="str">
        <f t="shared" ca="1" si="0"/>
        <v>VAE-924</v>
      </c>
      <c r="B56" t="b">
        <f t="shared" ca="1" si="1"/>
        <v>0</v>
      </c>
      <c r="C56" t="b">
        <f t="shared" ca="1" si="2"/>
        <v>1</v>
      </c>
      <c r="D56" t="b">
        <f t="shared" ca="1" si="3"/>
        <v>0</v>
      </c>
      <c r="E56" t="b">
        <f t="shared" ca="1" si="4"/>
        <v>1</v>
      </c>
      <c r="F56" s="18">
        <f t="shared" ca="1" si="5"/>
        <v>11</v>
      </c>
      <c r="G56" s="13">
        <f ca="1">IF(E56=TRUE,F56*'Price table'!$B$4,0)+IF(D56=TRUE,'Price table'!$B$6,0)+IF(C56=TRUE,'Price table'!$B$5,0)+IF(B56=TRUE,'Price table'!$B$2,0)+F56*'Price table'!$B$3</f>
        <v>88001</v>
      </c>
    </row>
    <row r="57" spans="1:7" x14ac:dyDescent="0.3">
      <c r="A57" t="str">
        <f t="shared" ca="1" si="0"/>
        <v>ODDK-471</v>
      </c>
      <c r="B57" t="b">
        <f t="shared" ca="1" si="1"/>
        <v>0</v>
      </c>
      <c r="C57" t="b">
        <f t="shared" ca="1" si="2"/>
        <v>1</v>
      </c>
      <c r="D57" t="b">
        <f t="shared" ca="1" si="3"/>
        <v>0</v>
      </c>
      <c r="E57" t="b">
        <f t="shared" ca="1" si="4"/>
        <v>0</v>
      </c>
      <c r="F57" s="18">
        <f t="shared" ca="1" si="5"/>
        <v>6</v>
      </c>
      <c r="G57" s="13">
        <f ca="1">IF(E57=TRUE,F57*'Price table'!$B$4,0)+IF(D57=TRUE,'Price table'!$B$6,0)+IF(C57=TRUE,'Price table'!$B$5,0)+IF(B57=TRUE,'Price table'!$B$2,0)+F57*'Price table'!$B$3</f>
        <v>30001</v>
      </c>
    </row>
    <row r="58" spans="1:7" x14ac:dyDescent="0.3">
      <c r="A58" t="str">
        <f t="shared" ca="1" si="0"/>
        <v>WFF-306</v>
      </c>
      <c r="B58" t="b">
        <f t="shared" ca="1" si="1"/>
        <v>1</v>
      </c>
      <c r="C58" t="b">
        <f t="shared" ca="1" si="2"/>
        <v>0</v>
      </c>
      <c r="D58" t="b">
        <f t="shared" ca="1" si="3"/>
        <v>0</v>
      </c>
      <c r="E58" t="b">
        <f t="shared" ca="1" si="4"/>
        <v>0</v>
      </c>
      <c r="F58" s="18">
        <f t="shared" ca="1" si="5"/>
        <v>9</v>
      </c>
      <c r="G58" s="13">
        <f ca="1">IF(E58=TRUE,F58*'Price table'!$B$4,0)+IF(D58=TRUE,'Price table'!$B$6,0)+IF(C58=TRUE,'Price table'!$B$5,0)+IF(B58=TRUE,'Price table'!$B$2,0)+F58*'Price table'!$B$3</f>
        <v>55000</v>
      </c>
    </row>
    <row r="59" spans="1:7" x14ac:dyDescent="0.3">
      <c r="A59" t="str">
        <f t="shared" ca="1" si="0"/>
        <v>LJUA-426</v>
      </c>
      <c r="B59" t="b">
        <f t="shared" ca="1" si="1"/>
        <v>0</v>
      </c>
      <c r="C59" t="b">
        <f t="shared" ca="1" si="2"/>
        <v>0</v>
      </c>
      <c r="D59" t="b">
        <f t="shared" ca="1" si="3"/>
        <v>0</v>
      </c>
      <c r="E59" t="b">
        <f t="shared" ca="1" si="4"/>
        <v>1</v>
      </c>
      <c r="F59" s="18">
        <f t="shared" ca="1" si="5"/>
        <v>5</v>
      </c>
      <c r="G59" s="13">
        <f ca="1">IF(E59=TRUE,F59*'Price table'!$B$4,0)+IF(D59=TRUE,'Price table'!$B$6,0)+IF(C59=TRUE,'Price table'!$B$5,0)+IF(B59=TRUE,'Price table'!$B$2,0)+F59*'Price table'!$B$3</f>
        <v>40000</v>
      </c>
    </row>
    <row r="60" spans="1:7" x14ac:dyDescent="0.3">
      <c r="A60" t="str">
        <f t="shared" ca="1" si="0"/>
        <v>HSUR-170</v>
      </c>
      <c r="B60" t="b">
        <f t="shared" ca="1" si="1"/>
        <v>0</v>
      </c>
      <c r="C60" t="b">
        <f t="shared" ca="1" si="2"/>
        <v>0</v>
      </c>
      <c r="D60" t="b">
        <f t="shared" ca="1" si="3"/>
        <v>1</v>
      </c>
      <c r="E60" t="b">
        <f t="shared" ca="1" si="4"/>
        <v>0</v>
      </c>
      <c r="F60" s="18">
        <f t="shared" ca="1" si="5"/>
        <v>9</v>
      </c>
      <c r="G60" s="13">
        <f ca="1">IF(E60=TRUE,F60*'Price table'!$B$4,0)+IF(D60=TRUE,'Price table'!$B$6,0)+IF(C60=TRUE,'Price table'!$B$5,0)+IF(B60=TRUE,'Price table'!$B$2,0)+F60*'Price table'!$B$3</f>
        <v>48000</v>
      </c>
    </row>
    <row r="61" spans="1:7" x14ac:dyDescent="0.3">
      <c r="A61" t="str">
        <f t="shared" ca="1" si="0"/>
        <v>NHE-961</v>
      </c>
      <c r="B61" t="b">
        <f t="shared" ca="1" si="1"/>
        <v>0</v>
      </c>
      <c r="C61" t="b">
        <f t="shared" ca="1" si="2"/>
        <v>0</v>
      </c>
      <c r="D61" t="b">
        <f t="shared" ca="1" si="3"/>
        <v>0</v>
      </c>
      <c r="E61" t="b">
        <f t="shared" ca="1" si="4"/>
        <v>0</v>
      </c>
      <c r="F61" s="18">
        <f t="shared" ca="1" si="5"/>
        <v>7</v>
      </c>
      <c r="G61" s="13">
        <f ca="1">IF(E61=TRUE,F61*'Price table'!$B$4,0)+IF(D61=TRUE,'Price table'!$B$6,0)+IF(C61=TRUE,'Price table'!$B$5,0)+IF(B61=TRUE,'Price table'!$B$2,0)+F61*'Price table'!$B$3</f>
        <v>35000</v>
      </c>
    </row>
    <row r="62" spans="1:7" x14ac:dyDescent="0.3">
      <c r="A62" t="str">
        <f t="shared" ca="1" si="0"/>
        <v>YCTW-696</v>
      </c>
      <c r="B62" t="b">
        <f t="shared" ca="1" si="1"/>
        <v>0</v>
      </c>
      <c r="C62" t="b">
        <f t="shared" ca="1" si="2"/>
        <v>0</v>
      </c>
      <c r="D62" t="b">
        <f t="shared" ca="1" si="3"/>
        <v>1</v>
      </c>
      <c r="E62" t="b">
        <f t="shared" ca="1" si="4"/>
        <v>0</v>
      </c>
      <c r="F62" s="18">
        <f t="shared" ca="1" si="5"/>
        <v>1</v>
      </c>
      <c r="G62" s="13">
        <f ca="1">IF(E62=TRUE,F62*'Price table'!$B$4,0)+IF(D62=TRUE,'Price table'!$B$6,0)+IF(C62=TRUE,'Price table'!$B$5,0)+IF(B62=TRUE,'Price table'!$B$2,0)+F62*'Price table'!$B$3</f>
        <v>8000</v>
      </c>
    </row>
    <row r="63" spans="1:7" x14ac:dyDescent="0.3">
      <c r="A63" t="str">
        <f t="shared" ca="1" si="0"/>
        <v>JGW-726</v>
      </c>
      <c r="B63" t="b">
        <f t="shared" ca="1" si="1"/>
        <v>1</v>
      </c>
      <c r="C63" t="b">
        <f t="shared" ca="1" si="2"/>
        <v>1</v>
      </c>
      <c r="D63" t="b">
        <f t="shared" ca="1" si="3"/>
        <v>1</v>
      </c>
      <c r="E63" t="b">
        <f t="shared" ca="1" si="4"/>
        <v>0</v>
      </c>
      <c r="F63" s="18">
        <f t="shared" ca="1" si="5"/>
        <v>10</v>
      </c>
      <c r="G63" s="13">
        <f ca="1">IF(E63=TRUE,F63*'Price table'!$B$4,0)+IF(D63=TRUE,'Price table'!$B$6,0)+IF(C63=TRUE,'Price table'!$B$5,0)+IF(B63=TRUE,'Price table'!$B$2,0)+F63*'Price table'!$B$3</f>
        <v>63001</v>
      </c>
    </row>
    <row r="64" spans="1:7" x14ac:dyDescent="0.3">
      <c r="A64" t="str">
        <f t="shared" ca="1" si="0"/>
        <v>LNC-918</v>
      </c>
      <c r="B64" t="b">
        <f t="shared" ca="1" si="1"/>
        <v>1</v>
      </c>
      <c r="C64" t="b">
        <f t="shared" ca="1" si="2"/>
        <v>1</v>
      </c>
      <c r="D64" t="b">
        <f t="shared" ca="1" si="3"/>
        <v>1</v>
      </c>
      <c r="E64" t="b">
        <f t="shared" ca="1" si="4"/>
        <v>0</v>
      </c>
      <c r="F64" s="18">
        <f t="shared" ca="1" si="5"/>
        <v>6</v>
      </c>
      <c r="G64" s="13">
        <f ca="1">IF(E64=TRUE,F64*'Price table'!$B$4,0)+IF(D64=TRUE,'Price table'!$B$6,0)+IF(C64=TRUE,'Price table'!$B$5,0)+IF(B64=TRUE,'Price table'!$B$2,0)+F64*'Price table'!$B$3</f>
        <v>43001</v>
      </c>
    </row>
    <row r="65" spans="1:7" x14ac:dyDescent="0.3">
      <c r="A65" t="str">
        <f t="shared" ca="1" si="0"/>
        <v>BSL-937</v>
      </c>
      <c r="B65" t="b">
        <f t="shared" ca="1" si="1"/>
        <v>1</v>
      </c>
      <c r="C65" t="b">
        <f t="shared" ca="1" si="2"/>
        <v>1</v>
      </c>
      <c r="D65" t="b">
        <f t="shared" ca="1" si="3"/>
        <v>0</v>
      </c>
      <c r="E65" t="b">
        <f t="shared" ca="1" si="4"/>
        <v>0</v>
      </c>
      <c r="F65" s="18">
        <f t="shared" ca="1" si="5"/>
        <v>9</v>
      </c>
      <c r="G65" s="13">
        <f ca="1">IF(E65=TRUE,F65*'Price table'!$B$4,0)+IF(D65=TRUE,'Price table'!$B$6,0)+IF(C65=TRUE,'Price table'!$B$5,0)+IF(B65=TRUE,'Price table'!$B$2,0)+F65*'Price table'!$B$3</f>
        <v>55001</v>
      </c>
    </row>
    <row r="66" spans="1:7" x14ac:dyDescent="0.3">
      <c r="A66" t="str">
        <f t="shared" ca="1" si="0"/>
        <v>KDCJ-308</v>
      </c>
      <c r="B66" t="b">
        <f t="shared" ca="1" si="1"/>
        <v>0</v>
      </c>
      <c r="C66" t="b">
        <f t="shared" ca="1" si="2"/>
        <v>0</v>
      </c>
      <c r="D66" t="b">
        <f t="shared" ca="1" si="3"/>
        <v>1</v>
      </c>
      <c r="E66" t="b">
        <f t="shared" ca="1" si="4"/>
        <v>1</v>
      </c>
      <c r="F66" s="18">
        <f t="shared" ca="1" si="5"/>
        <v>5</v>
      </c>
      <c r="G66" s="13">
        <f ca="1">IF(E66=TRUE,F66*'Price table'!$B$4,0)+IF(D66=TRUE,'Price table'!$B$6,0)+IF(C66=TRUE,'Price table'!$B$5,0)+IF(B66=TRUE,'Price table'!$B$2,0)+F66*'Price table'!$B$3</f>
        <v>43000</v>
      </c>
    </row>
    <row r="67" spans="1:7" x14ac:dyDescent="0.3">
      <c r="A67" t="str">
        <f t="shared" ref="A67:A101" ca="1" si="6">IF(RANDBETWEEN(0,1)=1,CHAR(RANDBETWEEN(65,90))&amp;CHAR(RANDBETWEEN(65,90))&amp;CHAR(RANDBETWEEN(65,90))&amp;"-"&amp;RANDBETWEEN(0,9)&amp;RANDBETWEEN(0,9)&amp;RANDBETWEEN(0,9),CHAR(RANDBETWEEN(65,90))&amp;CHAR(RANDBETWEEN(65,90))&amp;CHAR(RANDBETWEEN(65,90))&amp;CHAR(RANDBETWEEN(65,90))&amp;"-"&amp;RANDBETWEEN(0,9)&amp;RANDBETWEEN(0,9)&amp;RANDBETWEEN(0,9))</f>
        <v>NJM-752</v>
      </c>
      <c r="B67" t="b">
        <f t="shared" ref="B67:B101" ca="1" si="7">$K$2&gt;RAND()</f>
        <v>0</v>
      </c>
      <c r="C67" t="b">
        <f t="shared" ref="C67:C101" ca="1" si="8">$K$3&gt;RAND()</f>
        <v>1</v>
      </c>
      <c r="D67" t="b">
        <f t="shared" ref="D67:D101" ca="1" si="9">$K$4&gt;RAND()</f>
        <v>0</v>
      </c>
      <c r="E67" t="b">
        <f t="shared" ref="E67:E101" ca="1" si="10">$K$5&gt;RAND()</f>
        <v>1</v>
      </c>
      <c r="F67" s="18">
        <f t="shared" ref="F67:F101" ca="1" si="11">RANDBETWEEN(1,14)</f>
        <v>5</v>
      </c>
      <c r="G67" s="13">
        <f ca="1">IF(E67=TRUE,F67*'Price table'!$B$4,0)+IF(D67=TRUE,'Price table'!$B$6,0)+IF(C67=TRUE,'Price table'!$B$5,0)+IF(B67=TRUE,'Price table'!$B$2,0)+F67*'Price table'!$B$3</f>
        <v>40001</v>
      </c>
    </row>
    <row r="68" spans="1:7" x14ac:dyDescent="0.3">
      <c r="A68" t="str">
        <f t="shared" ca="1" si="6"/>
        <v>APE-887</v>
      </c>
      <c r="B68" t="b">
        <f t="shared" ca="1" si="7"/>
        <v>0</v>
      </c>
      <c r="C68" t="b">
        <f t="shared" ca="1" si="8"/>
        <v>1</v>
      </c>
      <c r="D68" t="b">
        <f t="shared" ca="1" si="9"/>
        <v>0</v>
      </c>
      <c r="E68" t="b">
        <f t="shared" ca="1" si="10"/>
        <v>1</v>
      </c>
      <c r="F68" s="18">
        <f t="shared" ca="1" si="11"/>
        <v>4</v>
      </c>
      <c r="G68" s="13">
        <f ca="1">IF(E68=TRUE,F68*'Price table'!$B$4,0)+IF(D68=TRUE,'Price table'!$B$6,0)+IF(C68=TRUE,'Price table'!$B$5,0)+IF(B68=TRUE,'Price table'!$B$2,0)+F68*'Price table'!$B$3</f>
        <v>32001</v>
      </c>
    </row>
    <row r="69" spans="1:7" x14ac:dyDescent="0.3">
      <c r="A69" t="str">
        <f t="shared" ca="1" si="6"/>
        <v>HSC-758</v>
      </c>
      <c r="B69" t="b">
        <f t="shared" ca="1" si="7"/>
        <v>0</v>
      </c>
      <c r="C69" t="b">
        <f t="shared" ca="1" si="8"/>
        <v>1</v>
      </c>
      <c r="D69" t="b">
        <f t="shared" ca="1" si="9"/>
        <v>1</v>
      </c>
      <c r="E69" t="b">
        <f t="shared" ca="1" si="10"/>
        <v>1</v>
      </c>
      <c r="F69" s="18">
        <f t="shared" ca="1" si="11"/>
        <v>14</v>
      </c>
      <c r="G69" s="13">
        <f ca="1">IF(E69=TRUE,F69*'Price table'!$B$4,0)+IF(D69=TRUE,'Price table'!$B$6,0)+IF(C69=TRUE,'Price table'!$B$5,0)+IF(B69=TRUE,'Price table'!$B$2,0)+F69*'Price table'!$B$3</f>
        <v>115001</v>
      </c>
    </row>
    <row r="70" spans="1:7" x14ac:dyDescent="0.3">
      <c r="A70" t="str">
        <f t="shared" ca="1" si="6"/>
        <v>NJPD-827</v>
      </c>
      <c r="B70" t="b">
        <f t="shared" ca="1" si="7"/>
        <v>1</v>
      </c>
      <c r="C70" t="b">
        <f t="shared" ca="1" si="8"/>
        <v>0</v>
      </c>
      <c r="D70" t="b">
        <f t="shared" ca="1" si="9"/>
        <v>1</v>
      </c>
      <c r="E70" t="b">
        <f t="shared" ca="1" si="10"/>
        <v>0</v>
      </c>
      <c r="F70" s="18">
        <f t="shared" ca="1" si="11"/>
        <v>13</v>
      </c>
      <c r="G70" s="13">
        <f ca="1">IF(E70=TRUE,F70*'Price table'!$B$4,0)+IF(D70=TRUE,'Price table'!$B$6,0)+IF(C70=TRUE,'Price table'!$B$5,0)+IF(B70=TRUE,'Price table'!$B$2,0)+F70*'Price table'!$B$3</f>
        <v>78000</v>
      </c>
    </row>
    <row r="71" spans="1:7" x14ac:dyDescent="0.3">
      <c r="A71" t="str">
        <f t="shared" ca="1" si="6"/>
        <v>KYT-983</v>
      </c>
      <c r="B71" t="b">
        <f t="shared" ca="1" si="7"/>
        <v>0</v>
      </c>
      <c r="C71" t="b">
        <f t="shared" ca="1" si="8"/>
        <v>1</v>
      </c>
      <c r="D71" t="b">
        <f t="shared" ca="1" si="9"/>
        <v>0</v>
      </c>
      <c r="E71" t="b">
        <f t="shared" ca="1" si="10"/>
        <v>1</v>
      </c>
      <c r="F71" s="18">
        <f t="shared" ca="1" si="11"/>
        <v>9</v>
      </c>
      <c r="G71" s="13">
        <f ca="1">IF(E71=TRUE,F71*'Price table'!$B$4,0)+IF(D71=TRUE,'Price table'!$B$6,0)+IF(C71=TRUE,'Price table'!$B$5,0)+IF(B71=TRUE,'Price table'!$B$2,0)+F71*'Price table'!$B$3</f>
        <v>72001</v>
      </c>
    </row>
    <row r="72" spans="1:7" x14ac:dyDescent="0.3">
      <c r="A72" t="str">
        <f t="shared" ca="1" si="6"/>
        <v>YGI-258</v>
      </c>
      <c r="B72" t="b">
        <f t="shared" ca="1" si="7"/>
        <v>1</v>
      </c>
      <c r="C72" t="b">
        <f t="shared" ca="1" si="8"/>
        <v>0</v>
      </c>
      <c r="D72" t="b">
        <f t="shared" ca="1" si="9"/>
        <v>1</v>
      </c>
      <c r="E72" t="b">
        <f t="shared" ca="1" si="10"/>
        <v>0</v>
      </c>
      <c r="F72" s="18">
        <f t="shared" ca="1" si="11"/>
        <v>13</v>
      </c>
      <c r="G72" s="13">
        <f ca="1">IF(E72=TRUE,F72*'Price table'!$B$4,0)+IF(D72=TRUE,'Price table'!$B$6,0)+IF(C72=TRUE,'Price table'!$B$5,0)+IF(B72=TRUE,'Price table'!$B$2,0)+F72*'Price table'!$B$3</f>
        <v>78000</v>
      </c>
    </row>
    <row r="73" spans="1:7" x14ac:dyDescent="0.3">
      <c r="A73" t="str">
        <f t="shared" ca="1" si="6"/>
        <v>RYZ-029</v>
      </c>
      <c r="B73" t="b">
        <f t="shared" ca="1" si="7"/>
        <v>1</v>
      </c>
      <c r="C73" t="b">
        <f t="shared" ca="1" si="8"/>
        <v>0</v>
      </c>
      <c r="D73" t="b">
        <f t="shared" ca="1" si="9"/>
        <v>0</v>
      </c>
      <c r="E73" t="b">
        <f t="shared" ca="1" si="10"/>
        <v>1</v>
      </c>
      <c r="F73" s="18">
        <f t="shared" ca="1" si="11"/>
        <v>5</v>
      </c>
      <c r="G73" s="13">
        <f ca="1">IF(E73=TRUE,F73*'Price table'!$B$4,0)+IF(D73=TRUE,'Price table'!$B$6,0)+IF(C73=TRUE,'Price table'!$B$5,0)+IF(B73=TRUE,'Price table'!$B$2,0)+F73*'Price table'!$B$3</f>
        <v>50000</v>
      </c>
    </row>
    <row r="74" spans="1:7" x14ac:dyDescent="0.3">
      <c r="A74" t="str">
        <f t="shared" ca="1" si="6"/>
        <v>XXTB-560</v>
      </c>
      <c r="B74" t="b">
        <f t="shared" ca="1" si="7"/>
        <v>0</v>
      </c>
      <c r="C74" t="b">
        <f t="shared" ca="1" si="8"/>
        <v>1</v>
      </c>
      <c r="D74" t="b">
        <f t="shared" ca="1" si="9"/>
        <v>0</v>
      </c>
      <c r="E74" t="b">
        <f t="shared" ca="1" si="10"/>
        <v>0</v>
      </c>
      <c r="F74" s="18">
        <f t="shared" ca="1" si="11"/>
        <v>9</v>
      </c>
      <c r="G74" s="13">
        <f ca="1">IF(E74=TRUE,F74*'Price table'!$B$4,0)+IF(D74=TRUE,'Price table'!$B$6,0)+IF(C74=TRUE,'Price table'!$B$5,0)+IF(B74=TRUE,'Price table'!$B$2,0)+F74*'Price table'!$B$3</f>
        <v>45001</v>
      </c>
    </row>
    <row r="75" spans="1:7" x14ac:dyDescent="0.3">
      <c r="A75" t="str">
        <f t="shared" ca="1" si="6"/>
        <v>PJCM-674</v>
      </c>
      <c r="B75" t="b">
        <f t="shared" ca="1" si="7"/>
        <v>1</v>
      </c>
      <c r="C75" t="b">
        <f t="shared" ca="1" si="8"/>
        <v>0</v>
      </c>
      <c r="D75" t="b">
        <f t="shared" ca="1" si="9"/>
        <v>0</v>
      </c>
      <c r="E75" t="b">
        <f t="shared" ca="1" si="10"/>
        <v>1</v>
      </c>
      <c r="F75" s="18">
        <f t="shared" ca="1" si="11"/>
        <v>11</v>
      </c>
      <c r="G75" s="13">
        <f ca="1">IF(E75=TRUE,F75*'Price table'!$B$4,0)+IF(D75=TRUE,'Price table'!$B$6,0)+IF(C75=TRUE,'Price table'!$B$5,0)+IF(B75=TRUE,'Price table'!$B$2,0)+F75*'Price table'!$B$3</f>
        <v>98000</v>
      </c>
    </row>
    <row r="76" spans="1:7" x14ac:dyDescent="0.3">
      <c r="A76" t="str">
        <f t="shared" ca="1" si="6"/>
        <v>HXR-805</v>
      </c>
      <c r="B76" t="b">
        <f t="shared" ca="1" si="7"/>
        <v>0</v>
      </c>
      <c r="C76" t="b">
        <f t="shared" ca="1" si="8"/>
        <v>1</v>
      </c>
      <c r="D76" t="b">
        <f t="shared" ca="1" si="9"/>
        <v>0</v>
      </c>
      <c r="E76" t="b">
        <f t="shared" ca="1" si="10"/>
        <v>0</v>
      </c>
      <c r="F76" s="18">
        <f t="shared" ca="1" si="11"/>
        <v>4</v>
      </c>
      <c r="G76" s="13">
        <f ca="1">IF(E76=TRUE,F76*'Price table'!$B$4,0)+IF(D76=TRUE,'Price table'!$B$6,0)+IF(C76=TRUE,'Price table'!$B$5,0)+IF(B76=TRUE,'Price table'!$B$2,0)+F76*'Price table'!$B$3</f>
        <v>20001</v>
      </c>
    </row>
    <row r="77" spans="1:7" x14ac:dyDescent="0.3">
      <c r="A77" t="str">
        <f t="shared" ca="1" si="6"/>
        <v>XFOF-545</v>
      </c>
      <c r="B77" t="b">
        <f t="shared" ca="1" si="7"/>
        <v>1</v>
      </c>
      <c r="C77" t="b">
        <f t="shared" ca="1" si="8"/>
        <v>1</v>
      </c>
      <c r="D77" t="b">
        <f t="shared" ca="1" si="9"/>
        <v>0</v>
      </c>
      <c r="E77" t="b">
        <f t="shared" ca="1" si="10"/>
        <v>1</v>
      </c>
      <c r="F77" s="18">
        <f t="shared" ca="1" si="11"/>
        <v>9</v>
      </c>
      <c r="G77" s="13">
        <f ca="1">IF(E77=TRUE,F77*'Price table'!$B$4,0)+IF(D77=TRUE,'Price table'!$B$6,0)+IF(C77=TRUE,'Price table'!$B$5,0)+IF(B77=TRUE,'Price table'!$B$2,0)+F77*'Price table'!$B$3</f>
        <v>82001</v>
      </c>
    </row>
    <row r="78" spans="1:7" x14ac:dyDescent="0.3">
      <c r="A78" t="str">
        <f t="shared" ca="1" si="6"/>
        <v>OLSN-975</v>
      </c>
      <c r="B78" t="b">
        <f t="shared" ca="1" si="7"/>
        <v>0</v>
      </c>
      <c r="C78" t="b">
        <f t="shared" ca="1" si="8"/>
        <v>0</v>
      </c>
      <c r="D78" t="b">
        <f t="shared" ca="1" si="9"/>
        <v>1</v>
      </c>
      <c r="E78" t="b">
        <f t="shared" ca="1" si="10"/>
        <v>0</v>
      </c>
      <c r="F78" s="18">
        <f t="shared" ca="1" si="11"/>
        <v>13</v>
      </c>
      <c r="G78" s="13">
        <f ca="1">IF(E78=TRUE,F78*'Price table'!$B$4,0)+IF(D78=TRUE,'Price table'!$B$6,0)+IF(C78=TRUE,'Price table'!$B$5,0)+IF(B78=TRUE,'Price table'!$B$2,0)+F78*'Price table'!$B$3</f>
        <v>68000</v>
      </c>
    </row>
    <row r="79" spans="1:7" x14ac:dyDescent="0.3">
      <c r="A79" t="str">
        <f t="shared" ca="1" si="6"/>
        <v>BOMC-161</v>
      </c>
      <c r="B79" t="b">
        <f t="shared" ca="1" si="7"/>
        <v>0</v>
      </c>
      <c r="C79" t="b">
        <f t="shared" ca="1" si="8"/>
        <v>1</v>
      </c>
      <c r="D79" t="b">
        <f t="shared" ca="1" si="9"/>
        <v>1</v>
      </c>
      <c r="E79" t="b">
        <f t="shared" ca="1" si="10"/>
        <v>1</v>
      </c>
      <c r="F79" s="18">
        <f t="shared" ca="1" si="11"/>
        <v>14</v>
      </c>
      <c r="G79" s="13">
        <f ca="1">IF(E79=TRUE,F79*'Price table'!$B$4,0)+IF(D79=TRUE,'Price table'!$B$6,0)+IF(C79=TRUE,'Price table'!$B$5,0)+IF(B79=TRUE,'Price table'!$B$2,0)+F79*'Price table'!$B$3</f>
        <v>115001</v>
      </c>
    </row>
    <row r="80" spans="1:7" x14ac:dyDescent="0.3">
      <c r="A80" t="str">
        <f t="shared" ca="1" si="6"/>
        <v>LCT-564</v>
      </c>
      <c r="B80" t="b">
        <f t="shared" ca="1" si="7"/>
        <v>0</v>
      </c>
      <c r="C80" t="b">
        <f t="shared" ca="1" si="8"/>
        <v>0</v>
      </c>
      <c r="D80" t="b">
        <f t="shared" ca="1" si="9"/>
        <v>1</v>
      </c>
      <c r="E80" t="b">
        <f t="shared" ca="1" si="10"/>
        <v>0</v>
      </c>
      <c r="F80" s="18">
        <f t="shared" ca="1" si="11"/>
        <v>14</v>
      </c>
      <c r="G80" s="13">
        <f ca="1">IF(E80=TRUE,F80*'Price table'!$B$4,0)+IF(D80=TRUE,'Price table'!$B$6,0)+IF(C80=TRUE,'Price table'!$B$5,0)+IF(B80=TRUE,'Price table'!$B$2,0)+F80*'Price table'!$B$3</f>
        <v>73000</v>
      </c>
    </row>
    <row r="81" spans="1:7" x14ac:dyDescent="0.3">
      <c r="A81" t="str">
        <f t="shared" ca="1" si="6"/>
        <v>WVNF-578</v>
      </c>
      <c r="B81" t="b">
        <f t="shared" ca="1" si="7"/>
        <v>0</v>
      </c>
      <c r="C81" t="b">
        <f t="shared" ca="1" si="8"/>
        <v>1</v>
      </c>
      <c r="D81" t="b">
        <f t="shared" ca="1" si="9"/>
        <v>0</v>
      </c>
      <c r="E81" t="b">
        <f t="shared" ca="1" si="10"/>
        <v>0</v>
      </c>
      <c r="F81" s="18">
        <f t="shared" ca="1" si="11"/>
        <v>7</v>
      </c>
      <c r="G81" s="13">
        <f ca="1">IF(E81=TRUE,F81*'Price table'!$B$4,0)+IF(D81=TRUE,'Price table'!$B$6,0)+IF(C81=TRUE,'Price table'!$B$5,0)+IF(B81=TRUE,'Price table'!$B$2,0)+F81*'Price table'!$B$3</f>
        <v>35001</v>
      </c>
    </row>
    <row r="82" spans="1:7" x14ac:dyDescent="0.3">
      <c r="A82" t="str">
        <f t="shared" ca="1" si="6"/>
        <v>VDJL-330</v>
      </c>
      <c r="B82" t="b">
        <f t="shared" ca="1" si="7"/>
        <v>0</v>
      </c>
      <c r="C82" t="b">
        <f t="shared" ca="1" si="8"/>
        <v>0</v>
      </c>
      <c r="D82" t="b">
        <f t="shared" ca="1" si="9"/>
        <v>1</v>
      </c>
      <c r="E82" t="b">
        <f t="shared" ca="1" si="10"/>
        <v>0</v>
      </c>
      <c r="F82" s="18">
        <f t="shared" ca="1" si="11"/>
        <v>8</v>
      </c>
      <c r="G82" s="13">
        <f ca="1">IF(E82=TRUE,F82*'Price table'!$B$4,0)+IF(D82=TRUE,'Price table'!$B$6,0)+IF(C82=TRUE,'Price table'!$B$5,0)+IF(B82=TRUE,'Price table'!$B$2,0)+F82*'Price table'!$B$3</f>
        <v>43000</v>
      </c>
    </row>
    <row r="83" spans="1:7" x14ac:dyDescent="0.3">
      <c r="A83" t="str">
        <f t="shared" ca="1" si="6"/>
        <v>OMP-122</v>
      </c>
      <c r="B83" t="b">
        <f t="shared" ca="1" si="7"/>
        <v>1</v>
      </c>
      <c r="C83" t="b">
        <f t="shared" ca="1" si="8"/>
        <v>0</v>
      </c>
      <c r="D83" t="b">
        <f t="shared" ca="1" si="9"/>
        <v>1</v>
      </c>
      <c r="E83" t="b">
        <f t="shared" ca="1" si="10"/>
        <v>0</v>
      </c>
      <c r="F83" s="18">
        <f t="shared" ca="1" si="11"/>
        <v>11</v>
      </c>
      <c r="G83" s="13">
        <f ca="1">IF(E83=TRUE,F83*'Price table'!$B$4,0)+IF(D83=TRUE,'Price table'!$B$6,0)+IF(C83=TRUE,'Price table'!$B$5,0)+IF(B83=TRUE,'Price table'!$B$2,0)+F83*'Price table'!$B$3</f>
        <v>68000</v>
      </c>
    </row>
    <row r="84" spans="1:7" x14ac:dyDescent="0.3">
      <c r="A84" t="str">
        <f t="shared" ca="1" si="6"/>
        <v>HFH-385</v>
      </c>
      <c r="B84" t="b">
        <f t="shared" ca="1" si="7"/>
        <v>0</v>
      </c>
      <c r="C84" t="b">
        <f t="shared" ca="1" si="8"/>
        <v>0</v>
      </c>
      <c r="D84" t="b">
        <f t="shared" ca="1" si="9"/>
        <v>0</v>
      </c>
      <c r="E84" t="b">
        <f t="shared" ca="1" si="10"/>
        <v>1</v>
      </c>
      <c r="F84" s="18">
        <f t="shared" ca="1" si="11"/>
        <v>4</v>
      </c>
      <c r="G84" s="13">
        <f ca="1">IF(E84=TRUE,F84*'Price table'!$B$4,0)+IF(D84=TRUE,'Price table'!$B$6,0)+IF(C84=TRUE,'Price table'!$B$5,0)+IF(B84=TRUE,'Price table'!$B$2,0)+F84*'Price table'!$B$3</f>
        <v>32000</v>
      </c>
    </row>
    <row r="85" spans="1:7" x14ac:dyDescent="0.3">
      <c r="A85" t="str">
        <f t="shared" ca="1" si="6"/>
        <v>DDQK-475</v>
      </c>
      <c r="B85" t="b">
        <f t="shared" ca="1" si="7"/>
        <v>1</v>
      </c>
      <c r="C85" t="b">
        <f t="shared" ca="1" si="8"/>
        <v>0</v>
      </c>
      <c r="D85" t="b">
        <f t="shared" ca="1" si="9"/>
        <v>1</v>
      </c>
      <c r="E85" t="b">
        <f t="shared" ca="1" si="10"/>
        <v>1</v>
      </c>
      <c r="F85" s="18">
        <f t="shared" ca="1" si="11"/>
        <v>7</v>
      </c>
      <c r="G85" s="13">
        <f ca="1">IF(E85=TRUE,F85*'Price table'!$B$4,0)+IF(D85=TRUE,'Price table'!$B$6,0)+IF(C85=TRUE,'Price table'!$B$5,0)+IF(B85=TRUE,'Price table'!$B$2,0)+F85*'Price table'!$B$3</f>
        <v>69000</v>
      </c>
    </row>
    <row r="86" spans="1:7" x14ac:dyDescent="0.3">
      <c r="A86" t="str">
        <f t="shared" ca="1" si="6"/>
        <v>FFYV-043</v>
      </c>
      <c r="B86" t="b">
        <f t="shared" ca="1" si="7"/>
        <v>1</v>
      </c>
      <c r="C86" t="b">
        <f t="shared" ca="1" si="8"/>
        <v>1</v>
      </c>
      <c r="D86" t="b">
        <f t="shared" ca="1" si="9"/>
        <v>1</v>
      </c>
      <c r="E86" t="b">
        <f t="shared" ca="1" si="10"/>
        <v>0</v>
      </c>
      <c r="F86" s="18">
        <f t="shared" ca="1" si="11"/>
        <v>10</v>
      </c>
      <c r="G86" s="13">
        <f ca="1">IF(E86=TRUE,F86*'Price table'!$B$4,0)+IF(D86=TRUE,'Price table'!$B$6,0)+IF(C86=TRUE,'Price table'!$B$5,0)+IF(B86=TRUE,'Price table'!$B$2,0)+F86*'Price table'!$B$3</f>
        <v>63001</v>
      </c>
    </row>
    <row r="87" spans="1:7" x14ac:dyDescent="0.3">
      <c r="A87" t="str">
        <f t="shared" ca="1" si="6"/>
        <v>OJNI-961</v>
      </c>
      <c r="B87" t="b">
        <f t="shared" ca="1" si="7"/>
        <v>1</v>
      </c>
      <c r="C87" t="b">
        <f t="shared" ca="1" si="8"/>
        <v>0</v>
      </c>
      <c r="D87" t="b">
        <f t="shared" ca="1" si="9"/>
        <v>1</v>
      </c>
      <c r="E87" t="b">
        <f t="shared" ca="1" si="10"/>
        <v>0</v>
      </c>
      <c r="F87" s="18">
        <f t="shared" ca="1" si="11"/>
        <v>5</v>
      </c>
      <c r="G87" s="13">
        <f ca="1">IF(E87=TRUE,F87*'Price table'!$B$4,0)+IF(D87=TRUE,'Price table'!$B$6,0)+IF(C87=TRUE,'Price table'!$B$5,0)+IF(B87=TRUE,'Price table'!$B$2,0)+F87*'Price table'!$B$3</f>
        <v>38000</v>
      </c>
    </row>
    <row r="88" spans="1:7" x14ac:dyDescent="0.3">
      <c r="A88" t="str">
        <f t="shared" ca="1" si="6"/>
        <v>JOBT-071</v>
      </c>
      <c r="B88" t="b">
        <f t="shared" ca="1" si="7"/>
        <v>1</v>
      </c>
      <c r="C88" t="b">
        <f t="shared" ca="1" si="8"/>
        <v>1</v>
      </c>
      <c r="D88" t="b">
        <f t="shared" ca="1" si="9"/>
        <v>1</v>
      </c>
      <c r="E88" t="b">
        <f t="shared" ca="1" si="10"/>
        <v>0</v>
      </c>
      <c r="F88" s="18">
        <f t="shared" ca="1" si="11"/>
        <v>11</v>
      </c>
      <c r="G88" s="13">
        <f ca="1">IF(E88=TRUE,F88*'Price table'!$B$4,0)+IF(D88=TRUE,'Price table'!$B$6,0)+IF(C88=TRUE,'Price table'!$B$5,0)+IF(B88=TRUE,'Price table'!$B$2,0)+F88*'Price table'!$B$3</f>
        <v>68001</v>
      </c>
    </row>
    <row r="89" spans="1:7" x14ac:dyDescent="0.3">
      <c r="A89" t="str">
        <f t="shared" ca="1" si="6"/>
        <v>RGEK-395</v>
      </c>
      <c r="B89" t="b">
        <f t="shared" ca="1" si="7"/>
        <v>1</v>
      </c>
      <c r="C89" t="b">
        <f t="shared" ca="1" si="8"/>
        <v>1</v>
      </c>
      <c r="D89" t="b">
        <f t="shared" ca="1" si="9"/>
        <v>1</v>
      </c>
      <c r="E89" t="b">
        <f t="shared" ca="1" si="10"/>
        <v>0</v>
      </c>
      <c r="F89" s="18">
        <f t="shared" ca="1" si="11"/>
        <v>10</v>
      </c>
      <c r="G89" s="13">
        <f ca="1">IF(E89=TRUE,F89*'Price table'!$B$4,0)+IF(D89=TRUE,'Price table'!$B$6,0)+IF(C89=TRUE,'Price table'!$B$5,0)+IF(B89=TRUE,'Price table'!$B$2,0)+F89*'Price table'!$B$3</f>
        <v>63001</v>
      </c>
    </row>
    <row r="90" spans="1:7" x14ac:dyDescent="0.3">
      <c r="A90" t="str">
        <f t="shared" ca="1" si="6"/>
        <v>LVF-665</v>
      </c>
      <c r="B90" t="b">
        <f t="shared" ca="1" si="7"/>
        <v>1</v>
      </c>
      <c r="C90" t="b">
        <f t="shared" ca="1" si="8"/>
        <v>0</v>
      </c>
      <c r="D90" t="b">
        <f t="shared" ca="1" si="9"/>
        <v>1</v>
      </c>
      <c r="E90" t="b">
        <f t="shared" ca="1" si="10"/>
        <v>0</v>
      </c>
      <c r="F90" s="18">
        <f t="shared" ca="1" si="11"/>
        <v>2</v>
      </c>
      <c r="G90" s="13">
        <f ca="1">IF(E90=TRUE,F90*'Price table'!$B$4,0)+IF(D90=TRUE,'Price table'!$B$6,0)+IF(C90=TRUE,'Price table'!$B$5,0)+IF(B90=TRUE,'Price table'!$B$2,0)+F90*'Price table'!$B$3</f>
        <v>23000</v>
      </c>
    </row>
    <row r="91" spans="1:7" x14ac:dyDescent="0.3">
      <c r="A91" t="str">
        <f t="shared" ca="1" si="6"/>
        <v>EZCV-313</v>
      </c>
      <c r="B91" t="b">
        <f t="shared" ca="1" si="7"/>
        <v>1</v>
      </c>
      <c r="C91" t="b">
        <f t="shared" ca="1" si="8"/>
        <v>0</v>
      </c>
      <c r="D91" t="b">
        <f t="shared" ca="1" si="9"/>
        <v>1</v>
      </c>
      <c r="E91" t="b">
        <f t="shared" ca="1" si="10"/>
        <v>0</v>
      </c>
      <c r="F91" s="18">
        <f t="shared" ca="1" si="11"/>
        <v>5</v>
      </c>
      <c r="G91" s="13">
        <f ca="1">IF(E91=TRUE,F91*'Price table'!$B$4,0)+IF(D91=TRUE,'Price table'!$B$6,0)+IF(C91=TRUE,'Price table'!$B$5,0)+IF(B91=TRUE,'Price table'!$B$2,0)+F91*'Price table'!$B$3</f>
        <v>38000</v>
      </c>
    </row>
    <row r="92" spans="1:7" x14ac:dyDescent="0.3">
      <c r="A92" t="str">
        <f t="shared" ca="1" si="6"/>
        <v>EYP-553</v>
      </c>
      <c r="B92" t="b">
        <f t="shared" ca="1" si="7"/>
        <v>1</v>
      </c>
      <c r="C92" t="b">
        <f t="shared" ca="1" si="8"/>
        <v>1</v>
      </c>
      <c r="D92" t="b">
        <f t="shared" ca="1" si="9"/>
        <v>0</v>
      </c>
      <c r="E92" t="b">
        <f t="shared" ca="1" si="10"/>
        <v>0</v>
      </c>
      <c r="F92" s="18">
        <f t="shared" ca="1" si="11"/>
        <v>1</v>
      </c>
      <c r="G92" s="13">
        <f ca="1">IF(E92=TRUE,F92*'Price table'!$B$4,0)+IF(D92=TRUE,'Price table'!$B$6,0)+IF(C92=TRUE,'Price table'!$B$5,0)+IF(B92=TRUE,'Price table'!$B$2,0)+F92*'Price table'!$B$3</f>
        <v>15001</v>
      </c>
    </row>
    <row r="93" spans="1:7" x14ac:dyDescent="0.3">
      <c r="A93" t="str">
        <f t="shared" ca="1" si="6"/>
        <v>ZXJQ-499</v>
      </c>
      <c r="B93" t="b">
        <f t="shared" ca="1" si="7"/>
        <v>1</v>
      </c>
      <c r="C93" t="b">
        <f t="shared" ca="1" si="8"/>
        <v>0</v>
      </c>
      <c r="D93" t="b">
        <f t="shared" ca="1" si="9"/>
        <v>0</v>
      </c>
      <c r="E93" t="b">
        <f t="shared" ca="1" si="10"/>
        <v>0</v>
      </c>
      <c r="F93" s="18">
        <f t="shared" ca="1" si="11"/>
        <v>2</v>
      </c>
      <c r="G93" s="13">
        <f ca="1">IF(E93=TRUE,F93*'Price table'!$B$4,0)+IF(D93=TRUE,'Price table'!$B$6,0)+IF(C93=TRUE,'Price table'!$B$5,0)+IF(B93=TRUE,'Price table'!$B$2,0)+F93*'Price table'!$B$3</f>
        <v>20000</v>
      </c>
    </row>
    <row r="94" spans="1:7" x14ac:dyDescent="0.3">
      <c r="A94" t="str">
        <f t="shared" ca="1" si="6"/>
        <v>IWK-393</v>
      </c>
      <c r="B94" t="b">
        <f t="shared" ca="1" si="7"/>
        <v>1</v>
      </c>
      <c r="C94" t="b">
        <f t="shared" ca="1" si="8"/>
        <v>0</v>
      </c>
      <c r="D94" t="b">
        <f t="shared" ca="1" si="9"/>
        <v>1</v>
      </c>
      <c r="E94" t="b">
        <f t="shared" ca="1" si="10"/>
        <v>0</v>
      </c>
      <c r="F94" s="18">
        <f t="shared" ca="1" si="11"/>
        <v>5</v>
      </c>
      <c r="G94" s="13">
        <f ca="1">IF(E94=TRUE,F94*'Price table'!$B$4,0)+IF(D94=TRUE,'Price table'!$B$6,0)+IF(C94=TRUE,'Price table'!$B$5,0)+IF(B94=TRUE,'Price table'!$B$2,0)+F94*'Price table'!$B$3</f>
        <v>38000</v>
      </c>
    </row>
    <row r="95" spans="1:7" x14ac:dyDescent="0.3">
      <c r="A95" t="str">
        <f t="shared" ca="1" si="6"/>
        <v>LJEL-261</v>
      </c>
      <c r="B95" t="b">
        <f t="shared" ca="1" si="7"/>
        <v>1</v>
      </c>
      <c r="C95" t="b">
        <f t="shared" ca="1" si="8"/>
        <v>1</v>
      </c>
      <c r="D95" t="b">
        <f t="shared" ca="1" si="9"/>
        <v>1</v>
      </c>
      <c r="E95" t="b">
        <f t="shared" ca="1" si="10"/>
        <v>0</v>
      </c>
      <c r="F95" s="18">
        <f t="shared" ca="1" si="11"/>
        <v>14</v>
      </c>
      <c r="G95" s="13">
        <f ca="1">IF(E95=TRUE,F95*'Price table'!$B$4,0)+IF(D95=TRUE,'Price table'!$B$6,0)+IF(C95=TRUE,'Price table'!$B$5,0)+IF(B95=TRUE,'Price table'!$B$2,0)+F95*'Price table'!$B$3</f>
        <v>83001</v>
      </c>
    </row>
    <row r="96" spans="1:7" x14ac:dyDescent="0.3">
      <c r="A96" t="str">
        <f t="shared" ca="1" si="6"/>
        <v>ZHON-026</v>
      </c>
      <c r="B96" t="b">
        <f t="shared" ca="1" si="7"/>
        <v>1</v>
      </c>
      <c r="C96" t="b">
        <f t="shared" ca="1" si="8"/>
        <v>0</v>
      </c>
      <c r="D96" t="b">
        <f t="shared" ca="1" si="9"/>
        <v>1</v>
      </c>
      <c r="E96" t="b">
        <f t="shared" ca="1" si="10"/>
        <v>0</v>
      </c>
      <c r="F96" s="18">
        <f t="shared" ca="1" si="11"/>
        <v>6</v>
      </c>
      <c r="G96" s="13">
        <f ca="1">IF(E96=TRUE,F96*'Price table'!$B$4,0)+IF(D96=TRUE,'Price table'!$B$6,0)+IF(C96=TRUE,'Price table'!$B$5,0)+IF(B96=TRUE,'Price table'!$B$2,0)+F96*'Price table'!$B$3</f>
        <v>43000</v>
      </c>
    </row>
    <row r="97" spans="1:8" x14ac:dyDescent="0.3">
      <c r="A97" t="str">
        <f t="shared" ca="1" si="6"/>
        <v>BQE-293</v>
      </c>
      <c r="B97" t="b">
        <f t="shared" ca="1" si="7"/>
        <v>1</v>
      </c>
      <c r="C97" t="b">
        <f t="shared" ca="1" si="8"/>
        <v>1</v>
      </c>
      <c r="D97" t="b">
        <f t="shared" ca="1" si="9"/>
        <v>0</v>
      </c>
      <c r="E97" t="b">
        <f t="shared" ca="1" si="10"/>
        <v>1</v>
      </c>
      <c r="F97" s="18">
        <f t="shared" ca="1" si="11"/>
        <v>14</v>
      </c>
      <c r="G97" s="13">
        <f ca="1">IF(E97=TRUE,F97*'Price table'!$B$4,0)+IF(D97=TRUE,'Price table'!$B$6,0)+IF(C97=TRUE,'Price table'!$B$5,0)+IF(B97=TRUE,'Price table'!$B$2,0)+F97*'Price table'!$B$3</f>
        <v>122001</v>
      </c>
    </row>
    <row r="98" spans="1:8" x14ac:dyDescent="0.3">
      <c r="A98" t="str">
        <f t="shared" ca="1" si="6"/>
        <v>PATY-556</v>
      </c>
      <c r="B98" t="b">
        <f t="shared" ca="1" si="7"/>
        <v>0</v>
      </c>
      <c r="C98" t="b">
        <f t="shared" ca="1" si="8"/>
        <v>0</v>
      </c>
      <c r="D98" t="b">
        <f t="shared" ca="1" si="9"/>
        <v>1</v>
      </c>
      <c r="E98" t="b">
        <f t="shared" ca="1" si="10"/>
        <v>0</v>
      </c>
      <c r="F98" s="18">
        <f t="shared" ca="1" si="11"/>
        <v>10</v>
      </c>
      <c r="G98" s="13">
        <f ca="1">IF(E98=TRUE,F98*'Price table'!$B$4,0)+IF(D98=TRUE,'Price table'!$B$6,0)+IF(C98=TRUE,'Price table'!$B$5,0)+IF(B98=TRUE,'Price table'!$B$2,0)+F98*'Price table'!$B$3</f>
        <v>53000</v>
      </c>
    </row>
    <row r="99" spans="1:8" x14ac:dyDescent="0.3">
      <c r="A99" t="str">
        <f t="shared" ca="1" si="6"/>
        <v>SKUJ-693</v>
      </c>
      <c r="B99" t="b">
        <f t="shared" ca="1" si="7"/>
        <v>0</v>
      </c>
      <c r="C99" t="b">
        <f t="shared" ca="1" si="8"/>
        <v>1</v>
      </c>
      <c r="D99" t="b">
        <f t="shared" ca="1" si="9"/>
        <v>0</v>
      </c>
      <c r="E99" t="b">
        <f t="shared" ca="1" si="10"/>
        <v>1</v>
      </c>
      <c r="F99" s="18">
        <f t="shared" ca="1" si="11"/>
        <v>13</v>
      </c>
      <c r="G99" s="13">
        <f ca="1">IF(E99=TRUE,F99*'Price table'!$B$4,0)+IF(D99=TRUE,'Price table'!$B$6,0)+IF(C99=TRUE,'Price table'!$B$5,0)+IF(B99=TRUE,'Price table'!$B$2,0)+F99*'Price table'!$B$3</f>
        <v>104001</v>
      </c>
    </row>
    <row r="100" spans="1:8" x14ac:dyDescent="0.3">
      <c r="A100" t="str">
        <f t="shared" ca="1" si="6"/>
        <v>IGSE-619</v>
      </c>
      <c r="B100" t="b">
        <f t="shared" ca="1" si="7"/>
        <v>1</v>
      </c>
      <c r="C100" t="b">
        <f t="shared" ca="1" si="8"/>
        <v>0</v>
      </c>
      <c r="D100" t="b">
        <f t="shared" ca="1" si="9"/>
        <v>0</v>
      </c>
      <c r="E100" t="b">
        <f t="shared" ca="1" si="10"/>
        <v>0</v>
      </c>
      <c r="F100" s="18">
        <f t="shared" ca="1" si="11"/>
        <v>3</v>
      </c>
      <c r="G100" s="13">
        <f ca="1">IF(E100=TRUE,F100*'Price table'!$B$4,0)+IF(D100=TRUE,'Price table'!$B$6,0)+IF(C100=TRUE,'Price table'!$B$5,0)+IF(B100=TRUE,'Price table'!$B$2,0)+F100*'Price table'!$B$3</f>
        <v>25000</v>
      </c>
    </row>
    <row r="101" spans="1:8" ht="16.2" thickBot="1" x14ac:dyDescent="0.35">
      <c r="A101" t="str">
        <f t="shared" ca="1" si="6"/>
        <v>TXGC-814</v>
      </c>
      <c r="B101" t="b">
        <f t="shared" ca="1" si="7"/>
        <v>0</v>
      </c>
      <c r="C101" t="b">
        <f t="shared" ca="1" si="8"/>
        <v>0</v>
      </c>
      <c r="D101" t="b">
        <f t="shared" ca="1" si="9"/>
        <v>0</v>
      </c>
      <c r="E101" t="b">
        <f t="shared" ca="1" si="10"/>
        <v>1</v>
      </c>
      <c r="F101" s="18">
        <f t="shared" ca="1" si="11"/>
        <v>9</v>
      </c>
      <c r="G101" s="13">
        <f ca="1">IF(E101=TRUE,F101*'Price table'!$B$4,0)+IF(D101=TRUE,'Price table'!$B$6,0)+IF(C101=TRUE,'Price table'!$B$5,0)+IF(B101=TRUE,'Price table'!$B$2,0)+F101*'Price table'!$B$3</f>
        <v>72000</v>
      </c>
    </row>
    <row r="102" spans="1:8" ht="16.2" thickBot="1" x14ac:dyDescent="0.35">
      <c r="A102" s="27" t="s">
        <v>22</v>
      </c>
      <c r="B102" s="28"/>
      <c r="C102" s="28"/>
      <c r="D102" s="28"/>
      <c r="E102" s="28"/>
      <c r="F102" s="29"/>
      <c r="G102" s="14">
        <f ca="1">SUM(G2:G100)</f>
        <v>6063052</v>
      </c>
    </row>
    <row r="104" spans="1:8" x14ac:dyDescent="0.3">
      <c r="A104" s="26" t="s">
        <v>16</v>
      </c>
      <c r="B104" s="26"/>
      <c r="C104" s="26"/>
      <c r="D104" s="26"/>
      <c r="E104" s="26"/>
      <c r="F104" s="26"/>
      <c r="G104" s="26"/>
    </row>
    <row r="105" spans="1:8" x14ac:dyDescent="0.3">
      <c r="A105" s="22" t="s">
        <v>24</v>
      </c>
      <c r="B105" s="22" t="b">
        <v>0</v>
      </c>
      <c r="C105" s="22" t="b">
        <v>0</v>
      </c>
      <c r="D105" s="22" t="b">
        <v>0</v>
      </c>
      <c r="E105" s="22" t="b">
        <v>0</v>
      </c>
      <c r="F105" s="22">
        <v>1</v>
      </c>
      <c r="G105" s="22">
        <f>IF(E105=TRUE,F105*'Price table'!$B$4,0)+IF(D105=TRUE,'Price table'!$B$6,0)+IF(C105=TRUE,'Price table'!$B$5,0)+IF(B105=TRUE,'Price table'!$B$2,0)+F105*'Price table'!$B$3</f>
        <v>5000</v>
      </c>
      <c r="H105" s="22" t="s">
        <v>17</v>
      </c>
    </row>
    <row r="106" spans="1:8" x14ac:dyDescent="0.3">
      <c r="A106" s="22" t="s">
        <v>25</v>
      </c>
      <c r="B106" s="22" t="b">
        <v>0</v>
      </c>
      <c r="C106" s="22" t="b">
        <v>0</v>
      </c>
      <c r="D106" s="22" t="b">
        <v>0</v>
      </c>
      <c r="E106" s="22" t="b">
        <v>0</v>
      </c>
      <c r="F106" s="22">
        <v>0</v>
      </c>
      <c r="G106" s="22">
        <f>IF(E106=TRUE,F106*'Price table'!$B$4,0)+IF(D106=TRUE,'Price table'!$B$6,0)+IF(C106=TRUE,'Price table'!$B$5,0)+IF(B106=TRUE,'Price table'!$B$2,0)+F106*'Price table'!$B$3</f>
        <v>0</v>
      </c>
      <c r="H106" s="22" t="s">
        <v>23</v>
      </c>
    </row>
    <row r="107" spans="1:8" x14ac:dyDescent="0.3">
      <c r="A107" s="22" t="s">
        <v>26</v>
      </c>
      <c r="B107" s="22" t="b">
        <v>1</v>
      </c>
      <c r="C107" s="22" t="b">
        <v>0</v>
      </c>
      <c r="D107" s="22" t="b">
        <v>0</v>
      </c>
      <c r="E107" s="22" t="b">
        <v>0</v>
      </c>
      <c r="F107" s="22">
        <v>0</v>
      </c>
      <c r="G107" s="22">
        <f>IF(E107=TRUE,F107*'Price table'!$B$4,0)+IF(D107=TRUE,'Price table'!$B$6,0)+IF(C107=TRUE,'Price table'!$B$5,0)+IF(B107=TRUE,'Price table'!$B$2,0)+F107*'Price table'!$B$3</f>
        <v>10000</v>
      </c>
      <c r="H107" s="22" t="s">
        <v>31</v>
      </c>
    </row>
    <row r="108" spans="1:8" x14ac:dyDescent="0.3">
      <c r="A108" s="22" t="s">
        <v>27</v>
      </c>
      <c r="B108" s="22" t="b">
        <v>0</v>
      </c>
      <c r="C108" s="22" t="b">
        <v>1</v>
      </c>
      <c r="D108" s="22" t="b">
        <v>0</v>
      </c>
      <c r="E108" s="22" t="b">
        <v>0</v>
      </c>
      <c r="F108" s="22">
        <v>0</v>
      </c>
      <c r="G108" s="22">
        <f>IF(E108=TRUE,F108*'Price table'!$B$4,0)+IF(D108=TRUE,'Price table'!$B$6,0)+IF(C108=TRUE,'Price table'!$B$5,0)+IF(B108=TRUE,'Price table'!$B$2,0)+F108*'Price table'!$B$3</f>
        <v>1</v>
      </c>
      <c r="H108" s="22" t="s">
        <v>32</v>
      </c>
    </row>
    <row r="109" spans="1:8" x14ac:dyDescent="0.3">
      <c r="A109" s="22" t="s">
        <v>28</v>
      </c>
      <c r="B109" s="22" t="b">
        <v>0</v>
      </c>
      <c r="C109" s="22" t="b">
        <v>0</v>
      </c>
      <c r="D109" s="22" t="b">
        <v>1</v>
      </c>
      <c r="E109" s="22" t="b">
        <v>0</v>
      </c>
      <c r="F109" s="22">
        <v>0</v>
      </c>
      <c r="G109" s="22">
        <f>IF(E109=TRUE,F109*'Price table'!$B$4,0)+IF(D109=TRUE,'Price table'!$B$6,0)+IF(C109=TRUE,'Price table'!$B$5,0)+IF(B109=TRUE,'Price table'!$B$2,0)+F109*'Price table'!$B$3</f>
        <v>3000</v>
      </c>
      <c r="H109" s="22" t="s">
        <v>33</v>
      </c>
    </row>
    <row r="110" spans="1:8" x14ac:dyDescent="0.3">
      <c r="A110" s="22" t="s">
        <v>29</v>
      </c>
      <c r="B110" s="22" t="b">
        <v>0</v>
      </c>
      <c r="C110" s="22" t="b">
        <v>0</v>
      </c>
      <c r="D110" s="22" t="b">
        <v>0</v>
      </c>
      <c r="E110" s="22" t="b">
        <v>1</v>
      </c>
      <c r="F110" s="22">
        <v>1</v>
      </c>
      <c r="G110" s="22">
        <f>IF(E110=TRUE,F110*'Price table'!$B$4,0)+IF(D110=TRUE,'Price table'!$B$6,0)+IF(C110=TRUE,'Price table'!$B$5,0)+IF(B110=TRUE,'Price table'!$B$2,0)+F110*'Price table'!$B$3</f>
        <v>8000</v>
      </c>
      <c r="H110" s="22" t="s">
        <v>34</v>
      </c>
    </row>
    <row r="111" spans="1:8" x14ac:dyDescent="0.3">
      <c r="A111" s="22" t="s">
        <v>30</v>
      </c>
      <c r="B111" s="22" t="b">
        <v>1</v>
      </c>
      <c r="C111" s="22" t="b">
        <v>1</v>
      </c>
      <c r="D111" s="22" t="b">
        <v>1</v>
      </c>
      <c r="E111" s="22" t="b">
        <v>1</v>
      </c>
      <c r="F111" s="22">
        <v>1</v>
      </c>
      <c r="G111" s="22">
        <f>IF(E111=TRUE,F111*'Price table'!$B$4,0)+IF(D111=TRUE,'Price table'!$B$6,0)+IF(C111=TRUE,'Price table'!$B$5,0)+IF(B111=TRUE,'Price table'!$B$2,0)+F111*'Price table'!$B$3</f>
        <v>21001</v>
      </c>
      <c r="H111" s="22" t="s">
        <v>35</v>
      </c>
    </row>
    <row r="113" spans="1:7" ht="16.2" thickBot="1" x14ac:dyDescent="0.35"/>
    <row r="114" spans="1:7" ht="78.599999999999994" thickBot="1" x14ac:dyDescent="0.35">
      <c r="B114" s="15" t="s">
        <v>36</v>
      </c>
      <c r="C114" s="16" t="s">
        <v>18</v>
      </c>
      <c r="D114" s="16" t="s">
        <v>19</v>
      </c>
      <c r="E114" s="16" t="s">
        <v>14</v>
      </c>
      <c r="F114" s="16" t="s">
        <v>15</v>
      </c>
      <c r="G114" s="17" t="s">
        <v>21</v>
      </c>
    </row>
    <row r="115" spans="1:7" ht="16.2" thickBot="1" x14ac:dyDescent="0.35">
      <c r="A115" s="5" t="s">
        <v>20</v>
      </c>
      <c r="B115" s="9">
        <f ca="1">AVERAGE(F2:F100)</f>
        <v>8.3030303030303028</v>
      </c>
      <c r="C115" s="10">
        <f ca="1">COUNTIF(B2:B100,TRUE)</f>
        <v>60</v>
      </c>
      <c r="D115" s="10">
        <f ca="1">COUNTIF(C2:C100,TRUE)</f>
        <v>52</v>
      </c>
      <c r="E115" s="10">
        <f ca="1">COUNTIF(D2:D100,TRUE)</f>
        <v>49</v>
      </c>
      <c r="F115" s="10">
        <f ca="1">COUNTIF(E2:E100,TRUE)</f>
        <v>46</v>
      </c>
      <c r="G115" s="11"/>
    </row>
    <row r="116" spans="1:7" ht="16.2" thickBot="1" x14ac:dyDescent="0.35">
      <c r="A116" s="6" t="s">
        <v>13</v>
      </c>
      <c r="B116" s="7">
        <f ca="1">B115*'Price table'!B3</f>
        <v>41515.151515151512</v>
      </c>
      <c r="C116" s="8">
        <f ca="1">C115*'Price table'!B2</f>
        <v>600000</v>
      </c>
      <c r="D116" s="8">
        <f ca="1">D115*'Price table'!B5</f>
        <v>52</v>
      </c>
      <c r="E116" s="8">
        <f ca="1">E115*'Price table'!B6</f>
        <v>147000</v>
      </c>
      <c r="F116" s="7">
        <f ca="1">B115*'Price table'!B4</f>
        <v>24909.090909090908</v>
      </c>
      <c r="G116" s="7">
        <f ca="1">SUM(B116:F116)</f>
        <v>813476.24242424243</v>
      </c>
    </row>
    <row r="120" spans="1:7" x14ac:dyDescent="0.3">
      <c r="A120" s="32" t="s">
        <v>49</v>
      </c>
    </row>
  </sheetData>
  <mergeCells count="6">
    <mergeCell ref="A104:G104"/>
    <mergeCell ref="A102:F102"/>
    <mergeCell ref="L1:M1"/>
    <mergeCell ref="L2:M2"/>
    <mergeCell ref="L3:M3"/>
    <mergeCell ref="L4:M4"/>
  </mergeCells>
  <conditionalFormatting sqref="B2:E101">
    <cfRule type="cellIs" dxfId="1" priority="2" operator="equal">
      <formula>FALSE</formula>
    </cfRule>
    <cfRule type="cellIs" dxfId="0" priority="3" operator="equal">
      <formula>TRUE</formula>
    </cfRule>
  </conditionalFormatting>
  <conditionalFormatting sqref="F2:F1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:K5">
    <cfRule type="colorScale" priority="1">
      <colorScale>
        <cfvo type="num" val="0"/>
        <cfvo type="num" val="1"/>
        <color theme="5"/>
        <color theme="9"/>
      </colorScale>
    </cfRule>
  </conditionalFormatting>
  <hyperlinks>
    <hyperlink ref="A120" r:id="rId1" xr:uid="{2AF1799C-FA2C-4C2C-8623-DDB9230EEE46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A2596-F82A-C24A-9539-947E9389E83E}">
  <dimension ref="A1:X36"/>
  <sheetViews>
    <sheetView zoomScale="49" workbookViewId="0"/>
  </sheetViews>
  <sheetFormatPr defaultColWidth="11.19921875" defaultRowHeight="15.6" x14ac:dyDescent="0.3"/>
  <cols>
    <col min="1" max="1" width="17.296875" bestFit="1" customWidth="1"/>
    <col min="3" max="3" width="42.796875" bestFit="1" customWidth="1"/>
    <col min="5" max="5" width="13.296875" bestFit="1" customWidth="1"/>
    <col min="7" max="7" width="13.296875" bestFit="1" customWidth="1"/>
    <col min="21" max="21" width="13.296875" bestFit="1" customWidth="1"/>
  </cols>
  <sheetData>
    <row r="1" spans="1:24" ht="16.2" thickBot="1" x14ac:dyDescent="0.35">
      <c r="A1" s="4" t="s">
        <v>5</v>
      </c>
      <c r="B1" s="12" t="s">
        <v>4</v>
      </c>
      <c r="G1" t="s">
        <v>44</v>
      </c>
      <c r="H1" t="s">
        <v>1</v>
      </c>
      <c r="I1" t="s">
        <v>43</v>
      </c>
      <c r="U1" t="s">
        <v>45</v>
      </c>
      <c r="V1" t="s">
        <v>1</v>
      </c>
      <c r="W1" t="s">
        <v>43</v>
      </c>
      <c r="X1" t="s">
        <v>47</v>
      </c>
    </row>
    <row r="2" spans="1:24" x14ac:dyDescent="0.3">
      <c r="A2" t="s">
        <v>0</v>
      </c>
      <c r="B2">
        <v>10000</v>
      </c>
      <c r="G2" s="23">
        <v>1</v>
      </c>
      <c r="H2">
        <v>5600</v>
      </c>
      <c r="I2" s="24"/>
      <c r="U2" s="23">
        <v>1</v>
      </c>
      <c r="V2">
        <v>4000</v>
      </c>
      <c r="W2" s="25" t="s">
        <v>46</v>
      </c>
      <c r="X2">
        <f>H2-V2</f>
        <v>1600</v>
      </c>
    </row>
    <row r="3" spans="1:24" x14ac:dyDescent="0.3">
      <c r="A3" s="1" t="s">
        <v>11</v>
      </c>
      <c r="B3" s="1">
        <v>5000</v>
      </c>
      <c r="C3" s="1" t="s">
        <v>48</v>
      </c>
      <c r="G3" s="23">
        <v>2</v>
      </c>
      <c r="H3">
        <v>7900</v>
      </c>
      <c r="I3">
        <f>H3-H2</f>
        <v>2300</v>
      </c>
      <c r="U3" s="23">
        <v>2</v>
      </c>
      <c r="V3">
        <f>V2+W3</f>
        <v>6300</v>
      </c>
      <c r="W3">
        <v>2300</v>
      </c>
    </row>
    <row r="4" spans="1:24" x14ac:dyDescent="0.3">
      <c r="A4" t="s">
        <v>2</v>
      </c>
      <c r="B4">
        <v>3000</v>
      </c>
      <c r="G4" s="23">
        <v>3</v>
      </c>
      <c r="H4">
        <v>9600</v>
      </c>
      <c r="I4">
        <f t="shared" ref="I4:I36" si="0">H4-H3</f>
        <v>1700</v>
      </c>
      <c r="U4" s="23">
        <v>3</v>
      </c>
      <c r="V4">
        <f t="shared" ref="V4:V36" si="1">V3+W4</f>
        <v>8000</v>
      </c>
      <c r="W4">
        <v>1700</v>
      </c>
    </row>
    <row r="5" spans="1:24" x14ac:dyDescent="0.3">
      <c r="A5" s="1" t="s">
        <v>3</v>
      </c>
      <c r="B5" s="1">
        <v>1</v>
      </c>
      <c r="C5" s="1" t="s">
        <v>12</v>
      </c>
      <c r="G5" s="23">
        <v>4</v>
      </c>
      <c r="H5">
        <v>11200</v>
      </c>
      <c r="I5">
        <f t="shared" si="0"/>
        <v>1600</v>
      </c>
      <c r="U5" s="23">
        <v>4</v>
      </c>
      <c r="V5">
        <f t="shared" si="1"/>
        <v>9600</v>
      </c>
      <c r="W5">
        <v>1600</v>
      </c>
    </row>
    <row r="6" spans="1:24" x14ac:dyDescent="0.3">
      <c r="A6" t="s">
        <v>8</v>
      </c>
      <c r="B6">
        <v>3000</v>
      </c>
      <c r="G6" s="23">
        <v>5</v>
      </c>
      <c r="H6">
        <v>12800</v>
      </c>
      <c r="I6">
        <f t="shared" si="0"/>
        <v>1600</v>
      </c>
      <c r="U6" s="23">
        <v>5</v>
      </c>
      <c r="V6">
        <f t="shared" si="1"/>
        <v>11200</v>
      </c>
      <c r="W6">
        <v>1600</v>
      </c>
    </row>
    <row r="7" spans="1:24" x14ac:dyDescent="0.3">
      <c r="G7" s="23">
        <v>6</v>
      </c>
      <c r="H7">
        <v>14300</v>
      </c>
      <c r="I7">
        <f t="shared" si="0"/>
        <v>1500</v>
      </c>
      <c r="U7" s="23">
        <v>6</v>
      </c>
      <c r="V7">
        <f t="shared" si="1"/>
        <v>12700</v>
      </c>
      <c r="W7">
        <v>1500</v>
      </c>
    </row>
    <row r="8" spans="1:24" x14ac:dyDescent="0.3">
      <c r="G8" s="23">
        <v>7</v>
      </c>
      <c r="H8">
        <v>15800</v>
      </c>
      <c r="I8">
        <f t="shared" si="0"/>
        <v>1500</v>
      </c>
      <c r="U8" s="23">
        <v>7</v>
      </c>
      <c r="V8">
        <f t="shared" si="1"/>
        <v>14200</v>
      </c>
      <c r="W8">
        <v>1500</v>
      </c>
    </row>
    <row r="9" spans="1:24" x14ac:dyDescent="0.3">
      <c r="G9" s="23">
        <v>8</v>
      </c>
      <c r="H9">
        <v>17300</v>
      </c>
      <c r="I9">
        <f t="shared" si="0"/>
        <v>1500</v>
      </c>
      <c r="U9" s="23">
        <v>8</v>
      </c>
      <c r="V9">
        <f t="shared" si="1"/>
        <v>15700</v>
      </c>
      <c r="W9">
        <v>1500</v>
      </c>
    </row>
    <row r="10" spans="1:24" x14ac:dyDescent="0.3">
      <c r="G10" s="23">
        <v>9</v>
      </c>
      <c r="H10">
        <v>18700</v>
      </c>
      <c r="I10">
        <f t="shared" si="0"/>
        <v>1400</v>
      </c>
      <c r="U10" s="23">
        <v>9</v>
      </c>
      <c r="V10">
        <f t="shared" si="1"/>
        <v>17100</v>
      </c>
      <c r="W10">
        <v>1400</v>
      </c>
    </row>
    <row r="11" spans="1:24" x14ac:dyDescent="0.3">
      <c r="G11" s="23">
        <v>10</v>
      </c>
      <c r="H11">
        <v>20100</v>
      </c>
      <c r="I11">
        <f t="shared" si="0"/>
        <v>1400</v>
      </c>
      <c r="U11" s="23">
        <v>10</v>
      </c>
      <c r="V11">
        <f t="shared" si="1"/>
        <v>18500</v>
      </c>
      <c r="W11">
        <v>1400</v>
      </c>
    </row>
    <row r="12" spans="1:24" x14ac:dyDescent="0.3">
      <c r="G12" s="23">
        <v>11</v>
      </c>
      <c r="H12">
        <v>21400</v>
      </c>
      <c r="I12">
        <f t="shared" si="0"/>
        <v>1300</v>
      </c>
      <c r="U12" s="23">
        <v>11</v>
      </c>
      <c r="V12">
        <f t="shared" si="1"/>
        <v>19800</v>
      </c>
      <c r="W12">
        <v>1300</v>
      </c>
    </row>
    <row r="13" spans="1:24" x14ac:dyDescent="0.3">
      <c r="G13" s="23">
        <v>12</v>
      </c>
      <c r="H13">
        <v>22700</v>
      </c>
      <c r="I13">
        <f t="shared" si="0"/>
        <v>1300</v>
      </c>
      <c r="U13" s="23">
        <v>12</v>
      </c>
      <c r="V13">
        <f t="shared" si="1"/>
        <v>21100</v>
      </c>
      <c r="W13">
        <v>1300</v>
      </c>
    </row>
    <row r="14" spans="1:24" x14ac:dyDescent="0.3">
      <c r="G14" s="23">
        <v>13</v>
      </c>
      <c r="H14">
        <v>23900</v>
      </c>
      <c r="I14">
        <f t="shared" si="0"/>
        <v>1200</v>
      </c>
      <c r="U14" s="23">
        <v>13</v>
      </c>
      <c r="V14">
        <f t="shared" si="1"/>
        <v>22300</v>
      </c>
      <c r="W14">
        <v>1200</v>
      </c>
    </row>
    <row r="15" spans="1:24" x14ac:dyDescent="0.3">
      <c r="G15" s="23">
        <v>14</v>
      </c>
      <c r="H15">
        <v>25100</v>
      </c>
      <c r="I15">
        <f t="shared" si="0"/>
        <v>1200</v>
      </c>
      <c r="U15" s="23">
        <v>14</v>
      </c>
      <c r="V15">
        <f t="shared" si="1"/>
        <v>23500</v>
      </c>
      <c r="W15">
        <v>1200</v>
      </c>
    </row>
    <row r="16" spans="1:24" x14ac:dyDescent="0.3">
      <c r="G16" s="23">
        <v>15</v>
      </c>
      <c r="H16">
        <v>26300</v>
      </c>
      <c r="I16">
        <f t="shared" si="0"/>
        <v>1200</v>
      </c>
      <c r="U16" s="23">
        <v>15</v>
      </c>
      <c r="V16">
        <f t="shared" si="1"/>
        <v>24700</v>
      </c>
      <c r="W16">
        <v>1200</v>
      </c>
    </row>
    <row r="17" spans="7:23" x14ac:dyDescent="0.3">
      <c r="G17" s="23">
        <v>16</v>
      </c>
      <c r="H17">
        <v>27400</v>
      </c>
      <c r="I17">
        <f t="shared" si="0"/>
        <v>1100</v>
      </c>
      <c r="U17" s="23">
        <v>16</v>
      </c>
      <c r="V17">
        <f t="shared" si="1"/>
        <v>25800</v>
      </c>
      <c r="W17">
        <v>1100</v>
      </c>
    </row>
    <row r="18" spans="7:23" x14ac:dyDescent="0.3">
      <c r="G18" s="23">
        <v>17</v>
      </c>
      <c r="H18">
        <v>28500</v>
      </c>
      <c r="I18">
        <f t="shared" si="0"/>
        <v>1100</v>
      </c>
      <c r="U18" s="23">
        <v>17</v>
      </c>
      <c r="V18">
        <f t="shared" si="1"/>
        <v>26900</v>
      </c>
      <c r="W18">
        <v>1100</v>
      </c>
    </row>
    <row r="19" spans="7:23" x14ac:dyDescent="0.3">
      <c r="G19" s="23">
        <v>18</v>
      </c>
      <c r="H19">
        <v>29500</v>
      </c>
      <c r="I19">
        <f t="shared" si="0"/>
        <v>1000</v>
      </c>
      <c r="U19" s="23">
        <v>18</v>
      </c>
      <c r="V19">
        <f t="shared" si="1"/>
        <v>27900</v>
      </c>
      <c r="W19">
        <v>1000</v>
      </c>
    </row>
    <row r="20" spans="7:23" x14ac:dyDescent="0.3">
      <c r="G20" s="23">
        <v>19</v>
      </c>
      <c r="H20">
        <v>30500</v>
      </c>
      <c r="I20">
        <f t="shared" si="0"/>
        <v>1000</v>
      </c>
      <c r="U20" s="23">
        <v>19</v>
      </c>
      <c r="V20">
        <f t="shared" si="1"/>
        <v>28900</v>
      </c>
      <c r="W20">
        <v>1000</v>
      </c>
    </row>
    <row r="21" spans="7:23" x14ac:dyDescent="0.3">
      <c r="G21" s="23">
        <v>20</v>
      </c>
      <c r="H21">
        <v>31500</v>
      </c>
      <c r="I21">
        <f t="shared" si="0"/>
        <v>1000</v>
      </c>
      <c r="U21" s="23">
        <v>20</v>
      </c>
      <c r="V21">
        <f t="shared" si="1"/>
        <v>29900</v>
      </c>
      <c r="W21">
        <v>1000</v>
      </c>
    </row>
    <row r="22" spans="7:23" x14ac:dyDescent="0.3">
      <c r="G22" s="23">
        <v>21</v>
      </c>
      <c r="H22">
        <v>32400</v>
      </c>
      <c r="I22">
        <f t="shared" si="0"/>
        <v>900</v>
      </c>
      <c r="U22" s="23">
        <v>21</v>
      </c>
      <c r="V22">
        <f t="shared" si="1"/>
        <v>30800</v>
      </c>
      <c r="W22">
        <v>900</v>
      </c>
    </row>
    <row r="23" spans="7:23" x14ac:dyDescent="0.3">
      <c r="G23" s="23">
        <v>22</v>
      </c>
      <c r="H23">
        <v>33300</v>
      </c>
      <c r="I23">
        <f t="shared" si="0"/>
        <v>900</v>
      </c>
      <c r="U23" s="23">
        <v>22</v>
      </c>
      <c r="V23">
        <f t="shared" si="1"/>
        <v>31700</v>
      </c>
      <c r="W23">
        <v>900</v>
      </c>
    </row>
    <row r="24" spans="7:23" x14ac:dyDescent="0.3">
      <c r="G24" s="23">
        <v>23</v>
      </c>
      <c r="H24">
        <v>34200</v>
      </c>
      <c r="I24">
        <f t="shared" si="0"/>
        <v>900</v>
      </c>
      <c r="U24" s="23">
        <v>23</v>
      </c>
      <c r="V24">
        <f t="shared" si="1"/>
        <v>32600</v>
      </c>
      <c r="W24">
        <v>900</v>
      </c>
    </row>
    <row r="25" spans="7:23" x14ac:dyDescent="0.3">
      <c r="G25" s="23">
        <v>24</v>
      </c>
      <c r="H25">
        <v>35000</v>
      </c>
      <c r="I25">
        <f t="shared" si="0"/>
        <v>800</v>
      </c>
      <c r="U25" s="23">
        <v>24</v>
      </c>
      <c r="V25">
        <f t="shared" si="1"/>
        <v>33400</v>
      </c>
      <c r="W25">
        <v>800</v>
      </c>
    </row>
    <row r="26" spans="7:23" x14ac:dyDescent="0.3">
      <c r="G26" s="23">
        <v>25</v>
      </c>
      <c r="H26">
        <v>35800</v>
      </c>
      <c r="I26">
        <f t="shared" si="0"/>
        <v>800</v>
      </c>
      <c r="U26" s="23">
        <v>25</v>
      </c>
      <c r="V26">
        <f t="shared" si="1"/>
        <v>34200</v>
      </c>
      <c r="W26">
        <v>800</v>
      </c>
    </row>
    <row r="27" spans="7:23" x14ac:dyDescent="0.3">
      <c r="G27" s="23">
        <v>26</v>
      </c>
      <c r="H27">
        <v>36600</v>
      </c>
      <c r="I27">
        <f t="shared" si="0"/>
        <v>800</v>
      </c>
      <c r="U27" s="23">
        <v>26</v>
      </c>
      <c r="V27">
        <f t="shared" si="1"/>
        <v>35000</v>
      </c>
      <c r="W27">
        <v>800</v>
      </c>
    </row>
    <row r="28" spans="7:23" x14ac:dyDescent="0.3">
      <c r="G28" s="23">
        <v>27</v>
      </c>
      <c r="H28">
        <v>37300</v>
      </c>
      <c r="I28">
        <f t="shared" si="0"/>
        <v>700</v>
      </c>
      <c r="U28" s="23">
        <v>27</v>
      </c>
      <c r="V28">
        <f t="shared" si="1"/>
        <v>35700</v>
      </c>
      <c r="W28">
        <v>700</v>
      </c>
    </row>
    <row r="29" spans="7:23" x14ac:dyDescent="0.3">
      <c r="G29" s="23">
        <v>28</v>
      </c>
      <c r="H29">
        <v>38000</v>
      </c>
      <c r="I29">
        <f t="shared" si="0"/>
        <v>700</v>
      </c>
      <c r="U29" s="23">
        <v>28</v>
      </c>
      <c r="V29">
        <f t="shared" si="1"/>
        <v>36400</v>
      </c>
      <c r="W29">
        <v>700</v>
      </c>
    </row>
    <row r="30" spans="7:23" x14ac:dyDescent="0.3">
      <c r="G30" s="23">
        <v>29</v>
      </c>
      <c r="H30">
        <v>38700</v>
      </c>
      <c r="I30">
        <f t="shared" si="0"/>
        <v>700</v>
      </c>
      <c r="U30" s="23">
        <v>29</v>
      </c>
      <c r="V30">
        <f t="shared" si="1"/>
        <v>37100</v>
      </c>
      <c r="W30">
        <v>700</v>
      </c>
    </row>
    <row r="31" spans="7:23" x14ac:dyDescent="0.3">
      <c r="G31" s="23">
        <v>30</v>
      </c>
      <c r="H31">
        <v>39400</v>
      </c>
      <c r="I31">
        <f t="shared" si="0"/>
        <v>700</v>
      </c>
      <c r="U31" s="23">
        <v>30</v>
      </c>
      <c r="V31">
        <f t="shared" si="1"/>
        <v>37800</v>
      </c>
      <c r="W31">
        <v>700</v>
      </c>
    </row>
    <row r="32" spans="7:23" x14ac:dyDescent="0.3">
      <c r="G32" s="23">
        <v>31</v>
      </c>
      <c r="H32">
        <v>40100</v>
      </c>
      <c r="I32">
        <f t="shared" si="0"/>
        <v>700</v>
      </c>
      <c r="U32" s="23">
        <v>31</v>
      </c>
      <c r="V32">
        <f t="shared" si="1"/>
        <v>38500</v>
      </c>
      <c r="W32">
        <v>700</v>
      </c>
    </row>
    <row r="33" spans="7:23" x14ac:dyDescent="0.3">
      <c r="G33" s="23">
        <v>32</v>
      </c>
      <c r="H33">
        <v>40800</v>
      </c>
      <c r="I33">
        <f t="shared" si="0"/>
        <v>700</v>
      </c>
      <c r="U33" s="23">
        <v>32</v>
      </c>
      <c r="V33">
        <f t="shared" si="1"/>
        <v>39200</v>
      </c>
      <c r="W33">
        <v>700</v>
      </c>
    </row>
    <row r="34" spans="7:23" x14ac:dyDescent="0.3">
      <c r="G34" s="23">
        <v>33</v>
      </c>
      <c r="H34">
        <v>41500</v>
      </c>
      <c r="I34">
        <f t="shared" si="0"/>
        <v>700</v>
      </c>
      <c r="U34" s="23">
        <v>33</v>
      </c>
      <c r="V34">
        <f t="shared" si="1"/>
        <v>39900</v>
      </c>
      <c r="W34">
        <v>700</v>
      </c>
    </row>
    <row r="35" spans="7:23" x14ac:dyDescent="0.3">
      <c r="G35" s="23">
        <v>34</v>
      </c>
      <c r="H35">
        <v>42200</v>
      </c>
      <c r="I35">
        <f t="shared" si="0"/>
        <v>700</v>
      </c>
      <c r="U35" s="23">
        <v>34</v>
      </c>
      <c r="V35">
        <f t="shared" si="1"/>
        <v>40600</v>
      </c>
      <c r="W35">
        <v>700</v>
      </c>
    </row>
    <row r="36" spans="7:23" x14ac:dyDescent="0.3">
      <c r="G36" s="23">
        <v>35</v>
      </c>
      <c r="H36">
        <v>42900</v>
      </c>
      <c r="I36">
        <f t="shared" si="0"/>
        <v>700</v>
      </c>
      <c r="U36" s="23">
        <v>35</v>
      </c>
      <c r="V36">
        <f t="shared" si="1"/>
        <v>41300</v>
      </c>
      <c r="W36">
        <v>700</v>
      </c>
    </row>
  </sheetData>
  <conditionalFormatting sqref="I3:I37">
    <cfRule type="colorScale" priority="2">
      <colorScale>
        <cfvo type="min"/>
        <cfvo type="percentile" val="50"/>
        <cfvo type="max"/>
        <color theme="9"/>
        <color rgb="FFFFEB84"/>
        <color rgb="FFFF0000"/>
      </colorScale>
    </cfRule>
  </conditionalFormatting>
  <conditionalFormatting sqref="W3:W36">
    <cfRule type="colorScale" priority="1">
      <colorScale>
        <cfvo type="min"/>
        <cfvo type="percentile" val="50"/>
        <cfvo type="max"/>
        <color theme="9"/>
        <color rgb="FFFFEB84"/>
        <color rgb="FFFF0000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OAM</vt:lpstr>
      <vt:lpstr>Price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Lttd</cp:lastModifiedBy>
  <dcterms:created xsi:type="dcterms:W3CDTF">2023-11-07T21:02:18Z</dcterms:created>
  <dcterms:modified xsi:type="dcterms:W3CDTF">2023-11-08T07:53:19Z</dcterms:modified>
</cp:coreProperties>
</file>