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yal János\Desktop\CÉGES\Bizik, oklevelek\Kodolányi\2023 I. félév\Adatszerkezetek és algoritumusok\"/>
    </mc:Choice>
  </mc:AlternateContent>
  <xr:revisionPtr revIDLastSave="0" documentId="13_ncr:1_{D384C96A-B94B-4AB3-B2DB-0FBAADCA9DCF}" xr6:coauthVersionLast="47" xr6:coauthVersionMax="47" xr10:uidLastSave="{00000000-0000-0000-0000-000000000000}"/>
  <bookViews>
    <workbookView xWindow="-120" yWindow="-120" windowWidth="38640" windowHeight="21120" xr2:uid="{B88909A7-D7D8-4B55-BB52-5C630EC340DC}"/>
  </bookViews>
  <sheets>
    <sheet name="Alapadatok" sheetId="2" r:id="rId1"/>
    <sheet name="OAM" sheetId="1" r:id="rId2"/>
    <sheet name="Rangsorok" sheetId="3" r:id="rId3"/>
    <sheet name="Modell 1" sheetId="9" r:id="rId4"/>
    <sheet name="Modell 2 (O12 nélkül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3" i="3"/>
  <c r="L4" i="3" l="1"/>
  <c r="L5" i="3"/>
  <c r="L6" i="3"/>
  <c r="L7" i="3"/>
  <c r="L8" i="3"/>
  <c r="L9" i="3"/>
  <c r="L10" i="3"/>
  <c r="L11" i="3"/>
  <c r="L12" i="3"/>
  <c r="L13" i="3"/>
  <c r="L3" i="3"/>
  <c r="C3" i="3"/>
  <c r="J4" i="3"/>
  <c r="J5" i="3"/>
  <c r="J6" i="3"/>
  <c r="J7" i="3"/>
  <c r="J8" i="3"/>
  <c r="J9" i="3"/>
  <c r="J10" i="3"/>
  <c r="J11" i="3"/>
  <c r="J12" i="3"/>
  <c r="J13" i="3"/>
  <c r="J14" i="3"/>
  <c r="J3" i="3"/>
  <c r="J2" i="3"/>
  <c r="I2" i="3"/>
  <c r="H2" i="3"/>
  <c r="G2" i="3"/>
  <c r="F2" i="3"/>
  <c r="E2" i="3"/>
  <c r="D2" i="3"/>
  <c r="C2" i="3"/>
  <c r="D3" i="3" l="1"/>
  <c r="E3" i="3"/>
  <c r="F3" i="3"/>
  <c r="G3" i="3"/>
  <c r="H3" i="3"/>
  <c r="I3" i="3"/>
  <c r="D4" i="3"/>
  <c r="E4" i="3"/>
  <c r="F4" i="3"/>
  <c r="G4" i="3"/>
  <c r="H4" i="3"/>
  <c r="I4" i="3"/>
  <c r="D5" i="3"/>
  <c r="E5" i="3"/>
  <c r="F5" i="3"/>
  <c r="G5" i="3"/>
  <c r="H5" i="3"/>
  <c r="I5" i="3"/>
  <c r="D6" i="3"/>
  <c r="E6" i="3"/>
  <c r="F6" i="3"/>
  <c r="G6" i="3"/>
  <c r="H6" i="3"/>
  <c r="I6" i="3"/>
  <c r="D7" i="3"/>
  <c r="E7" i="3"/>
  <c r="F7" i="3"/>
  <c r="G7" i="3"/>
  <c r="H7" i="3"/>
  <c r="I7" i="3"/>
  <c r="D8" i="3"/>
  <c r="E8" i="3"/>
  <c r="F8" i="3"/>
  <c r="G8" i="3"/>
  <c r="H8" i="3"/>
  <c r="I8" i="3"/>
  <c r="D9" i="3"/>
  <c r="E9" i="3"/>
  <c r="F9" i="3"/>
  <c r="G9" i="3"/>
  <c r="H9" i="3"/>
  <c r="I9" i="3"/>
  <c r="D10" i="3"/>
  <c r="E10" i="3"/>
  <c r="F10" i="3"/>
  <c r="G10" i="3"/>
  <c r="H10" i="3"/>
  <c r="I10" i="3"/>
  <c r="D11" i="3"/>
  <c r="E11" i="3"/>
  <c r="F11" i="3"/>
  <c r="G11" i="3"/>
  <c r="H11" i="3"/>
  <c r="I11" i="3"/>
  <c r="D12" i="3"/>
  <c r="E12" i="3"/>
  <c r="F12" i="3"/>
  <c r="G12" i="3"/>
  <c r="H12" i="3"/>
  <c r="I12" i="3"/>
  <c r="D13" i="3"/>
  <c r="E13" i="3"/>
  <c r="F13" i="3"/>
  <c r="G13" i="3"/>
  <c r="H13" i="3"/>
  <c r="I13" i="3"/>
  <c r="D14" i="3"/>
  <c r="E14" i="3"/>
  <c r="F14" i="3"/>
  <c r="G14" i="3"/>
  <c r="H14" i="3"/>
  <c r="I14" i="3"/>
  <c r="C4" i="3"/>
  <c r="C5" i="3"/>
  <c r="C6" i="3"/>
  <c r="C7" i="3"/>
  <c r="C8" i="3"/>
  <c r="C9" i="3"/>
  <c r="C10" i="3"/>
  <c r="C11" i="3"/>
  <c r="C12" i="3"/>
  <c r="C13" i="3"/>
  <c r="C14" i="3"/>
  <c r="K13" i="3"/>
  <c r="K14" i="3"/>
  <c r="K13" i="1"/>
  <c r="K14" i="1"/>
  <c r="K3" i="3"/>
  <c r="K12" i="3"/>
  <c r="K11" i="3"/>
  <c r="K10" i="3"/>
  <c r="K9" i="3"/>
  <c r="K8" i="3"/>
  <c r="K7" i="3"/>
  <c r="K6" i="3"/>
  <c r="K5" i="3"/>
  <c r="K4" i="3"/>
  <c r="K27" i="3" l="1"/>
  <c r="K28" i="3"/>
  <c r="K3" i="1"/>
  <c r="K4" i="1"/>
  <c r="K5" i="1"/>
  <c r="K6" i="1"/>
  <c r="K7" i="1"/>
  <c r="K8" i="1"/>
  <c r="K9" i="1"/>
  <c r="K10" i="1"/>
  <c r="K11" i="1"/>
  <c r="K12" i="1"/>
  <c r="K16" i="1" l="1"/>
  <c r="C16" i="1"/>
  <c r="J16" i="1"/>
  <c r="I16" i="1"/>
  <c r="H16" i="1"/>
  <c r="G16" i="1"/>
  <c r="F16" i="1"/>
  <c r="E16" i="1"/>
  <c r="D16" i="1"/>
  <c r="K22" i="3"/>
  <c r="K26" i="3"/>
  <c r="K25" i="3"/>
  <c r="K24" i="3"/>
  <c r="K23" i="3"/>
  <c r="K20" i="3"/>
  <c r="K19" i="3"/>
  <c r="K18" i="3"/>
  <c r="K21" i="3"/>
  <c r="K17" i="3"/>
</calcChain>
</file>

<file path=xl/sharedStrings.xml><?xml version="1.0" encoding="utf-8"?>
<sst xmlns="http://schemas.openxmlformats.org/spreadsheetml/2006/main" count="487" uniqueCount="152">
  <si>
    <t>id</t>
  </si>
  <si>
    <t>url (forrás)</t>
  </si>
  <si>
    <t>TP-Link</t>
  </si>
  <si>
    <t>D-Link</t>
  </si>
  <si>
    <t>Linksys</t>
  </si>
  <si>
    <t>Tenda</t>
  </si>
  <si>
    <t>Kérdések:</t>
  </si>
  <si>
    <t>https://www.tp-link.com/hu/home-networking/wifi-router/archer-c6/</t>
  </si>
  <si>
    <t>https://www.tp-link.com/hu/home-networking/wifi-router/archer-ax53/</t>
  </si>
  <si>
    <t>https://www.tp-link.com/hu/home-networking/wifi-router/archer-ax55/</t>
  </si>
  <si>
    <t>https://www.tp-link.com/hu/home-networking/wifi-router/archer-axe75/</t>
  </si>
  <si>
    <t>https://www.dlink.ru/mn/products/5/2591.html</t>
  </si>
  <si>
    <t>https://eu.dlink.com/hu/hu/products/dir-x5460-ax5400-wi-fi-6-router</t>
  </si>
  <si>
    <t>https://www.tendacn.com/product/rx9pro.html</t>
  </si>
  <si>
    <t>https://www.tendacn.com/product/ac11.html</t>
  </si>
  <si>
    <t>Asus</t>
  </si>
  <si>
    <t>https://www.asus.com/hu/networking-iot-servers/wifi-routers/asus-wifi-routers/rt-ax57/</t>
  </si>
  <si>
    <t>https://www.linksys.com/ea7300-max-stream-ac1750-mu-mimo-gigabit-wifi-router/EA7300.html</t>
  </si>
  <si>
    <t>TP-Link Archer C6</t>
  </si>
  <si>
    <t>TP-Link Archer AX53</t>
  </si>
  <si>
    <t>TP-Link Archer AX55</t>
  </si>
  <si>
    <t>TP-Link Archer AX75</t>
  </si>
  <si>
    <t>D-Link AX5400</t>
  </si>
  <si>
    <t>D-Link X1530</t>
  </si>
  <si>
    <t>Típus / Tulajdonság</t>
  </si>
  <si>
    <t>Tenda RX9 Pro</t>
  </si>
  <si>
    <t>Tenda AC11</t>
  </si>
  <si>
    <t>Asus AX57</t>
  </si>
  <si>
    <t>Linksys EA7300</t>
  </si>
  <si>
    <t>Márka</t>
  </si>
  <si>
    <t>Súly (gr)</t>
  </si>
  <si>
    <t>RAM memória mérete (Mb)</t>
  </si>
  <si>
    <t>5Ghz sebesség (Mhz)</t>
  </si>
  <si>
    <t>2.4Ghz sebesség (Mhz)</t>
  </si>
  <si>
    <t>LAN port sebesség (Mbps)</t>
  </si>
  <si>
    <t>CPU magok (db)</t>
  </si>
  <si>
    <t>USB portok száma (db)</t>
  </si>
  <si>
    <t>Antennák száma (db)</t>
  </si>
  <si>
    <t>Y ell.</t>
  </si>
  <si>
    <t>https://tenda.co.hu/termekek/1/74/f3_300mbps_wireless_router</t>
  </si>
  <si>
    <t>Mercusys</t>
  </si>
  <si>
    <t>https://www.mercusys.com/hu/product/details/mw306r</t>
  </si>
  <si>
    <t>Tenda F3</t>
  </si>
  <si>
    <t>Mercusys MW306R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</si>
  <si>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</si>
  <si>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</si>
  <si>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</si>
  <si>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</si>
  <si>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</si>
  <si>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</si>
  <si>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</si>
  <si>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</si>
  <si>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</si>
  <si>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</si>
  <si>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</si>
  <si>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</si>
  <si>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</si>
  <si>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</si>
  <si>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</si>
  <si>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Y(A9)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</si>
  <si>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</si>
  <si>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</si>
  <si>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</si>
  <si>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</si>
  <si>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</si>
  <si>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</si>
  <si>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</si>
  <si>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</si>
  <si>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</si>
  <si>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</si>
  <si>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</si>
  <si>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</si>
  <si>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</si>
  <si>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</si>
  <si>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</si>
  <si>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</si>
  <si>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</si>
  <si>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</si>
  <si>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</si>
  <si>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</si>
  <si>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</si>
  <si>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</si>
  <si>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</si>
  <si>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</si>
  <si>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</si>
  <si>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</si>
  <si>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</si>
  <si>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</si>
  <si>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</si>
  <si>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</si>
  <si>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</si>
  <si>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</si>
  <si>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</si>
  <si>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</si>
  <si>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</si>
  <si>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</si>
  <si>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</si>
  <si>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</si>
  <si>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</si>
  <si>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</si>
  <si>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</si>
  <si>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 xml:space="preserve">Maximális memória használat: </t>
    </r>
    <r>
      <rPr>
        <b/>
        <sz val="11"/>
        <color theme="1"/>
        <rFont val="Calibri"/>
        <family val="2"/>
        <charset val="238"/>
        <scheme val="minor"/>
      </rPr>
      <t>1.36 Mb</t>
    </r>
  </si>
  <si>
    <r>
      <rPr>
        <b/>
        <sz val="13"/>
        <color theme="1"/>
        <rFont val="Calibri"/>
        <family val="2"/>
        <charset val="238"/>
        <scheme val="minor"/>
      </rPr>
      <t>Ár HuF</t>
    </r>
    <r>
      <rPr>
        <sz val="13"/>
        <color theme="1"/>
        <rFont val="Calibri"/>
        <family val="2"/>
        <charset val="238"/>
        <scheme val="minor"/>
      </rPr>
      <t xml:space="preserve"> (árukereso.hu - 2023.11.19  legolcsóbb)</t>
    </r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</si>
  <si>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0.03 mp (0 p)</t>
    </r>
  </si>
  <si>
    <t>irány</t>
  </si>
  <si>
    <t>korreláció</t>
  </si>
  <si>
    <t>?</t>
  </si>
  <si>
    <t>Validáció</t>
  </si>
  <si>
    <t xml:space="preserve">Melyik a legjobb ár-teljesítményű router az KO=50.000 Ft alatti (home) kategóriában? </t>
  </si>
  <si>
    <t>Minden router "jóáras", tehát megérheti az árát.</t>
  </si>
  <si>
    <t>Ár (HuF)</t>
  </si>
  <si>
    <t>Y (HuF)</t>
  </si>
  <si>
    <t>COCO STD: 6217044</t>
  </si>
  <si>
    <t>(13870+8720)/(2)=11295</t>
  </si>
  <si>
    <t>(6790+8850)/(2)=7820</t>
  </si>
  <si>
    <t>(11130+3660)/(2)=7395</t>
  </si>
  <si>
    <t>(3660+8940)/(2)=6300</t>
  </si>
  <si>
    <t>(4410+0)/(2)=2205</t>
  </si>
  <si>
    <t>(6280+12940)/(2)=9610</t>
  </si>
  <si>
    <t>(4040+20390)/(2)=12215</t>
  </si>
  <si>
    <t>(5280+0)/(2)=2640</t>
  </si>
  <si>
    <t>(6790+0)/(2)=3395</t>
  </si>
  <si>
    <t>(8940+3660)/(2)=6300</t>
  </si>
  <si>
    <t>(2600+2600)/(2)=2600</t>
  </si>
  <si>
    <t>(5150+0)/(2)=2575</t>
  </si>
  <si>
    <t>(4040+13730)/(2)=8885</t>
  </si>
  <si>
    <t>(4040+13600)/(2)=8820</t>
  </si>
  <si>
    <t>(4040+9190)/(2)=6615</t>
  </si>
  <si>
    <t>(4040+5014)/(2)=4527</t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</si>
  <si>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0.07 mp (0 p)</t>
    </r>
  </si>
  <si>
    <t xml:space="preserve">O11 és O12 nem stimmel! </t>
  </si>
  <si>
    <t>Az O12-t kivesszük, mivel ugyan azt tudja mint az O11 de sokkal drágábban…</t>
  </si>
  <si>
    <t>COCO STD: 6399746</t>
  </si>
  <si>
    <t>(0+8720)/(1)=8720</t>
  </si>
  <si>
    <t>(0+8850)/(1)=8850</t>
  </si>
  <si>
    <t>(0+0)/(1)=0</t>
  </si>
  <si>
    <t>(0+3660)/(1)=3660</t>
  </si>
  <si>
    <t>(0+8940)/(1)=8940</t>
  </si>
  <si>
    <t>(0+12940)/(1)=12940</t>
  </si>
  <si>
    <t>(0+20390)/(1)=20390</t>
  </si>
  <si>
    <t>(0+2600)/(1)=2600</t>
  </si>
  <si>
    <t>(0+13730)/(1)=13730</t>
  </si>
  <si>
    <t>(0+13600)/(1)=13600</t>
  </si>
  <si>
    <t>(0+9190)/(1)=9190</t>
  </si>
  <si>
    <t>(0+4040)/(1)=4040</t>
  </si>
  <si>
    <t>S11 összeg:</t>
  </si>
  <si>
    <t>Minden router korrektűl van árazva!</t>
  </si>
  <si>
    <t>A lista az árukereso.hu-t böngészve, kvázi szimulálva a végfelhasználó naiv keresései alapján -véletlen kivaszáltva 12db-ot- jött létre!</t>
  </si>
  <si>
    <t>Inverzet készíteni nincs értelme!</t>
  </si>
  <si>
    <t>https://miau.my-x.hu/myx-free/index_e8.php3?x=stp4</t>
  </si>
  <si>
    <t>Ez után szóbajöhet a COCO STEP IX, bővebben itt:</t>
  </si>
  <si>
    <t>Eltérés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</si>
</sst>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color rgb="FF0070C0"/>
      <name val="Calibri"/>
      <family val="2"/>
      <charset val="238"/>
      <scheme val="minor"/>
    </font>
    <font>
      <sz val="8.8000000000000007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trike/>
      <sz val="13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0" xfId="2" applyFont="1"/>
    <xf numFmtId="0" fontId="10" fillId="0" borderId="0" xfId="2" applyFont="1"/>
    <xf numFmtId="0" fontId="11" fillId="0" borderId="0" xfId="1" applyFont="1"/>
    <xf numFmtId="0" fontId="6" fillId="0" borderId="0" xfId="2" applyFont="1"/>
    <xf numFmtId="49" fontId="6" fillId="0" borderId="0" xfId="0" applyNumberFormat="1" applyFont="1" applyAlignment="1">
      <alignment horizontal="center"/>
    </xf>
    <xf numFmtId="0" fontId="11" fillId="0" borderId="0" xfId="2" applyFont="1"/>
    <xf numFmtId="0" fontId="8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6" fillId="2" borderId="0" xfId="0" applyFont="1" applyFill="1"/>
    <xf numFmtId="0" fontId="6" fillId="2" borderId="0" xfId="0" applyFont="1" applyFill="1"/>
    <xf numFmtId="0" fontId="0" fillId="2" borderId="0" xfId="0" applyFill="1"/>
    <xf numFmtId="0" fontId="15" fillId="0" borderId="0" xfId="0" applyFont="1"/>
    <xf numFmtId="0" fontId="0" fillId="3" borderId="0" xfId="0" applyFill="1"/>
    <xf numFmtId="0" fontId="3" fillId="3" borderId="0" xfId="1" applyFill="1"/>
    <xf numFmtId="49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3" fillId="0" borderId="0" xfId="0" applyFont="1"/>
    <xf numFmtId="164" fontId="2" fillId="0" borderId="0" xfId="0" applyNumberFormat="1" applyFont="1" applyAlignment="1">
      <alignment horizontal="center"/>
    </xf>
  </cellXfs>
  <cellStyles count="3">
    <cellStyle name="Hivatkozás" xfId="1" builtinId="8"/>
    <cellStyle name="Normál" xfId="0" builtinId="0"/>
    <cellStyle name="Normál 2" xfId="2" xr:uid="{6DDBEF47-B77A-4BFC-8C2B-4414BE573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47625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DFFACF7-E3E4-C430-803D-DD96FD7D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47625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AF65592-701D-CBAC-157B-C9F34B5B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link.ru/mn/products/5/259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621704420231129191130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index_e8.php3?x=stp4" TargetMode="External"/><Relationship Id="rId1" Type="http://schemas.openxmlformats.org/officeDocument/2006/relationships/hyperlink" Target="https://miau.my-x.hu/myx-free/coco/test/6399746202311291913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81E5-C432-49E1-B4D9-FFB39C053CB9}">
  <dimension ref="A1:D22"/>
  <sheetViews>
    <sheetView tabSelected="1" zoomScale="110" zoomScaleNormal="110" workbookViewId="0">
      <selection activeCell="B22" sqref="B22"/>
    </sheetView>
  </sheetViews>
  <sheetFormatPr defaultRowHeight="15" x14ac:dyDescent="0.25"/>
  <cols>
    <col min="2" max="2" width="112.7109375" customWidth="1"/>
    <col min="3" max="3" width="11.85546875" customWidth="1"/>
    <col min="4" max="4" width="47.85546875" customWidth="1"/>
  </cols>
  <sheetData>
    <row r="1" spans="1:4" ht="17.25" x14ac:dyDescent="0.3">
      <c r="A1" s="10" t="s">
        <v>0</v>
      </c>
      <c r="B1" s="10" t="s">
        <v>1</v>
      </c>
      <c r="C1" s="10" t="s">
        <v>29</v>
      </c>
      <c r="D1" s="2" t="s">
        <v>102</v>
      </c>
    </row>
    <row r="2" spans="1:4" ht="17.25" x14ac:dyDescent="0.3">
      <c r="A2" s="10">
        <v>1</v>
      </c>
      <c r="B2" s="11" t="s">
        <v>7</v>
      </c>
      <c r="C2" s="12" t="s">
        <v>2</v>
      </c>
      <c r="D2" s="13">
        <v>13600</v>
      </c>
    </row>
    <row r="3" spans="1:4" ht="17.25" x14ac:dyDescent="0.3">
      <c r="A3" s="10">
        <v>2</v>
      </c>
      <c r="B3" s="11" t="s">
        <v>8</v>
      </c>
      <c r="C3" s="12" t="s">
        <v>2</v>
      </c>
      <c r="D3" s="13">
        <v>22990</v>
      </c>
    </row>
    <row r="4" spans="1:4" ht="17.25" x14ac:dyDescent="0.3">
      <c r="A4" s="10">
        <v>3</v>
      </c>
      <c r="B4" s="14" t="s">
        <v>9</v>
      </c>
      <c r="C4" s="12" t="s">
        <v>2</v>
      </c>
      <c r="D4" s="13">
        <v>32990</v>
      </c>
    </row>
    <row r="5" spans="1:4" ht="17.25" x14ac:dyDescent="0.3">
      <c r="A5" s="10">
        <v>4</v>
      </c>
      <c r="B5" s="11" t="s">
        <v>10</v>
      </c>
      <c r="C5" s="12" t="s">
        <v>2</v>
      </c>
      <c r="D5" s="13">
        <v>47990</v>
      </c>
    </row>
    <row r="6" spans="1:4" ht="17.25" x14ac:dyDescent="0.3">
      <c r="A6" s="10">
        <v>5</v>
      </c>
      <c r="B6" s="11" t="s">
        <v>11</v>
      </c>
      <c r="C6" s="12" t="s">
        <v>3</v>
      </c>
      <c r="D6" s="13">
        <v>11790</v>
      </c>
    </row>
    <row r="7" spans="1:4" ht="17.25" x14ac:dyDescent="0.3">
      <c r="A7" s="10">
        <v>6</v>
      </c>
      <c r="B7" s="14" t="s">
        <v>12</v>
      </c>
      <c r="C7" s="12" t="s">
        <v>3</v>
      </c>
      <c r="D7" s="13">
        <v>43900</v>
      </c>
    </row>
    <row r="8" spans="1:4" ht="17.25" x14ac:dyDescent="0.3">
      <c r="A8" s="10">
        <v>7</v>
      </c>
      <c r="B8" s="14" t="s">
        <v>13</v>
      </c>
      <c r="C8" s="12" t="s">
        <v>5</v>
      </c>
      <c r="D8" s="13">
        <v>20390</v>
      </c>
    </row>
    <row r="9" spans="1:4" ht="17.25" x14ac:dyDescent="0.3">
      <c r="A9" s="10">
        <v>8</v>
      </c>
      <c r="B9" s="14" t="s">
        <v>14</v>
      </c>
      <c r="C9" s="12" t="s">
        <v>5</v>
      </c>
      <c r="D9" s="13">
        <v>13730</v>
      </c>
    </row>
    <row r="10" spans="1:4" ht="17.25" x14ac:dyDescent="0.3">
      <c r="A10" s="10">
        <v>9</v>
      </c>
      <c r="B10" s="14" t="s">
        <v>16</v>
      </c>
      <c r="C10" s="12" t="s">
        <v>15</v>
      </c>
      <c r="D10" s="13">
        <v>29270</v>
      </c>
    </row>
    <row r="11" spans="1:4" ht="17.25" x14ac:dyDescent="0.3">
      <c r="A11" s="10">
        <v>10</v>
      </c>
      <c r="B11" s="14" t="s">
        <v>17</v>
      </c>
      <c r="C11" s="12" t="s">
        <v>4</v>
      </c>
      <c r="D11" s="13">
        <v>19990</v>
      </c>
    </row>
    <row r="12" spans="1:4" ht="17.25" x14ac:dyDescent="0.3">
      <c r="A12" s="10">
        <v>11</v>
      </c>
      <c r="B12" s="17" t="s">
        <v>39</v>
      </c>
      <c r="C12" s="12" t="s">
        <v>5</v>
      </c>
      <c r="D12" s="13">
        <v>4040</v>
      </c>
    </row>
    <row r="13" spans="1:4" ht="17.25" x14ac:dyDescent="0.3">
      <c r="A13" s="10">
        <v>12</v>
      </c>
      <c r="B13" s="17" t="s">
        <v>41</v>
      </c>
      <c r="C13" s="12" t="s">
        <v>40</v>
      </c>
      <c r="D13" s="13">
        <v>5014</v>
      </c>
    </row>
    <row r="14" spans="1:4" ht="17.25" x14ac:dyDescent="0.3">
      <c r="A14" s="15"/>
      <c r="B14" s="9"/>
      <c r="C14" s="15"/>
      <c r="D14" s="15"/>
    </row>
    <row r="15" spans="1:4" ht="17.25" x14ac:dyDescent="0.3">
      <c r="A15" s="15"/>
      <c r="B15" s="9"/>
      <c r="C15" s="15"/>
      <c r="D15" s="15"/>
    </row>
    <row r="16" spans="1:4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6" t="s">
        <v>6</v>
      </c>
      <c r="C18" s="15"/>
      <c r="D18" s="15"/>
    </row>
    <row r="19" spans="1:4" ht="17.25" x14ac:dyDescent="0.3">
      <c r="A19" s="15"/>
      <c r="B19" s="9" t="s">
        <v>108</v>
      </c>
      <c r="C19" s="32" t="s">
        <v>109</v>
      </c>
      <c r="D19" s="33"/>
    </row>
    <row r="20" spans="1:4" x14ac:dyDescent="0.25">
      <c r="A20" s="15"/>
      <c r="B20" s="1" t="s">
        <v>147</v>
      </c>
      <c r="C20" s="15"/>
      <c r="D20" s="15"/>
    </row>
    <row r="21" spans="1:4" x14ac:dyDescent="0.25">
      <c r="A21" s="15"/>
      <c r="B21" s="15"/>
      <c r="C21" s="15"/>
      <c r="D21" s="15"/>
    </row>
    <row r="22" spans="1:4" x14ac:dyDescent="0.25">
      <c r="A22" s="15"/>
      <c r="B22" s="15"/>
      <c r="C22" s="15"/>
      <c r="D22" s="15"/>
    </row>
  </sheetData>
  <hyperlinks>
    <hyperlink ref="B6" r:id="rId1" xr:uid="{44F5EB74-CB70-496E-8D67-010DC89158D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4A5D-B56C-40D2-BEBF-BBB0DE97ED05}">
  <dimension ref="B2:L19"/>
  <sheetViews>
    <sheetView zoomScale="110" zoomScaleNormal="110" workbookViewId="0">
      <selection activeCell="K16" sqref="K16"/>
    </sheetView>
  </sheetViews>
  <sheetFormatPr defaultRowHeight="15" x14ac:dyDescent="0.25"/>
  <cols>
    <col min="2" max="2" width="26.7109375" customWidth="1"/>
    <col min="3" max="3" width="20.140625" customWidth="1"/>
    <col min="4" max="4" width="27.5703125" bestFit="1" customWidth="1"/>
    <col min="5" max="5" width="21.28515625" customWidth="1"/>
    <col min="6" max="6" width="21.7109375" customWidth="1"/>
    <col min="7" max="7" width="24" customWidth="1"/>
    <col min="8" max="8" width="25.140625" customWidth="1"/>
    <col min="9" max="9" width="16.85546875" customWidth="1"/>
    <col min="10" max="10" width="9.7109375" customWidth="1"/>
  </cols>
  <sheetData>
    <row r="2" spans="2:12" ht="18.75" x14ac:dyDescent="0.3">
      <c r="B2" s="3" t="s">
        <v>24</v>
      </c>
      <c r="C2" s="4" t="s">
        <v>37</v>
      </c>
      <c r="D2" s="4" t="s">
        <v>32</v>
      </c>
      <c r="E2" s="4" t="s">
        <v>33</v>
      </c>
      <c r="F2" s="4" t="s">
        <v>36</v>
      </c>
      <c r="G2" s="4" t="s">
        <v>31</v>
      </c>
      <c r="H2" s="4" t="s">
        <v>34</v>
      </c>
      <c r="I2" s="4" t="s">
        <v>35</v>
      </c>
      <c r="J2" s="4" t="s">
        <v>30</v>
      </c>
      <c r="K2" s="4" t="s">
        <v>110</v>
      </c>
      <c r="L2" s="4"/>
    </row>
    <row r="3" spans="2:12" ht="17.25" x14ac:dyDescent="0.3">
      <c r="B3" s="2" t="s">
        <v>18</v>
      </c>
      <c r="C3" s="4">
        <v>4</v>
      </c>
      <c r="D3" s="4">
        <v>867</v>
      </c>
      <c r="E3" s="4">
        <v>400</v>
      </c>
      <c r="F3" s="4">
        <v>0</v>
      </c>
      <c r="G3" s="4">
        <v>128</v>
      </c>
      <c r="H3" s="4">
        <v>1000</v>
      </c>
      <c r="I3" s="4">
        <v>1</v>
      </c>
      <c r="J3" s="4">
        <v>350</v>
      </c>
      <c r="K3" s="5">
        <f>Alapadatok!D2</f>
        <v>13600</v>
      </c>
    </row>
    <row r="4" spans="2:12" ht="17.25" x14ac:dyDescent="0.3">
      <c r="B4" s="2" t="s">
        <v>19</v>
      </c>
      <c r="C4" s="4">
        <v>4</v>
      </c>
      <c r="D4" s="4">
        <v>2402</v>
      </c>
      <c r="E4" s="4">
        <v>574</v>
      </c>
      <c r="F4" s="4">
        <v>0</v>
      </c>
      <c r="G4" s="4">
        <v>256</v>
      </c>
      <c r="H4" s="4">
        <v>1000</v>
      </c>
      <c r="I4" s="4">
        <v>2</v>
      </c>
      <c r="J4" s="4">
        <v>940</v>
      </c>
      <c r="K4" s="5">
        <f>Alapadatok!D3</f>
        <v>22990</v>
      </c>
    </row>
    <row r="5" spans="2:12" ht="17.25" x14ac:dyDescent="0.3">
      <c r="B5" s="2" t="s">
        <v>20</v>
      </c>
      <c r="C5" s="4">
        <v>4</v>
      </c>
      <c r="D5" s="4">
        <v>2402</v>
      </c>
      <c r="E5" s="4">
        <v>574</v>
      </c>
      <c r="F5" s="4">
        <v>1</v>
      </c>
      <c r="G5" s="4">
        <v>512</v>
      </c>
      <c r="H5" s="4">
        <v>1000</v>
      </c>
      <c r="I5" s="4">
        <v>2</v>
      </c>
      <c r="J5" s="4">
        <v>870</v>
      </c>
      <c r="K5" s="5">
        <f>Alapadatok!D4</f>
        <v>32990</v>
      </c>
    </row>
    <row r="6" spans="2:12" ht="17.25" x14ac:dyDescent="0.3">
      <c r="B6" s="2" t="s">
        <v>21</v>
      </c>
      <c r="C6" s="4">
        <v>6</v>
      </c>
      <c r="D6" s="4">
        <v>2402</v>
      </c>
      <c r="E6" s="4">
        <v>574</v>
      </c>
      <c r="F6" s="4">
        <v>1</v>
      </c>
      <c r="G6" s="4">
        <v>512</v>
      </c>
      <c r="H6" s="4">
        <v>1000</v>
      </c>
      <c r="I6" s="4">
        <v>4</v>
      </c>
      <c r="J6" s="4">
        <v>734</v>
      </c>
      <c r="K6" s="5">
        <f>Alapadatok!D5</f>
        <v>47990</v>
      </c>
    </row>
    <row r="7" spans="2:12" ht="17.25" x14ac:dyDescent="0.3">
      <c r="B7" s="2" t="s">
        <v>23</v>
      </c>
      <c r="C7" s="4">
        <v>4</v>
      </c>
      <c r="D7" s="4">
        <v>1201</v>
      </c>
      <c r="E7" s="4">
        <v>300</v>
      </c>
      <c r="F7" s="4">
        <v>0</v>
      </c>
      <c r="G7" s="4">
        <v>256</v>
      </c>
      <c r="H7" s="4">
        <v>100</v>
      </c>
      <c r="I7" s="4">
        <v>1</v>
      </c>
      <c r="J7" s="4">
        <v>300</v>
      </c>
      <c r="K7" s="5">
        <f>Alapadatok!D6</f>
        <v>11790</v>
      </c>
    </row>
    <row r="8" spans="2:12" ht="17.25" x14ac:dyDescent="0.3">
      <c r="B8" s="2" t="s">
        <v>22</v>
      </c>
      <c r="C8" s="4">
        <v>6</v>
      </c>
      <c r="D8" s="4">
        <v>4808</v>
      </c>
      <c r="E8" s="4">
        <v>600</v>
      </c>
      <c r="F8" s="4">
        <v>2</v>
      </c>
      <c r="G8" s="4">
        <v>512</v>
      </c>
      <c r="H8" s="4">
        <v>1000</v>
      </c>
      <c r="I8" s="4">
        <v>3</v>
      </c>
      <c r="J8" s="4">
        <v>732</v>
      </c>
      <c r="K8" s="5">
        <f>Alapadatok!D7</f>
        <v>43900</v>
      </c>
    </row>
    <row r="9" spans="2:12" ht="17.25" x14ac:dyDescent="0.3">
      <c r="B9" s="2" t="s">
        <v>25</v>
      </c>
      <c r="C9" s="4">
        <v>4</v>
      </c>
      <c r="D9" s="4">
        <v>2402</v>
      </c>
      <c r="E9" s="4">
        <v>574</v>
      </c>
      <c r="F9" s="4">
        <v>0</v>
      </c>
      <c r="G9" s="4">
        <v>128</v>
      </c>
      <c r="H9" s="4">
        <v>1000</v>
      </c>
      <c r="I9" s="4">
        <v>2</v>
      </c>
      <c r="J9" s="4">
        <v>970</v>
      </c>
      <c r="K9" s="5">
        <f>Alapadatok!D8</f>
        <v>20390</v>
      </c>
    </row>
    <row r="10" spans="2:12" ht="17.25" x14ac:dyDescent="0.3">
      <c r="B10" s="2" t="s">
        <v>26</v>
      </c>
      <c r="C10" s="4">
        <v>5</v>
      </c>
      <c r="D10" s="4">
        <v>867</v>
      </c>
      <c r="E10" s="4">
        <v>300</v>
      </c>
      <c r="F10" s="4">
        <v>0</v>
      </c>
      <c r="G10" s="4">
        <v>128</v>
      </c>
      <c r="H10" s="4">
        <v>1000</v>
      </c>
      <c r="I10" s="4">
        <v>1</v>
      </c>
      <c r="J10" s="4">
        <v>756</v>
      </c>
      <c r="K10" s="5">
        <f>Alapadatok!D9</f>
        <v>13730</v>
      </c>
    </row>
    <row r="11" spans="2:12" ht="17.25" x14ac:dyDescent="0.3">
      <c r="B11" s="2" t="s">
        <v>27</v>
      </c>
      <c r="C11" s="4">
        <v>4</v>
      </c>
      <c r="D11" s="4">
        <v>2402</v>
      </c>
      <c r="E11" s="4">
        <v>574</v>
      </c>
      <c r="F11" s="4">
        <v>0</v>
      </c>
      <c r="G11" s="4">
        <v>256</v>
      </c>
      <c r="H11" s="4">
        <v>1000</v>
      </c>
      <c r="I11" s="4">
        <v>4</v>
      </c>
      <c r="J11" s="4">
        <v>374</v>
      </c>
      <c r="K11" s="5">
        <f>Alapadatok!D10</f>
        <v>29270</v>
      </c>
    </row>
    <row r="12" spans="2:12" ht="17.25" x14ac:dyDescent="0.3">
      <c r="B12" s="2" t="s">
        <v>28</v>
      </c>
      <c r="C12" s="4">
        <v>3</v>
      </c>
      <c r="D12" s="4">
        <v>1404</v>
      </c>
      <c r="E12" s="4">
        <v>300</v>
      </c>
      <c r="F12" s="4">
        <v>1</v>
      </c>
      <c r="G12" s="4">
        <v>256</v>
      </c>
      <c r="H12" s="4">
        <v>1000</v>
      </c>
      <c r="I12" s="4">
        <v>2</v>
      </c>
      <c r="J12" s="4">
        <v>636</v>
      </c>
      <c r="K12" s="5">
        <f>Alapadatok!D11</f>
        <v>19990</v>
      </c>
    </row>
    <row r="13" spans="2:12" ht="17.25" x14ac:dyDescent="0.3">
      <c r="B13" s="2" t="s">
        <v>42</v>
      </c>
      <c r="C13" s="4">
        <v>3</v>
      </c>
      <c r="D13" s="4">
        <v>0</v>
      </c>
      <c r="E13" s="4">
        <v>300</v>
      </c>
      <c r="F13" s="4">
        <v>0</v>
      </c>
      <c r="G13" s="4">
        <v>0</v>
      </c>
      <c r="H13" s="4">
        <v>100</v>
      </c>
      <c r="I13" s="4">
        <v>1</v>
      </c>
      <c r="J13" s="4">
        <v>212</v>
      </c>
      <c r="K13" s="5">
        <f>Alapadatok!D12</f>
        <v>4040</v>
      </c>
      <c r="L13" s="25"/>
    </row>
    <row r="14" spans="2:12" ht="17.25" x14ac:dyDescent="0.3">
      <c r="B14" s="2" t="s">
        <v>43</v>
      </c>
      <c r="C14" s="4">
        <v>3</v>
      </c>
      <c r="D14" s="4">
        <v>0</v>
      </c>
      <c r="E14" s="4">
        <v>300</v>
      </c>
      <c r="F14" s="4">
        <v>0</v>
      </c>
      <c r="G14" s="4">
        <v>0</v>
      </c>
      <c r="H14" s="4">
        <v>100</v>
      </c>
      <c r="I14" s="4">
        <v>1</v>
      </c>
      <c r="J14" s="4">
        <v>150</v>
      </c>
      <c r="K14" s="5">
        <f>Alapadatok!D13</f>
        <v>5014</v>
      </c>
      <c r="L14" s="25"/>
    </row>
    <row r="15" spans="2:12" ht="17.25" x14ac:dyDescent="0.3">
      <c r="B15" s="2"/>
      <c r="C15" s="4"/>
      <c r="D15" s="4"/>
      <c r="E15" s="4"/>
      <c r="F15" s="4"/>
      <c r="G15" s="4"/>
      <c r="H15" s="4"/>
      <c r="I15" s="4"/>
      <c r="J15" s="4"/>
      <c r="K15" s="5"/>
      <c r="L15" s="25"/>
    </row>
    <row r="16" spans="2:12" ht="17.25" x14ac:dyDescent="0.3">
      <c r="B16" s="41" t="s">
        <v>105</v>
      </c>
      <c r="C16" s="42">
        <f>CORREL(C3:C14,$K$3:$K$14)</f>
        <v>0.77683975834564956</v>
      </c>
      <c r="D16" s="42">
        <f t="shared" ref="D16:K16" si="0">CORREL(D3:D14,$K$3:$K$14)</f>
        <v>0.85743580434338151</v>
      </c>
      <c r="E16" s="42">
        <f t="shared" si="0"/>
        <v>0.80471122157486819</v>
      </c>
      <c r="F16" s="42">
        <f t="shared" si="0"/>
        <v>0.75224048956300182</v>
      </c>
      <c r="G16" s="42">
        <f t="shared" si="0"/>
        <v>0.91978448902836951</v>
      </c>
      <c r="H16" s="42">
        <f t="shared" si="0"/>
        <v>0.64926001615156437</v>
      </c>
      <c r="I16" s="42">
        <f t="shared" si="0"/>
        <v>0.85798414278961121</v>
      </c>
      <c r="J16" s="42">
        <f t="shared" si="0"/>
        <v>0.57012830687353455</v>
      </c>
      <c r="K16" s="42">
        <f t="shared" si="0"/>
        <v>1</v>
      </c>
    </row>
    <row r="17" spans="2:11" ht="17.25" x14ac:dyDescent="0.3">
      <c r="B17" s="41" t="s">
        <v>104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/>
    </row>
    <row r="18" spans="2:11" ht="17.25" x14ac:dyDescent="0.3">
      <c r="B18" s="2"/>
      <c r="C18" s="27"/>
      <c r="D18" s="27"/>
      <c r="E18" s="27"/>
      <c r="F18" s="27"/>
      <c r="G18" s="27"/>
      <c r="H18" s="27"/>
      <c r="I18" s="27"/>
      <c r="J18" s="27"/>
      <c r="K18" s="27"/>
    </row>
    <row r="19" spans="2:11" x14ac:dyDescent="0.25">
      <c r="D19" s="1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0303-DFC8-40C6-8F93-E0206CE8DCE2}">
  <dimension ref="B1:P28"/>
  <sheetViews>
    <sheetView zoomScale="120" zoomScaleNormal="120" workbookViewId="0">
      <selection activeCell="H21" sqref="H21"/>
    </sheetView>
  </sheetViews>
  <sheetFormatPr defaultColWidth="15.85546875" defaultRowHeight="15" x14ac:dyDescent="0.25"/>
  <cols>
    <col min="2" max="2" width="25.85546875" customWidth="1"/>
  </cols>
  <sheetData>
    <row r="1" spans="2:16" x14ac:dyDescent="0.25">
      <c r="B1" t="s">
        <v>104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</row>
    <row r="2" spans="2:16" ht="45.75" x14ac:dyDescent="0.3">
      <c r="B2" s="3" t="s">
        <v>24</v>
      </c>
      <c r="C2" s="26" t="str">
        <f>OAM!C2</f>
        <v>Antennák száma (db)</v>
      </c>
      <c r="D2" s="26" t="str">
        <f>OAM!D2</f>
        <v>5Ghz sebesség (Mhz)</v>
      </c>
      <c r="E2" s="26" t="str">
        <f>OAM!E2</f>
        <v>2.4Ghz sebesség (Mhz)</v>
      </c>
      <c r="F2" s="26" t="str">
        <f>OAM!F2</f>
        <v>USB portok száma (db)</v>
      </c>
      <c r="G2" s="26" t="str">
        <f>OAM!G2</f>
        <v>RAM memória mérete (Mb)</v>
      </c>
      <c r="H2" s="26" t="str">
        <f>OAM!H2</f>
        <v>LAN port sebesség (Mbps)</v>
      </c>
      <c r="I2" s="26" t="str">
        <f>OAM!I2</f>
        <v>CPU magok (db)</v>
      </c>
      <c r="J2" s="26" t="str">
        <f>OAM!J2</f>
        <v>Súly (gr)</v>
      </c>
      <c r="K2" s="6" t="s">
        <v>111</v>
      </c>
      <c r="L2" s="4" t="s">
        <v>88</v>
      </c>
      <c r="M2" s="4" t="s">
        <v>151</v>
      </c>
      <c r="N2" s="4" t="s">
        <v>107</v>
      </c>
    </row>
    <row r="3" spans="2:16" ht="17.25" x14ac:dyDescent="0.3">
      <c r="B3" s="2" t="s">
        <v>18</v>
      </c>
      <c r="C3" s="7">
        <f>RANK(OAM!C3,OAM!C$3:C$14,0)</f>
        <v>4</v>
      </c>
      <c r="D3" s="7">
        <f>RANK(OAM!D3,OAM!D$3:D$14,0)</f>
        <v>9</v>
      </c>
      <c r="E3" s="7">
        <f>RANK(OAM!E3,OAM!E$3:E$14,0)</f>
        <v>7</v>
      </c>
      <c r="F3" s="7">
        <f>RANK(OAM!F3,OAM!F$3:F$14,0)</f>
        <v>5</v>
      </c>
      <c r="G3" s="7">
        <f>RANK(OAM!G3,OAM!G$3:G$14,0)</f>
        <v>8</v>
      </c>
      <c r="H3" s="7">
        <f>RANK(OAM!H3,OAM!H$3:H$14,0)</f>
        <v>1</v>
      </c>
      <c r="I3" s="7">
        <f>RANK(OAM!I3,OAM!I$3:I$14,0)</f>
        <v>8</v>
      </c>
      <c r="J3" s="7">
        <f>RANK(OAM!J3,OAM!J$3:J$14,0)</f>
        <v>9</v>
      </c>
      <c r="K3" s="38">
        <f>Alapadatok!D2</f>
        <v>13600</v>
      </c>
      <c r="L3">
        <f>'Modell 2 (O12 nélkül)'!J47</f>
        <v>13600</v>
      </c>
      <c r="M3">
        <f>'Modell 2 (O12 nélkül)'!L47</f>
        <v>0</v>
      </c>
      <c r="N3" s="4" t="s">
        <v>106</v>
      </c>
      <c r="O3" s="34" t="s">
        <v>148</v>
      </c>
      <c r="P3" s="34"/>
    </row>
    <row r="4" spans="2:16" ht="17.25" x14ac:dyDescent="0.3">
      <c r="B4" s="2" t="s">
        <v>19</v>
      </c>
      <c r="C4" s="7">
        <f>RANK(OAM!C4,OAM!C$3:C$14,0)</f>
        <v>4</v>
      </c>
      <c r="D4" s="7">
        <f>RANK(OAM!D4,OAM!D$3:D$14,0)</f>
        <v>2</v>
      </c>
      <c r="E4" s="7">
        <f>RANK(OAM!E4,OAM!E$3:E$14,0)</f>
        <v>2</v>
      </c>
      <c r="F4" s="7">
        <f>RANK(OAM!F4,OAM!F$3:F$14,0)</f>
        <v>5</v>
      </c>
      <c r="G4" s="7">
        <f>RANK(OAM!G4,OAM!G$3:G$14,0)</f>
        <v>4</v>
      </c>
      <c r="H4" s="7">
        <f>RANK(OAM!H4,OAM!H$3:H$14,0)</f>
        <v>1</v>
      </c>
      <c r="I4" s="7">
        <f>RANK(OAM!I4,OAM!I$3:I$14,0)</f>
        <v>4</v>
      </c>
      <c r="J4" s="7">
        <f>RANK(OAM!J4,OAM!J$3:J$14,0)</f>
        <v>2</v>
      </c>
      <c r="K4" s="38">
        <f>Alapadatok!D3</f>
        <v>22990</v>
      </c>
      <c r="L4">
        <f>'Modell 2 (O12 nélkül)'!J48</f>
        <v>22990</v>
      </c>
      <c r="M4">
        <f>'Modell 2 (O12 nélkül)'!L48</f>
        <v>0</v>
      </c>
      <c r="N4" s="4" t="s">
        <v>106</v>
      </c>
    </row>
    <row r="5" spans="2:16" ht="17.25" x14ac:dyDescent="0.3">
      <c r="B5" s="2" t="s">
        <v>20</v>
      </c>
      <c r="C5" s="7">
        <f>RANK(OAM!C5,OAM!C$3:C$14,0)</f>
        <v>4</v>
      </c>
      <c r="D5" s="7">
        <f>RANK(OAM!D5,OAM!D$3:D$14,0)</f>
        <v>2</v>
      </c>
      <c r="E5" s="7">
        <f>RANK(OAM!E5,OAM!E$3:E$14,0)</f>
        <v>2</v>
      </c>
      <c r="F5" s="7">
        <f>RANK(OAM!F5,OAM!F$3:F$14,0)</f>
        <v>2</v>
      </c>
      <c r="G5" s="7">
        <f>RANK(OAM!G5,OAM!G$3:G$14,0)</f>
        <v>1</v>
      </c>
      <c r="H5" s="7">
        <f>RANK(OAM!H5,OAM!H$3:H$14,0)</f>
        <v>1</v>
      </c>
      <c r="I5" s="7">
        <f>RANK(OAM!I5,OAM!I$3:I$14,0)</f>
        <v>4</v>
      </c>
      <c r="J5" s="7">
        <f>RANK(OAM!J5,OAM!J$3:J$14,0)</f>
        <v>3</v>
      </c>
      <c r="K5" s="38">
        <f>Alapadatok!D4</f>
        <v>32990</v>
      </c>
      <c r="L5">
        <f>'Modell 2 (O12 nélkül)'!J49</f>
        <v>32990</v>
      </c>
      <c r="M5">
        <f>'Modell 2 (O12 nélkül)'!L49</f>
        <v>0</v>
      </c>
      <c r="N5" s="4" t="s">
        <v>106</v>
      </c>
    </row>
    <row r="6" spans="2:16" ht="17.25" x14ac:dyDescent="0.3">
      <c r="B6" s="2" t="s">
        <v>21</v>
      </c>
      <c r="C6" s="7">
        <f>RANK(OAM!C6,OAM!C$3:C$14,0)</f>
        <v>1</v>
      </c>
      <c r="D6" s="7">
        <f>RANK(OAM!D6,OAM!D$3:D$14,0)</f>
        <v>2</v>
      </c>
      <c r="E6" s="7">
        <f>RANK(OAM!E6,OAM!E$3:E$14,0)</f>
        <v>2</v>
      </c>
      <c r="F6" s="7">
        <f>RANK(OAM!F6,OAM!F$3:F$14,0)</f>
        <v>2</v>
      </c>
      <c r="G6" s="7">
        <f>RANK(OAM!G6,OAM!G$3:G$14,0)</f>
        <v>1</v>
      </c>
      <c r="H6" s="7">
        <f>RANK(OAM!H6,OAM!H$3:H$14,0)</f>
        <v>1</v>
      </c>
      <c r="I6" s="7">
        <f>RANK(OAM!I6,OAM!I$3:I$14,0)</f>
        <v>1</v>
      </c>
      <c r="J6" s="7">
        <f>RANK(OAM!J6,OAM!J$3:J$14,0)</f>
        <v>5</v>
      </c>
      <c r="K6" s="38">
        <f>Alapadatok!D5</f>
        <v>47990</v>
      </c>
      <c r="L6">
        <f>'Modell 2 (O12 nélkül)'!J50</f>
        <v>47990</v>
      </c>
      <c r="M6">
        <f>'Modell 2 (O12 nélkül)'!L50</f>
        <v>0</v>
      </c>
      <c r="N6" s="4" t="s">
        <v>106</v>
      </c>
    </row>
    <row r="7" spans="2:16" ht="17.25" x14ac:dyDescent="0.3">
      <c r="B7" s="2" t="s">
        <v>23</v>
      </c>
      <c r="C7" s="7">
        <f>RANK(OAM!C7,OAM!C$3:C$14,0)</f>
        <v>4</v>
      </c>
      <c r="D7" s="7">
        <f>RANK(OAM!D7,OAM!D$3:D$14,0)</f>
        <v>8</v>
      </c>
      <c r="E7" s="7">
        <f>RANK(OAM!E7,OAM!E$3:E$14,0)</f>
        <v>8</v>
      </c>
      <c r="F7" s="7">
        <f>RANK(OAM!F7,OAM!F$3:F$14,0)</f>
        <v>5</v>
      </c>
      <c r="G7" s="7">
        <f>RANK(OAM!G7,OAM!G$3:G$14,0)</f>
        <v>4</v>
      </c>
      <c r="H7" s="7">
        <f>RANK(OAM!H7,OAM!H$3:H$14,0)</f>
        <v>10</v>
      </c>
      <c r="I7" s="7">
        <f>RANK(OAM!I7,OAM!I$3:I$14,0)</f>
        <v>8</v>
      </c>
      <c r="J7" s="7">
        <f>RANK(OAM!J7,OAM!J$3:J$14,0)</f>
        <v>10</v>
      </c>
      <c r="K7" s="38">
        <f>Alapadatok!D6</f>
        <v>11790</v>
      </c>
      <c r="L7">
        <f>'Modell 2 (O12 nélkül)'!J51</f>
        <v>11790</v>
      </c>
      <c r="M7">
        <f>'Modell 2 (O12 nélkül)'!L51</f>
        <v>0</v>
      </c>
      <c r="N7" s="4" t="s">
        <v>106</v>
      </c>
    </row>
    <row r="8" spans="2:16" ht="17.25" x14ac:dyDescent="0.3">
      <c r="B8" s="2" t="s">
        <v>22</v>
      </c>
      <c r="C8" s="7">
        <f>RANK(OAM!C8,OAM!C$3:C$14,0)</f>
        <v>1</v>
      </c>
      <c r="D8" s="7">
        <f>RANK(OAM!D8,OAM!D$3:D$14,0)</f>
        <v>1</v>
      </c>
      <c r="E8" s="7">
        <f>RANK(OAM!E8,OAM!E$3:E$14,0)</f>
        <v>1</v>
      </c>
      <c r="F8" s="7">
        <f>RANK(OAM!F8,OAM!F$3:F$14,0)</f>
        <v>1</v>
      </c>
      <c r="G8" s="7">
        <f>RANK(OAM!G8,OAM!G$3:G$14,0)</f>
        <v>1</v>
      </c>
      <c r="H8" s="7">
        <f>RANK(OAM!H8,OAM!H$3:H$14,0)</f>
        <v>1</v>
      </c>
      <c r="I8" s="7">
        <f>RANK(OAM!I8,OAM!I$3:I$14,0)</f>
        <v>3</v>
      </c>
      <c r="J8" s="7">
        <f>RANK(OAM!J8,OAM!J$3:J$14,0)</f>
        <v>6</v>
      </c>
      <c r="K8" s="38">
        <f>Alapadatok!D7</f>
        <v>43900</v>
      </c>
      <c r="L8">
        <f>'Modell 2 (O12 nélkül)'!J52</f>
        <v>43900</v>
      </c>
      <c r="M8">
        <f>'Modell 2 (O12 nélkül)'!L52</f>
        <v>0</v>
      </c>
      <c r="N8" s="4" t="s">
        <v>106</v>
      </c>
    </row>
    <row r="9" spans="2:16" ht="17.25" x14ac:dyDescent="0.3">
      <c r="B9" s="2" t="s">
        <v>25</v>
      </c>
      <c r="C9" s="7">
        <f>RANK(OAM!C9,OAM!C$3:C$14,0)</f>
        <v>4</v>
      </c>
      <c r="D9" s="7">
        <f>RANK(OAM!D9,OAM!D$3:D$14,0)</f>
        <v>2</v>
      </c>
      <c r="E9" s="7">
        <f>RANK(OAM!E9,OAM!E$3:E$14,0)</f>
        <v>2</v>
      </c>
      <c r="F9" s="7">
        <f>RANK(OAM!F9,OAM!F$3:F$14,0)</f>
        <v>5</v>
      </c>
      <c r="G9" s="7">
        <f>RANK(OAM!G9,OAM!G$3:G$14,0)</f>
        <v>8</v>
      </c>
      <c r="H9" s="7">
        <f>RANK(OAM!H9,OAM!H$3:H$14,0)</f>
        <v>1</v>
      </c>
      <c r="I9" s="7">
        <f>RANK(OAM!I9,OAM!I$3:I$14,0)</f>
        <v>4</v>
      </c>
      <c r="J9" s="7">
        <f>RANK(OAM!J9,OAM!J$3:J$14,0)</f>
        <v>1</v>
      </c>
      <c r="K9" s="38">
        <f>Alapadatok!D8</f>
        <v>20390</v>
      </c>
      <c r="L9">
        <f>'Modell 2 (O12 nélkül)'!J53</f>
        <v>20390</v>
      </c>
      <c r="M9">
        <f>'Modell 2 (O12 nélkül)'!L53</f>
        <v>0</v>
      </c>
      <c r="N9" s="4" t="s">
        <v>106</v>
      </c>
    </row>
    <row r="10" spans="2:16" ht="17.25" x14ac:dyDescent="0.3">
      <c r="B10" s="2" t="s">
        <v>26</v>
      </c>
      <c r="C10" s="7">
        <f>RANK(OAM!C10,OAM!C$3:C$14,0)</f>
        <v>3</v>
      </c>
      <c r="D10" s="7">
        <f>RANK(OAM!D10,OAM!D$3:D$14,0)</f>
        <v>9</v>
      </c>
      <c r="E10" s="7">
        <f>RANK(OAM!E10,OAM!E$3:E$14,0)</f>
        <v>8</v>
      </c>
      <c r="F10" s="7">
        <f>RANK(OAM!F10,OAM!F$3:F$14,0)</f>
        <v>5</v>
      </c>
      <c r="G10" s="7">
        <f>RANK(OAM!G10,OAM!G$3:G$14,0)</f>
        <v>8</v>
      </c>
      <c r="H10" s="7">
        <f>RANK(OAM!H10,OAM!H$3:H$14,0)</f>
        <v>1</v>
      </c>
      <c r="I10" s="7">
        <f>RANK(OAM!I10,OAM!I$3:I$14,0)</f>
        <v>8</v>
      </c>
      <c r="J10" s="7">
        <f>RANK(OAM!J10,OAM!J$3:J$14,0)</f>
        <v>4</v>
      </c>
      <c r="K10" s="38">
        <f>Alapadatok!D9</f>
        <v>13730</v>
      </c>
      <c r="L10">
        <f>'Modell 2 (O12 nélkül)'!J54</f>
        <v>13730</v>
      </c>
      <c r="M10">
        <f>'Modell 2 (O12 nélkül)'!L54</f>
        <v>0</v>
      </c>
      <c r="N10" s="4" t="s">
        <v>106</v>
      </c>
    </row>
    <row r="11" spans="2:16" ht="17.25" x14ac:dyDescent="0.3">
      <c r="B11" s="2" t="s">
        <v>27</v>
      </c>
      <c r="C11" s="7">
        <f>RANK(OAM!C11,OAM!C$3:C$14,0)</f>
        <v>4</v>
      </c>
      <c r="D11" s="7">
        <f>RANK(OAM!D11,OAM!D$3:D$14,0)</f>
        <v>2</v>
      </c>
      <c r="E11" s="7">
        <f>RANK(OAM!E11,OAM!E$3:E$14,0)</f>
        <v>2</v>
      </c>
      <c r="F11" s="7">
        <f>RANK(OAM!F11,OAM!F$3:F$14,0)</f>
        <v>5</v>
      </c>
      <c r="G11" s="7">
        <f>RANK(OAM!G11,OAM!G$3:G$14,0)</f>
        <v>4</v>
      </c>
      <c r="H11" s="7">
        <f>RANK(OAM!H11,OAM!H$3:H$14,0)</f>
        <v>1</v>
      </c>
      <c r="I11" s="7">
        <f>RANK(OAM!I11,OAM!I$3:I$14,0)</f>
        <v>1</v>
      </c>
      <c r="J11" s="7">
        <f>RANK(OAM!J11,OAM!J$3:J$14,0)</f>
        <v>8</v>
      </c>
      <c r="K11" s="38">
        <f>Alapadatok!D10</f>
        <v>29270</v>
      </c>
      <c r="L11">
        <f>'Modell 2 (O12 nélkül)'!J55</f>
        <v>29270</v>
      </c>
      <c r="M11">
        <f>'Modell 2 (O12 nélkül)'!L55</f>
        <v>0</v>
      </c>
      <c r="N11" s="4" t="s">
        <v>106</v>
      </c>
    </row>
    <row r="12" spans="2:16" ht="17.25" x14ac:dyDescent="0.3">
      <c r="B12" s="2" t="s">
        <v>28</v>
      </c>
      <c r="C12" s="7">
        <f>RANK(OAM!C12,OAM!C$3:C$14,0)</f>
        <v>10</v>
      </c>
      <c r="D12" s="7">
        <f>RANK(OAM!D12,OAM!D$3:D$14,0)</f>
        <v>7</v>
      </c>
      <c r="E12" s="7">
        <f>RANK(OAM!E12,OAM!E$3:E$14,0)</f>
        <v>8</v>
      </c>
      <c r="F12" s="7">
        <f>RANK(OAM!F12,OAM!F$3:F$14,0)</f>
        <v>2</v>
      </c>
      <c r="G12" s="7">
        <f>RANK(OAM!G12,OAM!G$3:G$14,0)</f>
        <v>4</v>
      </c>
      <c r="H12" s="7">
        <f>RANK(OAM!H12,OAM!H$3:H$14,0)</f>
        <v>1</v>
      </c>
      <c r="I12" s="7">
        <f>RANK(OAM!I12,OAM!I$3:I$14,0)</f>
        <v>4</v>
      </c>
      <c r="J12" s="7">
        <f>RANK(OAM!J12,OAM!J$3:J$14,0)</f>
        <v>7</v>
      </c>
      <c r="K12" s="38">
        <f>Alapadatok!D11</f>
        <v>19990</v>
      </c>
      <c r="L12">
        <f>'Modell 2 (O12 nélkül)'!J56</f>
        <v>19990</v>
      </c>
      <c r="M12">
        <f>'Modell 2 (O12 nélkül)'!L56</f>
        <v>0</v>
      </c>
      <c r="N12" s="4" t="s">
        <v>106</v>
      </c>
    </row>
    <row r="13" spans="2:16" ht="17.25" x14ac:dyDescent="0.3">
      <c r="B13" s="2" t="s">
        <v>42</v>
      </c>
      <c r="C13" s="7">
        <f>RANK(OAM!C13,OAM!C$3:C$14,0)</f>
        <v>10</v>
      </c>
      <c r="D13" s="7">
        <f>RANK(OAM!D13,OAM!D$3:D$14,0)</f>
        <v>11</v>
      </c>
      <c r="E13" s="7">
        <f>RANK(OAM!E13,OAM!E$3:E$14,0)</f>
        <v>8</v>
      </c>
      <c r="F13" s="7">
        <f>RANK(OAM!F13,OAM!F$3:F$14,0)</f>
        <v>5</v>
      </c>
      <c r="G13" s="7">
        <f>RANK(OAM!G13,OAM!G$3:G$14,0)</f>
        <v>11</v>
      </c>
      <c r="H13" s="7">
        <f>RANK(OAM!H13,OAM!H$3:H$14,0)</f>
        <v>10</v>
      </c>
      <c r="I13" s="7">
        <f>RANK(OAM!I13,OAM!I$3:I$14,0)</f>
        <v>8</v>
      </c>
      <c r="J13" s="7">
        <f>RANK(OAM!J13,OAM!J$3:J$14,0)</f>
        <v>11</v>
      </c>
      <c r="K13" s="38">
        <f>Alapadatok!D12</f>
        <v>4040</v>
      </c>
      <c r="L13">
        <f>'Modell 2 (O12 nélkül)'!J57</f>
        <v>4040</v>
      </c>
      <c r="M13">
        <f>'Modell 2 (O12 nélkül)'!L57</f>
        <v>0</v>
      </c>
      <c r="N13" s="4" t="s">
        <v>106</v>
      </c>
    </row>
    <row r="14" spans="2:16" ht="17.25" x14ac:dyDescent="0.3">
      <c r="B14" s="28" t="s">
        <v>43</v>
      </c>
      <c r="C14" s="39">
        <f>RANK(OAM!C14,OAM!C$3:C$14,0)</f>
        <v>10</v>
      </c>
      <c r="D14" s="39">
        <f>RANK(OAM!D14,OAM!D$3:D$14,0)</f>
        <v>11</v>
      </c>
      <c r="E14" s="39">
        <f>RANK(OAM!E14,OAM!E$3:E$14,0)</f>
        <v>8</v>
      </c>
      <c r="F14" s="39">
        <f>RANK(OAM!F14,OAM!F$3:F$14,0)</f>
        <v>5</v>
      </c>
      <c r="G14" s="39">
        <f>RANK(OAM!G14,OAM!G$3:G$14,0)</f>
        <v>11</v>
      </c>
      <c r="H14" s="39">
        <f>RANK(OAM!H14,OAM!H$3:H$14,0)</f>
        <v>10</v>
      </c>
      <c r="I14" s="39">
        <f>RANK(OAM!I14,OAM!I$3:I$14,0)</f>
        <v>8</v>
      </c>
      <c r="J14" s="39">
        <f>RANK(OAM!J14,OAM!J$3:J$14,0)</f>
        <v>12</v>
      </c>
      <c r="K14" s="40">
        <f>Alapadatok!D13</f>
        <v>5014</v>
      </c>
      <c r="L14" s="35">
        <v>0</v>
      </c>
      <c r="M14" s="35"/>
      <c r="N14" s="29" t="s">
        <v>106</v>
      </c>
    </row>
    <row r="15" spans="2:16" x14ac:dyDescent="0.25">
      <c r="K15" s="5"/>
    </row>
    <row r="16" spans="2:16" x14ac:dyDescent="0.25">
      <c r="K16" s="7" t="s">
        <v>38</v>
      </c>
    </row>
    <row r="17" spans="11:11" x14ac:dyDescent="0.25">
      <c r="K17" s="8" t="b">
        <f>IF(K3=OAM!K3, TRUE, FALSE)</f>
        <v>1</v>
      </c>
    </row>
    <row r="18" spans="11:11" x14ac:dyDescent="0.25">
      <c r="K18" s="8" t="b">
        <f>IF(K4=OAM!K4, TRUE,)</f>
        <v>1</v>
      </c>
    </row>
    <row r="19" spans="11:11" x14ac:dyDescent="0.25">
      <c r="K19" s="8" t="b">
        <f>IF(K5=OAM!K5, TRUE,)</f>
        <v>1</v>
      </c>
    </row>
    <row r="20" spans="11:11" x14ac:dyDescent="0.25">
      <c r="K20" s="8" t="b">
        <f>IF(K6=OAM!K6, TRUE,)</f>
        <v>1</v>
      </c>
    </row>
    <row r="21" spans="11:11" x14ac:dyDescent="0.25">
      <c r="K21" s="8" t="b">
        <f>IF(K7=OAM!K7, TRUE,)</f>
        <v>1</v>
      </c>
    </row>
    <row r="22" spans="11:11" x14ac:dyDescent="0.25">
      <c r="K22" s="8" t="b">
        <f>IF(K8=OAM!K8, TRUE,)</f>
        <v>1</v>
      </c>
    </row>
    <row r="23" spans="11:11" x14ac:dyDescent="0.25">
      <c r="K23" s="8" t="b">
        <f>IF(K9=OAM!K9, TRUE,)</f>
        <v>1</v>
      </c>
    </row>
    <row r="24" spans="11:11" x14ac:dyDescent="0.25">
      <c r="K24" s="8" t="b">
        <f>IF(K10=OAM!K10, TRUE,)</f>
        <v>1</v>
      </c>
    </row>
    <row r="25" spans="11:11" x14ac:dyDescent="0.25">
      <c r="K25" s="8" t="b">
        <f>IF(K11=OAM!K11, TRUE,)</f>
        <v>1</v>
      </c>
    </row>
    <row r="26" spans="11:11" x14ac:dyDescent="0.25">
      <c r="K26" s="8" t="b">
        <f>IF(K12=OAM!K12, TRUE,)</f>
        <v>1</v>
      </c>
    </row>
    <row r="27" spans="11:11" x14ac:dyDescent="0.25">
      <c r="K27" s="8" t="b">
        <f>IF(K13=OAM!K13, TRUE,)</f>
        <v>1</v>
      </c>
    </row>
    <row r="28" spans="11:11" x14ac:dyDescent="0.25">
      <c r="K28" s="8" t="b">
        <f>IF(K14=OAM!K14, TRUE,)</f>
        <v>1</v>
      </c>
    </row>
  </sheetData>
  <phoneticPr fontId="5" type="noConversion"/>
  <conditionalFormatting sqref="K3:K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EF9C"/>
        <color rgb="FF63BE7B"/>
      </colorScale>
    </cfRule>
  </conditionalFormatting>
  <conditionalFormatting sqref="L3:L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M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9895-A796-4DAC-9AE6-477C70F96659}">
  <dimension ref="A5:R75"/>
  <sheetViews>
    <sheetView topLeftCell="A36" zoomScale="110" zoomScaleNormal="110" workbookViewId="0">
      <selection activeCell="L64" sqref="L64"/>
    </sheetView>
  </sheetViews>
  <sheetFormatPr defaultRowHeight="15" x14ac:dyDescent="0.25"/>
  <cols>
    <col min="13" max="13" width="10.7109375" customWidth="1"/>
  </cols>
  <sheetData>
    <row r="5" spans="1:12" ht="45" x14ac:dyDescent="0.25">
      <c r="A5" s="18" t="s">
        <v>44</v>
      </c>
      <c r="B5" s="19">
        <v>6217044</v>
      </c>
      <c r="C5" s="18" t="s">
        <v>45</v>
      </c>
      <c r="D5" s="19">
        <v>12</v>
      </c>
      <c r="E5" s="18" t="s">
        <v>46</v>
      </c>
      <c r="F5" s="19">
        <v>8</v>
      </c>
      <c r="G5" s="18" t="s">
        <v>47</v>
      </c>
      <c r="H5" s="19">
        <v>12</v>
      </c>
      <c r="I5" s="18" t="s">
        <v>48</v>
      </c>
      <c r="J5" s="19">
        <v>0</v>
      </c>
      <c r="K5" s="18" t="s">
        <v>49</v>
      </c>
      <c r="L5" s="19" t="s">
        <v>112</v>
      </c>
    </row>
    <row r="7" spans="1:12" x14ac:dyDescent="0.25">
      <c r="A7" s="20" t="s">
        <v>50</v>
      </c>
      <c r="B7" s="21" t="s">
        <v>51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56</v>
      </c>
      <c r="H7" s="21" t="s">
        <v>57</v>
      </c>
      <c r="I7" s="21" t="s">
        <v>58</v>
      </c>
      <c r="J7" s="21" t="s">
        <v>59</v>
      </c>
    </row>
    <row r="8" spans="1:12" x14ac:dyDescent="0.25">
      <c r="A8" s="21" t="s">
        <v>60</v>
      </c>
      <c r="B8" s="20">
        <v>4</v>
      </c>
      <c r="C8" s="20">
        <v>9</v>
      </c>
      <c r="D8" s="20">
        <v>7</v>
      </c>
      <c r="E8" s="20">
        <v>5</v>
      </c>
      <c r="F8" s="20">
        <v>8</v>
      </c>
      <c r="G8" s="20">
        <v>1</v>
      </c>
      <c r="H8" s="20">
        <v>8</v>
      </c>
      <c r="I8" s="20">
        <v>9</v>
      </c>
      <c r="J8" s="20">
        <v>13600</v>
      </c>
    </row>
    <row r="9" spans="1:12" x14ac:dyDescent="0.25">
      <c r="A9" s="21" t="s">
        <v>61</v>
      </c>
      <c r="B9" s="20">
        <v>4</v>
      </c>
      <c r="C9" s="20">
        <v>2</v>
      </c>
      <c r="D9" s="20">
        <v>2</v>
      </c>
      <c r="E9" s="20">
        <v>5</v>
      </c>
      <c r="F9" s="20">
        <v>4</v>
      </c>
      <c r="G9" s="20">
        <v>1</v>
      </c>
      <c r="H9" s="20">
        <v>4</v>
      </c>
      <c r="I9" s="20">
        <v>2</v>
      </c>
      <c r="J9" s="20">
        <v>22990</v>
      </c>
    </row>
    <row r="10" spans="1:12" x14ac:dyDescent="0.25">
      <c r="A10" s="21" t="s">
        <v>62</v>
      </c>
      <c r="B10" s="20">
        <v>4</v>
      </c>
      <c r="C10" s="20">
        <v>2</v>
      </c>
      <c r="D10" s="20">
        <v>2</v>
      </c>
      <c r="E10" s="20">
        <v>2</v>
      </c>
      <c r="F10" s="20">
        <v>1</v>
      </c>
      <c r="G10" s="20">
        <v>1</v>
      </c>
      <c r="H10" s="20">
        <v>4</v>
      </c>
      <c r="I10" s="20">
        <v>3</v>
      </c>
      <c r="J10" s="20">
        <v>32990</v>
      </c>
    </row>
    <row r="11" spans="1:12" x14ac:dyDescent="0.25">
      <c r="A11" s="21" t="s">
        <v>63</v>
      </c>
      <c r="B11" s="20">
        <v>1</v>
      </c>
      <c r="C11" s="20">
        <v>2</v>
      </c>
      <c r="D11" s="20">
        <v>2</v>
      </c>
      <c r="E11" s="20">
        <v>2</v>
      </c>
      <c r="F11" s="20">
        <v>1</v>
      </c>
      <c r="G11" s="20">
        <v>1</v>
      </c>
      <c r="H11" s="20">
        <v>1</v>
      </c>
      <c r="I11" s="20">
        <v>5</v>
      </c>
      <c r="J11" s="20">
        <v>47990</v>
      </c>
    </row>
    <row r="12" spans="1:12" x14ac:dyDescent="0.25">
      <c r="A12" s="21" t="s">
        <v>64</v>
      </c>
      <c r="B12" s="20">
        <v>4</v>
      </c>
      <c r="C12" s="20">
        <v>8</v>
      </c>
      <c r="D12" s="20">
        <v>8</v>
      </c>
      <c r="E12" s="20">
        <v>5</v>
      </c>
      <c r="F12" s="20">
        <v>4</v>
      </c>
      <c r="G12" s="20">
        <v>10</v>
      </c>
      <c r="H12" s="20">
        <v>8</v>
      </c>
      <c r="I12" s="20">
        <v>10</v>
      </c>
      <c r="J12" s="20">
        <v>11790</v>
      </c>
    </row>
    <row r="13" spans="1:12" x14ac:dyDescent="0.25">
      <c r="A13" s="21" t="s">
        <v>65</v>
      </c>
      <c r="B13" s="20">
        <v>1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3</v>
      </c>
      <c r="I13" s="20">
        <v>6</v>
      </c>
      <c r="J13" s="20">
        <v>43900</v>
      </c>
    </row>
    <row r="14" spans="1:12" x14ac:dyDescent="0.25">
      <c r="A14" s="21" t="s">
        <v>66</v>
      </c>
      <c r="B14" s="20">
        <v>4</v>
      </c>
      <c r="C14" s="20">
        <v>2</v>
      </c>
      <c r="D14" s="20">
        <v>2</v>
      </c>
      <c r="E14" s="20">
        <v>5</v>
      </c>
      <c r="F14" s="20">
        <v>8</v>
      </c>
      <c r="G14" s="20">
        <v>1</v>
      </c>
      <c r="H14" s="20">
        <v>4</v>
      </c>
      <c r="I14" s="20">
        <v>1</v>
      </c>
      <c r="J14" s="20">
        <v>20390</v>
      </c>
    </row>
    <row r="15" spans="1:12" x14ac:dyDescent="0.25">
      <c r="A15" s="21" t="s">
        <v>67</v>
      </c>
      <c r="B15" s="20">
        <v>3</v>
      </c>
      <c r="C15" s="20">
        <v>9</v>
      </c>
      <c r="D15" s="20">
        <v>8</v>
      </c>
      <c r="E15" s="20">
        <v>5</v>
      </c>
      <c r="F15" s="20">
        <v>8</v>
      </c>
      <c r="G15" s="20">
        <v>1</v>
      </c>
      <c r="H15" s="20">
        <v>8</v>
      </c>
      <c r="I15" s="20">
        <v>4</v>
      </c>
      <c r="J15" s="20">
        <v>13730</v>
      </c>
    </row>
    <row r="16" spans="1:12" x14ac:dyDescent="0.25">
      <c r="A16" s="21" t="s">
        <v>68</v>
      </c>
      <c r="B16" s="20">
        <v>4</v>
      </c>
      <c r="C16" s="20">
        <v>2</v>
      </c>
      <c r="D16" s="20">
        <v>2</v>
      </c>
      <c r="E16" s="20">
        <v>5</v>
      </c>
      <c r="F16" s="20">
        <v>4</v>
      </c>
      <c r="G16" s="20">
        <v>1</v>
      </c>
      <c r="H16" s="20">
        <v>1</v>
      </c>
      <c r="I16" s="20">
        <v>8</v>
      </c>
      <c r="J16" s="20">
        <v>29270</v>
      </c>
    </row>
    <row r="17" spans="1:10" x14ac:dyDescent="0.25">
      <c r="A17" s="21" t="s">
        <v>69</v>
      </c>
      <c r="B17" s="20">
        <v>10</v>
      </c>
      <c r="C17" s="20">
        <v>7</v>
      </c>
      <c r="D17" s="20">
        <v>8</v>
      </c>
      <c r="E17" s="20">
        <v>2</v>
      </c>
      <c r="F17" s="20">
        <v>4</v>
      </c>
      <c r="G17" s="20">
        <v>1</v>
      </c>
      <c r="H17" s="20">
        <v>4</v>
      </c>
      <c r="I17" s="20">
        <v>7</v>
      </c>
      <c r="J17" s="20">
        <v>19990</v>
      </c>
    </row>
    <row r="18" spans="1:10" x14ac:dyDescent="0.25">
      <c r="A18" s="21" t="s">
        <v>70</v>
      </c>
      <c r="B18" s="20">
        <v>10</v>
      </c>
      <c r="C18" s="20">
        <v>11</v>
      </c>
      <c r="D18" s="20">
        <v>8</v>
      </c>
      <c r="E18" s="20">
        <v>5</v>
      </c>
      <c r="F18" s="20">
        <v>11</v>
      </c>
      <c r="G18" s="20">
        <v>10</v>
      </c>
      <c r="H18" s="20">
        <v>8</v>
      </c>
      <c r="I18" s="20">
        <v>11</v>
      </c>
      <c r="J18" s="20">
        <v>4040</v>
      </c>
    </row>
    <row r="19" spans="1:10" x14ac:dyDescent="0.25">
      <c r="A19" s="21" t="s">
        <v>71</v>
      </c>
      <c r="B19" s="20">
        <v>10</v>
      </c>
      <c r="C19" s="20">
        <v>11</v>
      </c>
      <c r="D19" s="20">
        <v>8</v>
      </c>
      <c r="E19" s="20">
        <v>5</v>
      </c>
      <c r="F19" s="20">
        <v>11</v>
      </c>
      <c r="G19" s="20">
        <v>10</v>
      </c>
      <c r="H19" s="20">
        <v>8</v>
      </c>
      <c r="I19" s="20">
        <v>12</v>
      </c>
      <c r="J19" s="20">
        <v>5014</v>
      </c>
    </row>
    <row r="21" spans="1:10" ht="30" x14ac:dyDescent="0.25">
      <c r="A21" s="20" t="s">
        <v>72</v>
      </c>
      <c r="B21" s="21" t="s">
        <v>51</v>
      </c>
      <c r="C21" s="21" t="s">
        <v>52</v>
      </c>
      <c r="D21" s="21" t="s">
        <v>53</v>
      </c>
      <c r="E21" s="21" t="s">
        <v>54</v>
      </c>
      <c r="F21" s="21" t="s">
        <v>55</v>
      </c>
      <c r="G21" s="21" t="s">
        <v>56</v>
      </c>
      <c r="H21" s="21" t="s">
        <v>57</v>
      </c>
      <c r="I21" s="21" t="s">
        <v>58</v>
      </c>
    </row>
    <row r="22" spans="1:10" ht="45" x14ac:dyDescent="0.25">
      <c r="A22" s="21" t="s">
        <v>73</v>
      </c>
      <c r="B22" s="20" t="s">
        <v>113</v>
      </c>
      <c r="C22" s="20" t="s">
        <v>114</v>
      </c>
      <c r="D22" s="20" t="s">
        <v>74</v>
      </c>
      <c r="E22" s="20" t="s">
        <v>115</v>
      </c>
      <c r="F22" s="20" t="s">
        <v>116</v>
      </c>
      <c r="G22" s="20" t="s">
        <v>117</v>
      </c>
      <c r="H22" s="20" t="s">
        <v>118</v>
      </c>
      <c r="I22" s="20" t="s">
        <v>119</v>
      </c>
    </row>
    <row r="23" spans="1:10" ht="45" x14ac:dyDescent="0.25">
      <c r="A23" s="21" t="s">
        <v>75</v>
      </c>
      <c r="B23" s="20" t="s">
        <v>120</v>
      </c>
      <c r="C23" s="20" t="s">
        <v>121</v>
      </c>
      <c r="D23" s="20" t="s">
        <v>74</v>
      </c>
      <c r="E23" s="20" t="s">
        <v>122</v>
      </c>
      <c r="F23" s="20" t="s">
        <v>123</v>
      </c>
      <c r="G23" s="20" t="s">
        <v>74</v>
      </c>
      <c r="H23" s="20" t="s">
        <v>74</v>
      </c>
      <c r="I23" s="20" t="s">
        <v>119</v>
      </c>
    </row>
    <row r="24" spans="1:10" ht="45" x14ac:dyDescent="0.25">
      <c r="A24" s="21" t="s">
        <v>76</v>
      </c>
      <c r="B24" s="20" t="s">
        <v>120</v>
      </c>
      <c r="C24" s="20" t="s">
        <v>74</v>
      </c>
      <c r="D24" s="20" t="s">
        <v>74</v>
      </c>
      <c r="E24" s="20" t="s">
        <v>74</v>
      </c>
      <c r="F24" s="20" t="s">
        <v>123</v>
      </c>
      <c r="G24" s="20" t="s">
        <v>74</v>
      </c>
      <c r="H24" s="20" t="s">
        <v>74</v>
      </c>
      <c r="I24" s="20" t="s">
        <v>119</v>
      </c>
    </row>
    <row r="25" spans="1:10" ht="45" x14ac:dyDescent="0.25">
      <c r="A25" s="21" t="s">
        <v>77</v>
      </c>
      <c r="B25" s="20" t="s">
        <v>124</v>
      </c>
      <c r="C25" s="20" t="s">
        <v>74</v>
      </c>
      <c r="D25" s="20" t="s">
        <v>74</v>
      </c>
      <c r="E25" s="20" t="s">
        <v>74</v>
      </c>
      <c r="F25" s="20" t="s">
        <v>123</v>
      </c>
      <c r="G25" s="20" t="s">
        <v>74</v>
      </c>
      <c r="H25" s="20" t="s">
        <v>74</v>
      </c>
      <c r="I25" s="20" t="s">
        <v>125</v>
      </c>
    </row>
    <row r="26" spans="1:10" ht="45" x14ac:dyDescent="0.25">
      <c r="A26" s="21" t="s">
        <v>78</v>
      </c>
      <c r="B26" s="20" t="s">
        <v>74</v>
      </c>
      <c r="C26" s="20" t="s">
        <v>74</v>
      </c>
      <c r="D26" s="20" t="s">
        <v>74</v>
      </c>
      <c r="E26" s="20" t="s">
        <v>74</v>
      </c>
      <c r="F26" s="20" t="s">
        <v>74</v>
      </c>
      <c r="G26" s="20" t="s">
        <v>74</v>
      </c>
      <c r="H26" s="20" t="s">
        <v>74</v>
      </c>
      <c r="I26" s="20" t="s">
        <v>125</v>
      </c>
    </row>
    <row r="27" spans="1:10" ht="45" x14ac:dyDescent="0.25">
      <c r="A27" s="21" t="s">
        <v>79</v>
      </c>
      <c r="B27" s="20" t="s">
        <v>74</v>
      </c>
      <c r="C27" s="20" t="s">
        <v>74</v>
      </c>
      <c r="D27" s="20" t="s">
        <v>74</v>
      </c>
      <c r="E27" s="20" t="s">
        <v>74</v>
      </c>
      <c r="F27" s="20" t="s">
        <v>74</v>
      </c>
      <c r="G27" s="20" t="s">
        <v>74</v>
      </c>
      <c r="H27" s="20" t="s">
        <v>74</v>
      </c>
      <c r="I27" s="20" t="s">
        <v>125</v>
      </c>
    </row>
    <row r="28" spans="1:10" ht="45" x14ac:dyDescent="0.25">
      <c r="A28" s="21" t="s">
        <v>80</v>
      </c>
      <c r="B28" s="20" t="s">
        <v>74</v>
      </c>
      <c r="C28" s="20" t="s">
        <v>74</v>
      </c>
      <c r="D28" s="20" t="s">
        <v>74</v>
      </c>
      <c r="E28" s="20" t="s">
        <v>74</v>
      </c>
      <c r="F28" s="20" t="s">
        <v>74</v>
      </c>
      <c r="G28" s="20" t="s">
        <v>74</v>
      </c>
      <c r="H28" s="20" t="s">
        <v>74</v>
      </c>
      <c r="I28" s="20" t="s">
        <v>125</v>
      </c>
    </row>
    <row r="29" spans="1:10" ht="45" x14ac:dyDescent="0.25">
      <c r="A29" s="21" t="s">
        <v>81</v>
      </c>
      <c r="B29" s="20" t="s">
        <v>74</v>
      </c>
      <c r="C29" s="20" t="s">
        <v>74</v>
      </c>
      <c r="D29" s="20" t="s">
        <v>74</v>
      </c>
      <c r="E29" s="20" t="s">
        <v>74</v>
      </c>
      <c r="F29" s="20" t="s">
        <v>74</v>
      </c>
      <c r="G29" s="20" t="s">
        <v>74</v>
      </c>
      <c r="H29" s="20" t="s">
        <v>74</v>
      </c>
      <c r="I29" s="20" t="s">
        <v>125</v>
      </c>
    </row>
    <row r="30" spans="1:10" ht="45" x14ac:dyDescent="0.25">
      <c r="A30" s="21" t="s">
        <v>82</v>
      </c>
      <c r="B30" s="20" t="s">
        <v>74</v>
      </c>
      <c r="C30" s="20" t="s">
        <v>74</v>
      </c>
      <c r="D30" s="20" t="s">
        <v>74</v>
      </c>
      <c r="E30" s="20" t="s">
        <v>74</v>
      </c>
      <c r="F30" s="20" t="s">
        <v>74</v>
      </c>
      <c r="G30" s="20" t="s">
        <v>74</v>
      </c>
      <c r="H30" s="20" t="s">
        <v>74</v>
      </c>
      <c r="I30" s="20" t="s">
        <v>126</v>
      </c>
    </row>
    <row r="31" spans="1:10" ht="45" x14ac:dyDescent="0.25">
      <c r="A31" s="21" t="s">
        <v>83</v>
      </c>
      <c r="B31" s="20" t="s">
        <v>74</v>
      </c>
      <c r="C31" s="20" t="s">
        <v>74</v>
      </c>
      <c r="D31" s="20" t="s">
        <v>74</v>
      </c>
      <c r="E31" s="20" t="s">
        <v>74</v>
      </c>
      <c r="F31" s="20" t="s">
        <v>74</v>
      </c>
      <c r="G31" s="20" t="s">
        <v>74</v>
      </c>
      <c r="H31" s="20" t="s">
        <v>74</v>
      </c>
      <c r="I31" s="20" t="s">
        <v>127</v>
      </c>
    </row>
    <row r="32" spans="1:10" ht="45" x14ac:dyDescent="0.25">
      <c r="A32" s="21" t="s">
        <v>84</v>
      </c>
      <c r="B32" s="20" t="s">
        <v>74</v>
      </c>
      <c r="C32" s="20" t="s">
        <v>74</v>
      </c>
      <c r="D32" s="20" t="s">
        <v>74</v>
      </c>
      <c r="E32" s="20" t="s">
        <v>74</v>
      </c>
      <c r="F32" s="20" t="s">
        <v>74</v>
      </c>
      <c r="G32" s="20" t="s">
        <v>74</v>
      </c>
      <c r="H32" s="20" t="s">
        <v>74</v>
      </c>
      <c r="I32" s="20" t="s">
        <v>128</v>
      </c>
    </row>
    <row r="33" spans="1:9" ht="45" x14ac:dyDescent="0.25">
      <c r="A33" s="21" t="s">
        <v>85</v>
      </c>
      <c r="B33" s="20" t="s">
        <v>74</v>
      </c>
      <c r="C33" s="20" t="s">
        <v>74</v>
      </c>
      <c r="D33" s="20" t="s">
        <v>74</v>
      </c>
      <c r="E33" s="20" t="s">
        <v>74</v>
      </c>
      <c r="F33" s="20" t="s">
        <v>74</v>
      </c>
      <c r="G33" s="20" t="s">
        <v>74</v>
      </c>
      <c r="H33" s="20" t="s">
        <v>74</v>
      </c>
      <c r="I33" s="20" t="s">
        <v>128</v>
      </c>
    </row>
    <row r="35" spans="1:9" ht="30" x14ac:dyDescent="0.25">
      <c r="A35" s="20" t="s">
        <v>86</v>
      </c>
      <c r="B35" s="21" t="s">
        <v>51</v>
      </c>
      <c r="C35" s="21" t="s">
        <v>52</v>
      </c>
      <c r="D35" s="21" t="s">
        <v>53</v>
      </c>
      <c r="E35" s="21" t="s">
        <v>54</v>
      </c>
      <c r="F35" s="21" t="s">
        <v>55</v>
      </c>
      <c r="G35" s="21" t="s">
        <v>56</v>
      </c>
      <c r="H35" s="21" t="s">
        <v>57</v>
      </c>
      <c r="I35" s="21" t="s">
        <v>58</v>
      </c>
    </row>
    <row r="36" spans="1:9" x14ac:dyDescent="0.25">
      <c r="A36" s="21" t="s">
        <v>73</v>
      </c>
      <c r="B36" s="20">
        <v>11295</v>
      </c>
      <c r="C36" s="20">
        <v>7820</v>
      </c>
      <c r="D36" s="20">
        <v>0</v>
      </c>
      <c r="E36" s="20">
        <v>7395</v>
      </c>
      <c r="F36" s="20">
        <v>6300</v>
      </c>
      <c r="G36" s="20">
        <v>2205</v>
      </c>
      <c r="H36" s="20">
        <v>9610</v>
      </c>
      <c r="I36" s="20">
        <v>12215</v>
      </c>
    </row>
    <row r="37" spans="1:9" x14ac:dyDescent="0.25">
      <c r="A37" s="21" t="s">
        <v>75</v>
      </c>
      <c r="B37" s="20">
        <v>2640</v>
      </c>
      <c r="C37" s="20">
        <v>3395</v>
      </c>
      <c r="D37" s="20">
        <v>0</v>
      </c>
      <c r="E37" s="20">
        <v>6300</v>
      </c>
      <c r="F37" s="20">
        <v>2600</v>
      </c>
      <c r="G37" s="20">
        <v>0</v>
      </c>
      <c r="H37" s="20">
        <v>0</v>
      </c>
      <c r="I37" s="20">
        <v>12215</v>
      </c>
    </row>
    <row r="38" spans="1:9" x14ac:dyDescent="0.25">
      <c r="A38" s="21" t="s">
        <v>76</v>
      </c>
      <c r="B38" s="20">
        <v>2640</v>
      </c>
      <c r="C38" s="20">
        <v>0</v>
      </c>
      <c r="D38" s="20">
        <v>0</v>
      </c>
      <c r="E38" s="20">
        <v>0</v>
      </c>
      <c r="F38" s="20">
        <v>2600</v>
      </c>
      <c r="G38" s="20">
        <v>0</v>
      </c>
      <c r="H38" s="20">
        <v>0</v>
      </c>
      <c r="I38" s="20">
        <v>12215</v>
      </c>
    </row>
    <row r="39" spans="1:9" x14ac:dyDescent="0.25">
      <c r="A39" s="21" t="s">
        <v>77</v>
      </c>
      <c r="B39" s="20">
        <v>2575</v>
      </c>
      <c r="C39" s="20">
        <v>0</v>
      </c>
      <c r="D39" s="20">
        <v>0</v>
      </c>
      <c r="E39" s="20">
        <v>0</v>
      </c>
      <c r="F39" s="20">
        <v>2600</v>
      </c>
      <c r="G39" s="20">
        <v>0</v>
      </c>
      <c r="H39" s="20">
        <v>0</v>
      </c>
      <c r="I39" s="20">
        <v>8885</v>
      </c>
    </row>
    <row r="40" spans="1:9" x14ac:dyDescent="0.25">
      <c r="A40" s="21" t="s">
        <v>78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8885</v>
      </c>
    </row>
    <row r="41" spans="1:9" x14ac:dyDescent="0.25">
      <c r="A41" s="21" t="s">
        <v>79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8885</v>
      </c>
    </row>
    <row r="42" spans="1:9" x14ac:dyDescent="0.25">
      <c r="A42" s="21" t="s">
        <v>80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8885</v>
      </c>
    </row>
    <row r="43" spans="1:9" x14ac:dyDescent="0.25">
      <c r="A43" s="21" t="s">
        <v>81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8885</v>
      </c>
    </row>
    <row r="44" spans="1:9" x14ac:dyDescent="0.25">
      <c r="A44" s="21" t="s">
        <v>82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8820</v>
      </c>
    </row>
    <row r="45" spans="1:9" x14ac:dyDescent="0.25">
      <c r="A45" s="21" t="s">
        <v>83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6615</v>
      </c>
    </row>
    <row r="46" spans="1:9" x14ac:dyDescent="0.25">
      <c r="A46" s="21" t="s">
        <v>84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4527</v>
      </c>
    </row>
    <row r="47" spans="1:9" x14ac:dyDescent="0.25">
      <c r="A47" s="21" t="s">
        <v>85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4527</v>
      </c>
    </row>
    <row r="49" spans="1:18" ht="30" x14ac:dyDescent="0.25">
      <c r="A49" s="20" t="s">
        <v>87</v>
      </c>
      <c r="B49" s="21" t="s">
        <v>51</v>
      </c>
      <c r="C49" s="21" t="s">
        <v>52</v>
      </c>
      <c r="D49" s="21" t="s">
        <v>53</v>
      </c>
      <c r="E49" s="21" t="s">
        <v>54</v>
      </c>
      <c r="F49" s="21" t="s">
        <v>55</v>
      </c>
      <c r="G49" s="21" t="s">
        <v>56</v>
      </c>
      <c r="H49" s="21" t="s">
        <v>57</v>
      </c>
      <c r="I49" s="21" t="s">
        <v>58</v>
      </c>
      <c r="J49" s="21" t="s">
        <v>88</v>
      </c>
      <c r="K49" s="21" t="s">
        <v>89</v>
      </c>
      <c r="L49" s="21" t="s">
        <v>90</v>
      </c>
      <c r="M49" s="21" t="s">
        <v>91</v>
      </c>
    </row>
    <row r="50" spans="1:18" x14ac:dyDescent="0.25">
      <c r="A50" s="21" t="s">
        <v>60</v>
      </c>
      <c r="B50" s="20">
        <v>2575</v>
      </c>
      <c r="C50" s="20">
        <v>0</v>
      </c>
      <c r="D50" s="20">
        <v>0</v>
      </c>
      <c r="E50" s="20">
        <v>0</v>
      </c>
      <c r="F50" s="20">
        <v>0</v>
      </c>
      <c r="G50" s="20">
        <v>2205</v>
      </c>
      <c r="H50" s="20">
        <v>0</v>
      </c>
      <c r="I50" s="20">
        <v>8820</v>
      </c>
      <c r="J50" s="20">
        <v>13600</v>
      </c>
      <c r="K50" s="20">
        <v>13600</v>
      </c>
      <c r="L50" s="20">
        <v>0</v>
      </c>
      <c r="M50" s="20">
        <v>0</v>
      </c>
    </row>
    <row r="51" spans="1:18" x14ac:dyDescent="0.25">
      <c r="A51" s="21" t="s">
        <v>61</v>
      </c>
      <c r="B51" s="20">
        <v>2575</v>
      </c>
      <c r="C51" s="20">
        <v>3395</v>
      </c>
      <c r="D51" s="20">
        <v>0</v>
      </c>
      <c r="E51" s="20">
        <v>0</v>
      </c>
      <c r="F51" s="20">
        <v>2600</v>
      </c>
      <c r="G51" s="20">
        <v>2205</v>
      </c>
      <c r="H51" s="20">
        <v>0</v>
      </c>
      <c r="I51" s="20">
        <v>12215</v>
      </c>
      <c r="J51" s="20">
        <v>22990</v>
      </c>
      <c r="K51" s="20">
        <v>22990</v>
      </c>
      <c r="L51" s="20">
        <v>0</v>
      </c>
      <c r="M51" s="20">
        <v>0</v>
      </c>
    </row>
    <row r="52" spans="1:18" x14ac:dyDescent="0.25">
      <c r="A52" s="21" t="s">
        <v>62</v>
      </c>
      <c r="B52" s="20">
        <v>2575</v>
      </c>
      <c r="C52" s="20">
        <v>3395</v>
      </c>
      <c r="D52" s="20">
        <v>0</v>
      </c>
      <c r="E52" s="20">
        <v>6300</v>
      </c>
      <c r="F52" s="20">
        <v>6300</v>
      </c>
      <c r="G52" s="20">
        <v>2205</v>
      </c>
      <c r="H52" s="20">
        <v>0</v>
      </c>
      <c r="I52" s="20">
        <v>12215</v>
      </c>
      <c r="J52" s="20">
        <v>32990</v>
      </c>
      <c r="K52" s="20">
        <v>32990</v>
      </c>
      <c r="L52" s="20">
        <v>0</v>
      </c>
      <c r="M52" s="20">
        <v>0</v>
      </c>
    </row>
    <row r="53" spans="1:18" x14ac:dyDescent="0.25">
      <c r="A53" s="21" t="s">
        <v>63</v>
      </c>
      <c r="B53" s="20">
        <v>11295</v>
      </c>
      <c r="C53" s="20">
        <v>3395</v>
      </c>
      <c r="D53" s="20">
        <v>0</v>
      </c>
      <c r="E53" s="20">
        <v>6300</v>
      </c>
      <c r="F53" s="20">
        <v>6300</v>
      </c>
      <c r="G53" s="20">
        <v>2205</v>
      </c>
      <c r="H53" s="20">
        <v>9610</v>
      </c>
      <c r="I53" s="20">
        <v>8885</v>
      </c>
      <c r="J53" s="20">
        <v>47990</v>
      </c>
      <c r="K53" s="20">
        <v>47990</v>
      </c>
      <c r="L53" s="20">
        <v>0</v>
      </c>
      <c r="M53" s="20">
        <v>0</v>
      </c>
    </row>
    <row r="54" spans="1:18" x14ac:dyDescent="0.25">
      <c r="A54" s="21" t="s">
        <v>64</v>
      </c>
      <c r="B54" s="20">
        <v>2575</v>
      </c>
      <c r="C54" s="20">
        <v>0</v>
      </c>
      <c r="D54" s="20">
        <v>0</v>
      </c>
      <c r="E54" s="20">
        <v>0</v>
      </c>
      <c r="F54" s="20">
        <v>2600</v>
      </c>
      <c r="G54" s="20">
        <v>0</v>
      </c>
      <c r="H54" s="20">
        <v>0</v>
      </c>
      <c r="I54" s="20">
        <v>6615</v>
      </c>
      <c r="J54" s="20">
        <v>11790</v>
      </c>
      <c r="K54" s="20">
        <v>11790</v>
      </c>
      <c r="L54" s="20">
        <v>0</v>
      </c>
      <c r="M54" s="20">
        <v>0</v>
      </c>
    </row>
    <row r="55" spans="1:18" x14ac:dyDescent="0.25">
      <c r="A55" s="21" t="s">
        <v>65</v>
      </c>
      <c r="B55" s="20">
        <v>11295</v>
      </c>
      <c r="C55" s="20">
        <v>7820</v>
      </c>
      <c r="D55" s="20">
        <v>0</v>
      </c>
      <c r="E55" s="20">
        <v>7395</v>
      </c>
      <c r="F55" s="20">
        <v>6300</v>
      </c>
      <c r="G55" s="20">
        <v>2205</v>
      </c>
      <c r="H55" s="20">
        <v>0</v>
      </c>
      <c r="I55" s="20">
        <v>8885</v>
      </c>
      <c r="J55" s="20">
        <v>43900</v>
      </c>
      <c r="K55" s="20">
        <v>43900</v>
      </c>
      <c r="L55" s="20">
        <v>0</v>
      </c>
      <c r="M55" s="20">
        <v>0</v>
      </c>
    </row>
    <row r="56" spans="1:18" x14ac:dyDescent="0.25">
      <c r="A56" s="21" t="s">
        <v>66</v>
      </c>
      <c r="B56" s="20">
        <v>2575</v>
      </c>
      <c r="C56" s="20">
        <v>3395</v>
      </c>
      <c r="D56" s="20">
        <v>0</v>
      </c>
      <c r="E56" s="20">
        <v>0</v>
      </c>
      <c r="F56" s="20">
        <v>0</v>
      </c>
      <c r="G56" s="20">
        <v>2205</v>
      </c>
      <c r="H56" s="20">
        <v>0</v>
      </c>
      <c r="I56" s="20">
        <v>12215</v>
      </c>
      <c r="J56" s="20">
        <v>20390</v>
      </c>
      <c r="K56" s="20">
        <v>20390</v>
      </c>
      <c r="L56" s="20">
        <v>0</v>
      </c>
      <c r="M56" s="20">
        <v>0</v>
      </c>
    </row>
    <row r="57" spans="1:18" x14ac:dyDescent="0.25">
      <c r="A57" s="21" t="s">
        <v>67</v>
      </c>
      <c r="B57" s="20">
        <v>2640</v>
      </c>
      <c r="C57" s="20">
        <v>0</v>
      </c>
      <c r="D57" s="20">
        <v>0</v>
      </c>
      <c r="E57" s="20">
        <v>0</v>
      </c>
      <c r="F57" s="20">
        <v>0</v>
      </c>
      <c r="G57" s="20">
        <v>2205</v>
      </c>
      <c r="H57" s="20">
        <v>0</v>
      </c>
      <c r="I57" s="20">
        <v>8885</v>
      </c>
      <c r="J57" s="20">
        <v>13730</v>
      </c>
      <c r="K57" s="20">
        <v>13730</v>
      </c>
      <c r="L57" s="20">
        <v>0</v>
      </c>
      <c r="M57" s="20">
        <v>0</v>
      </c>
    </row>
    <row r="58" spans="1:18" x14ac:dyDescent="0.25">
      <c r="A58" s="21" t="s">
        <v>68</v>
      </c>
      <c r="B58" s="20">
        <v>2575</v>
      </c>
      <c r="C58" s="20">
        <v>3395</v>
      </c>
      <c r="D58" s="20">
        <v>0</v>
      </c>
      <c r="E58" s="20">
        <v>0</v>
      </c>
      <c r="F58" s="20">
        <v>2600</v>
      </c>
      <c r="G58" s="20">
        <v>2205</v>
      </c>
      <c r="H58" s="20">
        <v>9610</v>
      </c>
      <c r="I58" s="20">
        <v>8885</v>
      </c>
      <c r="J58" s="20">
        <v>29270</v>
      </c>
      <c r="K58" s="20">
        <v>29270</v>
      </c>
      <c r="L58" s="20">
        <v>0</v>
      </c>
      <c r="M58" s="20">
        <v>0</v>
      </c>
    </row>
    <row r="59" spans="1:18" x14ac:dyDescent="0.25">
      <c r="A59" s="21" t="s">
        <v>69</v>
      </c>
      <c r="B59" s="20">
        <v>0</v>
      </c>
      <c r="C59" s="20">
        <v>0</v>
      </c>
      <c r="D59" s="20">
        <v>0</v>
      </c>
      <c r="E59" s="20">
        <v>6300</v>
      </c>
      <c r="F59" s="20">
        <v>2600</v>
      </c>
      <c r="G59" s="20">
        <v>2205</v>
      </c>
      <c r="H59" s="20">
        <v>0</v>
      </c>
      <c r="I59" s="20">
        <v>8885</v>
      </c>
      <c r="J59" s="20">
        <v>19990</v>
      </c>
      <c r="K59" s="20">
        <v>19990</v>
      </c>
      <c r="L59" s="20">
        <v>0</v>
      </c>
      <c r="M59" s="20">
        <v>0</v>
      </c>
    </row>
    <row r="60" spans="1:18" x14ac:dyDescent="0.25">
      <c r="A60" s="30" t="s">
        <v>70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4527</v>
      </c>
      <c r="J60" s="31">
        <v>4527</v>
      </c>
      <c r="K60" s="31">
        <v>4040</v>
      </c>
      <c r="L60" s="31">
        <v>-487</v>
      </c>
      <c r="M60" s="31">
        <v>-12.05</v>
      </c>
    </row>
    <row r="61" spans="1:18" x14ac:dyDescent="0.25">
      <c r="A61" s="30" t="s">
        <v>71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4527</v>
      </c>
      <c r="J61" s="31">
        <v>4527</v>
      </c>
      <c r="K61" s="31">
        <v>5014</v>
      </c>
      <c r="L61" s="31">
        <v>487</v>
      </c>
      <c r="M61" s="31">
        <v>9.7100000000000009</v>
      </c>
    </row>
    <row r="63" spans="1:18" ht="30" x14ac:dyDescent="0.25">
      <c r="A63" s="22" t="s">
        <v>92</v>
      </c>
      <c r="B63" s="23">
        <v>56840</v>
      </c>
      <c r="L63" s="1" t="s">
        <v>130</v>
      </c>
      <c r="M63" s="1"/>
      <c r="N63" s="1"/>
      <c r="O63" s="1"/>
      <c r="P63" s="1"/>
      <c r="Q63" s="1"/>
      <c r="R63" s="1"/>
    </row>
    <row r="64" spans="1:18" ht="30" x14ac:dyDescent="0.25">
      <c r="A64" s="22" t="s">
        <v>93</v>
      </c>
      <c r="B64" s="23">
        <v>4527</v>
      </c>
      <c r="L64" s="1" t="s">
        <v>131</v>
      </c>
      <c r="M64" s="1"/>
      <c r="N64" s="1"/>
      <c r="O64" s="1"/>
      <c r="P64" s="1"/>
      <c r="Q64" s="1"/>
      <c r="R64" s="1"/>
    </row>
    <row r="65" spans="1:2" ht="30" x14ac:dyDescent="0.25">
      <c r="A65" s="22" t="s">
        <v>94</v>
      </c>
      <c r="B65" s="23">
        <v>265694</v>
      </c>
    </row>
    <row r="66" spans="1:2" ht="30" x14ac:dyDescent="0.25">
      <c r="A66" s="22" t="s">
        <v>95</v>
      </c>
      <c r="B66" s="23">
        <v>265694</v>
      </c>
    </row>
    <row r="67" spans="1:2" ht="45" x14ac:dyDescent="0.25">
      <c r="A67" s="22" t="s">
        <v>96</v>
      </c>
      <c r="B67" s="23">
        <v>0</v>
      </c>
    </row>
    <row r="68" spans="1:2" ht="45" x14ac:dyDescent="0.25">
      <c r="A68" s="22" t="s">
        <v>97</v>
      </c>
      <c r="B68" s="23"/>
    </row>
    <row r="69" spans="1:2" ht="45" x14ac:dyDescent="0.25">
      <c r="A69" s="22" t="s">
        <v>98</v>
      </c>
      <c r="B69" s="23"/>
    </row>
    <row r="70" spans="1:2" ht="45" x14ac:dyDescent="0.25">
      <c r="A70" s="22" t="s">
        <v>99</v>
      </c>
      <c r="B70" s="23">
        <v>0</v>
      </c>
    </row>
    <row r="72" spans="1:2" x14ac:dyDescent="0.25">
      <c r="A72" s="24" t="s">
        <v>100</v>
      </c>
    </row>
    <row r="74" spans="1:2" x14ac:dyDescent="0.25">
      <c r="A74" t="s">
        <v>101</v>
      </c>
    </row>
    <row r="75" spans="1:2" x14ac:dyDescent="0.25">
      <c r="A75" t="s">
        <v>129</v>
      </c>
    </row>
  </sheetData>
  <hyperlinks>
    <hyperlink ref="A72" r:id="rId1" display="https://miau.my-x.hu/myx-free/coco/test/621704420231129191130.html" xr:uid="{C0A84E52-A419-42B6-80AC-DBAEB7E1B6E6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DF8C-7F6A-46A6-9B47-7651C0624E56}">
  <dimension ref="A5:Q71"/>
  <sheetViews>
    <sheetView topLeftCell="A32" zoomScale="110" zoomScaleNormal="110" workbookViewId="0">
      <selection activeCell="J64" sqref="J64"/>
    </sheetView>
  </sheetViews>
  <sheetFormatPr defaultRowHeight="15" x14ac:dyDescent="0.25"/>
  <cols>
    <col min="13" max="13" width="10.5703125" customWidth="1"/>
  </cols>
  <sheetData>
    <row r="5" spans="1:12" ht="45" x14ac:dyDescent="0.25">
      <c r="A5" s="18" t="s">
        <v>44</v>
      </c>
      <c r="B5" s="19">
        <v>6399746</v>
      </c>
      <c r="C5" s="18" t="s">
        <v>45</v>
      </c>
      <c r="D5" s="19">
        <v>11</v>
      </c>
      <c r="E5" s="18" t="s">
        <v>46</v>
      </c>
      <c r="F5" s="19">
        <v>8</v>
      </c>
      <c r="G5" s="18" t="s">
        <v>47</v>
      </c>
      <c r="H5" s="19">
        <v>11</v>
      </c>
      <c r="I5" s="18" t="s">
        <v>48</v>
      </c>
      <c r="J5" s="19">
        <v>0</v>
      </c>
      <c r="K5" s="18" t="s">
        <v>49</v>
      </c>
      <c r="L5" s="19" t="s">
        <v>132</v>
      </c>
    </row>
    <row r="7" spans="1:12" x14ac:dyDescent="0.25">
      <c r="A7" s="20" t="s">
        <v>50</v>
      </c>
      <c r="B7" s="21" t="s">
        <v>51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56</v>
      </c>
      <c r="H7" s="21" t="s">
        <v>57</v>
      </c>
      <c r="I7" s="21" t="s">
        <v>58</v>
      </c>
      <c r="J7" s="21" t="s">
        <v>59</v>
      </c>
    </row>
    <row r="8" spans="1:12" x14ac:dyDescent="0.25">
      <c r="A8" s="21" t="s">
        <v>60</v>
      </c>
      <c r="B8" s="20">
        <v>4</v>
      </c>
      <c r="C8" s="20">
        <v>9</v>
      </c>
      <c r="D8" s="20">
        <v>7</v>
      </c>
      <c r="E8" s="20">
        <v>5</v>
      </c>
      <c r="F8" s="20">
        <v>8</v>
      </c>
      <c r="G8" s="20">
        <v>1</v>
      </c>
      <c r="H8" s="20">
        <v>8</v>
      </c>
      <c r="I8" s="20">
        <v>9</v>
      </c>
      <c r="J8" s="20">
        <v>13600</v>
      </c>
    </row>
    <row r="9" spans="1:12" x14ac:dyDescent="0.25">
      <c r="A9" s="21" t="s">
        <v>61</v>
      </c>
      <c r="B9" s="20">
        <v>4</v>
      </c>
      <c r="C9" s="20">
        <v>2</v>
      </c>
      <c r="D9" s="20">
        <v>2</v>
      </c>
      <c r="E9" s="20">
        <v>5</v>
      </c>
      <c r="F9" s="20">
        <v>4</v>
      </c>
      <c r="G9" s="20">
        <v>1</v>
      </c>
      <c r="H9" s="20">
        <v>4</v>
      </c>
      <c r="I9" s="20">
        <v>2</v>
      </c>
      <c r="J9" s="20">
        <v>22990</v>
      </c>
    </row>
    <row r="10" spans="1:12" x14ac:dyDescent="0.25">
      <c r="A10" s="21" t="s">
        <v>62</v>
      </c>
      <c r="B10" s="20">
        <v>4</v>
      </c>
      <c r="C10" s="20">
        <v>2</v>
      </c>
      <c r="D10" s="20">
        <v>2</v>
      </c>
      <c r="E10" s="20">
        <v>2</v>
      </c>
      <c r="F10" s="20">
        <v>1</v>
      </c>
      <c r="G10" s="20">
        <v>1</v>
      </c>
      <c r="H10" s="20">
        <v>4</v>
      </c>
      <c r="I10" s="20">
        <v>3</v>
      </c>
      <c r="J10" s="20">
        <v>32990</v>
      </c>
    </row>
    <row r="11" spans="1:12" x14ac:dyDescent="0.25">
      <c r="A11" s="21" t="s">
        <v>63</v>
      </c>
      <c r="B11" s="20">
        <v>1</v>
      </c>
      <c r="C11" s="20">
        <v>2</v>
      </c>
      <c r="D11" s="20">
        <v>2</v>
      </c>
      <c r="E11" s="20">
        <v>2</v>
      </c>
      <c r="F11" s="20">
        <v>1</v>
      </c>
      <c r="G11" s="20">
        <v>1</v>
      </c>
      <c r="H11" s="20">
        <v>1</v>
      </c>
      <c r="I11" s="20">
        <v>5</v>
      </c>
      <c r="J11" s="20">
        <v>47990</v>
      </c>
    </row>
    <row r="12" spans="1:12" x14ac:dyDescent="0.25">
      <c r="A12" s="21" t="s">
        <v>64</v>
      </c>
      <c r="B12" s="20">
        <v>4</v>
      </c>
      <c r="C12" s="20">
        <v>8</v>
      </c>
      <c r="D12" s="20">
        <v>8</v>
      </c>
      <c r="E12" s="20">
        <v>5</v>
      </c>
      <c r="F12" s="20">
        <v>4</v>
      </c>
      <c r="G12" s="20">
        <v>10</v>
      </c>
      <c r="H12" s="20">
        <v>8</v>
      </c>
      <c r="I12" s="20">
        <v>10</v>
      </c>
      <c r="J12" s="20">
        <v>11790</v>
      </c>
    </row>
    <row r="13" spans="1:12" x14ac:dyDescent="0.25">
      <c r="A13" s="21" t="s">
        <v>65</v>
      </c>
      <c r="B13" s="20">
        <v>1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3</v>
      </c>
      <c r="I13" s="20">
        <v>6</v>
      </c>
      <c r="J13" s="20">
        <v>43900</v>
      </c>
    </row>
    <row r="14" spans="1:12" x14ac:dyDescent="0.25">
      <c r="A14" s="21" t="s">
        <v>66</v>
      </c>
      <c r="B14" s="20">
        <v>4</v>
      </c>
      <c r="C14" s="20">
        <v>2</v>
      </c>
      <c r="D14" s="20">
        <v>2</v>
      </c>
      <c r="E14" s="20">
        <v>5</v>
      </c>
      <c r="F14" s="20">
        <v>8</v>
      </c>
      <c r="G14" s="20">
        <v>1</v>
      </c>
      <c r="H14" s="20">
        <v>4</v>
      </c>
      <c r="I14" s="20">
        <v>1</v>
      </c>
      <c r="J14" s="20">
        <v>20390</v>
      </c>
    </row>
    <row r="15" spans="1:12" x14ac:dyDescent="0.25">
      <c r="A15" s="21" t="s">
        <v>67</v>
      </c>
      <c r="B15" s="20">
        <v>3</v>
      </c>
      <c r="C15" s="20">
        <v>9</v>
      </c>
      <c r="D15" s="20">
        <v>8</v>
      </c>
      <c r="E15" s="20">
        <v>5</v>
      </c>
      <c r="F15" s="20">
        <v>8</v>
      </c>
      <c r="G15" s="20">
        <v>1</v>
      </c>
      <c r="H15" s="20">
        <v>8</v>
      </c>
      <c r="I15" s="20">
        <v>4</v>
      </c>
      <c r="J15" s="20">
        <v>13730</v>
      </c>
    </row>
    <row r="16" spans="1:12" x14ac:dyDescent="0.25">
      <c r="A16" s="21" t="s">
        <v>68</v>
      </c>
      <c r="B16" s="20">
        <v>4</v>
      </c>
      <c r="C16" s="20">
        <v>2</v>
      </c>
      <c r="D16" s="20">
        <v>2</v>
      </c>
      <c r="E16" s="20">
        <v>5</v>
      </c>
      <c r="F16" s="20">
        <v>4</v>
      </c>
      <c r="G16" s="20">
        <v>1</v>
      </c>
      <c r="H16" s="20">
        <v>1</v>
      </c>
      <c r="I16" s="20">
        <v>8</v>
      </c>
      <c r="J16" s="20">
        <v>29270</v>
      </c>
    </row>
    <row r="17" spans="1:10" x14ac:dyDescent="0.25">
      <c r="A17" s="21" t="s">
        <v>69</v>
      </c>
      <c r="B17" s="20">
        <v>10</v>
      </c>
      <c r="C17" s="20">
        <v>7</v>
      </c>
      <c r="D17" s="20">
        <v>8</v>
      </c>
      <c r="E17" s="20">
        <v>2</v>
      </c>
      <c r="F17" s="20">
        <v>4</v>
      </c>
      <c r="G17" s="20">
        <v>1</v>
      </c>
      <c r="H17" s="20">
        <v>4</v>
      </c>
      <c r="I17" s="20">
        <v>7</v>
      </c>
      <c r="J17" s="20">
        <v>19990</v>
      </c>
    </row>
    <row r="18" spans="1:10" x14ac:dyDescent="0.25">
      <c r="A18" s="21" t="s">
        <v>70</v>
      </c>
      <c r="B18" s="20">
        <v>10</v>
      </c>
      <c r="C18" s="20">
        <v>11</v>
      </c>
      <c r="D18" s="20">
        <v>8</v>
      </c>
      <c r="E18" s="20">
        <v>5</v>
      </c>
      <c r="F18" s="20">
        <v>11</v>
      </c>
      <c r="G18" s="20">
        <v>10</v>
      </c>
      <c r="H18" s="20">
        <v>8</v>
      </c>
      <c r="I18" s="20">
        <v>11</v>
      </c>
      <c r="J18" s="20">
        <v>4040</v>
      </c>
    </row>
    <row r="20" spans="1:10" ht="30" x14ac:dyDescent="0.25">
      <c r="A20" s="20" t="s">
        <v>72</v>
      </c>
      <c r="B20" s="21" t="s">
        <v>51</v>
      </c>
      <c r="C20" s="21" t="s">
        <v>52</v>
      </c>
      <c r="D20" s="21" t="s">
        <v>53</v>
      </c>
      <c r="E20" s="21" t="s">
        <v>54</v>
      </c>
      <c r="F20" s="21" t="s">
        <v>55</v>
      </c>
      <c r="G20" s="21" t="s">
        <v>56</v>
      </c>
      <c r="H20" s="21" t="s">
        <v>57</v>
      </c>
      <c r="I20" s="21" t="s">
        <v>58</v>
      </c>
    </row>
    <row r="21" spans="1:10" ht="45" x14ac:dyDescent="0.25">
      <c r="A21" s="21" t="s">
        <v>73</v>
      </c>
      <c r="B21" s="20" t="s">
        <v>133</v>
      </c>
      <c r="C21" s="20" t="s">
        <v>134</v>
      </c>
      <c r="D21" s="20" t="s">
        <v>135</v>
      </c>
      <c r="E21" s="20" t="s">
        <v>136</v>
      </c>
      <c r="F21" s="20" t="s">
        <v>137</v>
      </c>
      <c r="G21" s="20" t="s">
        <v>135</v>
      </c>
      <c r="H21" s="20" t="s">
        <v>138</v>
      </c>
      <c r="I21" s="20" t="s">
        <v>139</v>
      </c>
    </row>
    <row r="22" spans="1:10" ht="45" x14ac:dyDescent="0.25">
      <c r="A22" s="21" t="s">
        <v>75</v>
      </c>
      <c r="B22" s="20" t="s">
        <v>135</v>
      </c>
      <c r="C22" s="20" t="s">
        <v>135</v>
      </c>
      <c r="D22" s="20" t="s">
        <v>135</v>
      </c>
      <c r="E22" s="20" t="s">
        <v>136</v>
      </c>
      <c r="F22" s="20" t="s">
        <v>140</v>
      </c>
      <c r="G22" s="20" t="s">
        <v>135</v>
      </c>
      <c r="H22" s="20" t="s">
        <v>135</v>
      </c>
      <c r="I22" s="20" t="s">
        <v>139</v>
      </c>
    </row>
    <row r="23" spans="1:10" ht="45" x14ac:dyDescent="0.25">
      <c r="A23" s="21" t="s">
        <v>76</v>
      </c>
      <c r="B23" s="20" t="s">
        <v>135</v>
      </c>
      <c r="C23" s="20" t="s">
        <v>135</v>
      </c>
      <c r="D23" s="20" t="s">
        <v>135</v>
      </c>
      <c r="E23" s="20" t="s">
        <v>135</v>
      </c>
      <c r="F23" s="20" t="s">
        <v>140</v>
      </c>
      <c r="G23" s="20" t="s">
        <v>135</v>
      </c>
      <c r="H23" s="20" t="s">
        <v>135</v>
      </c>
      <c r="I23" s="20" t="s">
        <v>139</v>
      </c>
    </row>
    <row r="24" spans="1:10" ht="45" x14ac:dyDescent="0.25">
      <c r="A24" s="21" t="s">
        <v>77</v>
      </c>
      <c r="B24" s="20" t="s">
        <v>135</v>
      </c>
      <c r="C24" s="20" t="s">
        <v>135</v>
      </c>
      <c r="D24" s="20" t="s">
        <v>135</v>
      </c>
      <c r="E24" s="20" t="s">
        <v>135</v>
      </c>
      <c r="F24" s="20" t="s">
        <v>140</v>
      </c>
      <c r="G24" s="20" t="s">
        <v>135</v>
      </c>
      <c r="H24" s="20" t="s">
        <v>135</v>
      </c>
      <c r="I24" s="20" t="s">
        <v>141</v>
      </c>
    </row>
    <row r="25" spans="1:10" ht="45" x14ac:dyDescent="0.25">
      <c r="A25" s="21" t="s">
        <v>78</v>
      </c>
      <c r="B25" s="20" t="s">
        <v>135</v>
      </c>
      <c r="C25" s="20" t="s">
        <v>135</v>
      </c>
      <c r="D25" s="20" t="s">
        <v>135</v>
      </c>
      <c r="E25" s="20" t="s">
        <v>135</v>
      </c>
      <c r="F25" s="20" t="s">
        <v>135</v>
      </c>
      <c r="G25" s="20" t="s">
        <v>135</v>
      </c>
      <c r="H25" s="20" t="s">
        <v>135</v>
      </c>
      <c r="I25" s="20" t="s">
        <v>141</v>
      </c>
    </row>
    <row r="26" spans="1:10" ht="45" x14ac:dyDescent="0.25">
      <c r="A26" s="21" t="s">
        <v>79</v>
      </c>
      <c r="B26" s="20" t="s">
        <v>135</v>
      </c>
      <c r="C26" s="20" t="s">
        <v>135</v>
      </c>
      <c r="D26" s="20" t="s">
        <v>135</v>
      </c>
      <c r="E26" s="20" t="s">
        <v>135</v>
      </c>
      <c r="F26" s="20" t="s">
        <v>135</v>
      </c>
      <c r="G26" s="20" t="s">
        <v>135</v>
      </c>
      <c r="H26" s="20" t="s">
        <v>135</v>
      </c>
      <c r="I26" s="20" t="s">
        <v>141</v>
      </c>
    </row>
    <row r="27" spans="1:10" ht="45" x14ac:dyDescent="0.25">
      <c r="A27" s="21" t="s">
        <v>80</v>
      </c>
      <c r="B27" s="20" t="s">
        <v>135</v>
      </c>
      <c r="C27" s="20" t="s">
        <v>135</v>
      </c>
      <c r="D27" s="20" t="s">
        <v>135</v>
      </c>
      <c r="E27" s="20" t="s">
        <v>135</v>
      </c>
      <c r="F27" s="20" t="s">
        <v>135</v>
      </c>
      <c r="G27" s="20" t="s">
        <v>135</v>
      </c>
      <c r="H27" s="20" t="s">
        <v>135</v>
      </c>
      <c r="I27" s="20" t="s">
        <v>141</v>
      </c>
    </row>
    <row r="28" spans="1:10" ht="45" x14ac:dyDescent="0.25">
      <c r="A28" s="21" t="s">
        <v>81</v>
      </c>
      <c r="B28" s="20" t="s">
        <v>135</v>
      </c>
      <c r="C28" s="20" t="s">
        <v>135</v>
      </c>
      <c r="D28" s="20" t="s">
        <v>135</v>
      </c>
      <c r="E28" s="20" t="s">
        <v>135</v>
      </c>
      <c r="F28" s="20" t="s">
        <v>135</v>
      </c>
      <c r="G28" s="20" t="s">
        <v>135</v>
      </c>
      <c r="H28" s="20" t="s">
        <v>135</v>
      </c>
      <c r="I28" s="20" t="s">
        <v>141</v>
      </c>
    </row>
    <row r="29" spans="1:10" ht="45" x14ac:dyDescent="0.25">
      <c r="A29" s="21" t="s">
        <v>82</v>
      </c>
      <c r="B29" s="20" t="s">
        <v>135</v>
      </c>
      <c r="C29" s="20" t="s">
        <v>135</v>
      </c>
      <c r="D29" s="20" t="s">
        <v>135</v>
      </c>
      <c r="E29" s="20" t="s">
        <v>135</v>
      </c>
      <c r="F29" s="20" t="s">
        <v>135</v>
      </c>
      <c r="G29" s="20" t="s">
        <v>135</v>
      </c>
      <c r="H29" s="20" t="s">
        <v>135</v>
      </c>
      <c r="I29" s="20" t="s">
        <v>142</v>
      </c>
    </row>
    <row r="30" spans="1:10" ht="45" x14ac:dyDescent="0.25">
      <c r="A30" s="21" t="s">
        <v>83</v>
      </c>
      <c r="B30" s="20" t="s">
        <v>135</v>
      </c>
      <c r="C30" s="20" t="s">
        <v>135</v>
      </c>
      <c r="D30" s="20" t="s">
        <v>135</v>
      </c>
      <c r="E30" s="20" t="s">
        <v>135</v>
      </c>
      <c r="F30" s="20" t="s">
        <v>135</v>
      </c>
      <c r="G30" s="20" t="s">
        <v>135</v>
      </c>
      <c r="H30" s="20" t="s">
        <v>135</v>
      </c>
      <c r="I30" s="20" t="s">
        <v>143</v>
      </c>
    </row>
    <row r="31" spans="1:10" ht="45" x14ac:dyDescent="0.25">
      <c r="A31" s="21" t="s">
        <v>84</v>
      </c>
      <c r="B31" s="20" t="s">
        <v>135</v>
      </c>
      <c r="C31" s="20" t="s">
        <v>135</v>
      </c>
      <c r="D31" s="20" t="s">
        <v>135</v>
      </c>
      <c r="E31" s="20" t="s">
        <v>135</v>
      </c>
      <c r="F31" s="20" t="s">
        <v>135</v>
      </c>
      <c r="G31" s="20" t="s">
        <v>135</v>
      </c>
      <c r="H31" s="20" t="s">
        <v>135</v>
      </c>
      <c r="I31" s="20" t="s">
        <v>144</v>
      </c>
    </row>
    <row r="33" spans="1:13" ht="30" x14ac:dyDescent="0.25">
      <c r="A33" s="20" t="s">
        <v>86</v>
      </c>
      <c r="B33" s="21" t="s">
        <v>51</v>
      </c>
      <c r="C33" s="21" t="s">
        <v>52</v>
      </c>
      <c r="D33" s="21" t="s">
        <v>53</v>
      </c>
      <c r="E33" s="21" t="s">
        <v>54</v>
      </c>
      <c r="F33" s="21" t="s">
        <v>55</v>
      </c>
      <c r="G33" s="21" t="s">
        <v>56</v>
      </c>
      <c r="H33" s="21" t="s">
        <v>57</v>
      </c>
      <c r="I33" s="21" t="s">
        <v>58</v>
      </c>
    </row>
    <row r="34" spans="1:13" x14ac:dyDescent="0.25">
      <c r="A34" s="21" t="s">
        <v>73</v>
      </c>
      <c r="B34" s="20">
        <v>8720</v>
      </c>
      <c r="C34" s="20">
        <v>8850</v>
      </c>
      <c r="D34" s="20">
        <v>0</v>
      </c>
      <c r="E34" s="20">
        <v>3660</v>
      </c>
      <c r="F34" s="20">
        <v>8940</v>
      </c>
      <c r="G34" s="20">
        <v>0</v>
      </c>
      <c r="H34" s="20">
        <v>12940</v>
      </c>
      <c r="I34" s="20">
        <v>20390</v>
      </c>
    </row>
    <row r="35" spans="1:13" x14ac:dyDescent="0.25">
      <c r="A35" s="21" t="s">
        <v>75</v>
      </c>
      <c r="B35" s="20">
        <v>0</v>
      </c>
      <c r="C35" s="20">
        <v>0</v>
      </c>
      <c r="D35" s="20">
        <v>0</v>
      </c>
      <c r="E35" s="20">
        <v>3660</v>
      </c>
      <c r="F35" s="20">
        <v>2600</v>
      </c>
      <c r="G35" s="20">
        <v>0</v>
      </c>
      <c r="H35" s="20">
        <v>0</v>
      </c>
      <c r="I35" s="20">
        <v>20390</v>
      </c>
    </row>
    <row r="36" spans="1:13" x14ac:dyDescent="0.25">
      <c r="A36" s="21" t="s">
        <v>76</v>
      </c>
      <c r="B36" s="20">
        <v>0</v>
      </c>
      <c r="C36" s="20">
        <v>0</v>
      </c>
      <c r="D36" s="20">
        <v>0</v>
      </c>
      <c r="E36" s="20">
        <v>0</v>
      </c>
      <c r="F36" s="20">
        <v>2600</v>
      </c>
      <c r="G36" s="20">
        <v>0</v>
      </c>
      <c r="H36" s="20">
        <v>0</v>
      </c>
      <c r="I36" s="20">
        <v>20390</v>
      </c>
    </row>
    <row r="37" spans="1:13" x14ac:dyDescent="0.25">
      <c r="A37" s="21" t="s">
        <v>77</v>
      </c>
      <c r="B37" s="20">
        <v>0</v>
      </c>
      <c r="C37" s="20">
        <v>0</v>
      </c>
      <c r="D37" s="20">
        <v>0</v>
      </c>
      <c r="E37" s="20">
        <v>0</v>
      </c>
      <c r="F37" s="20">
        <v>2600</v>
      </c>
      <c r="G37" s="20">
        <v>0</v>
      </c>
      <c r="H37" s="20">
        <v>0</v>
      </c>
      <c r="I37" s="20">
        <v>13730</v>
      </c>
    </row>
    <row r="38" spans="1:13" x14ac:dyDescent="0.25">
      <c r="A38" s="21" t="s">
        <v>78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13730</v>
      </c>
    </row>
    <row r="39" spans="1:13" x14ac:dyDescent="0.25">
      <c r="A39" s="21" t="s">
        <v>79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13730</v>
      </c>
    </row>
    <row r="40" spans="1:13" x14ac:dyDescent="0.25">
      <c r="A40" s="21" t="s">
        <v>80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13730</v>
      </c>
    </row>
    <row r="41" spans="1:13" x14ac:dyDescent="0.25">
      <c r="A41" s="21" t="s">
        <v>81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13730</v>
      </c>
    </row>
    <row r="42" spans="1:13" x14ac:dyDescent="0.25">
      <c r="A42" s="21" t="s">
        <v>82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13600</v>
      </c>
    </row>
    <row r="43" spans="1:13" x14ac:dyDescent="0.25">
      <c r="A43" s="21" t="s">
        <v>83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9190</v>
      </c>
    </row>
    <row r="44" spans="1:13" x14ac:dyDescent="0.25">
      <c r="A44" s="21" t="s">
        <v>84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4040</v>
      </c>
    </row>
    <row r="46" spans="1:13" ht="30" x14ac:dyDescent="0.25">
      <c r="A46" s="20" t="s">
        <v>87</v>
      </c>
      <c r="B46" s="21" t="s">
        <v>51</v>
      </c>
      <c r="C46" s="21" t="s">
        <v>52</v>
      </c>
      <c r="D46" s="21" t="s">
        <v>53</v>
      </c>
      <c r="E46" s="21" t="s">
        <v>54</v>
      </c>
      <c r="F46" s="21" t="s">
        <v>55</v>
      </c>
      <c r="G46" s="21" t="s">
        <v>56</v>
      </c>
      <c r="H46" s="21" t="s">
        <v>57</v>
      </c>
      <c r="I46" s="21" t="s">
        <v>58</v>
      </c>
      <c r="J46" s="21" t="s">
        <v>88</v>
      </c>
      <c r="K46" s="21" t="s">
        <v>89</v>
      </c>
      <c r="L46" s="21" t="s">
        <v>90</v>
      </c>
      <c r="M46" s="21" t="s">
        <v>91</v>
      </c>
    </row>
    <row r="47" spans="1:13" x14ac:dyDescent="0.25">
      <c r="A47" s="21" t="s">
        <v>60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13600</v>
      </c>
      <c r="J47" s="20">
        <v>13600</v>
      </c>
      <c r="K47" s="20">
        <v>13600</v>
      </c>
      <c r="L47" s="31">
        <v>0</v>
      </c>
      <c r="M47" s="20">
        <v>0</v>
      </c>
    </row>
    <row r="48" spans="1:13" x14ac:dyDescent="0.25">
      <c r="A48" s="21" t="s">
        <v>61</v>
      </c>
      <c r="B48" s="20">
        <v>0</v>
      </c>
      <c r="C48" s="20">
        <v>0</v>
      </c>
      <c r="D48" s="20">
        <v>0</v>
      </c>
      <c r="E48" s="20">
        <v>0</v>
      </c>
      <c r="F48" s="20">
        <v>2600</v>
      </c>
      <c r="G48" s="20">
        <v>0</v>
      </c>
      <c r="H48" s="20">
        <v>0</v>
      </c>
      <c r="I48" s="20">
        <v>20390</v>
      </c>
      <c r="J48" s="20">
        <v>22990</v>
      </c>
      <c r="K48" s="20">
        <v>22990</v>
      </c>
      <c r="L48" s="31">
        <v>0</v>
      </c>
      <c r="M48" s="20">
        <v>0</v>
      </c>
    </row>
    <row r="49" spans="1:17" x14ac:dyDescent="0.25">
      <c r="A49" s="21" t="s">
        <v>62</v>
      </c>
      <c r="B49" s="20">
        <v>0</v>
      </c>
      <c r="C49" s="20">
        <v>0</v>
      </c>
      <c r="D49" s="20">
        <v>0</v>
      </c>
      <c r="E49" s="20">
        <v>3660</v>
      </c>
      <c r="F49" s="20">
        <v>8940</v>
      </c>
      <c r="G49" s="20">
        <v>0</v>
      </c>
      <c r="H49" s="20">
        <v>0</v>
      </c>
      <c r="I49" s="20">
        <v>20390</v>
      </c>
      <c r="J49" s="20">
        <v>32990</v>
      </c>
      <c r="K49" s="20">
        <v>32990</v>
      </c>
      <c r="L49" s="31">
        <v>0</v>
      </c>
      <c r="M49" s="20">
        <v>0</v>
      </c>
    </row>
    <row r="50" spans="1:17" x14ac:dyDescent="0.25">
      <c r="A50" s="21" t="s">
        <v>63</v>
      </c>
      <c r="B50" s="20">
        <v>8720</v>
      </c>
      <c r="C50" s="20">
        <v>0</v>
      </c>
      <c r="D50" s="20">
        <v>0</v>
      </c>
      <c r="E50" s="20">
        <v>3660</v>
      </c>
      <c r="F50" s="20">
        <v>8940</v>
      </c>
      <c r="G50" s="20">
        <v>0</v>
      </c>
      <c r="H50" s="20">
        <v>12940</v>
      </c>
      <c r="I50" s="20">
        <v>13730</v>
      </c>
      <c r="J50" s="20">
        <v>47990</v>
      </c>
      <c r="K50" s="20">
        <v>47990</v>
      </c>
      <c r="L50" s="31">
        <v>0</v>
      </c>
      <c r="M50" s="20">
        <v>0</v>
      </c>
    </row>
    <row r="51" spans="1:17" x14ac:dyDescent="0.25">
      <c r="A51" s="21" t="s">
        <v>64</v>
      </c>
      <c r="B51" s="20">
        <v>0</v>
      </c>
      <c r="C51" s="20">
        <v>0</v>
      </c>
      <c r="D51" s="20">
        <v>0</v>
      </c>
      <c r="E51" s="20">
        <v>0</v>
      </c>
      <c r="F51" s="20">
        <v>2600</v>
      </c>
      <c r="G51" s="20">
        <v>0</v>
      </c>
      <c r="H51" s="20">
        <v>0</v>
      </c>
      <c r="I51" s="20">
        <v>9190</v>
      </c>
      <c r="J51" s="20">
        <v>11790</v>
      </c>
      <c r="K51" s="20">
        <v>11790</v>
      </c>
      <c r="L51" s="31">
        <v>0</v>
      </c>
      <c r="M51" s="20">
        <v>0</v>
      </c>
    </row>
    <row r="52" spans="1:17" x14ac:dyDescent="0.25">
      <c r="A52" s="21" t="s">
        <v>65</v>
      </c>
      <c r="B52" s="20">
        <v>8720</v>
      </c>
      <c r="C52" s="20">
        <v>8850</v>
      </c>
      <c r="D52" s="20">
        <v>0</v>
      </c>
      <c r="E52" s="20">
        <v>3660</v>
      </c>
      <c r="F52" s="20">
        <v>8940</v>
      </c>
      <c r="G52" s="20">
        <v>0</v>
      </c>
      <c r="H52" s="20">
        <v>0</v>
      </c>
      <c r="I52" s="20">
        <v>13730</v>
      </c>
      <c r="J52" s="20">
        <v>43900</v>
      </c>
      <c r="K52" s="20">
        <v>43900</v>
      </c>
      <c r="L52" s="31">
        <v>0</v>
      </c>
      <c r="M52" s="20">
        <v>0</v>
      </c>
    </row>
    <row r="53" spans="1:17" x14ac:dyDescent="0.25">
      <c r="A53" s="21" t="s">
        <v>66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20390</v>
      </c>
      <c r="J53" s="20">
        <v>20390</v>
      </c>
      <c r="K53" s="20">
        <v>20390</v>
      </c>
      <c r="L53" s="31">
        <v>0</v>
      </c>
      <c r="M53" s="20">
        <v>0</v>
      </c>
    </row>
    <row r="54" spans="1:17" x14ac:dyDescent="0.25">
      <c r="A54" s="21" t="s">
        <v>67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13730</v>
      </c>
      <c r="J54" s="20">
        <v>13730</v>
      </c>
      <c r="K54" s="20">
        <v>13730</v>
      </c>
      <c r="L54" s="31">
        <v>0</v>
      </c>
      <c r="M54" s="20">
        <v>0</v>
      </c>
    </row>
    <row r="55" spans="1:17" x14ac:dyDescent="0.25">
      <c r="A55" s="21" t="s">
        <v>68</v>
      </c>
      <c r="B55" s="20">
        <v>0</v>
      </c>
      <c r="C55" s="20">
        <v>0</v>
      </c>
      <c r="D55" s="20">
        <v>0</v>
      </c>
      <c r="E55" s="20">
        <v>0</v>
      </c>
      <c r="F55" s="20">
        <v>2600</v>
      </c>
      <c r="G55" s="20">
        <v>0</v>
      </c>
      <c r="H55" s="20">
        <v>12940</v>
      </c>
      <c r="I55" s="20">
        <v>13730</v>
      </c>
      <c r="J55" s="20">
        <v>29270</v>
      </c>
      <c r="K55" s="20">
        <v>29270</v>
      </c>
      <c r="L55" s="31">
        <v>0</v>
      </c>
      <c r="M55" s="20">
        <v>0</v>
      </c>
    </row>
    <row r="56" spans="1:17" x14ac:dyDescent="0.25">
      <c r="A56" s="21" t="s">
        <v>69</v>
      </c>
      <c r="B56" s="20">
        <v>0</v>
      </c>
      <c r="C56" s="20">
        <v>0</v>
      </c>
      <c r="D56" s="20">
        <v>0</v>
      </c>
      <c r="E56" s="20">
        <v>3660</v>
      </c>
      <c r="F56" s="20">
        <v>2600</v>
      </c>
      <c r="G56" s="20">
        <v>0</v>
      </c>
      <c r="H56" s="20">
        <v>0</v>
      </c>
      <c r="I56" s="20">
        <v>13730</v>
      </c>
      <c r="J56" s="20">
        <v>19990</v>
      </c>
      <c r="K56" s="20">
        <v>19990</v>
      </c>
      <c r="L56" s="31">
        <v>0</v>
      </c>
      <c r="M56" s="20">
        <v>0</v>
      </c>
    </row>
    <row r="57" spans="1:17" x14ac:dyDescent="0.25">
      <c r="A57" s="21" t="s">
        <v>70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4040</v>
      </c>
      <c r="J57" s="20">
        <v>4040</v>
      </c>
      <c r="K57" s="20">
        <v>4040</v>
      </c>
      <c r="L57" s="31">
        <v>0</v>
      </c>
      <c r="M57" s="20">
        <v>0</v>
      </c>
    </row>
    <row r="59" spans="1:17" ht="30" x14ac:dyDescent="0.25">
      <c r="A59" s="22" t="s">
        <v>92</v>
      </c>
      <c r="B59" s="23">
        <v>63500</v>
      </c>
    </row>
    <row r="60" spans="1:17" ht="30" x14ac:dyDescent="0.25">
      <c r="A60" s="22" t="s">
        <v>145</v>
      </c>
      <c r="B60" s="23">
        <v>4040</v>
      </c>
      <c r="L60" s="1" t="s">
        <v>146</v>
      </c>
    </row>
    <row r="61" spans="1:17" ht="30" x14ac:dyDescent="0.25">
      <c r="A61" s="22" t="s">
        <v>94</v>
      </c>
      <c r="B61" s="23">
        <v>260680</v>
      </c>
    </row>
    <row r="62" spans="1:17" ht="30" x14ac:dyDescent="0.25">
      <c r="A62" s="22" t="s">
        <v>95</v>
      </c>
      <c r="B62" s="23">
        <v>260680</v>
      </c>
      <c r="L62" s="36" t="s">
        <v>150</v>
      </c>
      <c r="M62" s="36"/>
      <c r="N62" s="36"/>
      <c r="O62" s="36"/>
      <c r="P62" s="36"/>
      <c r="Q62" s="36"/>
    </row>
    <row r="63" spans="1:17" ht="45" x14ac:dyDescent="0.25">
      <c r="A63" s="22" t="s">
        <v>96</v>
      </c>
      <c r="B63" s="23">
        <v>0</v>
      </c>
      <c r="L63" s="37" t="s">
        <v>149</v>
      </c>
      <c r="M63" s="36"/>
      <c r="N63" s="36"/>
      <c r="O63" s="36"/>
      <c r="P63" s="36"/>
      <c r="Q63" s="36"/>
    </row>
    <row r="64" spans="1:17" ht="45" x14ac:dyDescent="0.25">
      <c r="A64" s="22" t="s">
        <v>97</v>
      </c>
      <c r="B64" s="23"/>
    </row>
    <row r="65" spans="1:2" ht="45" x14ac:dyDescent="0.25">
      <c r="A65" s="22" t="s">
        <v>98</v>
      </c>
      <c r="B65" s="23"/>
    </row>
    <row r="66" spans="1:2" ht="45" x14ac:dyDescent="0.25">
      <c r="A66" s="22" t="s">
        <v>99</v>
      </c>
      <c r="B66" s="23">
        <v>0</v>
      </c>
    </row>
    <row r="68" spans="1:2" x14ac:dyDescent="0.25">
      <c r="A68" s="24" t="s">
        <v>100</v>
      </c>
    </row>
    <row r="70" spans="1:2" x14ac:dyDescent="0.25">
      <c r="A70" t="s">
        <v>101</v>
      </c>
    </row>
    <row r="71" spans="1:2" x14ac:dyDescent="0.25">
      <c r="A71" t="s">
        <v>103</v>
      </c>
    </row>
  </sheetData>
  <hyperlinks>
    <hyperlink ref="A68" r:id="rId1" display="https://miau.my-x.hu/myx-free/coco/test/639974620231129191321.html" xr:uid="{6FB5FC0B-2259-4DBB-BE5F-D0DE9E62EB5E}"/>
    <hyperlink ref="L63" r:id="rId2" xr:uid="{0BC95F6D-FAE9-41BE-B480-86B449C1BE7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Alapadatok</vt:lpstr>
      <vt:lpstr>OAM</vt:lpstr>
      <vt:lpstr>Rangsorok</vt:lpstr>
      <vt:lpstr>Modell 1</vt:lpstr>
      <vt:lpstr>Modell 2 (O12 nélkül)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 Angyal</dc:creator>
  <cp:lastModifiedBy>Janos Angyal</cp:lastModifiedBy>
  <dcterms:created xsi:type="dcterms:W3CDTF">2023-11-19T19:22:35Z</dcterms:created>
  <dcterms:modified xsi:type="dcterms:W3CDTF">2023-11-29T18:30:19Z</dcterms:modified>
</cp:coreProperties>
</file>