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BFD513CA-04D8-4019-977A-3A0F03357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J24" i="1"/>
  <c r="J25" i="1"/>
  <c r="J26" i="1"/>
  <c r="J27" i="1"/>
  <c r="J28" i="1"/>
  <c r="J29" i="1"/>
  <c r="J30" i="1"/>
  <c r="J23" i="1"/>
  <c r="J22" i="1"/>
  <c r="I30" i="1"/>
  <c r="I29" i="1"/>
  <c r="I28" i="1"/>
  <c r="I27" i="1"/>
  <c r="I26" i="1"/>
  <c r="I25" i="1"/>
  <c r="I24" i="1"/>
  <c r="I23" i="1"/>
  <c r="I22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H30" i="1"/>
  <c r="B30" i="1"/>
  <c r="H29" i="1"/>
  <c r="B29" i="1"/>
  <c r="H28" i="1"/>
  <c r="B28" i="1"/>
  <c r="H27" i="1"/>
  <c r="B27" i="1"/>
  <c r="H26" i="1"/>
  <c r="B26" i="1"/>
  <c r="H25" i="1"/>
  <c r="B25" i="1"/>
  <c r="H24" i="1"/>
  <c r="B24" i="1"/>
  <c r="H23" i="1"/>
  <c r="B23" i="1"/>
  <c r="G22" i="1"/>
  <c r="F22" i="1"/>
  <c r="E22" i="1"/>
  <c r="D22" i="1"/>
  <c r="C22" i="1"/>
  <c r="B22" i="1"/>
  <c r="H22" i="1"/>
  <c r="I2" i="1"/>
  <c r="G2" i="1"/>
  <c r="F2" i="1"/>
  <c r="E2" i="1"/>
  <c r="D2" i="1"/>
  <c r="C2" i="1"/>
  <c r="G13" i="1"/>
  <c r="I8" i="1"/>
  <c r="G14" i="1"/>
  <c r="G8" i="1"/>
  <c r="G9" i="1"/>
  <c r="I9" i="1" s="1"/>
  <c r="G10" i="1"/>
  <c r="G11" i="1"/>
  <c r="G12" i="1"/>
  <c r="I12" i="1" s="1"/>
  <c r="G7" i="1"/>
  <c r="K8" i="1" l="1"/>
  <c r="I14" i="1"/>
  <c r="K14" i="1" s="1"/>
  <c r="I7" i="1"/>
  <c r="K7" i="1" s="1"/>
  <c r="I10" i="1"/>
  <c r="K10" i="1" s="1"/>
  <c r="K9" i="1"/>
  <c r="K12" i="1"/>
  <c r="I11" i="1"/>
  <c r="K11" i="1" s="1"/>
  <c r="I13" i="1"/>
  <c r="K13" i="1" s="1"/>
</calcChain>
</file>

<file path=xl/sharedStrings.xml><?xml version="1.0" encoding="utf-8"?>
<sst xmlns="http://schemas.openxmlformats.org/spreadsheetml/2006/main" count="162" uniqueCount="97">
  <si>
    <t>Telefonszám</t>
  </si>
  <si>
    <t>Veszélyes</t>
  </si>
  <si>
    <t>Zaklató</t>
  </si>
  <si>
    <t>Semleges</t>
  </si>
  <si>
    <t>Biztonságos</t>
  </si>
  <si>
    <t>Értékelések száma</t>
  </si>
  <si>
    <t>Adatok származása: telefonszamkereses.hu</t>
  </si>
  <si>
    <t>Súlyozás</t>
  </si>
  <si>
    <t>Figyelmeztetés Min</t>
  </si>
  <si>
    <t>Mértékegység</t>
  </si>
  <si>
    <t>darab</t>
  </si>
  <si>
    <t>Jelleg</t>
  </si>
  <si>
    <t>x</t>
  </si>
  <si>
    <t>y</t>
  </si>
  <si>
    <t>irány</t>
  </si>
  <si>
    <t>korreláció</t>
  </si>
  <si>
    <t>nincs</t>
  </si>
  <si>
    <t>index (szabályelvű)</t>
  </si>
  <si>
    <t>y0</t>
  </si>
  <si>
    <t>index(opt)</t>
  </si>
  <si>
    <t>Veszélyesség?(%?)</t>
  </si>
  <si>
    <t>Veszélytelenség index</t>
  </si>
  <si>
    <t>Azonosító:</t>
  </si>
  <si>
    <t>Objektumok:</t>
  </si>
  <si>
    <t>Attribútumok:</t>
  </si>
  <si>
    <t>Lépcsôk:</t>
  </si>
  <si>
    <t>Eltolás:</t>
  </si>
  <si>
    <t>Leírás:</t>
  </si>
  <si>
    <t>COCO Y0: 7466952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</si>
  <si>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</si>
  <si>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</si>
  <si>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</si>
  <si>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</si>
  <si>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</si>
  <si>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</si>
  <si>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</si>
  <si>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</si>
  <si>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</si>
  <si>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</si>
  <si>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</si>
  <si>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</si>
  <si>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</si>
  <si>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</si>
  <si>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</si>
  <si>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Lépcsôk(1)</t>
  </si>
  <si>
    <t>S1</t>
  </si>
  <si>
    <t>(10.9+6.9)/(2)=8.95</t>
  </si>
  <si>
    <t>(6.9+990.4)/(2)=498.65</t>
  </si>
  <si>
    <t>(965.6+6.9)/(2)=486.25</t>
  </si>
  <si>
    <t>(6.9+6.9)/(2)=6.95</t>
  </si>
  <si>
    <t>S2</t>
  </si>
  <si>
    <t>(6+6)/(2)=5.95</t>
  </si>
  <si>
    <t>(6+989.4)/(2)=497.65</t>
  </si>
  <si>
    <t>(964.6+6)/(2)=485.25</t>
  </si>
  <si>
    <t>S3</t>
  </si>
  <si>
    <t>(5+5)/(2)=4.95</t>
  </si>
  <si>
    <t>(5+988.4)/(2)=496.7</t>
  </si>
  <si>
    <t>(963.6+5)/(2)=484.3</t>
  </si>
  <si>
    <t>S4</t>
  </si>
  <si>
    <t>(4+4)/(2)=3.95</t>
  </si>
  <si>
    <t>(4+987.4)/(2)=495.7</t>
  </si>
  <si>
    <t>(962.6+4)/(2)=483.3</t>
  </si>
  <si>
    <t>S5</t>
  </si>
  <si>
    <t>(3+3)/(2)=3</t>
  </si>
  <si>
    <t>(3+986.4)/(2)=494.7</t>
  </si>
  <si>
    <t>(961.6+3)/(2)=482.3</t>
  </si>
  <si>
    <t>S6</t>
  </si>
  <si>
    <t>(2+2)/(2)=2</t>
  </si>
  <si>
    <t>(2+985.4)/(2)=493.7</t>
  </si>
  <si>
    <t>(960.6+2)/(2)=481.3</t>
  </si>
  <si>
    <t>S7</t>
  </si>
  <si>
    <t>(1+1)/(2)=1</t>
  </si>
  <si>
    <t>(959.6+1)/(2)=480.3</t>
  </si>
  <si>
    <t>S8</t>
  </si>
  <si>
    <t>(0+0)/(2)=0</t>
  </si>
  <si>
    <t>(958.6+0)/(2)=479.3</t>
  </si>
  <si>
    <t>Lépcsôk(2)</t>
  </si>
  <si>
    <t>COCO:Y0</t>
  </si>
  <si>
    <t>Becslés</t>
  </si>
  <si>
    <t>Tény+0</t>
  </si>
  <si>
    <t>Delta</t>
  </si>
  <si>
    <t>Delta/Tény</t>
  </si>
  <si>
    <t>S1 összeg:</t>
  </si>
  <si>
    <t>S8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</si>
  <si>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</si>
  <si>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</si>
  <si>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</si>
  <si>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</si>
  <si>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</si>
  <si>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</si>
  <si>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</si>
  <si>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1.41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</si>
  <si>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</si>
  <si>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opt</t>
  </si>
  <si>
    <t>naiv</t>
  </si>
  <si>
    <t>azonos</t>
  </si>
  <si>
    <t>üres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</si>
</sst>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1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9" fontId="0" fillId="4" borderId="0" xfId="0" applyNumberFormat="1" applyFill="1"/>
    <xf numFmtId="0" fontId="1" fillId="0" borderId="0" xfId="0" applyFont="1"/>
    <xf numFmtId="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1905000</xdr:colOff>
      <xdr:row>38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1ECCB6AA-2F21-3FC0-0C28-B3692F32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00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466952202401231438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workbookViewId="0"/>
  </sheetViews>
  <sheetFormatPr defaultRowHeight="14.4" x14ac:dyDescent="0.3"/>
  <cols>
    <col min="2" max="2" width="36.88671875" bestFit="1" customWidth="1"/>
    <col min="3" max="3" width="12.6640625" bestFit="1" customWidth="1"/>
    <col min="4" max="4" width="11.6640625" bestFit="1" customWidth="1"/>
    <col min="5" max="5" width="12.6640625" bestFit="1" customWidth="1"/>
    <col min="6" max="6" width="10.6640625" bestFit="1" customWidth="1"/>
    <col min="7" max="7" width="16" bestFit="1" customWidth="1"/>
    <col min="8" max="8" width="18.77734375" bestFit="1" customWidth="1"/>
    <col min="9" max="9" width="16.21875" bestFit="1" customWidth="1"/>
    <col min="11" max="11" width="16.6640625" bestFit="1" customWidth="1"/>
  </cols>
  <sheetData>
    <row r="1" spans="1:11" x14ac:dyDescent="0.3">
      <c r="B1" t="s">
        <v>6</v>
      </c>
      <c r="F1" s="16" t="s">
        <v>96</v>
      </c>
    </row>
    <row r="2" spans="1:11" x14ac:dyDescent="0.3">
      <c r="B2" t="s">
        <v>15</v>
      </c>
      <c r="C2">
        <f>CORREL(C7:C14,$I$7:$I$14)</f>
        <v>-0.24467124089380354</v>
      </c>
      <c r="D2">
        <f t="shared" ref="D2:I2" si="0">CORREL(D7:D14,$I$7:$I$14)</f>
        <v>-0.93637389036355356</v>
      </c>
      <c r="E2">
        <f t="shared" si="0"/>
        <v>-0.37913283583620055</v>
      </c>
      <c r="F2" t="e">
        <f t="shared" si="0"/>
        <v>#DIV/0!</v>
      </c>
      <c r="G2">
        <f t="shared" si="0"/>
        <v>-0.40684290018520081</v>
      </c>
      <c r="I2">
        <f t="shared" si="0"/>
        <v>1</v>
      </c>
    </row>
    <row r="3" spans="1:11" x14ac:dyDescent="0.3">
      <c r="B3" t="s">
        <v>14</v>
      </c>
      <c r="C3">
        <v>1</v>
      </c>
      <c r="D3">
        <v>1</v>
      </c>
      <c r="E3">
        <v>1</v>
      </c>
      <c r="G3">
        <v>1</v>
      </c>
      <c r="I3" t="s">
        <v>16</v>
      </c>
    </row>
    <row r="4" spans="1:11" x14ac:dyDescent="0.3">
      <c r="B4" t="s">
        <v>11</v>
      </c>
      <c r="C4" t="s">
        <v>12</v>
      </c>
      <c r="D4" t="s">
        <v>12</v>
      </c>
      <c r="E4" t="s">
        <v>12</v>
      </c>
      <c r="F4" t="s">
        <v>12</v>
      </c>
      <c r="G4" t="s">
        <v>12</v>
      </c>
      <c r="H4" t="s">
        <v>18</v>
      </c>
      <c r="I4" t="s">
        <v>13</v>
      </c>
      <c r="K4" t="s">
        <v>13</v>
      </c>
    </row>
    <row r="5" spans="1:11" x14ac:dyDescent="0.3">
      <c r="B5" t="s">
        <v>9</v>
      </c>
      <c r="C5" t="s">
        <v>10</v>
      </c>
      <c r="D5" t="s">
        <v>10</v>
      </c>
      <c r="E5" t="s">
        <v>10</v>
      </c>
      <c r="F5" t="s">
        <v>10</v>
      </c>
      <c r="G5" t="s">
        <v>10</v>
      </c>
      <c r="H5" t="s">
        <v>19</v>
      </c>
      <c r="I5" t="s">
        <v>17</v>
      </c>
    </row>
    <row r="6" spans="1:11" x14ac:dyDescent="0.3"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21</v>
      </c>
      <c r="I6" t="s">
        <v>20</v>
      </c>
      <c r="K6" t="s">
        <v>8</v>
      </c>
    </row>
    <row r="7" spans="1:11" x14ac:dyDescent="0.3">
      <c r="A7" s="16" t="s">
        <v>95</v>
      </c>
      <c r="B7">
        <v>36303775556</v>
      </c>
      <c r="C7" s="2">
        <v>1</v>
      </c>
      <c r="D7" s="2">
        <v>0</v>
      </c>
      <c r="E7" s="2">
        <v>0</v>
      </c>
      <c r="F7" s="2">
        <v>0</v>
      </c>
      <c r="G7" s="2">
        <f>SUM($C7:$F7)</f>
        <v>1</v>
      </c>
      <c r="H7" s="2">
        <v>1000</v>
      </c>
      <c r="I7" s="3">
        <f>(($C7*$C$18)+IF($D7&gt;0,$D7*$D$18,0)-IF($E7&gt;0,$E7*$E$18,0)-$F7)/($G7*2)</f>
        <v>1</v>
      </c>
      <c r="J7" s="4"/>
      <c r="K7" t="b">
        <f t="shared" ref="K7:K13" si="1">AND(IF($G7&gt;5,TRUE,FALSE),IF($I7&gt;=0.6,TRUE,FALSE))</f>
        <v>0</v>
      </c>
    </row>
    <row r="8" spans="1:11" x14ac:dyDescent="0.3">
      <c r="A8" s="16" t="s">
        <v>95</v>
      </c>
      <c r="B8">
        <v>36309370728</v>
      </c>
      <c r="C8" s="2">
        <v>1</v>
      </c>
      <c r="D8" s="2">
        <v>0</v>
      </c>
      <c r="E8" s="2">
        <v>0</v>
      </c>
      <c r="F8" s="2">
        <v>0</v>
      </c>
      <c r="G8" s="2">
        <f t="shared" ref="G8:G14" si="2">SUM($C8:$F8)</f>
        <v>1</v>
      </c>
      <c r="H8" s="2">
        <v>1000</v>
      </c>
      <c r="I8" s="3">
        <f t="shared" ref="I8:I13" si="3">(($C8*$C$18)+IF($D8&gt;0,$D8*$D$18,0)-IF($E8&gt;0,$E8*$E$18,0)-$F8)/($G8*2)</f>
        <v>1</v>
      </c>
      <c r="J8" s="4"/>
      <c r="K8" t="b">
        <f t="shared" si="1"/>
        <v>0</v>
      </c>
    </row>
    <row r="9" spans="1:11" x14ac:dyDescent="0.3">
      <c r="A9" s="16" t="s">
        <v>95</v>
      </c>
      <c r="B9">
        <v>36302593555</v>
      </c>
      <c r="C9" s="2">
        <v>1</v>
      </c>
      <c r="D9" s="2">
        <v>0</v>
      </c>
      <c r="E9" s="2">
        <v>0</v>
      </c>
      <c r="F9" s="2">
        <v>0</v>
      </c>
      <c r="G9" s="2">
        <f t="shared" si="2"/>
        <v>1</v>
      </c>
      <c r="H9" s="2">
        <v>1000</v>
      </c>
      <c r="I9" s="3">
        <f t="shared" si="3"/>
        <v>1</v>
      </c>
      <c r="J9" s="4"/>
      <c r="K9" t="b">
        <f t="shared" si="1"/>
        <v>0</v>
      </c>
    </row>
    <row r="10" spans="1:11" x14ac:dyDescent="0.3">
      <c r="A10" s="16" t="s">
        <v>95</v>
      </c>
      <c r="B10" s="2">
        <v>363071584988</v>
      </c>
      <c r="C10" s="2">
        <v>1</v>
      </c>
      <c r="D10" s="2">
        <v>0</v>
      </c>
      <c r="E10" s="2">
        <v>0</v>
      </c>
      <c r="F10" s="2">
        <v>0</v>
      </c>
      <c r="G10" s="2">
        <f t="shared" si="2"/>
        <v>1</v>
      </c>
      <c r="H10" s="2">
        <v>1000</v>
      </c>
      <c r="I10" s="3">
        <f t="shared" si="3"/>
        <v>1</v>
      </c>
      <c r="J10" s="4"/>
      <c r="K10" t="b">
        <f t="shared" si="1"/>
        <v>0</v>
      </c>
    </row>
    <row r="11" spans="1:11" x14ac:dyDescent="0.3">
      <c r="A11" s="16" t="s">
        <v>95</v>
      </c>
      <c r="B11">
        <v>36305961158</v>
      </c>
      <c r="C11" s="2">
        <v>1</v>
      </c>
      <c r="D11" s="2">
        <v>0</v>
      </c>
      <c r="E11" s="2">
        <v>0</v>
      </c>
      <c r="F11" s="2">
        <v>0</v>
      </c>
      <c r="G11" s="2">
        <f t="shared" si="2"/>
        <v>1</v>
      </c>
      <c r="H11" s="2">
        <v>1000</v>
      </c>
      <c r="I11" s="3">
        <f t="shared" si="3"/>
        <v>1</v>
      </c>
      <c r="J11" s="4"/>
      <c r="K11" t="b">
        <f t="shared" si="1"/>
        <v>0</v>
      </c>
    </row>
    <row r="12" spans="1:11" x14ac:dyDescent="0.3">
      <c r="B12">
        <v>36705416784</v>
      </c>
      <c r="C12" s="2">
        <v>1</v>
      </c>
      <c r="D12" s="2">
        <v>1</v>
      </c>
      <c r="E12" s="2">
        <v>0</v>
      </c>
      <c r="F12" s="2">
        <v>0</v>
      </c>
      <c r="G12" s="2">
        <f t="shared" si="2"/>
        <v>2</v>
      </c>
      <c r="H12" s="2">
        <v>1000</v>
      </c>
      <c r="I12" s="3">
        <f t="shared" si="3"/>
        <v>0.6875</v>
      </c>
      <c r="J12" s="4"/>
      <c r="K12" t="b">
        <f t="shared" si="1"/>
        <v>0</v>
      </c>
    </row>
    <row r="13" spans="1:11" x14ac:dyDescent="0.3">
      <c r="B13">
        <v>36706507462</v>
      </c>
      <c r="C13" s="2">
        <v>0</v>
      </c>
      <c r="D13" s="2">
        <v>1</v>
      </c>
      <c r="E13" s="2">
        <v>0</v>
      </c>
      <c r="F13" s="2">
        <v>0</v>
      </c>
      <c r="G13" s="2">
        <f t="shared" si="2"/>
        <v>1</v>
      </c>
      <c r="H13" s="2">
        <v>1000</v>
      </c>
      <c r="I13" s="3">
        <f t="shared" si="3"/>
        <v>0.375</v>
      </c>
      <c r="J13" s="4"/>
      <c r="K13" t="b">
        <f t="shared" si="1"/>
        <v>0</v>
      </c>
    </row>
    <row r="14" spans="1:11" x14ac:dyDescent="0.3">
      <c r="B14">
        <v>36205249944</v>
      </c>
      <c r="C14" s="2">
        <v>7</v>
      </c>
      <c r="D14" s="2">
        <v>1</v>
      </c>
      <c r="E14" s="2">
        <v>3</v>
      </c>
      <c r="F14" s="2">
        <v>0</v>
      </c>
      <c r="G14" s="2">
        <f t="shared" si="2"/>
        <v>11</v>
      </c>
      <c r="H14" s="2">
        <v>1000</v>
      </c>
      <c r="I14" s="3">
        <f>(($C14*$C$18)+IF($D14&gt;0,$D14*$D$18,0)-IF($E14&gt;0,$E14*$E$18,0)-$F14)/($G14*2)</f>
        <v>0.60227272727272729</v>
      </c>
      <c r="J14" s="4"/>
      <c r="K14" t="b">
        <f>AND(IF($G14&gt;5,TRUE,FALSE),IF($I14&gt;=0.6,TRUE,FALSE))</f>
        <v>1</v>
      </c>
    </row>
    <row r="17" spans="2:11" x14ac:dyDescent="0.3">
      <c r="C17" t="s">
        <v>1</v>
      </c>
      <c r="D17" t="s">
        <v>2</v>
      </c>
      <c r="E17" t="s">
        <v>3</v>
      </c>
      <c r="F17" t="s">
        <v>4</v>
      </c>
    </row>
    <row r="18" spans="2:11" x14ac:dyDescent="0.3">
      <c r="B18" t="s">
        <v>7</v>
      </c>
      <c r="C18" s="1">
        <v>2</v>
      </c>
      <c r="D18" s="1">
        <v>0.75</v>
      </c>
      <c r="E18" s="1">
        <v>0.5</v>
      </c>
      <c r="F18" s="1">
        <v>1</v>
      </c>
      <c r="G18" s="1"/>
    </row>
    <row r="21" spans="2:11" x14ac:dyDescent="0.3">
      <c r="I21" t="s">
        <v>93</v>
      </c>
      <c r="J21" t="s">
        <v>94</v>
      </c>
      <c r="K21" t="str">
        <f>J21</f>
        <v>naiv</v>
      </c>
    </row>
    <row r="22" spans="2:11" x14ac:dyDescent="0.3">
      <c r="B22" t="str">
        <f>B6</f>
        <v>Telefonszám</v>
      </c>
      <c r="C22" t="str">
        <f t="shared" ref="C22:H22" si="4">C6</f>
        <v>Veszélyes</v>
      </c>
      <c r="D22" t="str">
        <f t="shared" si="4"/>
        <v>Zaklató</v>
      </c>
      <c r="E22" t="str">
        <f t="shared" si="4"/>
        <v>Semleges</v>
      </c>
      <c r="F22" t="str">
        <f t="shared" si="4"/>
        <v>Biztonságos</v>
      </c>
      <c r="G22" t="str">
        <f t="shared" si="4"/>
        <v>Értékelések száma</v>
      </c>
      <c r="H22" t="str">
        <f t="shared" si="4"/>
        <v>Veszélytelenség index</v>
      </c>
      <c r="I22" t="str">
        <f>H72</f>
        <v>Becslés</v>
      </c>
      <c r="J22" t="str">
        <f>I22</f>
        <v>Becslés</v>
      </c>
      <c r="K22" t="str">
        <f>J22</f>
        <v>Becslés</v>
      </c>
    </row>
    <row r="23" spans="2:11" x14ac:dyDescent="0.3">
      <c r="B23">
        <f t="shared" ref="B23:H23" si="5">B7</f>
        <v>36303775556</v>
      </c>
      <c r="C23">
        <f>RANK(C7,C$7:C$14,C$3)</f>
        <v>2</v>
      </c>
      <c r="D23">
        <f t="shared" ref="D23:G23" si="6">RANK(D7,D$7:D$14,D$3)</f>
        <v>1</v>
      </c>
      <c r="E23">
        <f t="shared" si="6"/>
        <v>1</v>
      </c>
      <c r="F23">
        <f t="shared" si="6"/>
        <v>1</v>
      </c>
      <c r="G23">
        <f t="shared" si="6"/>
        <v>1</v>
      </c>
      <c r="H23">
        <f t="shared" si="5"/>
        <v>1000</v>
      </c>
      <c r="I23" s="16">
        <f t="shared" ref="I23:I30" si="7">H73</f>
        <v>1004.8</v>
      </c>
      <c r="J23" s="17">
        <f>I7</f>
        <v>1</v>
      </c>
      <c r="K23" t="b">
        <f>K7</f>
        <v>0</v>
      </c>
    </row>
    <row r="24" spans="2:11" x14ac:dyDescent="0.3">
      <c r="B24">
        <f t="shared" ref="B24:H24" si="8">B8</f>
        <v>36309370728</v>
      </c>
      <c r="C24">
        <f t="shared" ref="C24:G24" si="9">RANK(C8,C$7:C$14,C$3)</f>
        <v>2</v>
      </c>
      <c r="D24">
        <f t="shared" si="9"/>
        <v>1</v>
      </c>
      <c r="E24">
        <f t="shared" si="9"/>
        <v>1</v>
      </c>
      <c r="F24">
        <f t="shared" si="9"/>
        <v>1</v>
      </c>
      <c r="G24">
        <f t="shared" si="9"/>
        <v>1</v>
      </c>
      <c r="H24">
        <f t="shared" si="8"/>
        <v>1000</v>
      </c>
      <c r="I24" s="16">
        <f t="shared" si="7"/>
        <v>1004.8</v>
      </c>
      <c r="J24" s="17">
        <f t="shared" ref="J24:J30" si="10">I8</f>
        <v>1</v>
      </c>
      <c r="K24" t="b">
        <f t="shared" ref="K24:K30" si="11">K8</f>
        <v>0</v>
      </c>
    </row>
    <row r="25" spans="2:11" x14ac:dyDescent="0.3">
      <c r="B25">
        <f t="shared" ref="B25:H25" si="12">B9</f>
        <v>36302593555</v>
      </c>
      <c r="C25">
        <f t="shared" ref="C25:G25" si="13">RANK(C9,C$7:C$14,C$3)</f>
        <v>2</v>
      </c>
      <c r="D25">
        <f t="shared" si="13"/>
        <v>1</v>
      </c>
      <c r="E25">
        <f t="shared" si="13"/>
        <v>1</v>
      </c>
      <c r="F25">
        <f t="shared" si="13"/>
        <v>1</v>
      </c>
      <c r="G25">
        <f t="shared" si="13"/>
        <v>1</v>
      </c>
      <c r="H25">
        <f t="shared" si="12"/>
        <v>1000</v>
      </c>
      <c r="I25" s="16">
        <f t="shared" si="7"/>
        <v>1004.8</v>
      </c>
      <c r="J25" s="17">
        <f t="shared" si="10"/>
        <v>1</v>
      </c>
      <c r="K25" t="b">
        <f t="shared" si="11"/>
        <v>0</v>
      </c>
    </row>
    <row r="26" spans="2:11" x14ac:dyDescent="0.3">
      <c r="B26">
        <f t="shared" ref="B26:H26" si="14">B10</f>
        <v>363071584988</v>
      </c>
      <c r="C26">
        <f t="shared" ref="C26:G26" si="15">RANK(C10,C$7:C$14,C$3)</f>
        <v>2</v>
      </c>
      <c r="D26">
        <f t="shared" si="15"/>
        <v>1</v>
      </c>
      <c r="E26">
        <f t="shared" si="15"/>
        <v>1</v>
      </c>
      <c r="F26">
        <f t="shared" si="15"/>
        <v>1</v>
      </c>
      <c r="G26">
        <f t="shared" si="15"/>
        <v>1</v>
      </c>
      <c r="H26">
        <f t="shared" si="14"/>
        <v>1000</v>
      </c>
      <c r="I26" s="16">
        <f t="shared" si="7"/>
        <v>1004.8</v>
      </c>
      <c r="J26" s="17">
        <f t="shared" si="10"/>
        <v>1</v>
      </c>
      <c r="K26" t="b">
        <f t="shared" si="11"/>
        <v>0</v>
      </c>
    </row>
    <row r="27" spans="2:11" x14ac:dyDescent="0.3">
      <c r="B27">
        <f t="shared" ref="B27:H27" si="16">B11</f>
        <v>36305961158</v>
      </c>
      <c r="C27">
        <f t="shared" ref="C27:G27" si="17">RANK(C11,C$7:C$14,C$3)</f>
        <v>2</v>
      </c>
      <c r="D27">
        <f t="shared" si="17"/>
        <v>1</v>
      </c>
      <c r="E27">
        <f t="shared" si="17"/>
        <v>1</v>
      </c>
      <c r="F27">
        <f t="shared" si="17"/>
        <v>1</v>
      </c>
      <c r="G27">
        <f t="shared" si="17"/>
        <v>1</v>
      </c>
      <c r="H27">
        <f t="shared" si="16"/>
        <v>1000</v>
      </c>
      <c r="I27" s="16">
        <f t="shared" si="7"/>
        <v>1004.8</v>
      </c>
      <c r="J27" s="17">
        <f t="shared" si="10"/>
        <v>1</v>
      </c>
      <c r="K27" t="b">
        <f t="shared" si="11"/>
        <v>0</v>
      </c>
    </row>
    <row r="28" spans="2:11" x14ac:dyDescent="0.3">
      <c r="B28">
        <f t="shared" ref="B28:H28" si="18">B12</f>
        <v>36705416784</v>
      </c>
      <c r="C28">
        <f t="shared" ref="C28:G28" si="19">RANK(C12,C$7:C$14,C$3)</f>
        <v>2</v>
      </c>
      <c r="D28">
        <f t="shared" si="19"/>
        <v>6</v>
      </c>
      <c r="E28">
        <f t="shared" si="19"/>
        <v>1</v>
      </c>
      <c r="F28">
        <f t="shared" si="19"/>
        <v>1</v>
      </c>
      <c r="G28">
        <f t="shared" si="19"/>
        <v>7</v>
      </c>
      <c r="H28">
        <f t="shared" si="18"/>
        <v>1000</v>
      </c>
      <c r="I28">
        <f t="shared" si="7"/>
        <v>993.9</v>
      </c>
      <c r="J28" s="3">
        <f t="shared" si="10"/>
        <v>0.6875</v>
      </c>
      <c r="K28" t="b">
        <f t="shared" si="11"/>
        <v>0</v>
      </c>
    </row>
    <row r="29" spans="2:11" x14ac:dyDescent="0.3">
      <c r="B29">
        <f t="shared" ref="B29:H29" si="20">B13</f>
        <v>36706507462</v>
      </c>
      <c r="C29">
        <f t="shared" ref="C29:G29" si="21">RANK(C13,C$7:C$14,C$3)</f>
        <v>1</v>
      </c>
      <c r="D29">
        <f t="shared" si="21"/>
        <v>6</v>
      </c>
      <c r="E29">
        <f t="shared" si="21"/>
        <v>1</v>
      </c>
      <c r="F29">
        <f t="shared" si="21"/>
        <v>1</v>
      </c>
      <c r="G29">
        <f t="shared" si="21"/>
        <v>1</v>
      </c>
      <c r="H29">
        <f t="shared" si="20"/>
        <v>1000</v>
      </c>
      <c r="I29">
        <f t="shared" si="7"/>
        <v>1002.8</v>
      </c>
      <c r="J29" s="15">
        <f t="shared" si="10"/>
        <v>0.375</v>
      </c>
      <c r="K29" t="b">
        <f t="shared" si="11"/>
        <v>0</v>
      </c>
    </row>
    <row r="30" spans="2:11" x14ac:dyDescent="0.3">
      <c r="B30">
        <f t="shared" ref="B30:H30" si="22">B14</f>
        <v>36205249944</v>
      </c>
      <c r="C30">
        <f t="shared" ref="C30:G30" si="23">RANK(C14,C$7:C$14,C$3)</f>
        <v>8</v>
      </c>
      <c r="D30">
        <f t="shared" si="23"/>
        <v>6</v>
      </c>
      <c r="E30">
        <f t="shared" si="23"/>
        <v>8</v>
      </c>
      <c r="F30">
        <f t="shared" si="23"/>
        <v>1</v>
      </c>
      <c r="G30">
        <f t="shared" si="23"/>
        <v>8</v>
      </c>
      <c r="H30">
        <f t="shared" si="22"/>
        <v>1000</v>
      </c>
      <c r="I30">
        <f t="shared" si="7"/>
        <v>980</v>
      </c>
      <c r="J30" s="3">
        <f t="shared" si="10"/>
        <v>0.60227272727272729</v>
      </c>
      <c r="K30" t="b">
        <f t="shared" si="11"/>
        <v>1</v>
      </c>
    </row>
    <row r="36" spans="2:13" ht="18" x14ac:dyDescent="0.3">
      <c r="B36" s="5"/>
    </row>
    <row r="37" spans="2:13" x14ac:dyDescent="0.3">
      <c r="B37" s="6"/>
    </row>
    <row r="40" spans="2:13" ht="18" x14ac:dyDescent="0.3">
      <c r="B40" s="7" t="s">
        <v>22</v>
      </c>
      <c r="C40" s="8">
        <v>7466952</v>
      </c>
      <c r="D40" s="7" t="s">
        <v>23</v>
      </c>
      <c r="E40" s="8">
        <v>8</v>
      </c>
      <c r="F40" s="7" t="s">
        <v>24</v>
      </c>
      <c r="G40" s="8">
        <v>5</v>
      </c>
      <c r="H40" s="7" t="s">
        <v>25</v>
      </c>
      <c r="I40" s="8">
        <v>8</v>
      </c>
      <c r="J40" s="7" t="s">
        <v>26</v>
      </c>
      <c r="K40" s="8">
        <v>0</v>
      </c>
      <c r="L40" s="7" t="s">
        <v>27</v>
      </c>
      <c r="M40" s="8" t="s">
        <v>28</v>
      </c>
    </row>
    <row r="41" spans="2:13" ht="18.600000000000001" thickBot="1" x14ac:dyDescent="0.35">
      <c r="B41" s="5"/>
    </row>
    <row r="42" spans="2:13" ht="15" thickBot="1" x14ac:dyDescent="0.35">
      <c r="B42" s="9" t="s">
        <v>29</v>
      </c>
      <c r="C42" s="9" t="s">
        <v>30</v>
      </c>
      <c r="D42" s="9" t="s">
        <v>31</v>
      </c>
      <c r="E42" s="9" t="s">
        <v>32</v>
      </c>
      <c r="F42" s="9" t="s">
        <v>33</v>
      </c>
      <c r="G42" s="9" t="s">
        <v>34</v>
      </c>
      <c r="H42" s="9" t="s">
        <v>35</v>
      </c>
    </row>
    <row r="43" spans="2:13" ht="15" thickBot="1" x14ac:dyDescent="0.35">
      <c r="B43" s="9" t="s">
        <v>36</v>
      </c>
      <c r="C43" s="10">
        <v>2</v>
      </c>
      <c r="D43" s="10">
        <v>1</v>
      </c>
      <c r="E43" s="10">
        <v>1</v>
      </c>
      <c r="F43" s="10">
        <v>1</v>
      </c>
      <c r="G43" s="10">
        <v>1</v>
      </c>
      <c r="H43" s="10">
        <v>1000</v>
      </c>
    </row>
    <row r="44" spans="2:13" ht="15" thickBot="1" x14ac:dyDescent="0.35">
      <c r="B44" s="9" t="s">
        <v>37</v>
      </c>
      <c r="C44" s="10">
        <v>2</v>
      </c>
      <c r="D44" s="10">
        <v>1</v>
      </c>
      <c r="E44" s="10">
        <v>1</v>
      </c>
      <c r="F44" s="10">
        <v>1</v>
      </c>
      <c r="G44" s="10">
        <v>1</v>
      </c>
      <c r="H44" s="10">
        <v>1000</v>
      </c>
    </row>
    <row r="45" spans="2:13" ht="15" thickBot="1" x14ac:dyDescent="0.35">
      <c r="B45" s="9" t="s">
        <v>38</v>
      </c>
      <c r="C45" s="10">
        <v>2</v>
      </c>
      <c r="D45" s="10">
        <v>1</v>
      </c>
      <c r="E45" s="10">
        <v>1</v>
      </c>
      <c r="F45" s="10">
        <v>1</v>
      </c>
      <c r="G45" s="10">
        <v>1</v>
      </c>
      <c r="H45" s="10">
        <v>1000</v>
      </c>
    </row>
    <row r="46" spans="2:13" ht="15" thickBot="1" x14ac:dyDescent="0.35">
      <c r="B46" s="9" t="s">
        <v>39</v>
      </c>
      <c r="C46" s="10">
        <v>2</v>
      </c>
      <c r="D46" s="10">
        <v>1</v>
      </c>
      <c r="E46" s="10">
        <v>1</v>
      </c>
      <c r="F46" s="10">
        <v>1</v>
      </c>
      <c r="G46" s="10">
        <v>1</v>
      </c>
      <c r="H46" s="10">
        <v>1000</v>
      </c>
    </row>
    <row r="47" spans="2:13" ht="15" thickBot="1" x14ac:dyDescent="0.35">
      <c r="B47" s="9" t="s">
        <v>40</v>
      </c>
      <c r="C47" s="10">
        <v>2</v>
      </c>
      <c r="D47" s="10">
        <v>1</v>
      </c>
      <c r="E47" s="10">
        <v>1</v>
      </c>
      <c r="F47" s="10">
        <v>1</v>
      </c>
      <c r="G47" s="10">
        <v>1</v>
      </c>
      <c r="H47" s="10">
        <v>1000</v>
      </c>
    </row>
    <row r="48" spans="2:13" ht="15" thickBot="1" x14ac:dyDescent="0.35">
      <c r="B48" s="9" t="s">
        <v>41</v>
      </c>
      <c r="C48" s="10">
        <v>2</v>
      </c>
      <c r="D48" s="10">
        <v>6</v>
      </c>
      <c r="E48" s="10">
        <v>1</v>
      </c>
      <c r="F48" s="10">
        <v>1</v>
      </c>
      <c r="G48" s="10">
        <v>7</v>
      </c>
      <c r="H48" s="10">
        <v>1000</v>
      </c>
    </row>
    <row r="49" spans="2:8" ht="15" thickBot="1" x14ac:dyDescent="0.35">
      <c r="B49" s="9" t="s">
        <v>42</v>
      </c>
      <c r="C49" s="10">
        <v>1</v>
      </c>
      <c r="D49" s="10">
        <v>6</v>
      </c>
      <c r="E49" s="10">
        <v>1</v>
      </c>
      <c r="F49" s="10">
        <v>1</v>
      </c>
      <c r="G49" s="10">
        <v>1</v>
      </c>
      <c r="H49" s="10">
        <v>1000</v>
      </c>
    </row>
    <row r="50" spans="2:8" ht="15" thickBot="1" x14ac:dyDescent="0.35">
      <c r="B50" s="9" t="s">
        <v>43</v>
      </c>
      <c r="C50" s="10">
        <v>8</v>
      </c>
      <c r="D50" s="10">
        <v>6</v>
      </c>
      <c r="E50" s="10">
        <v>8</v>
      </c>
      <c r="F50" s="10">
        <v>1</v>
      </c>
      <c r="G50" s="10">
        <v>8</v>
      </c>
      <c r="H50" s="10">
        <v>1000</v>
      </c>
    </row>
    <row r="51" spans="2:8" ht="18.600000000000001" thickBot="1" x14ac:dyDescent="0.35">
      <c r="B51" s="5"/>
    </row>
    <row r="52" spans="2:8" ht="15" thickBot="1" x14ac:dyDescent="0.35">
      <c r="B52" s="9" t="s">
        <v>44</v>
      </c>
      <c r="C52" s="9" t="s">
        <v>30</v>
      </c>
      <c r="D52" s="9" t="s">
        <v>31</v>
      </c>
      <c r="E52" s="9" t="s">
        <v>32</v>
      </c>
      <c r="F52" s="9" t="s">
        <v>33</v>
      </c>
      <c r="G52" s="9" t="s">
        <v>34</v>
      </c>
    </row>
    <row r="53" spans="2:8" ht="15" thickBot="1" x14ac:dyDescent="0.35">
      <c r="B53" s="9" t="s">
        <v>45</v>
      </c>
      <c r="C53" s="10" t="s">
        <v>46</v>
      </c>
      <c r="D53" s="10" t="s">
        <v>47</v>
      </c>
      <c r="E53" s="10" t="s">
        <v>48</v>
      </c>
      <c r="F53" s="10" t="s">
        <v>49</v>
      </c>
      <c r="G53" s="10" t="s">
        <v>49</v>
      </c>
    </row>
    <row r="54" spans="2:8" ht="15" thickBot="1" x14ac:dyDescent="0.35">
      <c r="B54" s="9" t="s">
        <v>50</v>
      </c>
      <c r="C54" s="10" t="s">
        <v>51</v>
      </c>
      <c r="D54" s="10" t="s">
        <v>52</v>
      </c>
      <c r="E54" s="10" t="s">
        <v>53</v>
      </c>
      <c r="F54" s="10" t="s">
        <v>51</v>
      </c>
      <c r="G54" s="10" t="s">
        <v>51</v>
      </c>
    </row>
    <row r="55" spans="2:8" ht="15" thickBot="1" x14ac:dyDescent="0.35">
      <c r="B55" s="9" t="s">
        <v>54</v>
      </c>
      <c r="C55" s="10" t="s">
        <v>55</v>
      </c>
      <c r="D55" s="10" t="s">
        <v>56</v>
      </c>
      <c r="E55" s="10" t="s">
        <v>57</v>
      </c>
      <c r="F55" s="10" t="s">
        <v>55</v>
      </c>
      <c r="G55" s="10" t="s">
        <v>55</v>
      </c>
    </row>
    <row r="56" spans="2:8" ht="15" thickBot="1" x14ac:dyDescent="0.35">
      <c r="B56" s="9" t="s">
        <v>58</v>
      </c>
      <c r="C56" s="10" t="s">
        <v>59</v>
      </c>
      <c r="D56" s="10" t="s">
        <v>60</v>
      </c>
      <c r="E56" s="10" t="s">
        <v>61</v>
      </c>
      <c r="F56" s="10" t="s">
        <v>59</v>
      </c>
      <c r="G56" s="10" t="s">
        <v>59</v>
      </c>
    </row>
    <row r="57" spans="2:8" ht="15" thickBot="1" x14ac:dyDescent="0.35">
      <c r="B57" s="9" t="s">
        <v>62</v>
      </c>
      <c r="C57" s="10" t="s">
        <v>63</v>
      </c>
      <c r="D57" s="10" t="s">
        <v>64</v>
      </c>
      <c r="E57" s="10" t="s">
        <v>65</v>
      </c>
      <c r="F57" s="10" t="s">
        <v>63</v>
      </c>
      <c r="G57" s="10" t="s">
        <v>63</v>
      </c>
    </row>
    <row r="58" spans="2:8" ht="15" thickBot="1" x14ac:dyDescent="0.35">
      <c r="B58" s="9" t="s">
        <v>66</v>
      </c>
      <c r="C58" s="10" t="s">
        <v>67</v>
      </c>
      <c r="D58" s="10" t="s">
        <v>68</v>
      </c>
      <c r="E58" s="10" t="s">
        <v>69</v>
      </c>
      <c r="F58" s="10" t="s">
        <v>67</v>
      </c>
      <c r="G58" s="10" t="s">
        <v>67</v>
      </c>
    </row>
    <row r="59" spans="2:8" ht="15" thickBot="1" x14ac:dyDescent="0.35">
      <c r="B59" s="9" t="s">
        <v>70</v>
      </c>
      <c r="C59" s="10" t="s">
        <v>71</v>
      </c>
      <c r="D59" s="10" t="s">
        <v>71</v>
      </c>
      <c r="E59" s="10" t="s">
        <v>72</v>
      </c>
      <c r="F59" s="10" t="s">
        <v>71</v>
      </c>
      <c r="G59" s="10" t="s">
        <v>71</v>
      </c>
    </row>
    <row r="60" spans="2:8" ht="15" thickBot="1" x14ac:dyDescent="0.35">
      <c r="B60" s="9" t="s">
        <v>73</v>
      </c>
      <c r="C60" s="10" t="s">
        <v>74</v>
      </c>
      <c r="D60" s="10" t="s">
        <v>74</v>
      </c>
      <c r="E60" s="10" t="s">
        <v>75</v>
      </c>
      <c r="F60" s="10" t="s">
        <v>74</v>
      </c>
      <c r="G60" s="10" t="s">
        <v>74</v>
      </c>
    </row>
    <row r="61" spans="2:8" ht="18.600000000000001" thickBot="1" x14ac:dyDescent="0.35">
      <c r="B61" s="5"/>
    </row>
    <row r="62" spans="2:8" ht="15" thickBot="1" x14ac:dyDescent="0.35">
      <c r="B62" s="9" t="s">
        <v>76</v>
      </c>
      <c r="C62" s="9" t="s">
        <v>30</v>
      </c>
      <c r="D62" s="9" t="s">
        <v>31</v>
      </c>
      <c r="E62" s="9" t="s">
        <v>32</v>
      </c>
      <c r="F62" s="9" t="s">
        <v>33</v>
      </c>
      <c r="G62" s="9" t="s">
        <v>34</v>
      </c>
    </row>
    <row r="63" spans="2:8" ht="15" thickBot="1" x14ac:dyDescent="0.35">
      <c r="B63" s="9" t="s">
        <v>45</v>
      </c>
      <c r="C63" s="10">
        <v>8.9</v>
      </c>
      <c r="D63" s="10">
        <v>498.7</v>
      </c>
      <c r="E63" s="10">
        <v>486.3</v>
      </c>
      <c r="F63" s="10">
        <v>6.9</v>
      </c>
      <c r="G63" s="10">
        <v>6.9</v>
      </c>
    </row>
    <row r="64" spans="2:8" ht="15" thickBot="1" x14ac:dyDescent="0.35">
      <c r="B64" s="9" t="s">
        <v>50</v>
      </c>
      <c r="C64" s="10">
        <v>6</v>
      </c>
      <c r="D64" s="10">
        <v>497.7</v>
      </c>
      <c r="E64" s="10">
        <v>485.3</v>
      </c>
      <c r="F64" s="10">
        <v>6</v>
      </c>
      <c r="G64" s="10">
        <v>6</v>
      </c>
    </row>
    <row r="65" spans="2:11" ht="15" thickBot="1" x14ac:dyDescent="0.35">
      <c r="B65" s="9" t="s">
        <v>54</v>
      </c>
      <c r="C65" s="10">
        <v>5</v>
      </c>
      <c r="D65" s="10">
        <v>496.7</v>
      </c>
      <c r="E65" s="10">
        <v>484.3</v>
      </c>
      <c r="F65" s="10">
        <v>5</v>
      </c>
      <c r="G65" s="10">
        <v>5</v>
      </c>
    </row>
    <row r="66" spans="2:11" ht="15" thickBot="1" x14ac:dyDescent="0.35">
      <c r="B66" s="9" t="s">
        <v>58</v>
      </c>
      <c r="C66" s="10">
        <v>4</v>
      </c>
      <c r="D66" s="10">
        <v>495.7</v>
      </c>
      <c r="E66" s="10">
        <v>483.3</v>
      </c>
      <c r="F66" s="10">
        <v>4</v>
      </c>
      <c r="G66" s="10">
        <v>4</v>
      </c>
    </row>
    <row r="67" spans="2:11" ht="15" thickBot="1" x14ac:dyDescent="0.35">
      <c r="B67" s="9" t="s">
        <v>62</v>
      </c>
      <c r="C67" s="10">
        <v>3</v>
      </c>
      <c r="D67" s="10">
        <v>494.7</v>
      </c>
      <c r="E67" s="10">
        <v>482.3</v>
      </c>
      <c r="F67" s="10">
        <v>3</v>
      </c>
      <c r="G67" s="10">
        <v>3</v>
      </c>
    </row>
    <row r="68" spans="2:11" ht="15" thickBot="1" x14ac:dyDescent="0.35">
      <c r="B68" s="9" t="s">
        <v>66</v>
      </c>
      <c r="C68" s="10">
        <v>2</v>
      </c>
      <c r="D68" s="10">
        <v>493.7</v>
      </c>
      <c r="E68" s="10">
        <v>481.3</v>
      </c>
      <c r="F68" s="10">
        <v>2</v>
      </c>
      <c r="G68" s="10">
        <v>2</v>
      </c>
    </row>
    <row r="69" spans="2:11" ht="15" thickBot="1" x14ac:dyDescent="0.35">
      <c r="B69" s="9" t="s">
        <v>70</v>
      </c>
      <c r="C69" s="10">
        <v>1</v>
      </c>
      <c r="D69" s="10">
        <v>1</v>
      </c>
      <c r="E69" s="10">
        <v>480.3</v>
      </c>
      <c r="F69" s="10">
        <v>1</v>
      </c>
      <c r="G69" s="10">
        <v>1</v>
      </c>
    </row>
    <row r="70" spans="2:11" ht="15" thickBot="1" x14ac:dyDescent="0.35">
      <c r="B70" s="9" t="s">
        <v>73</v>
      </c>
      <c r="C70" s="10">
        <v>0</v>
      </c>
      <c r="D70" s="10">
        <v>0</v>
      </c>
      <c r="E70" s="10">
        <v>479.3</v>
      </c>
      <c r="F70" s="10">
        <v>0</v>
      </c>
      <c r="G70" s="10">
        <v>0</v>
      </c>
    </row>
    <row r="71" spans="2:11" ht="18.600000000000001" thickBot="1" x14ac:dyDescent="0.35">
      <c r="B71" s="5"/>
    </row>
    <row r="72" spans="2:11" ht="15" thickBot="1" x14ac:dyDescent="0.35">
      <c r="B72" s="9" t="s">
        <v>77</v>
      </c>
      <c r="C72" s="9" t="s">
        <v>30</v>
      </c>
      <c r="D72" s="9" t="s">
        <v>31</v>
      </c>
      <c r="E72" s="9" t="s">
        <v>32</v>
      </c>
      <c r="F72" s="9" t="s">
        <v>33</v>
      </c>
      <c r="G72" s="9" t="s">
        <v>34</v>
      </c>
      <c r="H72" s="9" t="s">
        <v>78</v>
      </c>
      <c r="I72" s="9" t="s">
        <v>79</v>
      </c>
      <c r="J72" s="9" t="s">
        <v>80</v>
      </c>
      <c r="K72" s="9" t="s">
        <v>81</v>
      </c>
    </row>
    <row r="73" spans="2:11" ht="15" thickBot="1" x14ac:dyDescent="0.35">
      <c r="B73" s="9" t="s">
        <v>36</v>
      </c>
      <c r="C73" s="10">
        <v>6</v>
      </c>
      <c r="D73" s="10">
        <v>498.7</v>
      </c>
      <c r="E73" s="10">
        <v>486.3</v>
      </c>
      <c r="F73" s="10">
        <v>6.9</v>
      </c>
      <c r="G73" s="10">
        <v>6.9</v>
      </c>
      <c r="H73" s="10">
        <v>1004.8</v>
      </c>
      <c r="I73" s="10">
        <v>1000</v>
      </c>
      <c r="J73" s="10">
        <v>-4.8</v>
      </c>
      <c r="K73" s="10">
        <v>-0.48</v>
      </c>
    </row>
    <row r="74" spans="2:11" ht="15" thickBot="1" x14ac:dyDescent="0.35">
      <c r="B74" s="9" t="s">
        <v>37</v>
      </c>
      <c r="C74" s="10">
        <v>6</v>
      </c>
      <c r="D74" s="10">
        <v>498.7</v>
      </c>
      <c r="E74" s="10">
        <v>486.3</v>
      </c>
      <c r="F74" s="10">
        <v>6.9</v>
      </c>
      <c r="G74" s="10">
        <v>6.9</v>
      </c>
      <c r="H74" s="10">
        <v>1004.8</v>
      </c>
      <c r="I74" s="10">
        <v>1000</v>
      </c>
      <c r="J74" s="10">
        <v>-4.8</v>
      </c>
      <c r="K74" s="10">
        <v>-0.48</v>
      </c>
    </row>
    <row r="75" spans="2:11" ht="15" thickBot="1" x14ac:dyDescent="0.35">
      <c r="B75" s="9" t="s">
        <v>38</v>
      </c>
      <c r="C75" s="10">
        <v>6</v>
      </c>
      <c r="D75" s="10">
        <v>498.7</v>
      </c>
      <c r="E75" s="10">
        <v>486.3</v>
      </c>
      <c r="F75" s="10">
        <v>6.9</v>
      </c>
      <c r="G75" s="10">
        <v>6.9</v>
      </c>
      <c r="H75" s="10">
        <v>1004.8</v>
      </c>
      <c r="I75" s="10">
        <v>1000</v>
      </c>
      <c r="J75" s="10">
        <v>-4.8</v>
      </c>
      <c r="K75" s="10">
        <v>-0.48</v>
      </c>
    </row>
    <row r="76" spans="2:11" ht="15" thickBot="1" x14ac:dyDescent="0.35">
      <c r="B76" s="9" t="s">
        <v>39</v>
      </c>
      <c r="C76" s="10">
        <v>6</v>
      </c>
      <c r="D76" s="10">
        <v>498.7</v>
      </c>
      <c r="E76" s="10">
        <v>486.3</v>
      </c>
      <c r="F76" s="10">
        <v>6.9</v>
      </c>
      <c r="G76" s="10">
        <v>6.9</v>
      </c>
      <c r="H76" s="10">
        <v>1004.8</v>
      </c>
      <c r="I76" s="10">
        <v>1000</v>
      </c>
      <c r="J76" s="10">
        <v>-4.8</v>
      </c>
      <c r="K76" s="10">
        <v>-0.48</v>
      </c>
    </row>
    <row r="77" spans="2:11" ht="15" thickBot="1" x14ac:dyDescent="0.35">
      <c r="B77" s="9" t="s">
        <v>40</v>
      </c>
      <c r="C77" s="10">
        <v>6</v>
      </c>
      <c r="D77" s="10">
        <v>498.7</v>
      </c>
      <c r="E77" s="10">
        <v>486.3</v>
      </c>
      <c r="F77" s="10">
        <v>6.9</v>
      </c>
      <c r="G77" s="10">
        <v>6.9</v>
      </c>
      <c r="H77" s="10">
        <v>1004.8</v>
      </c>
      <c r="I77" s="10">
        <v>1000</v>
      </c>
      <c r="J77" s="10">
        <v>-4.8</v>
      </c>
      <c r="K77" s="10">
        <v>-0.48</v>
      </c>
    </row>
    <row r="78" spans="2:11" ht="15" thickBot="1" x14ac:dyDescent="0.35">
      <c r="B78" s="9" t="s">
        <v>41</v>
      </c>
      <c r="C78" s="10">
        <v>6</v>
      </c>
      <c r="D78" s="10">
        <v>493.7</v>
      </c>
      <c r="E78" s="10">
        <v>486.3</v>
      </c>
      <c r="F78" s="10">
        <v>6.9</v>
      </c>
      <c r="G78" s="10">
        <v>1</v>
      </c>
      <c r="H78" s="10">
        <v>993.9</v>
      </c>
      <c r="I78" s="10">
        <v>1000</v>
      </c>
      <c r="J78" s="10">
        <v>6.1</v>
      </c>
      <c r="K78" s="10">
        <v>0.61</v>
      </c>
    </row>
    <row r="79" spans="2:11" ht="15" thickBot="1" x14ac:dyDescent="0.35">
      <c r="B79" s="9" t="s">
        <v>42</v>
      </c>
      <c r="C79" s="10">
        <v>8.9</v>
      </c>
      <c r="D79" s="10">
        <v>493.7</v>
      </c>
      <c r="E79" s="10">
        <v>486.3</v>
      </c>
      <c r="F79" s="10">
        <v>6.9</v>
      </c>
      <c r="G79" s="10">
        <v>6.9</v>
      </c>
      <c r="H79" s="10">
        <v>1002.8</v>
      </c>
      <c r="I79" s="10">
        <v>1000</v>
      </c>
      <c r="J79" s="10">
        <v>-2.8</v>
      </c>
      <c r="K79" s="10">
        <v>-0.28000000000000003</v>
      </c>
    </row>
    <row r="80" spans="2:11" ht="15" thickBot="1" x14ac:dyDescent="0.35">
      <c r="B80" s="9" t="s">
        <v>43</v>
      </c>
      <c r="C80" s="10">
        <v>0</v>
      </c>
      <c r="D80" s="10">
        <v>493.7</v>
      </c>
      <c r="E80" s="10">
        <v>479.3</v>
      </c>
      <c r="F80" s="10">
        <v>6.9</v>
      </c>
      <c r="G80" s="10">
        <v>0</v>
      </c>
      <c r="H80" s="10">
        <v>980</v>
      </c>
      <c r="I80" s="10">
        <v>1000</v>
      </c>
      <c r="J80" s="10">
        <v>20</v>
      </c>
      <c r="K80" s="10">
        <v>2</v>
      </c>
    </row>
    <row r="81" spans="2:3" ht="15" thickBot="1" x14ac:dyDescent="0.35"/>
    <row r="82" spans="2:3" ht="15" thickBot="1" x14ac:dyDescent="0.35">
      <c r="B82" s="11" t="s">
        <v>82</v>
      </c>
      <c r="C82" s="12">
        <v>1007.7</v>
      </c>
    </row>
    <row r="83" spans="2:3" ht="15" thickBot="1" x14ac:dyDescent="0.35">
      <c r="B83" s="11" t="s">
        <v>83</v>
      </c>
      <c r="C83" s="12">
        <v>479.3</v>
      </c>
    </row>
    <row r="84" spans="2:3" ht="15" thickBot="1" x14ac:dyDescent="0.35">
      <c r="B84" s="11" t="s">
        <v>84</v>
      </c>
      <c r="C84" s="12">
        <v>8000.7</v>
      </c>
    </row>
    <row r="85" spans="2:3" ht="15" thickBot="1" x14ac:dyDescent="0.35">
      <c r="B85" s="11" t="s">
        <v>85</v>
      </c>
      <c r="C85" s="12">
        <v>8000</v>
      </c>
    </row>
    <row r="86" spans="2:3" ht="15" thickBot="1" x14ac:dyDescent="0.35">
      <c r="B86" s="11" t="s">
        <v>86</v>
      </c>
      <c r="C86" s="12">
        <v>0.7</v>
      </c>
    </row>
    <row r="87" spans="2:3" ht="15" thickBot="1" x14ac:dyDescent="0.35">
      <c r="B87" s="11" t="s">
        <v>87</v>
      </c>
      <c r="C87" s="12"/>
    </row>
    <row r="88" spans="2:3" ht="15" thickBot="1" x14ac:dyDescent="0.35">
      <c r="B88" s="11" t="s">
        <v>88</v>
      </c>
      <c r="C88" s="12"/>
    </row>
    <row r="89" spans="2:3" ht="15" thickBot="1" x14ac:dyDescent="0.35">
      <c r="B89" s="11" t="s">
        <v>89</v>
      </c>
      <c r="C89" s="12">
        <v>0</v>
      </c>
    </row>
    <row r="91" spans="2:3" x14ac:dyDescent="0.3">
      <c r="B91" s="13" t="s">
        <v>90</v>
      </c>
    </row>
    <row r="93" spans="2:3" x14ac:dyDescent="0.3">
      <c r="B93" s="14" t="s">
        <v>91</v>
      </c>
    </row>
    <row r="94" spans="2:3" x14ac:dyDescent="0.3">
      <c r="B94" s="14" t="s">
        <v>92</v>
      </c>
    </row>
  </sheetData>
  <hyperlinks>
    <hyperlink ref="B91" r:id="rId1" display="https://miau.my-x.hu/myx-free/coco/test/746695220240123143851.html" xr:uid="{26F46D2C-31B6-4C88-B88C-66AA1F5D7D5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 Tamás</dc:creator>
  <cp:lastModifiedBy>Lttd</cp:lastModifiedBy>
  <dcterms:created xsi:type="dcterms:W3CDTF">2024-01-23T12:05:10Z</dcterms:created>
  <dcterms:modified xsi:type="dcterms:W3CDTF">2024-01-23T13:41:21Z</dcterms:modified>
</cp:coreProperties>
</file>