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BFEC2A32-7DBB-4817-9915-B276AE7E6D7C}" xr6:coauthVersionLast="45" xr6:coauthVersionMax="45" xr10:uidLastSave="{00000000-0000-0000-0000-000000000000}"/>
  <bookViews>
    <workbookView xWindow="-108" yWindow="-108" windowWidth="23256" windowHeight="12720" activeTab="2" xr2:uid="{00000000-000D-0000-FFFF-FFFF00000000}"/>
  </bookViews>
  <sheets>
    <sheet name="Február (2)" sheetId="17" r:id="rId1"/>
    <sheet name="Január (2)" sheetId="16" r:id="rId2"/>
    <sheet name="alap" sheetId="1" r:id="rId3"/>
    <sheet name="Január" sheetId="2" r:id="rId4"/>
    <sheet name="Munka2" sheetId="19" r:id="rId5"/>
    <sheet name="Munka1" sheetId="18" r:id="rId6"/>
    <sheet name="Február" sheetId="3" r:id="rId7"/>
    <sheet name="Március" sheetId="4" r:id="rId8"/>
    <sheet name="Április" sheetId="5" r:id="rId9"/>
    <sheet name="Május" sheetId="6" r:id="rId10"/>
    <sheet name="Június" sheetId="7" r:id="rId11"/>
    <sheet name="Július" sheetId="8" r:id="rId12"/>
    <sheet name="Augusztus" sheetId="9" r:id="rId13"/>
    <sheet name="Szeptember" sheetId="10" r:id="rId14"/>
    <sheet name="Október" sheetId="11" r:id="rId15"/>
    <sheet name="November" sheetId="12" r:id="rId16"/>
    <sheet name="December" sheetId="13" r:id="rId17"/>
    <sheet name="Összegzés" sheetId="15" r:id="rId18"/>
  </sheets>
  <definedNames>
    <definedName name="_xlnm._FilterDatabase" localSheetId="6" hidden="1">Február!$Q$1:$S$117</definedName>
    <definedName name="_xlnm._FilterDatabase" localSheetId="3" hidden="1">Január!$P$1:$R$126</definedName>
  </definedNames>
  <calcPr calcId="191029"/>
  <pivotCaches>
    <pivotCache cacheId="0" r:id="rId19"/>
    <pivotCache cacheId="1" r:id="rId20"/>
    <pivotCache cacheId="21" r:id="rId21"/>
    <pivotCache cacheId="31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E35" i="3"/>
  <c r="D35" i="3"/>
  <c r="C35" i="3"/>
  <c r="B35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3" i="3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P183" i="2"/>
  <c r="R182" i="2"/>
  <c r="R181" i="2"/>
  <c r="R180" i="2"/>
  <c r="P180" i="2"/>
  <c r="R179" i="2"/>
  <c r="R178" i="2"/>
  <c r="P178" i="2"/>
  <c r="R177" i="2"/>
  <c r="P177" i="2"/>
  <c r="R176" i="2"/>
  <c r="R175" i="2"/>
  <c r="P175" i="2"/>
  <c r="R174" i="2"/>
  <c r="P174" i="2"/>
  <c r="R173" i="2"/>
  <c r="R172" i="2"/>
  <c r="P172" i="2"/>
  <c r="R171" i="2"/>
  <c r="R170" i="2"/>
  <c r="R169" i="2"/>
  <c r="R168" i="2"/>
  <c r="R167" i="2"/>
  <c r="R166" i="2"/>
  <c r="R165" i="2"/>
  <c r="R164" i="2"/>
  <c r="R163" i="2"/>
  <c r="R162" i="2"/>
  <c r="P162" i="2"/>
  <c r="R161" i="2"/>
  <c r="R160" i="2"/>
  <c r="R159" i="2"/>
  <c r="R158" i="2"/>
  <c r="P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Q4" i="3"/>
  <c r="P128" i="2" s="1"/>
  <c r="Q2" i="3"/>
  <c r="P126" i="2" s="1"/>
  <c r="R2" i="3"/>
  <c r="Q126" i="2" s="1"/>
  <c r="H35" i="3"/>
  <c r="A1" i="13" l="1"/>
  <c r="A1" i="12"/>
  <c r="A1" i="11"/>
  <c r="A1" i="10"/>
  <c r="A1" i="9"/>
  <c r="A1" i="8"/>
  <c r="A1" i="7"/>
  <c r="A1" i="6"/>
  <c r="A1" i="5"/>
  <c r="A1" i="4"/>
  <c r="AR35" i="3" l="1"/>
  <c r="O117" i="17"/>
  <c r="M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P59" i="17"/>
  <c r="P88" i="17" s="1"/>
  <c r="P117" i="17" s="1"/>
  <c r="O59" i="17"/>
  <c r="O58" i="17"/>
  <c r="O57" i="17"/>
  <c r="O56" i="17"/>
  <c r="P55" i="17"/>
  <c r="P84" i="17" s="1"/>
  <c r="P113" i="17" s="1"/>
  <c r="O55" i="17"/>
  <c r="O54" i="17"/>
  <c r="O53" i="17"/>
  <c r="O52" i="17"/>
  <c r="P51" i="17"/>
  <c r="P80" i="17" s="1"/>
  <c r="P109" i="17" s="1"/>
  <c r="O51" i="17"/>
  <c r="O50" i="17"/>
  <c r="O49" i="17"/>
  <c r="O48" i="17"/>
  <c r="P47" i="17"/>
  <c r="P76" i="17" s="1"/>
  <c r="P105" i="17" s="1"/>
  <c r="O47" i="17"/>
  <c r="O46" i="17"/>
  <c r="O45" i="17"/>
  <c r="O44" i="17"/>
  <c r="P43" i="17"/>
  <c r="P72" i="17" s="1"/>
  <c r="P101" i="17" s="1"/>
  <c r="O43" i="17"/>
  <c r="O42" i="17"/>
  <c r="O41" i="17"/>
  <c r="O40" i="17"/>
  <c r="P39" i="17"/>
  <c r="P68" i="17" s="1"/>
  <c r="P97" i="17" s="1"/>
  <c r="O39" i="17"/>
  <c r="O38" i="17"/>
  <c r="O37" i="17"/>
  <c r="O36" i="17"/>
  <c r="P35" i="17"/>
  <c r="P64" i="17" s="1"/>
  <c r="P93" i="17" s="1"/>
  <c r="O35" i="17"/>
  <c r="O34" i="17"/>
  <c r="O33" i="17"/>
  <c r="B33" i="17"/>
  <c r="P32" i="17"/>
  <c r="P61" i="17" s="1"/>
  <c r="P90" i="17" s="1"/>
  <c r="O32" i="17"/>
  <c r="O31" i="17"/>
  <c r="P30" i="17"/>
  <c r="O30" i="17"/>
  <c r="P29" i="17"/>
  <c r="P58" i="17" s="1"/>
  <c r="P87" i="17" s="1"/>
  <c r="P116" i="17" s="1"/>
  <c r="O29" i="17"/>
  <c r="P28" i="17"/>
  <c r="P57" i="17" s="1"/>
  <c r="P86" i="17" s="1"/>
  <c r="P115" i="17" s="1"/>
  <c r="O28" i="17"/>
  <c r="P27" i="17"/>
  <c r="P56" i="17" s="1"/>
  <c r="P85" i="17" s="1"/>
  <c r="P114" i="17" s="1"/>
  <c r="O27" i="17"/>
  <c r="P26" i="17"/>
  <c r="O26" i="17"/>
  <c r="P25" i="17"/>
  <c r="P54" i="17" s="1"/>
  <c r="P83" i="17" s="1"/>
  <c r="P112" i="17" s="1"/>
  <c r="O25" i="17"/>
  <c r="P24" i="17"/>
  <c r="P53" i="17" s="1"/>
  <c r="P82" i="17" s="1"/>
  <c r="P111" i="17" s="1"/>
  <c r="O24" i="17"/>
  <c r="P23" i="17"/>
  <c r="P52" i="17" s="1"/>
  <c r="P81" i="17" s="1"/>
  <c r="P110" i="17" s="1"/>
  <c r="O23" i="17"/>
  <c r="P22" i="17"/>
  <c r="O22" i="17"/>
  <c r="P21" i="17"/>
  <c r="P50" i="17" s="1"/>
  <c r="P79" i="17" s="1"/>
  <c r="P108" i="17" s="1"/>
  <c r="O21" i="17"/>
  <c r="P20" i="17"/>
  <c r="P49" i="17" s="1"/>
  <c r="P78" i="17" s="1"/>
  <c r="P107" i="17" s="1"/>
  <c r="O20" i="17"/>
  <c r="P19" i="17"/>
  <c r="P48" i="17" s="1"/>
  <c r="P77" i="17" s="1"/>
  <c r="P106" i="17" s="1"/>
  <c r="O19" i="17"/>
  <c r="P18" i="17"/>
  <c r="O18" i="17"/>
  <c r="P17" i="17"/>
  <c r="P46" i="17" s="1"/>
  <c r="P75" i="17" s="1"/>
  <c r="P104" i="17" s="1"/>
  <c r="O17" i="17"/>
  <c r="P16" i="17"/>
  <c r="P45" i="17" s="1"/>
  <c r="P74" i="17" s="1"/>
  <c r="P103" i="17" s="1"/>
  <c r="O16" i="17"/>
  <c r="P15" i="17"/>
  <c r="P44" i="17" s="1"/>
  <c r="P73" i="17" s="1"/>
  <c r="P102" i="17" s="1"/>
  <c r="O15" i="17"/>
  <c r="P14" i="17"/>
  <c r="O14" i="17"/>
  <c r="P13" i="17"/>
  <c r="P42" i="17" s="1"/>
  <c r="P71" i="17" s="1"/>
  <c r="P100" i="17" s="1"/>
  <c r="O13" i="17"/>
  <c r="P12" i="17"/>
  <c r="P41" i="17" s="1"/>
  <c r="P70" i="17" s="1"/>
  <c r="P99" i="17" s="1"/>
  <c r="O12" i="17"/>
  <c r="P11" i="17"/>
  <c r="P40" i="17" s="1"/>
  <c r="P69" i="17" s="1"/>
  <c r="P98" i="17" s="1"/>
  <c r="O11" i="17"/>
  <c r="P10" i="17"/>
  <c r="O10" i="17"/>
  <c r="P9" i="17"/>
  <c r="P38" i="17" s="1"/>
  <c r="P67" i="17" s="1"/>
  <c r="P96" i="17" s="1"/>
  <c r="O9" i="17"/>
  <c r="P8" i="17"/>
  <c r="P37" i="17" s="1"/>
  <c r="P66" i="17" s="1"/>
  <c r="P95" i="17" s="1"/>
  <c r="O8" i="17"/>
  <c r="P7" i="17"/>
  <c r="P36" i="17" s="1"/>
  <c r="P65" i="17" s="1"/>
  <c r="P94" i="17" s="1"/>
  <c r="O7" i="17"/>
  <c r="P6" i="17"/>
  <c r="O6" i="17"/>
  <c r="P5" i="17"/>
  <c r="P34" i="17" s="1"/>
  <c r="P63" i="17" s="1"/>
  <c r="P92" i="17" s="1"/>
  <c r="O5" i="17"/>
  <c r="P4" i="17"/>
  <c r="P33" i="17" s="1"/>
  <c r="P62" i="17" s="1"/>
  <c r="P91" i="17" s="1"/>
  <c r="O4" i="17"/>
  <c r="P3" i="17"/>
  <c r="O3" i="17"/>
  <c r="P2" i="17"/>
  <c r="P31" i="17" s="1"/>
  <c r="P60" i="17" s="1"/>
  <c r="P89" i="17" s="1"/>
  <c r="O2" i="17"/>
  <c r="T1" i="17"/>
  <c r="S1" i="17"/>
  <c r="R1" i="17"/>
  <c r="Q1" i="17"/>
  <c r="P1" i="17"/>
  <c r="O1" i="17"/>
  <c r="N1" i="17"/>
  <c r="G1" i="17"/>
  <c r="A1" i="17"/>
  <c r="Q117" i="3"/>
  <c r="P241" i="2" s="1"/>
  <c r="Q116" i="3"/>
  <c r="P240" i="2" s="1"/>
  <c r="Q115" i="3"/>
  <c r="P239" i="2" s="1"/>
  <c r="Q114" i="3"/>
  <c r="P238" i="2" s="1"/>
  <c r="Q113" i="3"/>
  <c r="P237" i="2" s="1"/>
  <c r="Q112" i="3"/>
  <c r="P236" i="2" s="1"/>
  <c r="Q111" i="3"/>
  <c r="P235" i="2" s="1"/>
  <c r="Q110" i="3"/>
  <c r="P234" i="2" s="1"/>
  <c r="Q109" i="3"/>
  <c r="P233" i="2" s="1"/>
  <c r="Q108" i="3"/>
  <c r="P232" i="2" s="1"/>
  <c r="Q107" i="3"/>
  <c r="P231" i="2" s="1"/>
  <c r="Q106" i="3"/>
  <c r="P230" i="2" s="1"/>
  <c r="Q105" i="3"/>
  <c r="P229" i="2" s="1"/>
  <c r="Q104" i="3"/>
  <c r="P228" i="2" s="1"/>
  <c r="Q103" i="3"/>
  <c r="P227" i="2" s="1"/>
  <c r="Q102" i="3"/>
  <c r="P226" i="2" s="1"/>
  <c r="Q101" i="3"/>
  <c r="P225" i="2" s="1"/>
  <c r="Q100" i="3"/>
  <c r="P224" i="2" s="1"/>
  <c r="Q99" i="3"/>
  <c r="P223" i="2" s="1"/>
  <c r="Q98" i="3"/>
  <c r="P222" i="2" s="1"/>
  <c r="Q97" i="3"/>
  <c r="P221" i="2" s="1"/>
  <c r="Q96" i="3"/>
  <c r="P220" i="2" s="1"/>
  <c r="Q95" i="3"/>
  <c r="P219" i="2" s="1"/>
  <c r="Q94" i="3"/>
  <c r="P218" i="2" s="1"/>
  <c r="Q93" i="3"/>
  <c r="P217" i="2" s="1"/>
  <c r="Q92" i="3"/>
  <c r="P216" i="2" s="1"/>
  <c r="Q91" i="3"/>
  <c r="P215" i="2" s="1"/>
  <c r="Q90" i="3"/>
  <c r="P214" i="2" s="1"/>
  <c r="Q89" i="3"/>
  <c r="P213" i="2" s="1"/>
  <c r="Q88" i="3"/>
  <c r="P212" i="2" s="1"/>
  <c r="Q87" i="3"/>
  <c r="P211" i="2" s="1"/>
  <c r="Q86" i="3"/>
  <c r="P210" i="2" s="1"/>
  <c r="Q85" i="3"/>
  <c r="P209" i="2" s="1"/>
  <c r="Q84" i="3"/>
  <c r="P208" i="2" s="1"/>
  <c r="Q83" i="3"/>
  <c r="P207" i="2" s="1"/>
  <c r="Q82" i="3"/>
  <c r="P206" i="2" s="1"/>
  <c r="Q81" i="3"/>
  <c r="P205" i="2" s="1"/>
  <c r="Q80" i="3"/>
  <c r="P204" i="2" s="1"/>
  <c r="Q79" i="3"/>
  <c r="P203" i="2" s="1"/>
  <c r="Q78" i="3"/>
  <c r="P202" i="2" s="1"/>
  <c r="Q77" i="3"/>
  <c r="P201" i="2" s="1"/>
  <c r="Q76" i="3"/>
  <c r="P200" i="2" s="1"/>
  <c r="Q75" i="3"/>
  <c r="P199" i="2" s="1"/>
  <c r="Q74" i="3"/>
  <c r="P198" i="2" s="1"/>
  <c r="Q73" i="3"/>
  <c r="P197" i="2" s="1"/>
  <c r="Q72" i="3"/>
  <c r="P196" i="2" s="1"/>
  <c r="Q71" i="3"/>
  <c r="P195" i="2" s="1"/>
  <c r="Q70" i="3"/>
  <c r="P194" i="2" s="1"/>
  <c r="Q69" i="3"/>
  <c r="P193" i="2" s="1"/>
  <c r="Q68" i="3"/>
  <c r="P192" i="2" s="1"/>
  <c r="Q67" i="3"/>
  <c r="P191" i="2" s="1"/>
  <c r="Q66" i="3"/>
  <c r="P190" i="2" s="1"/>
  <c r="Q65" i="3"/>
  <c r="P189" i="2" s="1"/>
  <c r="Q64" i="3"/>
  <c r="P188" i="2" s="1"/>
  <c r="Q63" i="3"/>
  <c r="P187" i="2" s="1"/>
  <c r="Q62" i="3"/>
  <c r="P186" i="2" s="1"/>
  <c r="Q61" i="3"/>
  <c r="P185" i="2" s="1"/>
  <c r="Q60" i="3"/>
  <c r="P184" i="2" s="1"/>
  <c r="Q58" i="3"/>
  <c r="P182" i="2" s="1"/>
  <c r="Q57" i="3"/>
  <c r="P181" i="2" s="1"/>
  <c r="Q55" i="3"/>
  <c r="P179" i="2" s="1"/>
  <c r="Q52" i="3"/>
  <c r="P176" i="2" s="1"/>
  <c r="Q49" i="3"/>
  <c r="P173" i="2" s="1"/>
  <c r="Q47" i="3"/>
  <c r="P171" i="2" s="1"/>
  <c r="Q46" i="3"/>
  <c r="P170" i="2" s="1"/>
  <c r="Q45" i="3"/>
  <c r="P169" i="2" s="1"/>
  <c r="Q44" i="3"/>
  <c r="P168" i="2" s="1"/>
  <c r="Q43" i="3"/>
  <c r="P167" i="2" s="1"/>
  <c r="Q42" i="3"/>
  <c r="P166" i="2" s="1"/>
  <c r="Q41" i="3"/>
  <c r="P165" i="2" s="1"/>
  <c r="Q40" i="3"/>
  <c r="P164" i="2" s="1"/>
  <c r="Q39" i="3"/>
  <c r="P163" i="2" s="1"/>
  <c r="Q37" i="3"/>
  <c r="P161" i="2" s="1"/>
  <c r="Q36" i="3"/>
  <c r="P160" i="2" s="1"/>
  <c r="Q35" i="3"/>
  <c r="P159" i="2" s="1"/>
  <c r="Q33" i="3"/>
  <c r="P157" i="2" s="1"/>
  <c r="Q32" i="3"/>
  <c r="P156" i="2" s="1"/>
  <c r="Q31" i="3"/>
  <c r="P155" i="2" s="1"/>
  <c r="R30" i="3"/>
  <c r="Q30" i="3"/>
  <c r="P154" i="2" s="1"/>
  <c r="R29" i="3"/>
  <c r="Q29" i="3"/>
  <c r="P153" i="2" s="1"/>
  <c r="R28" i="3"/>
  <c r="Q28" i="3"/>
  <c r="P152" i="2" s="1"/>
  <c r="R27" i="3"/>
  <c r="Q27" i="3"/>
  <c r="P151" i="2" s="1"/>
  <c r="R26" i="3"/>
  <c r="Q26" i="3"/>
  <c r="P150" i="2" s="1"/>
  <c r="R25" i="3"/>
  <c r="Q25" i="3"/>
  <c r="P149" i="2" s="1"/>
  <c r="R24" i="3"/>
  <c r="Q24" i="3"/>
  <c r="P148" i="2" s="1"/>
  <c r="R23" i="3"/>
  <c r="Q23" i="3"/>
  <c r="P147" i="2" s="1"/>
  <c r="R22" i="3"/>
  <c r="Q22" i="3"/>
  <c r="P146" i="2" s="1"/>
  <c r="R21" i="3"/>
  <c r="Q145" i="2" s="1"/>
  <c r="Q21" i="3"/>
  <c r="P145" i="2" s="1"/>
  <c r="R20" i="3"/>
  <c r="Q20" i="3"/>
  <c r="P144" i="2" s="1"/>
  <c r="R19" i="3"/>
  <c r="Q19" i="3"/>
  <c r="P143" i="2" s="1"/>
  <c r="R18" i="3"/>
  <c r="Q18" i="3"/>
  <c r="P142" i="2" s="1"/>
  <c r="R17" i="3"/>
  <c r="Q17" i="3"/>
  <c r="P141" i="2" s="1"/>
  <c r="R16" i="3"/>
  <c r="Q16" i="3"/>
  <c r="P140" i="2" s="1"/>
  <c r="R15" i="3"/>
  <c r="Q15" i="3"/>
  <c r="P139" i="2" s="1"/>
  <c r="R14" i="3"/>
  <c r="Q14" i="3"/>
  <c r="P138" i="2" s="1"/>
  <c r="R13" i="3"/>
  <c r="Q13" i="3"/>
  <c r="P137" i="2" s="1"/>
  <c r="R12" i="3"/>
  <c r="Q12" i="3"/>
  <c r="P136" i="2" s="1"/>
  <c r="R11" i="3"/>
  <c r="Q11" i="3"/>
  <c r="P135" i="2" s="1"/>
  <c r="R10" i="3"/>
  <c r="Q10" i="3"/>
  <c r="P134" i="2" s="1"/>
  <c r="R9" i="3"/>
  <c r="Q9" i="3"/>
  <c r="P133" i="2" s="1"/>
  <c r="R8" i="3"/>
  <c r="Q8" i="3"/>
  <c r="P132" i="2" s="1"/>
  <c r="R7" i="3"/>
  <c r="Q7" i="3"/>
  <c r="P131" i="2" s="1"/>
  <c r="R6" i="3"/>
  <c r="Q6" i="3"/>
  <c r="P130" i="2" s="1"/>
  <c r="R5" i="3"/>
  <c r="Q5" i="3"/>
  <c r="P129" i="2" s="1"/>
  <c r="R4" i="3"/>
  <c r="R3" i="3"/>
  <c r="Q3" i="3"/>
  <c r="P127" i="2" s="1"/>
  <c r="R31" i="3"/>
  <c r="O117" i="3"/>
  <c r="U1" i="3"/>
  <c r="T1" i="3"/>
  <c r="S1" i="3"/>
  <c r="R1" i="3"/>
  <c r="Q1" i="3"/>
  <c r="P1" i="3"/>
  <c r="O1" i="3"/>
  <c r="B33" i="3"/>
  <c r="C33" i="3" s="1"/>
  <c r="D33" i="3" s="1"/>
  <c r="E33" i="3" s="1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" i="2"/>
  <c r="R126" i="16"/>
  <c r="R125" i="16"/>
  <c r="N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11" i="16"/>
  <c r="R110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AU36" i="16"/>
  <c r="R36" i="16"/>
  <c r="AS35" i="16"/>
  <c r="L20" i="16" s="1"/>
  <c r="R35" i="16"/>
  <c r="AS34" i="16"/>
  <c r="R34" i="16"/>
  <c r="F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J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R2" i="16"/>
  <c r="H1" i="3"/>
  <c r="A1" i="3"/>
  <c r="AW36" i="2"/>
  <c r="AT35" i="2"/>
  <c r="L20" i="2" s="1"/>
  <c r="AT34" i="2"/>
  <c r="J20" i="2" s="1"/>
  <c r="Y35" i="3" s="1"/>
  <c r="F34" i="2"/>
  <c r="N125" i="2"/>
  <c r="R42" i="3" l="1"/>
  <c r="Q137" i="2"/>
  <c r="R43" i="3"/>
  <c r="Q138" i="2"/>
  <c r="R60" i="3"/>
  <c r="Q155" i="2"/>
  <c r="R50" i="3"/>
  <c r="R34" i="3"/>
  <c r="Q129" i="2"/>
  <c r="R58" i="3"/>
  <c r="Q153" i="2"/>
  <c r="R35" i="3"/>
  <c r="Q130" i="2"/>
  <c r="R47" i="3"/>
  <c r="Q142" i="2"/>
  <c r="R36" i="3"/>
  <c r="Q131" i="2"/>
  <c r="R40" i="3"/>
  <c r="Q135" i="2"/>
  <c r="R44" i="3"/>
  <c r="Q139" i="2"/>
  <c r="R48" i="3"/>
  <c r="Q143" i="2"/>
  <c r="R52" i="3"/>
  <c r="Q147" i="2"/>
  <c r="R56" i="3"/>
  <c r="Q151" i="2"/>
  <c r="R54" i="3"/>
  <c r="Q149" i="2"/>
  <c r="R55" i="3"/>
  <c r="Q150" i="2"/>
  <c r="R32" i="3"/>
  <c r="Q127" i="2"/>
  <c r="R46" i="3"/>
  <c r="Q141" i="2"/>
  <c r="R39" i="3"/>
  <c r="Q134" i="2"/>
  <c r="R59" i="3"/>
  <c r="Q154" i="2"/>
  <c r="R33" i="3"/>
  <c r="Q128" i="2"/>
  <c r="R37" i="3"/>
  <c r="Q132" i="2"/>
  <c r="R41" i="3"/>
  <c r="Q136" i="2"/>
  <c r="R45" i="3"/>
  <c r="Q140" i="2"/>
  <c r="R49" i="3"/>
  <c r="Q144" i="2"/>
  <c r="R53" i="3"/>
  <c r="Q148" i="2"/>
  <c r="R57" i="3"/>
  <c r="Q152" i="2"/>
  <c r="R38" i="3"/>
  <c r="Q133" i="2"/>
  <c r="R51" i="3"/>
  <c r="Q146" i="2"/>
  <c r="C33" i="17"/>
  <c r="D33" i="17" s="1"/>
  <c r="E33" i="17" s="1"/>
  <c r="R81" i="3" l="1"/>
  <c r="Q176" i="2"/>
  <c r="R79" i="3"/>
  <c r="Q174" i="2"/>
  <c r="R62" i="3"/>
  <c r="Q157" i="2"/>
  <c r="R88" i="3"/>
  <c r="Q183" i="2"/>
  <c r="R77" i="3"/>
  <c r="Q172" i="2"/>
  <c r="R89" i="3"/>
  <c r="Q213" i="2" s="1"/>
  <c r="Q184" i="2"/>
  <c r="R80" i="3"/>
  <c r="Q175" i="2"/>
  <c r="R65" i="3"/>
  <c r="Q160" i="2"/>
  <c r="R67" i="3"/>
  <c r="Q162" i="2"/>
  <c r="R70" i="3"/>
  <c r="Q165" i="2"/>
  <c r="R68" i="3"/>
  <c r="Q163" i="2"/>
  <c r="R83" i="3"/>
  <c r="Q178" i="2"/>
  <c r="R73" i="3"/>
  <c r="Q168" i="2"/>
  <c r="R64" i="3"/>
  <c r="Q159" i="2"/>
  <c r="R61" i="3"/>
  <c r="Q156" i="2"/>
  <c r="R84" i="3"/>
  <c r="Q179" i="2"/>
  <c r="R72" i="3"/>
  <c r="Q167" i="2"/>
  <c r="R82" i="3"/>
  <c r="Q177" i="2"/>
  <c r="R66" i="3"/>
  <c r="Q161" i="2"/>
  <c r="R75" i="3"/>
  <c r="Q170" i="2"/>
  <c r="R85" i="3"/>
  <c r="Q180" i="2"/>
  <c r="R69" i="3"/>
  <c r="Q164" i="2"/>
  <c r="R87" i="3"/>
  <c r="Q182" i="2"/>
  <c r="R78" i="3"/>
  <c r="Q173" i="2"/>
  <c r="R63" i="3"/>
  <c r="Q158" i="2"/>
  <c r="R74" i="3"/>
  <c r="Q169" i="2"/>
  <c r="R76" i="3"/>
  <c r="Q171" i="2"/>
  <c r="R86" i="3"/>
  <c r="Q181" i="2"/>
  <c r="R71" i="3"/>
  <c r="Q166" i="2"/>
  <c r="R107" i="3" l="1"/>
  <c r="Q231" i="2" s="1"/>
  <c r="Q202" i="2"/>
  <c r="R112" i="3"/>
  <c r="Q236" i="2" s="1"/>
  <c r="Q207" i="2"/>
  <c r="R94" i="3"/>
  <c r="Q218" i="2" s="1"/>
  <c r="Q189" i="2"/>
  <c r="R117" i="3"/>
  <c r="Q241" i="2" s="1"/>
  <c r="Q212" i="2"/>
  <c r="R104" i="3"/>
  <c r="Q228" i="2" s="1"/>
  <c r="Q199" i="2"/>
  <c r="R105" i="3"/>
  <c r="Q229" i="2" s="1"/>
  <c r="Q200" i="2"/>
  <c r="R116" i="3"/>
  <c r="Q240" i="2" s="1"/>
  <c r="Q211" i="2"/>
  <c r="R95" i="3"/>
  <c r="Q219" i="2" s="1"/>
  <c r="Q190" i="2"/>
  <c r="R90" i="3"/>
  <c r="Q214" i="2" s="1"/>
  <c r="Q185" i="2"/>
  <c r="R97" i="3"/>
  <c r="Q221" i="2" s="1"/>
  <c r="Q192" i="2"/>
  <c r="R109" i="3"/>
  <c r="Q233" i="2" s="1"/>
  <c r="Q204" i="2"/>
  <c r="R91" i="3"/>
  <c r="Q215" i="2" s="1"/>
  <c r="Q186" i="2"/>
  <c r="R113" i="3"/>
  <c r="Q237" i="2" s="1"/>
  <c r="Q208" i="2"/>
  <c r="R98" i="3"/>
  <c r="Q222" i="2" s="1"/>
  <c r="Q193" i="2"/>
  <c r="R99" i="3"/>
  <c r="Q223" i="2" s="1"/>
  <c r="Q194" i="2"/>
  <c r="R108" i="3"/>
  <c r="Q232" i="2" s="1"/>
  <c r="Q203" i="2"/>
  <c r="R115" i="3"/>
  <c r="Q239" i="2" s="1"/>
  <c r="Q210" i="2"/>
  <c r="R93" i="3"/>
  <c r="Q217" i="2" s="1"/>
  <c r="Q188" i="2"/>
  <c r="R103" i="3"/>
  <c r="Q227" i="2" s="1"/>
  <c r="Q198" i="2"/>
  <c r="R111" i="3"/>
  <c r="Q235" i="2" s="1"/>
  <c r="Q206" i="2"/>
  <c r="R100" i="3"/>
  <c r="Q224" i="2" s="1"/>
  <c r="Q195" i="2"/>
  <c r="R92" i="3"/>
  <c r="Q216" i="2" s="1"/>
  <c r="Q187" i="2"/>
  <c r="R114" i="3"/>
  <c r="Q238" i="2" s="1"/>
  <c r="Q209" i="2"/>
  <c r="R101" i="3"/>
  <c r="Q225" i="2" s="1"/>
  <c r="Q196" i="2"/>
  <c r="R102" i="3"/>
  <c r="Q226" i="2" s="1"/>
  <c r="Q197" i="2"/>
  <c r="R96" i="3"/>
  <c r="Q220" i="2" s="1"/>
  <c r="Q191" i="2"/>
  <c r="R106" i="3"/>
  <c r="Q230" i="2" s="1"/>
  <c r="Q201" i="2"/>
  <c r="R110" i="3"/>
  <c r="Q234" i="2" s="1"/>
  <c r="Q205" i="2"/>
</calcChain>
</file>

<file path=xl/sharedStrings.xml><?xml version="1.0" encoding="utf-8"?>
<sst xmlns="http://schemas.openxmlformats.org/spreadsheetml/2006/main" count="1401" uniqueCount="136">
  <si>
    <t>Név</t>
  </si>
  <si>
    <t>Napi bér</t>
  </si>
  <si>
    <t>Anna</t>
  </si>
  <si>
    <t>Éva</t>
  </si>
  <si>
    <t>Károly</t>
  </si>
  <si>
    <t>Róbert</t>
  </si>
  <si>
    <t>Sándor</t>
  </si>
  <si>
    <t>Elek</t>
  </si>
  <si>
    <t>Bence</t>
  </si>
  <si>
    <t>Marcell</t>
  </si>
  <si>
    <t>Evelin</t>
  </si>
  <si>
    <t>Amanda</t>
  </si>
  <si>
    <t>József</t>
  </si>
  <si>
    <t>Tamás</t>
  </si>
  <si>
    <t>Ildikó</t>
  </si>
  <si>
    <t>Kevin</t>
  </si>
  <si>
    <t>Bálint</t>
  </si>
  <si>
    <t>Tamara</t>
  </si>
  <si>
    <t>Fizetett ünnepnapi pótlék 100%</t>
  </si>
  <si>
    <t>Hétvégi pótlék 50%</t>
  </si>
  <si>
    <t>Január</t>
  </si>
  <si>
    <t>Ha 15 fős a társaság akkor 1460 nap(365*4) egyszerűsitett foglalkoztatás lehet egy társaságban/év</t>
  </si>
  <si>
    <t>Évente max 90 nap/fő/társaság</t>
  </si>
  <si>
    <t>Havonta max 15 nap/fő/társaság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</si>
  <si>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</si>
  <si>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</si>
  <si>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</si>
  <si>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</si>
  <si>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</si>
  <si>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</si>
  <si>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</si>
  <si>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</si>
  <si>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</si>
  <si>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</si>
  <si>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</si>
  <si>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</si>
  <si>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</si>
  <si>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</si>
  <si>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</si>
  <si>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</si>
  <si>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</si>
  <si>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</si>
  <si>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</si>
  <si>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</si>
  <si>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</si>
  <si>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</si>
  <si>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</si>
  <si>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</si>
  <si>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</si>
  <si>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</si>
  <si>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</si>
  <si>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</si>
  <si>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</si>
  <si>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</si>
  <si>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</si>
  <si>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Név1</t>
  </si>
  <si>
    <t>Név2</t>
  </si>
  <si>
    <t>Név3</t>
  </si>
  <si>
    <t>Név 4</t>
  </si>
  <si>
    <t>Egyenlőtlenül is beosztható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</si>
  <si>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</si>
  <si>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</si>
  <si>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</si>
  <si>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</si>
  <si>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</si>
  <si>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</si>
  <si>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</si>
  <si>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</si>
  <si>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</si>
  <si>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</si>
  <si>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</si>
  <si>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Utalandó járulék /hó</t>
  </si>
  <si>
    <t>Összesen</t>
  </si>
  <si>
    <t>havi bér</t>
  </si>
  <si>
    <t>járulék</t>
  </si>
  <si>
    <t>Kummulált napok száma/év</t>
  </si>
  <si>
    <t>Foglalkoztatott napok száma</t>
  </si>
  <si>
    <t>Adatbázis-alapú megoldás</t>
  </si>
  <si>
    <t>havi riport2</t>
  </si>
  <si>
    <t>Havi efo tervező - havi riport1</t>
  </si>
  <si>
    <t>sorszám</t>
  </si>
  <si>
    <t>személy_id</t>
  </si>
  <si>
    <t>0 = nincs beosztva senki</t>
  </si>
  <si>
    <t>személy_id=VÉLETLEN.KÖZÖTT(0;16)</t>
  </si>
  <si>
    <t>dátum_nap</t>
  </si>
  <si>
    <t>dátum_hónap</t>
  </si>
  <si>
    <t>dátum_év</t>
  </si>
  <si>
    <t>…</t>
  </si>
  <si>
    <t>dátum_nap=VÉLETLEN.KÖZÖTT(1;31)</t>
  </si>
  <si>
    <t>Sorcímkék</t>
  </si>
  <si>
    <t>Végösszeg</t>
  </si>
  <si>
    <t>Összeg / személy_id</t>
  </si>
  <si>
    <t>Mennyiség / személy_id</t>
  </si>
  <si>
    <t>gyanúgenerálási szabályok</t>
  </si>
  <si>
    <t>max 4 fő/nap</t>
  </si>
  <si>
    <t>min … fő/nap</t>
  </si>
  <si>
    <t>?</t>
  </si>
  <si>
    <t>Oszlopcímkék</t>
  </si>
  <si>
    <t>Mennyiség / dátum_nap</t>
  </si>
  <si>
    <t>adott személy csak 1-szer érinthet egy adott napot</t>
  </si>
  <si>
    <t>1-2-3-4</t>
  </si>
  <si>
    <t>1-2-3-4=adott napon hányadik a sorban</t>
  </si>
  <si>
    <t>adott sorrendi pozíció (1-2-3-4) csak egy-egy fő által tölthető be</t>
  </si>
  <si>
    <t>Riportokat ideális esetben kimutatás-varázslással (vagy pl. FKERES/VKERES-alapon) kell létrehozni.</t>
  </si>
  <si>
    <t>Összevont cellát alkalmazni alapvetően nem szerencsés/tilos…</t>
  </si>
  <si>
    <t>Pótlék-mentes megoldási javaslatok (egyelőre)</t>
  </si>
  <si>
    <t>Tilos havi és egyéb bontású, munkalaponkénti riport-szerűségekkel dolgozni, mindennek egyetlen egy adatbázisból kell következnie, legfeljebb a hónap-ra szűrni kell…</t>
  </si>
  <si>
    <t>A kumulálás dinamikus jelenség, vagyis a mindenkori összes adat alapján láttatható, s külön kihívás/elvárás, ha a havi kumulációkat bármikor utólag is meg kell tudni mutatni statikusan/dinamikusan.</t>
  </si>
  <si>
    <t>További információk a valós céges feladat kapcsán</t>
  </si>
  <si>
    <t>Január(2): a teljesen véletlenszerű beosztások állapota a potenciális zavarokat feltáró riportok bevezetése érdekében</t>
  </si>
  <si>
    <t>A havi beosztások adatbázis-nézetét (vö. Január(2) munkalap q:w-tartomány) minden potenciális anomália és/vagy elvárás kapcsán ellenőrizni kell: vö. napi max, napi min, csak 1-es előfordulások, stb.</t>
  </si>
  <si>
    <t>február</t>
  </si>
  <si>
    <t>január</t>
  </si>
  <si>
    <t>korrekció</t>
  </si>
  <si>
    <t>A 0-s személy_id-val korrigálni kell a naponta beosztott személyek számát…</t>
  </si>
  <si>
    <t>a 2 vagy több előfordulást az adatbázisban az ismétlődő sorában korrigálni kell</t>
  </si>
  <si>
    <t>a korrekció legyen személy_id=0</t>
  </si>
  <si>
    <t>(mind)</t>
  </si>
  <si>
    <t>gyanúgenerálás</t>
  </si>
  <si>
    <t>túl sok</t>
  </si>
  <si>
    <t>A február(2) munkalap bemutat egy alternatív rnd-megoldást, kevesebb hibával, mert a napi 1-2-3-4 pozícióba kerülők kódja nem ismétlődhet és a pozíciók sem ismétlődhetnek.</t>
  </si>
  <si>
    <t>A február munkalap értelmében már csak 1 (az első id) lépi túl a 15 nap/hónap felső határt, más hiba nincs…</t>
  </si>
  <si>
    <t>a napok száma szövegként másként rendezhető</t>
  </si>
  <si>
    <t>rnd-értékek riport-alapú visszaadása</t>
  </si>
  <si>
    <t>minden zöld</t>
  </si>
  <si>
    <t>sor/oszlop-összegek értelmetlenek</t>
  </si>
  <si>
    <t>terv=0/tény=1</t>
  </si>
  <si>
    <t>Az adatbázis-szerkezet akár a tervértékek és a tények együttes kezelésére is alkalmas - egy tervértékre mindenképpen, több tervérték-variáns esetén kiegészítésekkel…</t>
  </si>
  <si>
    <t>FEBRUÁR</t>
  </si>
  <si>
    <t>JANUÁR</t>
  </si>
  <si>
    <t>KUMUMLÁLT</t>
  </si>
  <si>
    <t>napok száma: Munka1</t>
  </si>
  <si>
    <t>január+február (forrás: Munka2)</t>
  </si>
  <si>
    <t>Miután február és január egy közös adatbázisba került!!!</t>
  </si>
  <si>
    <t>hónap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</si>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</sst>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0" fillId="0" borderId="2" xfId="0" applyBorder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2" borderId="0" xfId="0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  <xf numFmtId="0" fontId="0" fillId="0" borderId="1" xfId="0" applyFill="1" applyBorder="1" applyAlignment="1"/>
    <xf numFmtId="0" fontId="0" fillId="0" borderId="0" xfId="0" applyFill="1"/>
    <xf numFmtId="0" fontId="2" fillId="0" borderId="0" xfId="1" applyAlignment="1">
      <alignment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0" borderId="0" xfId="1" applyFill="1" applyBorder="1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535250347224" createdVersion="6" refreshedVersion="6" minRefreshableVersion="3" recordCount="124" xr:uid="{9C924F6E-03A8-4E79-96CB-DD9112D9E901}">
  <cacheSource type="worksheet">
    <worksheetSource ref="P1:R125" sheet="Január"/>
  </cacheSource>
  <cacheFields count="3">
    <cacheField name="személy_id" numFmtId="0">
      <sharedItems containsSemiMixedTypes="0" containsString="0" containsNumber="1" containsInteger="1" minValue="0" maxValue="16"/>
    </cacheField>
    <cacheField name="dátum_nap" numFmtId="0">
      <sharedItems containsSemiMixedTypes="0" containsString="0" containsNumber="1" containsInteger="1" minValue="1" maxValue="31" count="31">
        <n v="11"/>
        <n v="6"/>
        <n v="20"/>
        <n v="7"/>
        <n v="23"/>
        <n v="31"/>
        <n v="16"/>
        <n v="21"/>
        <n v="15"/>
        <n v="1"/>
        <n v="17"/>
        <n v="18"/>
        <n v="8"/>
        <n v="9"/>
        <n v="3"/>
        <n v="19"/>
        <n v="28"/>
        <n v="13"/>
        <n v="25"/>
        <n v="30"/>
        <n v="27"/>
        <n v="26"/>
        <n v="5"/>
        <n v="24"/>
        <n v="4"/>
        <n v="12"/>
        <n v="29"/>
        <n v="2"/>
        <n v="14"/>
        <n v="10"/>
        <n v="22"/>
      </sharedItems>
    </cacheField>
    <cacheField name="1-2-3-4" numFmtId="0">
      <sharedItems containsSemiMixedTypes="0" containsString="0" containsNumber="1" containsInteger="1" minValue="1" maxValue="4" count="4">
        <n v="1"/>
        <n v="2"/>
        <n v="4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539001157405" createdVersion="6" refreshedVersion="6" minRefreshableVersion="3" recordCount="124" xr:uid="{5CD3086E-B10C-4D8D-A239-B78E8D490AB4}">
  <cacheSource type="worksheet">
    <worksheetSource ref="P1:Q125" sheet="Január"/>
  </cacheSource>
  <cacheFields count="2">
    <cacheField name="személy_id" numFmtId="0">
      <sharedItems containsSemiMixedTypes="0" containsString="0" containsNumber="1" containsInteger="1" minValue="0" maxValue="16" count="17">
        <n v="8"/>
        <n v="11"/>
        <n v="7"/>
        <n v="9"/>
        <n v="0"/>
        <n v="5"/>
        <n v="10"/>
        <n v="2"/>
        <n v="4"/>
        <n v="1"/>
        <n v="6"/>
        <n v="15"/>
        <n v="12"/>
        <n v="14"/>
        <n v="13"/>
        <n v="3"/>
        <n v="16"/>
      </sharedItems>
    </cacheField>
    <cacheField name="dátum_nap" numFmtId="0">
      <sharedItems containsSemiMixedTypes="0" containsString="0" containsNumber="1" containsInteger="1" minValue="1" maxValue="31" count="31">
        <n v="11"/>
        <n v="6"/>
        <n v="20"/>
        <n v="7"/>
        <n v="23"/>
        <n v="31"/>
        <n v="16"/>
        <n v="21"/>
        <n v="15"/>
        <n v="1"/>
        <n v="17"/>
        <n v="18"/>
        <n v="8"/>
        <n v="9"/>
        <n v="3"/>
        <n v="19"/>
        <n v="28"/>
        <n v="13"/>
        <n v="25"/>
        <n v="30"/>
        <n v="27"/>
        <n v="26"/>
        <n v="5"/>
        <n v="24"/>
        <n v="4"/>
        <n v="12"/>
        <n v="29"/>
        <n v="2"/>
        <n v="14"/>
        <n v="10"/>
        <n v="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61657766204" createdVersion="6" refreshedVersion="6" minRefreshableVersion="3" recordCount="240" xr:uid="{D5A78760-6D90-4765-AE37-69A5B765E6CD}">
  <cacheSource type="worksheet">
    <worksheetSource ref="P1:S241" sheet="Január"/>
  </cacheSource>
  <cacheFields count="4">
    <cacheField name="személy_id" numFmtId="0">
      <sharedItems containsSemiMixedTypes="0" containsString="0" containsNumber="1" containsInteger="1" minValue="0" maxValue="16" count="17">
        <n v="8"/>
        <n v="11"/>
        <n v="7"/>
        <n v="9"/>
        <n v="0"/>
        <n v="5"/>
        <n v="10"/>
        <n v="2"/>
        <n v="4"/>
        <n v="1"/>
        <n v="6"/>
        <n v="15"/>
        <n v="12"/>
        <n v="14"/>
        <n v="13"/>
        <n v="3"/>
        <n v="16"/>
      </sharedItems>
    </cacheField>
    <cacheField name="dátum_nap" numFmtId="0">
      <sharedItems containsMixedTypes="1" containsNumber="1" containsInteger="1" minValue="1" maxValue="31"/>
    </cacheField>
    <cacheField name="1-2-3-4" numFmtId="0">
      <sharedItems containsSemiMixedTypes="0" containsString="0" containsNumber="1" containsInteger="1" minValue="1" maxValue="4"/>
    </cacheField>
    <cacheField name="dátum_hónap" numFmtId="0">
      <sharedItems containsSemiMixedTypes="0" containsString="0" containsNumber="1" containsInteger="1" minValue="1" maxValue="2" count="2"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4.633022916663" createdVersion="6" refreshedVersion="6" minRefreshableVersion="3" recordCount="116" xr:uid="{4E823ED4-B00E-473D-AE27-52546BE31D61}">
  <cacheSource type="worksheet">
    <worksheetSource ref="Q1:S117" sheet="Február"/>
  </cacheSource>
  <cacheFields count="3">
    <cacheField name="személy_id" numFmtId="0">
      <sharedItems containsSemiMixedTypes="0" containsString="0" containsNumber="1" containsInteger="1" minValue="0" maxValue="16" count="17">
        <n v="1"/>
        <n v="14"/>
        <n v="4"/>
        <n v="7"/>
        <n v="16"/>
        <n v="5"/>
        <n v="2"/>
        <n v="11"/>
        <n v="9"/>
        <n v="10"/>
        <n v="8"/>
        <n v="12"/>
        <n v="3"/>
        <n v="13"/>
        <n v="15"/>
        <n v="6"/>
        <n v="0"/>
      </sharedItems>
    </cacheField>
    <cacheField name="dátum_nap" numFmtId="0">
      <sharedItems count="29">
        <s v="1."/>
        <s v="2."/>
        <s v="3."/>
        <s v="4."/>
        <s v="5."/>
        <s v="6."/>
        <s v="7."/>
        <s v="8."/>
        <s v="9."/>
        <s v="10."/>
        <s v="11."/>
        <s v="12."/>
        <s v="13."/>
        <s v="14."/>
        <s v="15."/>
        <s v="16."/>
        <s v="17."/>
        <s v="18."/>
        <s v="19."/>
        <s v="20."/>
        <s v="21."/>
        <s v="22."/>
        <s v="23."/>
        <s v="24."/>
        <s v="25."/>
        <s v="26."/>
        <s v="27."/>
        <s v="28."/>
        <s v="29."/>
      </sharedItems>
    </cacheField>
    <cacheField name="1-2-3-4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8"/>
    <x v="0"/>
    <x v="0"/>
  </r>
  <r>
    <n v="11"/>
    <x v="1"/>
    <x v="1"/>
  </r>
  <r>
    <n v="8"/>
    <x v="2"/>
    <x v="2"/>
  </r>
  <r>
    <n v="7"/>
    <x v="3"/>
    <x v="3"/>
  </r>
  <r>
    <n v="9"/>
    <x v="4"/>
    <x v="3"/>
  </r>
  <r>
    <n v="0"/>
    <x v="5"/>
    <x v="0"/>
  </r>
  <r>
    <n v="5"/>
    <x v="4"/>
    <x v="1"/>
  </r>
  <r>
    <n v="8"/>
    <x v="6"/>
    <x v="3"/>
  </r>
  <r>
    <n v="10"/>
    <x v="5"/>
    <x v="2"/>
  </r>
  <r>
    <n v="2"/>
    <x v="7"/>
    <x v="3"/>
  </r>
  <r>
    <n v="0"/>
    <x v="8"/>
    <x v="3"/>
  </r>
  <r>
    <n v="7"/>
    <x v="9"/>
    <x v="1"/>
  </r>
  <r>
    <n v="4"/>
    <x v="10"/>
    <x v="3"/>
  </r>
  <r>
    <n v="8"/>
    <x v="6"/>
    <x v="1"/>
  </r>
  <r>
    <n v="7"/>
    <x v="8"/>
    <x v="1"/>
  </r>
  <r>
    <n v="7"/>
    <x v="3"/>
    <x v="0"/>
  </r>
  <r>
    <n v="11"/>
    <x v="2"/>
    <x v="2"/>
  </r>
  <r>
    <n v="7"/>
    <x v="11"/>
    <x v="1"/>
  </r>
  <r>
    <n v="1"/>
    <x v="10"/>
    <x v="1"/>
  </r>
  <r>
    <n v="6"/>
    <x v="12"/>
    <x v="1"/>
  </r>
  <r>
    <n v="9"/>
    <x v="13"/>
    <x v="1"/>
  </r>
  <r>
    <n v="2"/>
    <x v="14"/>
    <x v="1"/>
  </r>
  <r>
    <n v="15"/>
    <x v="7"/>
    <x v="0"/>
  </r>
  <r>
    <n v="5"/>
    <x v="15"/>
    <x v="3"/>
  </r>
  <r>
    <n v="8"/>
    <x v="16"/>
    <x v="2"/>
  </r>
  <r>
    <n v="6"/>
    <x v="9"/>
    <x v="2"/>
  </r>
  <r>
    <n v="2"/>
    <x v="17"/>
    <x v="0"/>
  </r>
  <r>
    <n v="7"/>
    <x v="12"/>
    <x v="1"/>
  </r>
  <r>
    <n v="9"/>
    <x v="18"/>
    <x v="2"/>
  </r>
  <r>
    <n v="7"/>
    <x v="0"/>
    <x v="3"/>
  </r>
  <r>
    <n v="12"/>
    <x v="13"/>
    <x v="0"/>
  </r>
  <r>
    <n v="10"/>
    <x v="3"/>
    <x v="2"/>
  </r>
  <r>
    <n v="4"/>
    <x v="0"/>
    <x v="0"/>
  </r>
  <r>
    <n v="8"/>
    <x v="19"/>
    <x v="2"/>
  </r>
  <r>
    <n v="10"/>
    <x v="8"/>
    <x v="0"/>
  </r>
  <r>
    <n v="2"/>
    <x v="9"/>
    <x v="3"/>
  </r>
  <r>
    <n v="4"/>
    <x v="12"/>
    <x v="1"/>
  </r>
  <r>
    <n v="1"/>
    <x v="18"/>
    <x v="3"/>
  </r>
  <r>
    <n v="14"/>
    <x v="8"/>
    <x v="0"/>
  </r>
  <r>
    <n v="1"/>
    <x v="20"/>
    <x v="0"/>
  </r>
  <r>
    <n v="7"/>
    <x v="17"/>
    <x v="3"/>
  </r>
  <r>
    <n v="13"/>
    <x v="21"/>
    <x v="2"/>
  </r>
  <r>
    <n v="10"/>
    <x v="22"/>
    <x v="3"/>
  </r>
  <r>
    <n v="11"/>
    <x v="16"/>
    <x v="2"/>
  </r>
  <r>
    <n v="9"/>
    <x v="23"/>
    <x v="3"/>
  </r>
  <r>
    <n v="8"/>
    <x v="4"/>
    <x v="3"/>
  </r>
  <r>
    <n v="9"/>
    <x v="6"/>
    <x v="2"/>
  </r>
  <r>
    <n v="5"/>
    <x v="0"/>
    <x v="3"/>
  </r>
  <r>
    <n v="12"/>
    <x v="24"/>
    <x v="0"/>
  </r>
  <r>
    <n v="3"/>
    <x v="1"/>
    <x v="3"/>
  </r>
  <r>
    <n v="11"/>
    <x v="20"/>
    <x v="1"/>
  </r>
  <r>
    <n v="13"/>
    <x v="13"/>
    <x v="1"/>
  </r>
  <r>
    <n v="2"/>
    <x v="25"/>
    <x v="1"/>
  </r>
  <r>
    <n v="9"/>
    <x v="20"/>
    <x v="3"/>
  </r>
  <r>
    <n v="4"/>
    <x v="24"/>
    <x v="1"/>
  </r>
  <r>
    <n v="3"/>
    <x v="5"/>
    <x v="2"/>
  </r>
  <r>
    <n v="9"/>
    <x v="26"/>
    <x v="0"/>
  </r>
  <r>
    <n v="0"/>
    <x v="23"/>
    <x v="2"/>
  </r>
  <r>
    <n v="15"/>
    <x v="10"/>
    <x v="3"/>
  </r>
  <r>
    <n v="14"/>
    <x v="27"/>
    <x v="3"/>
  </r>
  <r>
    <n v="2"/>
    <x v="21"/>
    <x v="1"/>
  </r>
  <r>
    <n v="12"/>
    <x v="26"/>
    <x v="2"/>
  </r>
  <r>
    <n v="4"/>
    <x v="28"/>
    <x v="1"/>
  </r>
  <r>
    <n v="13"/>
    <x v="5"/>
    <x v="2"/>
  </r>
  <r>
    <n v="2"/>
    <x v="6"/>
    <x v="1"/>
  </r>
  <r>
    <n v="2"/>
    <x v="21"/>
    <x v="0"/>
  </r>
  <r>
    <n v="13"/>
    <x v="29"/>
    <x v="3"/>
  </r>
  <r>
    <n v="1"/>
    <x v="12"/>
    <x v="3"/>
  </r>
  <r>
    <n v="5"/>
    <x v="7"/>
    <x v="0"/>
  </r>
  <r>
    <n v="14"/>
    <x v="20"/>
    <x v="3"/>
  </r>
  <r>
    <n v="0"/>
    <x v="4"/>
    <x v="2"/>
  </r>
  <r>
    <n v="9"/>
    <x v="2"/>
    <x v="1"/>
  </r>
  <r>
    <n v="16"/>
    <x v="15"/>
    <x v="0"/>
  </r>
  <r>
    <n v="1"/>
    <x v="22"/>
    <x v="1"/>
  </r>
  <r>
    <n v="14"/>
    <x v="4"/>
    <x v="2"/>
  </r>
  <r>
    <n v="1"/>
    <x v="23"/>
    <x v="3"/>
  </r>
  <r>
    <n v="4"/>
    <x v="1"/>
    <x v="3"/>
  </r>
  <r>
    <n v="6"/>
    <x v="7"/>
    <x v="3"/>
  </r>
  <r>
    <n v="10"/>
    <x v="21"/>
    <x v="3"/>
  </r>
  <r>
    <n v="8"/>
    <x v="23"/>
    <x v="3"/>
  </r>
  <r>
    <n v="1"/>
    <x v="3"/>
    <x v="0"/>
  </r>
  <r>
    <n v="12"/>
    <x v="18"/>
    <x v="0"/>
  </r>
  <r>
    <n v="10"/>
    <x v="7"/>
    <x v="1"/>
  </r>
  <r>
    <n v="8"/>
    <x v="0"/>
    <x v="3"/>
  </r>
  <r>
    <n v="12"/>
    <x v="12"/>
    <x v="1"/>
  </r>
  <r>
    <n v="1"/>
    <x v="15"/>
    <x v="0"/>
  </r>
  <r>
    <n v="5"/>
    <x v="7"/>
    <x v="0"/>
  </r>
  <r>
    <n v="8"/>
    <x v="8"/>
    <x v="2"/>
  </r>
  <r>
    <n v="13"/>
    <x v="9"/>
    <x v="3"/>
  </r>
  <r>
    <n v="1"/>
    <x v="24"/>
    <x v="0"/>
  </r>
  <r>
    <n v="7"/>
    <x v="20"/>
    <x v="3"/>
  </r>
  <r>
    <n v="11"/>
    <x v="27"/>
    <x v="2"/>
  </r>
  <r>
    <n v="9"/>
    <x v="13"/>
    <x v="3"/>
  </r>
  <r>
    <n v="8"/>
    <x v="5"/>
    <x v="1"/>
  </r>
  <r>
    <n v="11"/>
    <x v="6"/>
    <x v="3"/>
  </r>
  <r>
    <n v="15"/>
    <x v="21"/>
    <x v="3"/>
  </r>
  <r>
    <n v="14"/>
    <x v="9"/>
    <x v="2"/>
  </r>
  <r>
    <n v="3"/>
    <x v="0"/>
    <x v="0"/>
  </r>
  <r>
    <n v="4"/>
    <x v="19"/>
    <x v="1"/>
  </r>
  <r>
    <n v="12"/>
    <x v="15"/>
    <x v="2"/>
  </r>
  <r>
    <n v="16"/>
    <x v="4"/>
    <x v="3"/>
  </r>
  <r>
    <n v="12"/>
    <x v="3"/>
    <x v="1"/>
  </r>
  <r>
    <n v="8"/>
    <x v="30"/>
    <x v="2"/>
  </r>
  <r>
    <n v="12"/>
    <x v="27"/>
    <x v="0"/>
  </r>
  <r>
    <n v="5"/>
    <x v="20"/>
    <x v="2"/>
  </r>
  <r>
    <n v="12"/>
    <x v="18"/>
    <x v="3"/>
  </r>
  <r>
    <n v="10"/>
    <x v="10"/>
    <x v="1"/>
  </r>
  <r>
    <n v="14"/>
    <x v="13"/>
    <x v="3"/>
  </r>
  <r>
    <n v="9"/>
    <x v="6"/>
    <x v="2"/>
  </r>
  <r>
    <n v="4"/>
    <x v="17"/>
    <x v="2"/>
  </r>
  <r>
    <n v="15"/>
    <x v="12"/>
    <x v="2"/>
  </r>
  <r>
    <n v="4"/>
    <x v="13"/>
    <x v="1"/>
  </r>
  <r>
    <n v="15"/>
    <x v="17"/>
    <x v="3"/>
  </r>
  <r>
    <n v="4"/>
    <x v="0"/>
    <x v="0"/>
  </r>
  <r>
    <n v="16"/>
    <x v="0"/>
    <x v="0"/>
  </r>
  <r>
    <n v="0"/>
    <x v="24"/>
    <x v="1"/>
  </r>
  <r>
    <n v="9"/>
    <x v="24"/>
    <x v="0"/>
  </r>
  <r>
    <n v="15"/>
    <x v="6"/>
    <x v="2"/>
  </r>
  <r>
    <n v="4"/>
    <x v="6"/>
    <x v="2"/>
  </r>
  <r>
    <n v="14"/>
    <x v="20"/>
    <x v="3"/>
  </r>
  <r>
    <n v="15"/>
    <x v="21"/>
    <x v="0"/>
  </r>
  <r>
    <n v="14"/>
    <x v="11"/>
    <x v="2"/>
  </r>
  <r>
    <n v="8"/>
    <x v="3"/>
    <x v="1"/>
  </r>
  <r>
    <n v="13"/>
    <x v="21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</r>
  <r>
    <x v="1"/>
    <x v="1"/>
  </r>
  <r>
    <x v="0"/>
    <x v="2"/>
  </r>
  <r>
    <x v="2"/>
    <x v="3"/>
  </r>
  <r>
    <x v="3"/>
    <x v="4"/>
  </r>
  <r>
    <x v="4"/>
    <x v="5"/>
  </r>
  <r>
    <x v="5"/>
    <x v="4"/>
  </r>
  <r>
    <x v="0"/>
    <x v="6"/>
  </r>
  <r>
    <x v="6"/>
    <x v="5"/>
  </r>
  <r>
    <x v="7"/>
    <x v="7"/>
  </r>
  <r>
    <x v="4"/>
    <x v="8"/>
  </r>
  <r>
    <x v="2"/>
    <x v="9"/>
  </r>
  <r>
    <x v="8"/>
    <x v="10"/>
  </r>
  <r>
    <x v="0"/>
    <x v="6"/>
  </r>
  <r>
    <x v="2"/>
    <x v="8"/>
  </r>
  <r>
    <x v="4"/>
    <x v="3"/>
  </r>
  <r>
    <x v="1"/>
    <x v="2"/>
  </r>
  <r>
    <x v="2"/>
    <x v="11"/>
  </r>
  <r>
    <x v="9"/>
    <x v="10"/>
  </r>
  <r>
    <x v="10"/>
    <x v="12"/>
  </r>
  <r>
    <x v="3"/>
    <x v="13"/>
  </r>
  <r>
    <x v="7"/>
    <x v="14"/>
  </r>
  <r>
    <x v="11"/>
    <x v="7"/>
  </r>
  <r>
    <x v="5"/>
    <x v="15"/>
  </r>
  <r>
    <x v="0"/>
    <x v="16"/>
  </r>
  <r>
    <x v="10"/>
    <x v="9"/>
  </r>
  <r>
    <x v="7"/>
    <x v="17"/>
  </r>
  <r>
    <x v="2"/>
    <x v="12"/>
  </r>
  <r>
    <x v="3"/>
    <x v="18"/>
  </r>
  <r>
    <x v="2"/>
    <x v="0"/>
  </r>
  <r>
    <x v="12"/>
    <x v="13"/>
  </r>
  <r>
    <x v="6"/>
    <x v="3"/>
  </r>
  <r>
    <x v="8"/>
    <x v="0"/>
  </r>
  <r>
    <x v="0"/>
    <x v="19"/>
  </r>
  <r>
    <x v="6"/>
    <x v="8"/>
  </r>
  <r>
    <x v="7"/>
    <x v="9"/>
  </r>
  <r>
    <x v="8"/>
    <x v="12"/>
  </r>
  <r>
    <x v="9"/>
    <x v="18"/>
  </r>
  <r>
    <x v="13"/>
    <x v="8"/>
  </r>
  <r>
    <x v="9"/>
    <x v="20"/>
  </r>
  <r>
    <x v="2"/>
    <x v="17"/>
  </r>
  <r>
    <x v="14"/>
    <x v="21"/>
  </r>
  <r>
    <x v="6"/>
    <x v="22"/>
  </r>
  <r>
    <x v="1"/>
    <x v="16"/>
  </r>
  <r>
    <x v="3"/>
    <x v="23"/>
  </r>
  <r>
    <x v="0"/>
    <x v="4"/>
  </r>
  <r>
    <x v="3"/>
    <x v="6"/>
  </r>
  <r>
    <x v="5"/>
    <x v="0"/>
  </r>
  <r>
    <x v="12"/>
    <x v="24"/>
  </r>
  <r>
    <x v="15"/>
    <x v="1"/>
  </r>
  <r>
    <x v="1"/>
    <x v="20"/>
  </r>
  <r>
    <x v="14"/>
    <x v="13"/>
  </r>
  <r>
    <x v="7"/>
    <x v="25"/>
  </r>
  <r>
    <x v="3"/>
    <x v="20"/>
  </r>
  <r>
    <x v="8"/>
    <x v="24"/>
  </r>
  <r>
    <x v="15"/>
    <x v="5"/>
  </r>
  <r>
    <x v="3"/>
    <x v="26"/>
  </r>
  <r>
    <x v="4"/>
    <x v="23"/>
  </r>
  <r>
    <x v="11"/>
    <x v="10"/>
  </r>
  <r>
    <x v="13"/>
    <x v="27"/>
  </r>
  <r>
    <x v="7"/>
    <x v="21"/>
  </r>
  <r>
    <x v="12"/>
    <x v="26"/>
  </r>
  <r>
    <x v="8"/>
    <x v="28"/>
  </r>
  <r>
    <x v="14"/>
    <x v="5"/>
  </r>
  <r>
    <x v="7"/>
    <x v="6"/>
  </r>
  <r>
    <x v="7"/>
    <x v="21"/>
  </r>
  <r>
    <x v="14"/>
    <x v="29"/>
  </r>
  <r>
    <x v="9"/>
    <x v="12"/>
  </r>
  <r>
    <x v="5"/>
    <x v="7"/>
  </r>
  <r>
    <x v="13"/>
    <x v="20"/>
  </r>
  <r>
    <x v="4"/>
    <x v="4"/>
  </r>
  <r>
    <x v="3"/>
    <x v="2"/>
  </r>
  <r>
    <x v="16"/>
    <x v="15"/>
  </r>
  <r>
    <x v="9"/>
    <x v="22"/>
  </r>
  <r>
    <x v="13"/>
    <x v="4"/>
  </r>
  <r>
    <x v="9"/>
    <x v="23"/>
  </r>
  <r>
    <x v="8"/>
    <x v="1"/>
  </r>
  <r>
    <x v="10"/>
    <x v="7"/>
  </r>
  <r>
    <x v="6"/>
    <x v="21"/>
  </r>
  <r>
    <x v="0"/>
    <x v="23"/>
  </r>
  <r>
    <x v="9"/>
    <x v="3"/>
  </r>
  <r>
    <x v="12"/>
    <x v="18"/>
  </r>
  <r>
    <x v="6"/>
    <x v="7"/>
  </r>
  <r>
    <x v="0"/>
    <x v="0"/>
  </r>
  <r>
    <x v="12"/>
    <x v="12"/>
  </r>
  <r>
    <x v="9"/>
    <x v="15"/>
  </r>
  <r>
    <x v="5"/>
    <x v="7"/>
  </r>
  <r>
    <x v="0"/>
    <x v="8"/>
  </r>
  <r>
    <x v="14"/>
    <x v="9"/>
  </r>
  <r>
    <x v="9"/>
    <x v="24"/>
  </r>
  <r>
    <x v="2"/>
    <x v="20"/>
  </r>
  <r>
    <x v="1"/>
    <x v="27"/>
  </r>
  <r>
    <x v="4"/>
    <x v="13"/>
  </r>
  <r>
    <x v="0"/>
    <x v="5"/>
  </r>
  <r>
    <x v="1"/>
    <x v="6"/>
  </r>
  <r>
    <x v="11"/>
    <x v="21"/>
  </r>
  <r>
    <x v="13"/>
    <x v="9"/>
  </r>
  <r>
    <x v="15"/>
    <x v="0"/>
  </r>
  <r>
    <x v="8"/>
    <x v="19"/>
  </r>
  <r>
    <x v="12"/>
    <x v="15"/>
  </r>
  <r>
    <x v="16"/>
    <x v="4"/>
  </r>
  <r>
    <x v="12"/>
    <x v="3"/>
  </r>
  <r>
    <x v="0"/>
    <x v="30"/>
  </r>
  <r>
    <x v="12"/>
    <x v="27"/>
  </r>
  <r>
    <x v="5"/>
    <x v="20"/>
  </r>
  <r>
    <x v="12"/>
    <x v="18"/>
  </r>
  <r>
    <x v="6"/>
    <x v="10"/>
  </r>
  <r>
    <x v="13"/>
    <x v="13"/>
  </r>
  <r>
    <x v="3"/>
    <x v="6"/>
  </r>
  <r>
    <x v="8"/>
    <x v="17"/>
  </r>
  <r>
    <x v="11"/>
    <x v="12"/>
  </r>
  <r>
    <x v="8"/>
    <x v="13"/>
  </r>
  <r>
    <x v="11"/>
    <x v="17"/>
  </r>
  <r>
    <x v="4"/>
    <x v="0"/>
  </r>
  <r>
    <x v="16"/>
    <x v="0"/>
  </r>
  <r>
    <x v="4"/>
    <x v="24"/>
  </r>
  <r>
    <x v="3"/>
    <x v="24"/>
  </r>
  <r>
    <x v="11"/>
    <x v="6"/>
  </r>
  <r>
    <x v="8"/>
    <x v="6"/>
  </r>
  <r>
    <x v="13"/>
    <x v="20"/>
  </r>
  <r>
    <x v="11"/>
    <x v="21"/>
  </r>
  <r>
    <x v="13"/>
    <x v="11"/>
  </r>
  <r>
    <x v="0"/>
    <x v="3"/>
  </r>
  <r>
    <x v="14"/>
    <x v="2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">
  <r>
    <x v="0"/>
    <n v="11"/>
    <n v="1"/>
    <x v="0"/>
  </r>
  <r>
    <x v="1"/>
    <n v="6"/>
    <n v="2"/>
    <x v="0"/>
  </r>
  <r>
    <x v="0"/>
    <n v="20"/>
    <n v="4"/>
    <x v="0"/>
  </r>
  <r>
    <x v="2"/>
    <n v="7"/>
    <n v="3"/>
    <x v="0"/>
  </r>
  <r>
    <x v="3"/>
    <n v="23"/>
    <n v="3"/>
    <x v="0"/>
  </r>
  <r>
    <x v="4"/>
    <n v="31"/>
    <n v="1"/>
    <x v="0"/>
  </r>
  <r>
    <x v="5"/>
    <n v="23"/>
    <n v="2"/>
    <x v="0"/>
  </r>
  <r>
    <x v="0"/>
    <n v="16"/>
    <n v="3"/>
    <x v="0"/>
  </r>
  <r>
    <x v="6"/>
    <n v="31"/>
    <n v="4"/>
    <x v="0"/>
  </r>
  <r>
    <x v="7"/>
    <n v="21"/>
    <n v="3"/>
    <x v="0"/>
  </r>
  <r>
    <x v="4"/>
    <n v="15"/>
    <n v="3"/>
    <x v="0"/>
  </r>
  <r>
    <x v="2"/>
    <n v="1"/>
    <n v="2"/>
    <x v="0"/>
  </r>
  <r>
    <x v="8"/>
    <n v="17"/>
    <n v="3"/>
    <x v="0"/>
  </r>
  <r>
    <x v="0"/>
    <n v="16"/>
    <n v="2"/>
    <x v="0"/>
  </r>
  <r>
    <x v="2"/>
    <n v="15"/>
    <n v="2"/>
    <x v="0"/>
  </r>
  <r>
    <x v="4"/>
    <n v="7"/>
    <n v="1"/>
    <x v="0"/>
  </r>
  <r>
    <x v="1"/>
    <n v="20"/>
    <n v="4"/>
    <x v="0"/>
  </r>
  <r>
    <x v="2"/>
    <n v="18"/>
    <n v="2"/>
    <x v="0"/>
  </r>
  <r>
    <x v="9"/>
    <n v="17"/>
    <n v="2"/>
    <x v="0"/>
  </r>
  <r>
    <x v="10"/>
    <n v="8"/>
    <n v="2"/>
    <x v="0"/>
  </r>
  <r>
    <x v="3"/>
    <n v="9"/>
    <n v="2"/>
    <x v="0"/>
  </r>
  <r>
    <x v="7"/>
    <n v="3"/>
    <n v="2"/>
    <x v="0"/>
  </r>
  <r>
    <x v="11"/>
    <n v="21"/>
    <n v="1"/>
    <x v="0"/>
  </r>
  <r>
    <x v="5"/>
    <n v="19"/>
    <n v="3"/>
    <x v="0"/>
  </r>
  <r>
    <x v="0"/>
    <n v="28"/>
    <n v="4"/>
    <x v="0"/>
  </r>
  <r>
    <x v="10"/>
    <n v="1"/>
    <n v="4"/>
    <x v="0"/>
  </r>
  <r>
    <x v="7"/>
    <n v="13"/>
    <n v="1"/>
    <x v="0"/>
  </r>
  <r>
    <x v="2"/>
    <n v="8"/>
    <n v="2"/>
    <x v="0"/>
  </r>
  <r>
    <x v="3"/>
    <n v="25"/>
    <n v="4"/>
    <x v="0"/>
  </r>
  <r>
    <x v="2"/>
    <n v="11"/>
    <n v="3"/>
    <x v="0"/>
  </r>
  <r>
    <x v="12"/>
    <n v="9"/>
    <n v="1"/>
    <x v="0"/>
  </r>
  <r>
    <x v="6"/>
    <n v="7"/>
    <n v="4"/>
    <x v="0"/>
  </r>
  <r>
    <x v="8"/>
    <n v="11"/>
    <n v="1"/>
    <x v="0"/>
  </r>
  <r>
    <x v="0"/>
    <n v="30"/>
    <n v="4"/>
    <x v="0"/>
  </r>
  <r>
    <x v="6"/>
    <n v="15"/>
    <n v="1"/>
    <x v="0"/>
  </r>
  <r>
    <x v="7"/>
    <n v="1"/>
    <n v="3"/>
    <x v="0"/>
  </r>
  <r>
    <x v="8"/>
    <n v="8"/>
    <n v="2"/>
    <x v="0"/>
  </r>
  <r>
    <x v="9"/>
    <n v="25"/>
    <n v="3"/>
    <x v="0"/>
  </r>
  <r>
    <x v="13"/>
    <n v="15"/>
    <n v="1"/>
    <x v="0"/>
  </r>
  <r>
    <x v="9"/>
    <n v="27"/>
    <n v="1"/>
    <x v="0"/>
  </r>
  <r>
    <x v="2"/>
    <n v="13"/>
    <n v="3"/>
    <x v="0"/>
  </r>
  <r>
    <x v="14"/>
    <n v="26"/>
    <n v="4"/>
    <x v="0"/>
  </r>
  <r>
    <x v="6"/>
    <n v="5"/>
    <n v="3"/>
    <x v="0"/>
  </r>
  <r>
    <x v="1"/>
    <n v="28"/>
    <n v="4"/>
    <x v="0"/>
  </r>
  <r>
    <x v="3"/>
    <n v="24"/>
    <n v="3"/>
    <x v="0"/>
  </r>
  <r>
    <x v="0"/>
    <n v="23"/>
    <n v="3"/>
    <x v="0"/>
  </r>
  <r>
    <x v="3"/>
    <n v="16"/>
    <n v="4"/>
    <x v="0"/>
  </r>
  <r>
    <x v="5"/>
    <n v="11"/>
    <n v="3"/>
    <x v="0"/>
  </r>
  <r>
    <x v="12"/>
    <n v="4"/>
    <n v="1"/>
    <x v="0"/>
  </r>
  <r>
    <x v="15"/>
    <n v="6"/>
    <n v="3"/>
    <x v="0"/>
  </r>
  <r>
    <x v="1"/>
    <n v="27"/>
    <n v="2"/>
    <x v="0"/>
  </r>
  <r>
    <x v="14"/>
    <n v="9"/>
    <n v="2"/>
    <x v="0"/>
  </r>
  <r>
    <x v="7"/>
    <n v="12"/>
    <n v="2"/>
    <x v="0"/>
  </r>
  <r>
    <x v="3"/>
    <n v="27"/>
    <n v="3"/>
    <x v="0"/>
  </r>
  <r>
    <x v="8"/>
    <n v="4"/>
    <n v="2"/>
    <x v="0"/>
  </r>
  <r>
    <x v="15"/>
    <n v="31"/>
    <n v="4"/>
    <x v="0"/>
  </r>
  <r>
    <x v="3"/>
    <n v="29"/>
    <n v="1"/>
    <x v="0"/>
  </r>
  <r>
    <x v="4"/>
    <n v="24"/>
    <n v="4"/>
    <x v="0"/>
  </r>
  <r>
    <x v="11"/>
    <n v="17"/>
    <n v="3"/>
    <x v="0"/>
  </r>
  <r>
    <x v="13"/>
    <n v="2"/>
    <n v="3"/>
    <x v="0"/>
  </r>
  <r>
    <x v="7"/>
    <n v="26"/>
    <n v="2"/>
    <x v="0"/>
  </r>
  <r>
    <x v="12"/>
    <n v="29"/>
    <n v="4"/>
    <x v="0"/>
  </r>
  <r>
    <x v="8"/>
    <n v="14"/>
    <n v="2"/>
    <x v="0"/>
  </r>
  <r>
    <x v="14"/>
    <n v="31"/>
    <n v="4"/>
    <x v="0"/>
  </r>
  <r>
    <x v="7"/>
    <n v="16"/>
    <n v="2"/>
    <x v="0"/>
  </r>
  <r>
    <x v="7"/>
    <n v="26"/>
    <n v="1"/>
    <x v="0"/>
  </r>
  <r>
    <x v="14"/>
    <n v="10"/>
    <n v="3"/>
    <x v="0"/>
  </r>
  <r>
    <x v="9"/>
    <n v="8"/>
    <n v="3"/>
    <x v="0"/>
  </r>
  <r>
    <x v="5"/>
    <n v="21"/>
    <n v="1"/>
    <x v="0"/>
  </r>
  <r>
    <x v="13"/>
    <n v="27"/>
    <n v="3"/>
    <x v="0"/>
  </r>
  <r>
    <x v="4"/>
    <n v="23"/>
    <n v="4"/>
    <x v="0"/>
  </r>
  <r>
    <x v="3"/>
    <n v="20"/>
    <n v="2"/>
    <x v="0"/>
  </r>
  <r>
    <x v="16"/>
    <n v="19"/>
    <n v="1"/>
    <x v="0"/>
  </r>
  <r>
    <x v="9"/>
    <n v="5"/>
    <n v="2"/>
    <x v="0"/>
  </r>
  <r>
    <x v="13"/>
    <n v="23"/>
    <n v="4"/>
    <x v="0"/>
  </r>
  <r>
    <x v="9"/>
    <n v="24"/>
    <n v="3"/>
    <x v="0"/>
  </r>
  <r>
    <x v="8"/>
    <n v="6"/>
    <n v="3"/>
    <x v="0"/>
  </r>
  <r>
    <x v="10"/>
    <n v="21"/>
    <n v="3"/>
    <x v="0"/>
  </r>
  <r>
    <x v="6"/>
    <n v="26"/>
    <n v="3"/>
    <x v="0"/>
  </r>
  <r>
    <x v="0"/>
    <n v="24"/>
    <n v="3"/>
    <x v="0"/>
  </r>
  <r>
    <x v="9"/>
    <n v="7"/>
    <n v="1"/>
    <x v="0"/>
  </r>
  <r>
    <x v="12"/>
    <n v="25"/>
    <n v="1"/>
    <x v="0"/>
  </r>
  <r>
    <x v="6"/>
    <n v="21"/>
    <n v="2"/>
    <x v="0"/>
  </r>
  <r>
    <x v="0"/>
    <n v="11"/>
    <n v="3"/>
    <x v="0"/>
  </r>
  <r>
    <x v="12"/>
    <n v="8"/>
    <n v="2"/>
    <x v="0"/>
  </r>
  <r>
    <x v="9"/>
    <n v="19"/>
    <n v="1"/>
    <x v="0"/>
  </r>
  <r>
    <x v="5"/>
    <n v="21"/>
    <n v="1"/>
    <x v="0"/>
  </r>
  <r>
    <x v="0"/>
    <n v="15"/>
    <n v="4"/>
    <x v="0"/>
  </r>
  <r>
    <x v="14"/>
    <n v="1"/>
    <n v="3"/>
    <x v="0"/>
  </r>
  <r>
    <x v="9"/>
    <n v="4"/>
    <n v="1"/>
    <x v="0"/>
  </r>
  <r>
    <x v="2"/>
    <n v="27"/>
    <n v="3"/>
    <x v="0"/>
  </r>
  <r>
    <x v="1"/>
    <n v="2"/>
    <n v="4"/>
    <x v="0"/>
  </r>
  <r>
    <x v="4"/>
    <n v="9"/>
    <n v="3"/>
    <x v="0"/>
  </r>
  <r>
    <x v="0"/>
    <n v="31"/>
    <n v="2"/>
    <x v="0"/>
  </r>
  <r>
    <x v="1"/>
    <n v="16"/>
    <n v="3"/>
    <x v="0"/>
  </r>
  <r>
    <x v="11"/>
    <n v="26"/>
    <n v="3"/>
    <x v="0"/>
  </r>
  <r>
    <x v="13"/>
    <n v="1"/>
    <n v="4"/>
    <x v="0"/>
  </r>
  <r>
    <x v="15"/>
    <n v="11"/>
    <n v="1"/>
    <x v="0"/>
  </r>
  <r>
    <x v="8"/>
    <n v="30"/>
    <n v="2"/>
    <x v="0"/>
  </r>
  <r>
    <x v="12"/>
    <n v="19"/>
    <n v="4"/>
    <x v="0"/>
  </r>
  <r>
    <x v="16"/>
    <n v="23"/>
    <n v="3"/>
    <x v="0"/>
  </r>
  <r>
    <x v="12"/>
    <n v="7"/>
    <n v="2"/>
    <x v="0"/>
  </r>
  <r>
    <x v="0"/>
    <n v="22"/>
    <n v="4"/>
    <x v="0"/>
  </r>
  <r>
    <x v="12"/>
    <n v="2"/>
    <n v="1"/>
    <x v="0"/>
  </r>
  <r>
    <x v="5"/>
    <n v="27"/>
    <n v="4"/>
    <x v="0"/>
  </r>
  <r>
    <x v="12"/>
    <n v="25"/>
    <n v="3"/>
    <x v="0"/>
  </r>
  <r>
    <x v="6"/>
    <n v="17"/>
    <n v="2"/>
    <x v="0"/>
  </r>
  <r>
    <x v="13"/>
    <n v="9"/>
    <n v="3"/>
    <x v="0"/>
  </r>
  <r>
    <x v="3"/>
    <n v="16"/>
    <n v="4"/>
    <x v="0"/>
  </r>
  <r>
    <x v="8"/>
    <n v="13"/>
    <n v="4"/>
    <x v="0"/>
  </r>
  <r>
    <x v="11"/>
    <n v="8"/>
    <n v="4"/>
    <x v="0"/>
  </r>
  <r>
    <x v="8"/>
    <n v="9"/>
    <n v="2"/>
    <x v="0"/>
  </r>
  <r>
    <x v="11"/>
    <n v="13"/>
    <n v="3"/>
    <x v="0"/>
  </r>
  <r>
    <x v="4"/>
    <n v="11"/>
    <n v="1"/>
    <x v="0"/>
  </r>
  <r>
    <x v="16"/>
    <n v="11"/>
    <n v="1"/>
    <x v="0"/>
  </r>
  <r>
    <x v="4"/>
    <n v="4"/>
    <n v="2"/>
    <x v="0"/>
  </r>
  <r>
    <x v="3"/>
    <n v="4"/>
    <n v="1"/>
    <x v="0"/>
  </r>
  <r>
    <x v="11"/>
    <n v="16"/>
    <n v="4"/>
    <x v="0"/>
  </r>
  <r>
    <x v="8"/>
    <n v="16"/>
    <n v="4"/>
    <x v="0"/>
  </r>
  <r>
    <x v="13"/>
    <n v="27"/>
    <n v="3"/>
    <x v="0"/>
  </r>
  <r>
    <x v="11"/>
    <n v="26"/>
    <n v="1"/>
    <x v="0"/>
  </r>
  <r>
    <x v="13"/>
    <n v="18"/>
    <n v="4"/>
    <x v="0"/>
  </r>
  <r>
    <x v="0"/>
    <n v="7"/>
    <n v="2"/>
    <x v="0"/>
  </r>
  <r>
    <x v="14"/>
    <n v="26"/>
    <n v="4"/>
    <x v="0"/>
  </r>
  <r>
    <x v="9"/>
    <s v="1."/>
    <n v="1"/>
    <x v="1"/>
  </r>
  <r>
    <x v="13"/>
    <s v="2."/>
    <n v="1"/>
    <x v="1"/>
  </r>
  <r>
    <x v="9"/>
    <s v="3."/>
    <n v="1"/>
    <x v="1"/>
  </r>
  <r>
    <x v="8"/>
    <s v="4."/>
    <n v="1"/>
    <x v="1"/>
  </r>
  <r>
    <x v="2"/>
    <s v="5."/>
    <n v="1"/>
    <x v="1"/>
  </r>
  <r>
    <x v="16"/>
    <s v="6."/>
    <n v="1"/>
    <x v="1"/>
  </r>
  <r>
    <x v="5"/>
    <s v="7."/>
    <n v="1"/>
    <x v="1"/>
  </r>
  <r>
    <x v="7"/>
    <s v="8."/>
    <n v="1"/>
    <x v="1"/>
  </r>
  <r>
    <x v="1"/>
    <s v="9."/>
    <n v="1"/>
    <x v="1"/>
  </r>
  <r>
    <x v="13"/>
    <s v="10."/>
    <n v="1"/>
    <x v="1"/>
  </r>
  <r>
    <x v="3"/>
    <s v="11."/>
    <n v="1"/>
    <x v="1"/>
  </r>
  <r>
    <x v="6"/>
    <s v="12."/>
    <n v="1"/>
    <x v="1"/>
  </r>
  <r>
    <x v="6"/>
    <s v="13."/>
    <n v="1"/>
    <x v="1"/>
  </r>
  <r>
    <x v="0"/>
    <s v="14."/>
    <n v="1"/>
    <x v="1"/>
  </r>
  <r>
    <x v="13"/>
    <s v="15."/>
    <n v="1"/>
    <x v="1"/>
  </r>
  <r>
    <x v="0"/>
    <s v="16."/>
    <n v="1"/>
    <x v="1"/>
  </r>
  <r>
    <x v="12"/>
    <s v="17."/>
    <n v="1"/>
    <x v="1"/>
  </r>
  <r>
    <x v="7"/>
    <s v="18."/>
    <n v="1"/>
    <x v="1"/>
  </r>
  <r>
    <x v="16"/>
    <s v="19."/>
    <n v="1"/>
    <x v="1"/>
  </r>
  <r>
    <x v="15"/>
    <s v="20."/>
    <n v="1"/>
    <x v="1"/>
  </r>
  <r>
    <x v="14"/>
    <s v="21."/>
    <n v="1"/>
    <x v="1"/>
  </r>
  <r>
    <x v="2"/>
    <s v="22."/>
    <n v="1"/>
    <x v="1"/>
  </r>
  <r>
    <x v="15"/>
    <s v="23."/>
    <n v="1"/>
    <x v="1"/>
  </r>
  <r>
    <x v="14"/>
    <s v="24."/>
    <n v="1"/>
    <x v="1"/>
  </r>
  <r>
    <x v="11"/>
    <s v="25."/>
    <n v="1"/>
    <x v="1"/>
  </r>
  <r>
    <x v="10"/>
    <s v="26."/>
    <n v="1"/>
    <x v="1"/>
  </r>
  <r>
    <x v="1"/>
    <s v="27."/>
    <n v="1"/>
    <x v="1"/>
  </r>
  <r>
    <x v="13"/>
    <s v="28."/>
    <n v="1"/>
    <x v="1"/>
  </r>
  <r>
    <x v="0"/>
    <s v="29."/>
    <n v="1"/>
    <x v="1"/>
  </r>
  <r>
    <x v="4"/>
    <s v="1."/>
    <n v="2"/>
    <x v="1"/>
  </r>
  <r>
    <x v="6"/>
    <s v="2."/>
    <n v="2"/>
    <x v="1"/>
  </r>
  <r>
    <x v="4"/>
    <s v="3."/>
    <n v="2"/>
    <x v="1"/>
  </r>
  <r>
    <x v="8"/>
    <s v="4."/>
    <n v="2"/>
    <x v="1"/>
  </r>
  <r>
    <x v="5"/>
    <s v="5."/>
    <n v="2"/>
    <x v="1"/>
  </r>
  <r>
    <x v="10"/>
    <s v="6."/>
    <n v="2"/>
    <x v="1"/>
  </r>
  <r>
    <x v="8"/>
    <s v="7."/>
    <n v="2"/>
    <x v="1"/>
  </r>
  <r>
    <x v="5"/>
    <s v="8."/>
    <n v="2"/>
    <x v="1"/>
  </r>
  <r>
    <x v="7"/>
    <s v="9."/>
    <n v="2"/>
    <x v="1"/>
  </r>
  <r>
    <x v="8"/>
    <s v="10."/>
    <n v="2"/>
    <x v="1"/>
  </r>
  <r>
    <x v="10"/>
    <s v="11."/>
    <n v="2"/>
    <x v="1"/>
  </r>
  <r>
    <x v="2"/>
    <s v="12."/>
    <n v="2"/>
    <x v="1"/>
  </r>
  <r>
    <x v="8"/>
    <s v="13."/>
    <n v="2"/>
    <x v="1"/>
  </r>
  <r>
    <x v="8"/>
    <s v="14."/>
    <n v="2"/>
    <x v="1"/>
  </r>
  <r>
    <x v="5"/>
    <s v="15."/>
    <n v="2"/>
    <x v="1"/>
  </r>
  <r>
    <x v="15"/>
    <s v="16."/>
    <n v="2"/>
    <x v="1"/>
  </r>
  <r>
    <x v="15"/>
    <s v="17."/>
    <n v="2"/>
    <x v="1"/>
  </r>
  <r>
    <x v="10"/>
    <s v="18."/>
    <n v="2"/>
    <x v="1"/>
  </r>
  <r>
    <x v="2"/>
    <s v="19."/>
    <n v="2"/>
    <x v="1"/>
  </r>
  <r>
    <x v="2"/>
    <s v="20."/>
    <n v="2"/>
    <x v="1"/>
  </r>
  <r>
    <x v="0"/>
    <s v="21."/>
    <n v="2"/>
    <x v="1"/>
  </r>
  <r>
    <x v="10"/>
    <s v="22."/>
    <n v="2"/>
    <x v="1"/>
  </r>
  <r>
    <x v="3"/>
    <s v="23."/>
    <n v="2"/>
    <x v="1"/>
  </r>
  <r>
    <x v="6"/>
    <s v="24."/>
    <n v="2"/>
    <x v="1"/>
  </r>
  <r>
    <x v="15"/>
    <s v="25."/>
    <n v="2"/>
    <x v="1"/>
  </r>
  <r>
    <x v="1"/>
    <s v="26."/>
    <n v="2"/>
    <x v="1"/>
  </r>
  <r>
    <x v="5"/>
    <s v="27."/>
    <n v="2"/>
    <x v="1"/>
  </r>
  <r>
    <x v="3"/>
    <s v="28."/>
    <n v="2"/>
    <x v="1"/>
  </r>
  <r>
    <x v="12"/>
    <s v="29."/>
    <n v="2"/>
    <x v="1"/>
  </r>
  <r>
    <x v="4"/>
    <s v="1."/>
    <n v="3"/>
    <x v="1"/>
  </r>
  <r>
    <x v="0"/>
    <s v="2."/>
    <n v="3"/>
    <x v="1"/>
  </r>
  <r>
    <x v="4"/>
    <s v="3."/>
    <n v="3"/>
    <x v="1"/>
  </r>
  <r>
    <x v="4"/>
    <s v="4."/>
    <n v="3"/>
    <x v="1"/>
  </r>
  <r>
    <x v="9"/>
    <s v="5."/>
    <n v="3"/>
    <x v="1"/>
  </r>
  <r>
    <x v="7"/>
    <s v="6."/>
    <n v="3"/>
    <x v="1"/>
  </r>
  <r>
    <x v="15"/>
    <s v="7."/>
    <n v="3"/>
    <x v="1"/>
  </r>
  <r>
    <x v="4"/>
    <s v="8."/>
    <n v="3"/>
    <x v="1"/>
  </r>
  <r>
    <x v="9"/>
    <s v="9."/>
    <n v="3"/>
    <x v="1"/>
  </r>
  <r>
    <x v="15"/>
    <s v="10."/>
    <n v="3"/>
    <x v="1"/>
  </r>
  <r>
    <x v="15"/>
    <s v="11."/>
    <n v="3"/>
    <x v="1"/>
  </r>
  <r>
    <x v="7"/>
    <s v="12."/>
    <n v="3"/>
    <x v="1"/>
  </r>
  <r>
    <x v="7"/>
    <s v="13."/>
    <n v="3"/>
    <x v="1"/>
  </r>
  <r>
    <x v="9"/>
    <s v="14."/>
    <n v="3"/>
    <x v="1"/>
  </r>
  <r>
    <x v="9"/>
    <s v="15."/>
    <n v="3"/>
    <x v="1"/>
  </r>
  <r>
    <x v="7"/>
    <s v="16."/>
    <n v="3"/>
    <x v="1"/>
  </r>
  <r>
    <x v="7"/>
    <s v="17."/>
    <n v="3"/>
    <x v="1"/>
  </r>
  <r>
    <x v="4"/>
    <s v="18."/>
    <n v="3"/>
    <x v="1"/>
  </r>
  <r>
    <x v="9"/>
    <s v="19."/>
    <n v="3"/>
    <x v="1"/>
  </r>
  <r>
    <x v="4"/>
    <s v="20."/>
    <n v="3"/>
    <x v="1"/>
  </r>
  <r>
    <x v="4"/>
    <s v="21."/>
    <n v="3"/>
    <x v="1"/>
  </r>
  <r>
    <x v="5"/>
    <s v="22."/>
    <n v="3"/>
    <x v="1"/>
  </r>
  <r>
    <x v="4"/>
    <s v="23."/>
    <n v="3"/>
    <x v="1"/>
  </r>
  <r>
    <x v="4"/>
    <s v="24."/>
    <n v="3"/>
    <x v="1"/>
  </r>
  <r>
    <x v="7"/>
    <s v="25."/>
    <n v="3"/>
    <x v="1"/>
  </r>
  <r>
    <x v="4"/>
    <s v="26."/>
    <n v="3"/>
    <x v="1"/>
  </r>
  <r>
    <x v="7"/>
    <s v="27."/>
    <n v="3"/>
    <x v="1"/>
  </r>
  <r>
    <x v="10"/>
    <s v="28."/>
    <n v="3"/>
    <x v="1"/>
  </r>
  <r>
    <x v="4"/>
    <s v="29."/>
    <n v="3"/>
    <x v="1"/>
  </r>
  <r>
    <x v="4"/>
    <s v="1."/>
    <n v="4"/>
    <x v="1"/>
  </r>
  <r>
    <x v="5"/>
    <s v="2."/>
    <n v="4"/>
    <x v="1"/>
  </r>
  <r>
    <x v="4"/>
    <s v="3."/>
    <n v="4"/>
    <x v="1"/>
  </r>
  <r>
    <x v="4"/>
    <s v="4."/>
    <n v="4"/>
    <x v="1"/>
  </r>
  <r>
    <x v="4"/>
    <s v="5."/>
    <n v="4"/>
    <x v="1"/>
  </r>
  <r>
    <x v="9"/>
    <s v="6."/>
    <n v="4"/>
    <x v="1"/>
  </r>
  <r>
    <x v="9"/>
    <s v="7."/>
    <n v="4"/>
    <x v="1"/>
  </r>
  <r>
    <x v="4"/>
    <s v="8."/>
    <n v="4"/>
    <x v="1"/>
  </r>
  <r>
    <x v="4"/>
    <s v="9."/>
    <n v="4"/>
    <x v="1"/>
  </r>
  <r>
    <x v="7"/>
    <s v="10."/>
    <n v="4"/>
    <x v="1"/>
  </r>
  <r>
    <x v="9"/>
    <s v="11."/>
    <n v="4"/>
    <x v="1"/>
  </r>
  <r>
    <x v="9"/>
    <s v="12."/>
    <n v="4"/>
    <x v="1"/>
  </r>
  <r>
    <x v="9"/>
    <s v="13."/>
    <n v="4"/>
    <x v="1"/>
  </r>
  <r>
    <x v="4"/>
    <s v="14."/>
    <n v="4"/>
    <x v="1"/>
  </r>
  <r>
    <x v="4"/>
    <s v="15."/>
    <n v="4"/>
    <x v="1"/>
  </r>
  <r>
    <x v="9"/>
    <s v="16."/>
    <n v="4"/>
    <x v="1"/>
  </r>
  <r>
    <x v="9"/>
    <s v="17."/>
    <n v="4"/>
    <x v="1"/>
  </r>
  <r>
    <x v="4"/>
    <s v="18."/>
    <n v="4"/>
    <x v="1"/>
  </r>
  <r>
    <x v="4"/>
    <s v="19."/>
    <n v="4"/>
    <x v="1"/>
  </r>
  <r>
    <x v="4"/>
    <s v="20."/>
    <n v="4"/>
    <x v="1"/>
  </r>
  <r>
    <x v="4"/>
    <s v="21."/>
    <n v="4"/>
    <x v="1"/>
  </r>
  <r>
    <x v="15"/>
    <s v="22."/>
    <n v="4"/>
    <x v="1"/>
  </r>
  <r>
    <x v="4"/>
    <s v="23."/>
    <n v="4"/>
    <x v="1"/>
  </r>
  <r>
    <x v="4"/>
    <s v="24."/>
    <n v="4"/>
    <x v="1"/>
  </r>
  <r>
    <x v="9"/>
    <s v="25."/>
    <n v="4"/>
    <x v="1"/>
  </r>
  <r>
    <x v="4"/>
    <s v="26."/>
    <n v="4"/>
    <x v="1"/>
  </r>
  <r>
    <x v="9"/>
    <s v="27."/>
    <n v="4"/>
    <x v="1"/>
  </r>
  <r>
    <x v="5"/>
    <s v="28."/>
    <n v="4"/>
    <x v="1"/>
  </r>
  <r>
    <x v="4"/>
    <s v="29."/>
    <n v="4"/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x v="0"/>
  </r>
  <r>
    <x v="1"/>
    <x v="1"/>
    <x v="0"/>
  </r>
  <r>
    <x v="0"/>
    <x v="2"/>
    <x v="0"/>
  </r>
  <r>
    <x v="2"/>
    <x v="3"/>
    <x v="0"/>
  </r>
  <r>
    <x v="3"/>
    <x v="4"/>
    <x v="0"/>
  </r>
  <r>
    <x v="4"/>
    <x v="5"/>
    <x v="0"/>
  </r>
  <r>
    <x v="5"/>
    <x v="6"/>
    <x v="0"/>
  </r>
  <r>
    <x v="6"/>
    <x v="7"/>
    <x v="0"/>
  </r>
  <r>
    <x v="7"/>
    <x v="8"/>
    <x v="0"/>
  </r>
  <r>
    <x v="1"/>
    <x v="9"/>
    <x v="0"/>
  </r>
  <r>
    <x v="8"/>
    <x v="10"/>
    <x v="0"/>
  </r>
  <r>
    <x v="9"/>
    <x v="11"/>
    <x v="0"/>
  </r>
  <r>
    <x v="9"/>
    <x v="12"/>
    <x v="0"/>
  </r>
  <r>
    <x v="10"/>
    <x v="13"/>
    <x v="0"/>
  </r>
  <r>
    <x v="1"/>
    <x v="14"/>
    <x v="0"/>
  </r>
  <r>
    <x v="10"/>
    <x v="15"/>
    <x v="0"/>
  </r>
  <r>
    <x v="11"/>
    <x v="16"/>
    <x v="0"/>
  </r>
  <r>
    <x v="6"/>
    <x v="17"/>
    <x v="0"/>
  </r>
  <r>
    <x v="4"/>
    <x v="18"/>
    <x v="0"/>
  </r>
  <r>
    <x v="12"/>
    <x v="19"/>
    <x v="0"/>
  </r>
  <r>
    <x v="13"/>
    <x v="20"/>
    <x v="0"/>
  </r>
  <r>
    <x v="3"/>
    <x v="21"/>
    <x v="0"/>
  </r>
  <r>
    <x v="12"/>
    <x v="22"/>
    <x v="0"/>
  </r>
  <r>
    <x v="13"/>
    <x v="23"/>
    <x v="0"/>
  </r>
  <r>
    <x v="14"/>
    <x v="24"/>
    <x v="0"/>
  </r>
  <r>
    <x v="15"/>
    <x v="25"/>
    <x v="0"/>
  </r>
  <r>
    <x v="7"/>
    <x v="26"/>
    <x v="0"/>
  </r>
  <r>
    <x v="1"/>
    <x v="27"/>
    <x v="0"/>
  </r>
  <r>
    <x v="10"/>
    <x v="28"/>
    <x v="0"/>
  </r>
  <r>
    <x v="16"/>
    <x v="0"/>
    <x v="1"/>
  </r>
  <r>
    <x v="9"/>
    <x v="1"/>
    <x v="1"/>
  </r>
  <r>
    <x v="16"/>
    <x v="2"/>
    <x v="1"/>
  </r>
  <r>
    <x v="4"/>
    <x v="3"/>
    <x v="1"/>
  </r>
  <r>
    <x v="5"/>
    <x v="4"/>
    <x v="1"/>
  </r>
  <r>
    <x v="15"/>
    <x v="5"/>
    <x v="1"/>
  </r>
  <r>
    <x v="2"/>
    <x v="6"/>
    <x v="1"/>
  </r>
  <r>
    <x v="5"/>
    <x v="7"/>
    <x v="1"/>
  </r>
  <r>
    <x v="6"/>
    <x v="8"/>
    <x v="1"/>
  </r>
  <r>
    <x v="2"/>
    <x v="9"/>
    <x v="1"/>
  </r>
  <r>
    <x v="15"/>
    <x v="10"/>
    <x v="1"/>
  </r>
  <r>
    <x v="3"/>
    <x v="11"/>
    <x v="1"/>
  </r>
  <r>
    <x v="2"/>
    <x v="12"/>
    <x v="1"/>
  </r>
  <r>
    <x v="2"/>
    <x v="13"/>
    <x v="1"/>
  </r>
  <r>
    <x v="5"/>
    <x v="14"/>
    <x v="1"/>
  </r>
  <r>
    <x v="12"/>
    <x v="15"/>
    <x v="1"/>
  </r>
  <r>
    <x v="12"/>
    <x v="16"/>
    <x v="1"/>
  </r>
  <r>
    <x v="15"/>
    <x v="17"/>
    <x v="1"/>
  </r>
  <r>
    <x v="3"/>
    <x v="18"/>
    <x v="1"/>
  </r>
  <r>
    <x v="3"/>
    <x v="19"/>
    <x v="1"/>
  </r>
  <r>
    <x v="10"/>
    <x v="20"/>
    <x v="1"/>
  </r>
  <r>
    <x v="15"/>
    <x v="21"/>
    <x v="1"/>
  </r>
  <r>
    <x v="8"/>
    <x v="22"/>
    <x v="1"/>
  </r>
  <r>
    <x v="9"/>
    <x v="23"/>
    <x v="1"/>
  </r>
  <r>
    <x v="12"/>
    <x v="24"/>
    <x v="1"/>
  </r>
  <r>
    <x v="7"/>
    <x v="25"/>
    <x v="1"/>
  </r>
  <r>
    <x v="5"/>
    <x v="26"/>
    <x v="1"/>
  </r>
  <r>
    <x v="8"/>
    <x v="27"/>
    <x v="1"/>
  </r>
  <r>
    <x v="11"/>
    <x v="28"/>
    <x v="1"/>
  </r>
  <r>
    <x v="16"/>
    <x v="0"/>
    <x v="2"/>
  </r>
  <r>
    <x v="10"/>
    <x v="1"/>
    <x v="2"/>
  </r>
  <r>
    <x v="16"/>
    <x v="2"/>
    <x v="2"/>
  </r>
  <r>
    <x v="16"/>
    <x v="3"/>
    <x v="2"/>
  </r>
  <r>
    <x v="0"/>
    <x v="4"/>
    <x v="2"/>
  </r>
  <r>
    <x v="6"/>
    <x v="5"/>
    <x v="2"/>
  </r>
  <r>
    <x v="12"/>
    <x v="6"/>
    <x v="2"/>
  </r>
  <r>
    <x v="16"/>
    <x v="7"/>
    <x v="2"/>
  </r>
  <r>
    <x v="0"/>
    <x v="8"/>
    <x v="2"/>
  </r>
  <r>
    <x v="12"/>
    <x v="9"/>
    <x v="2"/>
  </r>
  <r>
    <x v="12"/>
    <x v="10"/>
    <x v="2"/>
  </r>
  <r>
    <x v="6"/>
    <x v="11"/>
    <x v="2"/>
  </r>
  <r>
    <x v="6"/>
    <x v="12"/>
    <x v="2"/>
  </r>
  <r>
    <x v="0"/>
    <x v="13"/>
    <x v="2"/>
  </r>
  <r>
    <x v="0"/>
    <x v="14"/>
    <x v="2"/>
  </r>
  <r>
    <x v="6"/>
    <x v="15"/>
    <x v="2"/>
  </r>
  <r>
    <x v="6"/>
    <x v="16"/>
    <x v="2"/>
  </r>
  <r>
    <x v="16"/>
    <x v="17"/>
    <x v="2"/>
  </r>
  <r>
    <x v="0"/>
    <x v="18"/>
    <x v="2"/>
  </r>
  <r>
    <x v="16"/>
    <x v="19"/>
    <x v="2"/>
  </r>
  <r>
    <x v="16"/>
    <x v="20"/>
    <x v="2"/>
  </r>
  <r>
    <x v="5"/>
    <x v="21"/>
    <x v="2"/>
  </r>
  <r>
    <x v="16"/>
    <x v="22"/>
    <x v="2"/>
  </r>
  <r>
    <x v="16"/>
    <x v="23"/>
    <x v="2"/>
  </r>
  <r>
    <x v="6"/>
    <x v="24"/>
    <x v="2"/>
  </r>
  <r>
    <x v="16"/>
    <x v="25"/>
    <x v="2"/>
  </r>
  <r>
    <x v="6"/>
    <x v="26"/>
    <x v="2"/>
  </r>
  <r>
    <x v="15"/>
    <x v="27"/>
    <x v="2"/>
  </r>
  <r>
    <x v="16"/>
    <x v="28"/>
    <x v="2"/>
  </r>
  <r>
    <x v="16"/>
    <x v="0"/>
    <x v="3"/>
  </r>
  <r>
    <x v="5"/>
    <x v="1"/>
    <x v="3"/>
  </r>
  <r>
    <x v="16"/>
    <x v="2"/>
    <x v="3"/>
  </r>
  <r>
    <x v="16"/>
    <x v="3"/>
    <x v="3"/>
  </r>
  <r>
    <x v="16"/>
    <x v="4"/>
    <x v="3"/>
  </r>
  <r>
    <x v="0"/>
    <x v="5"/>
    <x v="3"/>
  </r>
  <r>
    <x v="0"/>
    <x v="6"/>
    <x v="3"/>
  </r>
  <r>
    <x v="16"/>
    <x v="7"/>
    <x v="3"/>
  </r>
  <r>
    <x v="16"/>
    <x v="8"/>
    <x v="3"/>
  </r>
  <r>
    <x v="6"/>
    <x v="9"/>
    <x v="3"/>
  </r>
  <r>
    <x v="0"/>
    <x v="10"/>
    <x v="3"/>
  </r>
  <r>
    <x v="0"/>
    <x v="11"/>
    <x v="3"/>
  </r>
  <r>
    <x v="0"/>
    <x v="12"/>
    <x v="3"/>
  </r>
  <r>
    <x v="16"/>
    <x v="13"/>
    <x v="3"/>
  </r>
  <r>
    <x v="16"/>
    <x v="14"/>
    <x v="3"/>
  </r>
  <r>
    <x v="0"/>
    <x v="15"/>
    <x v="3"/>
  </r>
  <r>
    <x v="0"/>
    <x v="16"/>
    <x v="3"/>
  </r>
  <r>
    <x v="16"/>
    <x v="17"/>
    <x v="3"/>
  </r>
  <r>
    <x v="16"/>
    <x v="18"/>
    <x v="3"/>
  </r>
  <r>
    <x v="16"/>
    <x v="19"/>
    <x v="3"/>
  </r>
  <r>
    <x v="16"/>
    <x v="20"/>
    <x v="3"/>
  </r>
  <r>
    <x v="12"/>
    <x v="21"/>
    <x v="3"/>
  </r>
  <r>
    <x v="16"/>
    <x v="22"/>
    <x v="3"/>
  </r>
  <r>
    <x v="16"/>
    <x v="23"/>
    <x v="3"/>
  </r>
  <r>
    <x v="0"/>
    <x v="24"/>
    <x v="3"/>
  </r>
  <r>
    <x v="16"/>
    <x v="25"/>
    <x v="3"/>
  </r>
  <r>
    <x v="0"/>
    <x v="26"/>
    <x v="3"/>
  </r>
  <r>
    <x v="5"/>
    <x v="27"/>
    <x v="3"/>
  </r>
  <r>
    <x v="16"/>
    <x v="2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20E0C0-CA41-460A-982F-F31D8658756C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Z1:AR34" firstHeaderRow="1" firstDataRow="2" firstDataCol="1"/>
  <pivotFields count="2">
    <pivotField axis="axisCol" showAll="0">
      <items count="18">
        <item x="4"/>
        <item x="9"/>
        <item x="7"/>
        <item x="15"/>
        <item x="8"/>
        <item x="5"/>
        <item x="10"/>
        <item x="2"/>
        <item x="0"/>
        <item x="3"/>
        <item x="6"/>
        <item x="1"/>
        <item x="12"/>
        <item x="14"/>
        <item x="13"/>
        <item x="11"/>
        <item x="16"/>
        <item t="default"/>
      </items>
    </pivotField>
    <pivotField axis="axisRow" dataField="1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Mennyiség / dátum_nap" fld="1" subtotal="count" baseField="0" baseItem="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DBD06-7B6C-4D33-BD3C-C928B2E0043F}" name="Kimutatás4" cacheId="3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X3:AO34" firstHeaderRow="1" firstDataRow="2" firstDataCol="1" rowPageCount="1" colPageCount="1"/>
  <pivotFields count="3">
    <pivotField axis="axisCol" dataField="1" showAll="0">
      <items count="18">
        <item h="1"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2" hier="-1"/>
  </pageFields>
  <dataFields count="1">
    <dataField name="Mennyiség / személy_id" fld="0" subtotal="count" baseField="0" baseItem="0"/>
  </dataFields>
  <conditionalFormats count="1">
    <conditionalFormat priority="3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6" selected="0"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C924AA-CA31-41B7-BB07-A92BDC172E0E}" name="Kimutatás6" cacheId="3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Y3:BD34" firstHeaderRow="1" firstDataRow="2" firstDataCol="1"/>
  <pivotFields count="3">
    <pivotField dataField="1" showAll="0"/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Összeg / személy_id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7A3787-E201-4F52-8FAE-154160791C8C}" name="Kimutatás5" cacheId="3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R3:AW34" firstHeaderRow="1" firstDataRow="2" firstDataCol="1"/>
  <pivotFields count="3">
    <pivotField dataField="1" showAll="0"/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89FE86-6F3F-49FB-AB3A-440B42B108C6}" name="Kimutatás3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U1:AZ34" firstHeaderRow="1" firstDataRow="2" firstDataCol="1"/>
  <pivotFields count="3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55471C-691E-4952-BD21-AD9968EF8F98}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V2:W34" firstHeaderRow="1" firstDataRow="1" firstDataCol="1"/>
  <pivotFields count="2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Mennyiség / személy_id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B2B6BE-046F-400C-911A-36359BFF9DCB}" name="Kimutatás3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W1:BB34" firstHeaderRow="1" firstDataRow="2" firstDataCol="1"/>
  <pivotFields count="3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személy_id" fld="0" subtotal="count" baseField="0" baseItem="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ACBF0E-8E1B-47F7-B26A-A62DEE0A1C13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A1:AS34" firstHeaderRow="1" firstDataRow="2" firstDataCol="1"/>
  <pivotFields count="2">
    <pivotField axis="axisCol" showAll="0">
      <items count="18">
        <item x="4"/>
        <item x="9"/>
        <item x="7"/>
        <item x="15"/>
        <item x="8"/>
        <item x="5"/>
        <item x="10"/>
        <item x="2"/>
        <item x="0"/>
        <item x="3"/>
        <item x="6"/>
        <item x="1"/>
        <item x="12"/>
        <item x="14"/>
        <item x="13"/>
        <item x="11"/>
        <item x="16"/>
        <item t="default"/>
      </items>
    </pivotField>
    <pivotField axis="axisRow" dataField="1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Mennyiség / dátum_nap" fld="1" subtotal="count" baseField="0" baseItem="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925F84-6AB6-4DC5-965D-F21E19F77A96}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W2:X34" firstHeaderRow="1" firstDataRow="1" firstDataCol="1"/>
  <pivotFields count="2">
    <pivotField dataField="1" showAll="0"/>
    <pivotField axis="axisRow" showAll="0">
      <items count="32">
        <item x="9"/>
        <item x="27"/>
        <item x="14"/>
        <item x="24"/>
        <item x="22"/>
        <item x="1"/>
        <item x="3"/>
        <item x="12"/>
        <item x="13"/>
        <item x="29"/>
        <item x="0"/>
        <item x="25"/>
        <item x="17"/>
        <item x="28"/>
        <item x="8"/>
        <item x="6"/>
        <item x="10"/>
        <item x="11"/>
        <item x="15"/>
        <item x="2"/>
        <item x="7"/>
        <item x="30"/>
        <item x="4"/>
        <item x="23"/>
        <item x="18"/>
        <item x="21"/>
        <item x="20"/>
        <item x="16"/>
        <item x="26"/>
        <item x="19"/>
        <item x="5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Mennyiség / személy_id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098B1F-9F1A-4E67-9523-BF25C87437E2}" name="Kimutatás4" cacheId="2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D22" firstHeaderRow="1" firstDataRow="2" firstDataCol="1"/>
  <pivotFields count="4">
    <pivotField axis="axisRow" dataField="1" showAll="0">
      <items count="18">
        <item x="4"/>
        <item x="9"/>
        <item x="7"/>
        <item x="15"/>
        <item x="8"/>
        <item x="5"/>
        <item x="10"/>
        <item x="2"/>
        <item x="0"/>
        <item x="3"/>
        <item x="6"/>
        <item x="1"/>
        <item x="12"/>
        <item x="14"/>
        <item x="13"/>
        <item x="11"/>
        <item x="16"/>
        <item t="default"/>
      </items>
    </pivotField>
    <pivotField showAll="0"/>
    <pivotField showAll="0"/>
    <pivotField axis="axisCol" multipleItemSelectionAllowed="1" showAll="0">
      <items count="3">
        <item x="0"/>
        <item x="1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Mennyiség / személy_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838BB4-0C63-49C0-8B2F-DF0E456BEE03}" name="Kimutatás2" cacheId="3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U3:V20" firstHeaderRow="1" firstDataRow="1" firstDataCol="1" rowPageCount="1" colPageCount="1"/>
  <pivotFields count="3">
    <pivotField axis="axisRow" dataField="1" showAll="0">
      <items count="18">
        <item h="1"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Page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showAll="0"/>
  </pivotFields>
  <rowFields count="1">
    <field x="0"/>
  </rowFields>
  <row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1" hier="-1"/>
  </pageFields>
  <dataFields count="1">
    <dataField name="Mennyiség / személy_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393B69-3E27-4149-A6A0-18C225F9C211}" name="Kimutatás1" cacheId="3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R34" firstHeaderRow="1" firstDataRow="2" firstDataCol="1"/>
  <pivotFields count="3">
    <pivotField axis="axisCol" dataField="1" showAll="0">
      <items count="18">
        <item h="1" x="16"/>
        <item x="0"/>
        <item x="6"/>
        <item x="12"/>
        <item x="2"/>
        <item x="5"/>
        <item x="15"/>
        <item x="3"/>
        <item x="10"/>
        <item x="8"/>
        <item x="9"/>
        <item x="7"/>
        <item x="11"/>
        <item x="13"/>
        <item x="1"/>
        <item x="14"/>
        <item x="4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Mennyiség / személy_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B1A2-FC97-4AEA-9F66-8E80BC9F81AB}">
  <dimension ref="A1:T117"/>
  <sheetViews>
    <sheetView showFormulas="1" zoomScale="60" zoomScaleNormal="60" workbookViewId="0">
      <selection activeCell="P2" sqref="P2"/>
    </sheetView>
  </sheetViews>
  <sheetFormatPr defaultRowHeight="14.4" x14ac:dyDescent="0.3"/>
  <cols>
    <col min="1" max="1" width="3.88671875" style="17" bestFit="1" customWidth="1"/>
    <col min="2" max="2" width="11.44140625" style="17" bestFit="1" customWidth="1"/>
    <col min="3" max="5" width="17.88671875" style="17" bestFit="1" customWidth="1"/>
    <col min="6" max="6" width="3.109375" style="17" customWidth="1"/>
    <col min="7" max="7" width="4.109375" style="17" bestFit="1" customWidth="1"/>
    <col min="8" max="8" width="4.21875" style="17" bestFit="1" customWidth="1"/>
    <col min="9" max="9" width="4" style="17" bestFit="1" customWidth="1"/>
    <col min="10" max="10" width="3.5546875" style="17" bestFit="1" customWidth="1"/>
    <col min="11" max="11" width="12.6640625" style="17" bestFit="1" customWidth="1"/>
    <col min="12" max="12" width="3.6640625" style="17" customWidth="1"/>
    <col min="13" max="16384" width="8.88671875" style="17"/>
  </cols>
  <sheetData>
    <row r="1" spans="1:20" x14ac:dyDescent="0.3">
      <c r="A1" s="34" t="str">
        <f>Január!A1</f>
        <v>Havi efo tervező - havi riport1</v>
      </c>
      <c r="B1" s="34"/>
      <c r="C1" s="34"/>
      <c r="D1" s="34"/>
      <c r="E1" s="34"/>
      <c r="G1" s="35" t="str">
        <f>Január!H1</f>
        <v>havi riport2</v>
      </c>
      <c r="H1" s="35"/>
      <c r="I1" s="35"/>
      <c r="J1" s="35"/>
      <c r="K1" s="35"/>
      <c r="N1" s="17" t="str">
        <f>Január!N1</f>
        <v>Adatbázis-alapú megoldás</v>
      </c>
      <c r="O1" s="17" t="str">
        <f>Január!O1</f>
        <v>sorszám</v>
      </c>
      <c r="P1" s="17" t="str">
        <f>Január!P1</f>
        <v>személy_id</v>
      </c>
      <c r="Q1" s="17" t="str">
        <f>Január!Q1</f>
        <v>dátum_nap</v>
      </c>
      <c r="R1" s="17" t="str">
        <f>Január!R1</f>
        <v>1-2-3-4</v>
      </c>
      <c r="S1" s="17" t="str">
        <f>Január!S1</f>
        <v>dátum_hónap</v>
      </c>
      <c r="T1" s="17" t="str">
        <f>Január!T1</f>
        <v>dátum_év</v>
      </c>
    </row>
    <row r="2" spans="1:20" x14ac:dyDescent="0.3">
      <c r="A2" s="15" t="s">
        <v>60</v>
      </c>
      <c r="B2" s="15" t="s">
        <v>55</v>
      </c>
      <c r="C2" s="15" t="s">
        <v>56</v>
      </c>
      <c r="D2" s="15" t="s">
        <v>57</v>
      </c>
      <c r="E2" s="15" t="s">
        <v>58</v>
      </c>
      <c r="G2" s="26" t="s">
        <v>0</v>
      </c>
      <c r="H2" s="26" t="s">
        <v>1</v>
      </c>
      <c r="I2" s="15" t="s">
        <v>73</v>
      </c>
      <c r="J2" s="15" t="s">
        <v>74</v>
      </c>
      <c r="K2" s="16" t="s">
        <v>75</v>
      </c>
      <c r="N2" s="17">
        <v>1</v>
      </c>
      <c r="O2" s="17">
        <f>B3</f>
        <v>1</v>
      </c>
      <c r="P2" s="17" t="str">
        <f>A3</f>
        <v>1.</v>
      </c>
    </row>
    <row r="3" spans="1:20" x14ac:dyDescent="0.3">
      <c r="A3" s="12" t="s">
        <v>24</v>
      </c>
      <c r="B3" s="28">
        <v>1</v>
      </c>
      <c r="C3" s="28">
        <v>0</v>
      </c>
      <c r="D3" s="28">
        <v>0</v>
      </c>
      <c r="E3" s="28">
        <v>0</v>
      </c>
      <c r="G3" s="15" t="s">
        <v>11</v>
      </c>
      <c r="H3" s="27">
        <v>12500</v>
      </c>
      <c r="I3" s="15"/>
      <c r="J3" s="15"/>
      <c r="K3" s="15"/>
      <c r="N3" s="17">
        <v>2</v>
      </c>
      <c r="O3" s="17">
        <f t="shared" ref="O3:O30" si="0">B4</f>
        <v>14</v>
      </c>
      <c r="P3" s="17" t="str">
        <f t="shared" ref="P3:P30" si="1">A4</f>
        <v>2.</v>
      </c>
    </row>
    <row r="4" spans="1:20" x14ac:dyDescent="0.3">
      <c r="A4" s="12" t="s">
        <v>25</v>
      </c>
      <c r="B4" s="28">
        <v>14</v>
      </c>
      <c r="C4" s="28">
        <v>10</v>
      </c>
      <c r="D4" s="28">
        <v>8</v>
      </c>
      <c r="E4" s="28">
        <v>5</v>
      </c>
      <c r="G4" s="15" t="s">
        <v>2</v>
      </c>
      <c r="H4" s="27">
        <v>9500</v>
      </c>
      <c r="I4" s="15"/>
      <c r="J4" s="15"/>
      <c r="K4" s="15"/>
      <c r="N4" s="17">
        <v>3</v>
      </c>
      <c r="O4" s="17">
        <f t="shared" si="0"/>
        <v>1</v>
      </c>
      <c r="P4" s="17" t="str">
        <f t="shared" si="1"/>
        <v>3.</v>
      </c>
    </row>
    <row r="5" spans="1:20" x14ac:dyDescent="0.3">
      <c r="A5" s="15" t="s">
        <v>26</v>
      </c>
      <c r="B5" s="28">
        <v>1</v>
      </c>
      <c r="C5" s="28">
        <v>0</v>
      </c>
      <c r="D5" s="28">
        <v>0</v>
      </c>
      <c r="E5" s="28">
        <v>0</v>
      </c>
      <c r="G5" s="15" t="s">
        <v>16</v>
      </c>
      <c r="H5" s="27">
        <v>9500</v>
      </c>
      <c r="I5" s="15"/>
      <c r="J5" s="15"/>
      <c r="K5" s="15"/>
      <c r="N5" s="17">
        <v>4</v>
      </c>
      <c r="O5" s="17">
        <f t="shared" si="0"/>
        <v>4</v>
      </c>
      <c r="P5" s="17" t="str">
        <f t="shared" si="1"/>
        <v>4.</v>
      </c>
    </row>
    <row r="6" spans="1:20" x14ac:dyDescent="0.3">
      <c r="A6" s="15" t="s">
        <v>27</v>
      </c>
      <c r="B6" s="28">
        <v>4</v>
      </c>
      <c r="C6" s="28">
        <v>1</v>
      </c>
      <c r="D6" s="28">
        <v>0</v>
      </c>
      <c r="E6" s="28">
        <v>0</v>
      </c>
      <c r="G6" s="15" t="s">
        <v>8</v>
      </c>
      <c r="H6" s="27">
        <v>12500</v>
      </c>
      <c r="I6" s="15"/>
      <c r="J6" s="15"/>
      <c r="K6" s="15"/>
      <c r="N6" s="17">
        <v>5</v>
      </c>
      <c r="O6" s="17">
        <f t="shared" si="0"/>
        <v>7</v>
      </c>
      <c r="P6" s="17" t="str">
        <f t="shared" si="1"/>
        <v>5.</v>
      </c>
    </row>
    <row r="7" spans="1:20" x14ac:dyDescent="0.3">
      <c r="A7" s="15" t="s">
        <v>28</v>
      </c>
      <c r="B7" s="28">
        <v>7</v>
      </c>
      <c r="C7" s="28">
        <v>5</v>
      </c>
      <c r="D7" s="28">
        <v>1</v>
      </c>
      <c r="E7" s="28">
        <v>0</v>
      </c>
      <c r="G7" s="15" t="s">
        <v>7</v>
      </c>
      <c r="H7" s="27">
        <v>9500</v>
      </c>
      <c r="I7" s="15"/>
      <c r="J7" s="15"/>
      <c r="K7" s="15"/>
      <c r="N7" s="17">
        <v>6</v>
      </c>
      <c r="O7" s="17">
        <f t="shared" si="0"/>
        <v>16</v>
      </c>
      <c r="P7" s="17" t="str">
        <f t="shared" si="1"/>
        <v>6.</v>
      </c>
    </row>
    <row r="8" spans="1:20" x14ac:dyDescent="0.3">
      <c r="A8" s="15" t="s">
        <v>29</v>
      </c>
      <c r="B8" s="28">
        <v>16</v>
      </c>
      <c r="C8" s="28">
        <v>6</v>
      </c>
      <c r="D8" s="28">
        <v>2</v>
      </c>
      <c r="E8" s="28">
        <v>1</v>
      </c>
      <c r="G8" s="15" t="s">
        <v>3</v>
      </c>
      <c r="H8" s="27">
        <v>12500</v>
      </c>
      <c r="I8" s="15"/>
      <c r="J8" s="15"/>
      <c r="K8" s="15"/>
      <c r="N8" s="17">
        <v>7</v>
      </c>
      <c r="O8" s="17">
        <f t="shared" si="0"/>
        <v>5</v>
      </c>
      <c r="P8" s="17" t="str">
        <f t="shared" si="1"/>
        <v>7.</v>
      </c>
    </row>
    <row r="9" spans="1:20" x14ac:dyDescent="0.3">
      <c r="A9" s="15" t="s">
        <v>30</v>
      </c>
      <c r="B9" s="28">
        <v>5</v>
      </c>
      <c r="C9" s="28">
        <v>4</v>
      </c>
      <c r="D9" s="28">
        <v>3</v>
      </c>
      <c r="E9" s="28">
        <v>1</v>
      </c>
      <c r="G9" s="15" t="s">
        <v>10</v>
      </c>
      <c r="H9" s="27">
        <v>9500</v>
      </c>
      <c r="I9" s="15"/>
      <c r="J9" s="15"/>
      <c r="K9" s="15"/>
      <c r="N9" s="17">
        <v>8</v>
      </c>
      <c r="O9" s="17">
        <f t="shared" si="0"/>
        <v>2</v>
      </c>
      <c r="P9" s="17" t="str">
        <f t="shared" si="1"/>
        <v>8.</v>
      </c>
    </row>
    <row r="10" spans="1:20" x14ac:dyDescent="0.3">
      <c r="A10" s="12" t="s">
        <v>31</v>
      </c>
      <c r="B10" s="28">
        <v>2</v>
      </c>
      <c r="C10" s="28">
        <v>1</v>
      </c>
      <c r="D10" s="28">
        <v>0</v>
      </c>
      <c r="E10" s="28">
        <v>0</v>
      </c>
      <c r="G10" s="15" t="s">
        <v>14</v>
      </c>
      <c r="H10" s="27">
        <v>9500</v>
      </c>
      <c r="I10" s="15"/>
      <c r="J10" s="15"/>
      <c r="K10" s="15"/>
      <c r="N10" s="17">
        <v>9</v>
      </c>
      <c r="O10" s="17">
        <f t="shared" si="0"/>
        <v>11</v>
      </c>
      <c r="P10" s="17" t="str">
        <f t="shared" si="1"/>
        <v>9.</v>
      </c>
    </row>
    <row r="11" spans="1:20" x14ac:dyDescent="0.3">
      <c r="A11" s="12" t="s">
        <v>32</v>
      </c>
      <c r="B11" s="28">
        <v>11</v>
      </c>
      <c r="C11" s="28">
        <v>2</v>
      </c>
      <c r="D11" s="28">
        <v>1</v>
      </c>
      <c r="E11" s="28">
        <v>0</v>
      </c>
      <c r="G11" s="15" t="s">
        <v>12</v>
      </c>
      <c r="H11" s="27">
        <v>12500</v>
      </c>
      <c r="I11" s="15"/>
      <c r="J11" s="15"/>
      <c r="K11" s="15"/>
      <c r="N11" s="17">
        <v>10</v>
      </c>
      <c r="O11" s="17">
        <f t="shared" si="0"/>
        <v>14</v>
      </c>
      <c r="P11" s="17" t="str">
        <f t="shared" si="1"/>
        <v>10.</v>
      </c>
    </row>
    <row r="12" spans="1:20" x14ac:dyDescent="0.3">
      <c r="A12" s="15" t="s">
        <v>33</v>
      </c>
      <c r="B12" s="28">
        <v>14</v>
      </c>
      <c r="C12" s="28">
        <v>4</v>
      </c>
      <c r="D12" s="28">
        <v>3</v>
      </c>
      <c r="E12" s="28">
        <v>2</v>
      </c>
      <c r="G12" s="15" t="s">
        <v>4</v>
      </c>
      <c r="H12" s="27">
        <v>9500</v>
      </c>
      <c r="I12" s="15"/>
      <c r="J12" s="15"/>
      <c r="K12" s="15"/>
      <c r="N12" s="17">
        <v>11</v>
      </c>
      <c r="O12" s="17">
        <f t="shared" si="0"/>
        <v>9</v>
      </c>
      <c r="P12" s="17" t="str">
        <f t="shared" si="1"/>
        <v>11.</v>
      </c>
    </row>
    <row r="13" spans="1:20" x14ac:dyDescent="0.3">
      <c r="A13" s="15" t="s">
        <v>34</v>
      </c>
      <c r="B13" s="28">
        <v>9</v>
      </c>
      <c r="C13" s="28">
        <v>6</v>
      </c>
      <c r="D13" s="28">
        <v>3</v>
      </c>
      <c r="E13" s="28">
        <v>1</v>
      </c>
      <c r="G13" s="15" t="s">
        <v>15</v>
      </c>
      <c r="H13" s="27">
        <v>12500</v>
      </c>
      <c r="I13" s="15"/>
      <c r="J13" s="15"/>
      <c r="K13" s="15"/>
      <c r="N13" s="17">
        <v>12</v>
      </c>
      <c r="O13" s="17">
        <f t="shared" si="0"/>
        <v>10</v>
      </c>
      <c r="P13" s="17" t="str">
        <f t="shared" si="1"/>
        <v>12.</v>
      </c>
    </row>
    <row r="14" spans="1:20" x14ac:dyDescent="0.3">
      <c r="A14" s="15" t="s">
        <v>35</v>
      </c>
      <c r="B14" s="28">
        <v>10</v>
      </c>
      <c r="C14" s="28">
        <v>7</v>
      </c>
      <c r="D14" s="28">
        <v>2</v>
      </c>
      <c r="E14" s="28">
        <v>1</v>
      </c>
      <c r="G14" s="15" t="s">
        <v>9</v>
      </c>
      <c r="H14" s="27">
        <v>12500</v>
      </c>
      <c r="I14" s="15"/>
      <c r="J14" s="15"/>
      <c r="K14" s="15"/>
      <c r="N14" s="17">
        <v>13</v>
      </c>
      <c r="O14" s="17">
        <f t="shared" si="0"/>
        <v>10</v>
      </c>
      <c r="P14" s="17" t="str">
        <f t="shared" si="1"/>
        <v>13.</v>
      </c>
    </row>
    <row r="15" spans="1:20" x14ac:dyDescent="0.3">
      <c r="A15" s="15" t="s">
        <v>36</v>
      </c>
      <c r="B15" s="28">
        <v>10</v>
      </c>
      <c r="C15" s="28">
        <v>4</v>
      </c>
      <c r="D15" s="28">
        <v>2</v>
      </c>
      <c r="E15" s="28">
        <v>1</v>
      </c>
      <c r="G15" s="15" t="s">
        <v>5</v>
      </c>
      <c r="H15" s="27">
        <v>9500</v>
      </c>
      <c r="I15" s="15"/>
      <c r="J15" s="15"/>
      <c r="K15" s="15"/>
      <c r="N15" s="17">
        <v>14</v>
      </c>
      <c r="O15" s="17">
        <f t="shared" si="0"/>
        <v>8</v>
      </c>
      <c r="P15" s="17" t="str">
        <f t="shared" si="1"/>
        <v>14.</v>
      </c>
    </row>
    <row r="16" spans="1:20" x14ac:dyDescent="0.3">
      <c r="A16" s="15" t="s">
        <v>37</v>
      </c>
      <c r="B16" s="28">
        <v>8</v>
      </c>
      <c r="C16" s="28">
        <v>4</v>
      </c>
      <c r="D16" s="28">
        <v>1</v>
      </c>
      <c r="E16" s="28">
        <v>0</v>
      </c>
      <c r="G16" s="15" t="s">
        <v>6</v>
      </c>
      <c r="H16" s="27">
        <v>12500</v>
      </c>
      <c r="I16" s="15"/>
      <c r="J16" s="15"/>
      <c r="K16" s="15"/>
      <c r="N16" s="17">
        <v>15</v>
      </c>
      <c r="O16" s="17">
        <f t="shared" si="0"/>
        <v>14</v>
      </c>
      <c r="P16" s="17" t="str">
        <f t="shared" si="1"/>
        <v>15.</v>
      </c>
    </row>
    <row r="17" spans="1:16" x14ac:dyDescent="0.3">
      <c r="A17" s="12" t="s">
        <v>38</v>
      </c>
      <c r="B17" s="28">
        <v>14</v>
      </c>
      <c r="C17" s="28">
        <v>5</v>
      </c>
      <c r="D17" s="28">
        <v>1</v>
      </c>
      <c r="E17" s="28">
        <v>0</v>
      </c>
      <c r="G17" s="15" t="s">
        <v>17</v>
      </c>
      <c r="H17" s="27">
        <v>9500</v>
      </c>
      <c r="I17" s="15"/>
      <c r="J17" s="15"/>
      <c r="K17" s="15"/>
      <c r="N17" s="17">
        <v>16</v>
      </c>
      <c r="O17" s="17">
        <f t="shared" si="0"/>
        <v>8</v>
      </c>
      <c r="P17" s="17" t="str">
        <f t="shared" si="1"/>
        <v>16.</v>
      </c>
    </row>
    <row r="18" spans="1:16" x14ac:dyDescent="0.3">
      <c r="A18" s="12" t="s">
        <v>39</v>
      </c>
      <c r="B18" s="28">
        <v>8</v>
      </c>
      <c r="C18" s="28">
        <v>3</v>
      </c>
      <c r="D18" s="28">
        <v>2</v>
      </c>
      <c r="E18" s="28">
        <v>1</v>
      </c>
      <c r="G18" s="15" t="s">
        <v>13</v>
      </c>
      <c r="H18" s="27">
        <v>9500</v>
      </c>
      <c r="I18" s="15"/>
      <c r="J18" s="15"/>
      <c r="K18" s="15"/>
      <c r="N18" s="17">
        <v>17</v>
      </c>
      <c r="O18" s="17">
        <f t="shared" si="0"/>
        <v>12</v>
      </c>
      <c r="P18" s="17" t="str">
        <f t="shared" si="1"/>
        <v>17.</v>
      </c>
    </row>
    <row r="19" spans="1:16" x14ac:dyDescent="0.3">
      <c r="A19" s="15" t="s">
        <v>40</v>
      </c>
      <c r="B19" s="28">
        <v>12</v>
      </c>
      <c r="C19" s="28">
        <v>3</v>
      </c>
      <c r="D19" s="28">
        <v>2</v>
      </c>
      <c r="E19" s="28">
        <v>1</v>
      </c>
      <c r="N19" s="17">
        <v>18</v>
      </c>
      <c r="O19" s="17">
        <f t="shared" si="0"/>
        <v>2</v>
      </c>
      <c r="P19" s="17" t="str">
        <f t="shared" si="1"/>
        <v>18.</v>
      </c>
    </row>
    <row r="20" spans="1:16" x14ac:dyDescent="0.3">
      <c r="A20" s="15" t="s">
        <v>41</v>
      </c>
      <c r="B20" s="28">
        <v>2</v>
      </c>
      <c r="C20" s="28">
        <v>1</v>
      </c>
      <c r="D20" s="28">
        <v>0</v>
      </c>
      <c r="E20" s="28">
        <v>0</v>
      </c>
      <c r="N20" s="17">
        <v>19</v>
      </c>
      <c r="O20" s="17">
        <f t="shared" si="0"/>
        <v>16</v>
      </c>
      <c r="P20" s="17" t="str">
        <f t="shared" si="1"/>
        <v>19.</v>
      </c>
    </row>
    <row r="21" spans="1:16" x14ac:dyDescent="0.3">
      <c r="A21" s="15" t="s">
        <v>42</v>
      </c>
      <c r="B21" s="28">
        <v>16</v>
      </c>
      <c r="C21" s="28">
        <v>7</v>
      </c>
      <c r="D21" s="28">
        <v>1</v>
      </c>
      <c r="E21" s="28">
        <v>0</v>
      </c>
      <c r="N21" s="17">
        <v>20</v>
      </c>
      <c r="O21" s="17">
        <f t="shared" si="0"/>
        <v>3</v>
      </c>
      <c r="P21" s="17" t="str">
        <f t="shared" si="1"/>
        <v>20.</v>
      </c>
    </row>
    <row r="22" spans="1:16" x14ac:dyDescent="0.3">
      <c r="A22" s="15" t="s">
        <v>43</v>
      </c>
      <c r="B22" s="28">
        <v>3</v>
      </c>
      <c r="C22" s="28">
        <v>1</v>
      </c>
      <c r="D22" s="28">
        <v>0</v>
      </c>
      <c r="E22" s="28">
        <v>0</v>
      </c>
      <c r="N22" s="17">
        <v>21</v>
      </c>
      <c r="O22" s="17">
        <f t="shared" si="0"/>
        <v>13</v>
      </c>
      <c r="P22" s="17" t="str">
        <f t="shared" si="1"/>
        <v>21.</v>
      </c>
    </row>
    <row r="23" spans="1:16" x14ac:dyDescent="0.3">
      <c r="A23" s="15" t="s">
        <v>44</v>
      </c>
      <c r="B23" s="28">
        <v>13</v>
      </c>
      <c r="C23" s="28">
        <v>1</v>
      </c>
      <c r="D23" s="28">
        <v>0</v>
      </c>
      <c r="E23" s="28">
        <v>0</v>
      </c>
      <c r="N23" s="17">
        <v>22</v>
      </c>
      <c r="O23" s="17">
        <f t="shared" si="0"/>
        <v>7</v>
      </c>
      <c r="P23" s="17" t="str">
        <f t="shared" si="1"/>
        <v>22.</v>
      </c>
    </row>
    <row r="24" spans="1:16" x14ac:dyDescent="0.3">
      <c r="A24" s="12" t="s">
        <v>45</v>
      </c>
      <c r="B24" s="28">
        <v>7</v>
      </c>
      <c r="C24" s="28">
        <v>6</v>
      </c>
      <c r="D24" s="28">
        <v>5</v>
      </c>
      <c r="E24" s="28">
        <v>3</v>
      </c>
      <c r="N24" s="17">
        <v>23</v>
      </c>
      <c r="O24" s="17">
        <f t="shared" si="0"/>
        <v>3</v>
      </c>
      <c r="P24" s="17" t="str">
        <f t="shared" si="1"/>
        <v>23.</v>
      </c>
    </row>
    <row r="25" spans="1:16" x14ac:dyDescent="0.3">
      <c r="A25" s="12" t="s">
        <v>46</v>
      </c>
      <c r="B25" s="28">
        <v>3</v>
      </c>
      <c r="C25" s="28">
        <v>1</v>
      </c>
      <c r="D25" s="28">
        <v>0</v>
      </c>
      <c r="E25" s="28">
        <v>0</v>
      </c>
      <c r="N25" s="17">
        <v>24</v>
      </c>
      <c r="O25" s="17">
        <f t="shared" si="0"/>
        <v>13</v>
      </c>
      <c r="P25" s="17" t="str">
        <f t="shared" si="1"/>
        <v>24.</v>
      </c>
    </row>
    <row r="26" spans="1:16" x14ac:dyDescent="0.3">
      <c r="A26" s="15" t="s">
        <v>47</v>
      </c>
      <c r="B26" s="28">
        <v>13</v>
      </c>
      <c r="C26" s="28">
        <v>1</v>
      </c>
      <c r="D26" s="28">
        <v>0</v>
      </c>
      <c r="E26" s="28">
        <v>0</v>
      </c>
      <c r="N26" s="17">
        <v>25</v>
      </c>
      <c r="O26" s="17">
        <f t="shared" si="0"/>
        <v>15</v>
      </c>
      <c r="P26" s="17" t="str">
        <f t="shared" si="1"/>
        <v>25.</v>
      </c>
    </row>
    <row r="27" spans="1:16" x14ac:dyDescent="0.3">
      <c r="A27" s="15" t="s">
        <v>48</v>
      </c>
      <c r="B27" s="28">
        <v>15</v>
      </c>
      <c r="C27" s="28">
        <v>3</v>
      </c>
      <c r="D27" s="28">
        <v>2</v>
      </c>
      <c r="E27" s="28">
        <v>1</v>
      </c>
      <c r="N27" s="17">
        <v>26</v>
      </c>
      <c r="O27" s="17">
        <f t="shared" si="0"/>
        <v>6</v>
      </c>
      <c r="P27" s="17" t="str">
        <f t="shared" si="1"/>
        <v>26.</v>
      </c>
    </row>
    <row r="28" spans="1:16" x14ac:dyDescent="0.3">
      <c r="A28" s="15" t="s">
        <v>49</v>
      </c>
      <c r="B28" s="28">
        <v>6</v>
      </c>
      <c r="C28" s="28">
        <v>1</v>
      </c>
      <c r="D28" s="28">
        <v>0</v>
      </c>
      <c r="E28" s="28">
        <v>0</v>
      </c>
      <c r="N28" s="17">
        <v>27</v>
      </c>
      <c r="O28" s="17">
        <f t="shared" si="0"/>
        <v>11</v>
      </c>
      <c r="P28" s="17" t="str">
        <f t="shared" si="1"/>
        <v>27.</v>
      </c>
    </row>
    <row r="29" spans="1:16" x14ac:dyDescent="0.3">
      <c r="A29" s="15" t="s">
        <v>50</v>
      </c>
      <c r="B29" s="28">
        <v>11</v>
      </c>
      <c r="C29" s="28">
        <v>5</v>
      </c>
      <c r="D29" s="28">
        <v>2</v>
      </c>
      <c r="E29" s="28">
        <v>1</v>
      </c>
      <c r="N29" s="17">
        <v>28</v>
      </c>
      <c r="O29" s="17">
        <f t="shared" si="0"/>
        <v>14</v>
      </c>
      <c r="P29" s="17" t="str">
        <f t="shared" si="1"/>
        <v>28.</v>
      </c>
    </row>
    <row r="30" spans="1:16" x14ac:dyDescent="0.3">
      <c r="A30" s="15" t="s">
        <v>51</v>
      </c>
      <c r="B30" s="28">
        <v>14</v>
      </c>
      <c r="C30" s="28">
        <v>9</v>
      </c>
      <c r="D30" s="28">
        <v>6</v>
      </c>
      <c r="E30" s="28">
        <v>5</v>
      </c>
      <c r="N30" s="17">
        <v>29</v>
      </c>
      <c r="O30" s="17">
        <f t="shared" si="0"/>
        <v>8</v>
      </c>
      <c r="P30" s="17" t="str">
        <f t="shared" si="1"/>
        <v>29.</v>
      </c>
    </row>
    <row r="31" spans="1:16" x14ac:dyDescent="0.3">
      <c r="A31" s="12" t="s">
        <v>52</v>
      </c>
      <c r="B31" s="28">
        <v>8</v>
      </c>
      <c r="C31" s="28">
        <v>1</v>
      </c>
      <c r="D31" s="28">
        <v>0</v>
      </c>
      <c r="E31" s="28">
        <v>0</v>
      </c>
      <c r="N31" s="17">
        <v>30</v>
      </c>
      <c r="O31" s="17">
        <f>C3</f>
        <v>0</v>
      </c>
      <c r="P31" s="17" t="str">
        <f>P2</f>
        <v>1.</v>
      </c>
    </row>
    <row r="32" spans="1:16" x14ac:dyDescent="0.3">
      <c r="A32" s="15"/>
      <c r="B32" s="15"/>
      <c r="C32" s="15"/>
      <c r="D32" s="15"/>
      <c r="E32" s="15"/>
      <c r="N32" s="17">
        <v>31</v>
      </c>
      <c r="O32" s="17">
        <f t="shared" ref="O32:O59" si="2">C4</f>
        <v>10</v>
      </c>
      <c r="P32" s="17" t="str">
        <f t="shared" ref="P32:P59" si="3">P3</f>
        <v>2.</v>
      </c>
    </row>
    <row r="33" spans="1:16" x14ac:dyDescent="0.3">
      <c r="A33" s="15"/>
      <c r="B33" s="15">
        <f t="shared" ref="B33" ca="1" si="4">RANDBETWEEN(1,16)</f>
        <v>7</v>
      </c>
      <c r="C33" s="15">
        <f ca="1">IFERROR(RANDBETWEEN(1,B33-1),0)</f>
        <v>2</v>
      </c>
      <c r="D33" s="15">
        <f t="shared" ref="C33:E33" ca="1" si="5">IFERROR(RANDBETWEEN(1,C33-1),0)</f>
        <v>1</v>
      </c>
      <c r="E33" s="15">
        <f t="shared" ca="1" si="5"/>
        <v>0</v>
      </c>
      <c r="N33" s="17">
        <v>32</v>
      </c>
      <c r="O33" s="17">
        <f t="shared" si="2"/>
        <v>0</v>
      </c>
      <c r="P33" s="17" t="str">
        <f t="shared" si="3"/>
        <v>3.</v>
      </c>
    </row>
    <row r="34" spans="1:16" x14ac:dyDescent="0.3">
      <c r="N34" s="17">
        <v>33</v>
      </c>
      <c r="O34" s="17">
        <f t="shared" si="2"/>
        <v>1</v>
      </c>
      <c r="P34" s="17" t="str">
        <f t="shared" si="3"/>
        <v>4.</v>
      </c>
    </row>
    <row r="35" spans="1:16" x14ac:dyDescent="0.3">
      <c r="N35" s="17">
        <v>34</v>
      </c>
      <c r="O35" s="17">
        <f t="shared" si="2"/>
        <v>5</v>
      </c>
      <c r="P35" s="17" t="str">
        <f t="shared" si="3"/>
        <v>5.</v>
      </c>
    </row>
    <row r="36" spans="1:16" x14ac:dyDescent="0.3">
      <c r="N36" s="17">
        <v>35</v>
      </c>
      <c r="O36" s="17">
        <f t="shared" si="2"/>
        <v>6</v>
      </c>
      <c r="P36" s="17" t="str">
        <f t="shared" si="3"/>
        <v>6.</v>
      </c>
    </row>
    <row r="37" spans="1:16" x14ac:dyDescent="0.3">
      <c r="N37" s="17">
        <v>36</v>
      </c>
      <c r="O37" s="17">
        <f t="shared" si="2"/>
        <v>4</v>
      </c>
      <c r="P37" s="17" t="str">
        <f t="shared" si="3"/>
        <v>7.</v>
      </c>
    </row>
    <row r="38" spans="1:16" x14ac:dyDescent="0.3">
      <c r="N38" s="17">
        <v>37</v>
      </c>
      <c r="O38" s="17">
        <f t="shared" si="2"/>
        <v>1</v>
      </c>
      <c r="P38" s="17" t="str">
        <f t="shared" si="3"/>
        <v>8.</v>
      </c>
    </row>
    <row r="39" spans="1:16" x14ac:dyDescent="0.3">
      <c r="N39" s="17">
        <v>38</v>
      </c>
      <c r="O39" s="17">
        <f t="shared" si="2"/>
        <v>2</v>
      </c>
      <c r="P39" s="17" t="str">
        <f t="shared" si="3"/>
        <v>9.</v>
      </c>
    </row>
    <row r="40" spans="1:16" x14ac:dyDescent="0.3">
      <c r="N40" s="17">
        <v>39</v>
      </c>
      <c r="O40" s="17">
        <f t="shared" si="2"/>
        <v>4</v>
      </c>
      <c r="P40" s="17" t="str">
        <f t="shared" si="3"/>
        <v>10.</v>
      </c>
    </row>
    <row r="41" spans="1:16" x14ac:dyDescent="0.3">
      <c r="N41" s="17">
        <v>40</v>
      </c>
      <c r="O41" s="17">
        <f t="shared" si="2"/>
        <v>6</v>
      </c>
      <c r="P41" s="17" t="str">
        <f t="shared" si="3"/>
        <v>11.</v>
      </c>
    </row>
    <row r="42" spans="1:16" x14ac:dyDescent="0.3">
      <c r="N42" s="17">
        <v>41</v>
      </c>
      <c r="O42" s="17">
        <f t="shared" si="2"/>
        <v>7</v>
      </c>
      <c r="P42" s="17" t="str">
        <f t="shared" si="3"/>
        <v>12.</v>
      </c>
    </row>
    <row r="43" spans="1:16" x14ac:dyDescent="0.3">
      <c r="N43" s="17">
        <v>42</v>
      </c>
      <c r="O43" s="17">
        <f t="shared" si="2"/>
        <v>4</v>
      </c>
      <c r="P43" s="17" t="str">
        <f t="shared" si="3"/>
        <v>13.</v>
      </c>
    </row>
    <row r="44" spans="1:16" x14ac:dyDescent="0.3">
      <c r="N44" s="17">
        <v>43</v>
      </c>
      <c r="O44" s="17">
        <f t="shared" si="2"/>
        <v>4</v>
      </c>
      <c r="P44" s="17" t="str">
        <f t="shared" si="3"/>
        <v>14.</v>
      </c>
    </row>
    <row r="45" spans="1:16" x14ac:dyDescent="0.3">
      <c r="N45" s="17">
        <v>44</v>
      </c>
      <c r="O45" s="17">
        <f t="shared" si="2"/>
        <v>5</v>
      </c>
      <c r="P45" s="17" t="str">
        <f t="shared" si="3"/>
        <v>15.</v>
      </c>
    </row>
    <row r="46" spans="1:16" x14ac:dyDescent="0.3">
      <c r="N46" s="17">
        <v>45</v>
      </c>
      <c r="O46" s="17">
        <f t="shared" si="2"/>
        <v>3</v>
      </c>
      <c r="P46" s="17" t="str">
        <f t="shared" si="3"/>
        <v>16.</v>
      </c>
    </row>
    <row r="47" spans="1:16" x14ac:dyDescent="0.3">
      <c r="N47" s="17">
        <v>46</v>
      </c>
      <c r="O47" s="17">
        <f t="shared" si="2"/>
        <v>3</v>
      </c>
      <c r="P47" s="17" t="str">
        <f t="shared" si="3"/>
        <v>17.</v>
      </c>
    </row>
    <row r="48" spans="1:16" x14ac:dyDescent="0.3">
      <c r="N48" s="17">
        <v>47</v>
      </c>
      <c r="O48" s="17">
        <f t="shared" si="2"/>
        <v>1</v>
      </c>
      <c r="P48" s="17" t="str">
        <f t="shared" si="3"/>
        <v>18.</v>
      </c>
    </row>
    <row r="49" spans="14:16" x14ac:dyDescent="0.3">
      <c r="N49" s="17">
        <v>48</v>
      </c>
      <c r="O49" s="17">
        <f t="shared" si="2"/>
        <v>7</v>
      </c>
      <c r="P49" s="17" t="str">
        <f t="shared" si="3"/>
        <v>19.</v>
      </c>
    </row>
    <row r="50" spans="14:16" x14ac:dyDescent="0.3">
      <c r="N50" s="17">
        <v>49</v>
      </c>
      <c r="O50" s="17">
        <f t="shared" si="2"/>
        <v>1</v>
      </c>
      <c r="P50" s="17" t="str">
        <f t="shared" si="3"/>
        <v>20.</v>
      </c>
    </row>
    <row r="51" spans="14:16" x14ac:dyDescent="0.3">
      <c r="N51" s="17">
        <v>50</v>
      </c>
      <c r="O51" s="17">
        <f t="shared" si="2"/>
        <v>1</v>
      </c>
      <c r="P51" s="17" t="str">
        <f t="shared" si="3"/>
        <v>21.</v>
      </c>
    </row>
    <row r="52" spans="14:16" x14ac:dyDescent="0.3">
      <c r="N52" s="17">
        <v>51</v>
      </c>
      <c r="O52" s="17">
        <f t="shared" si="2"/>
        <v>6</v>
      </c>
      <c r="P52" s="17" t="str">
        <f t="shared" si="3"/>
        <v>22.</v>
      </c>
    </row>
    <row r="53" spans="14:16" x14ac:dyDescent="0.3">
      <c r="N53" s="17">
        <v>52</v>
      </c>
      <c r="O53" s="17">
        <f t="shared" si="2"/>
        <v>1</v>
      </c>
      <c r="P53" s="17" t="str">
        <f t="shared" si="3"/>
        <v>23.</v>
      </c>
    </row>
    <row r="54" spans="14:16" x14ac:dyDescent="0.3">
      <c r="N54" s="17">
        <v>53</v>
      </c>
      <c r="O54" s="17">
        <f t="shared" si="2"/>
        <v>1</v>
      </c>
      <c r="P54" s="17" t="str">
        <f t="shared" si="3"/>
        <v>24.</v>
      </c>
    </row>
    <row r="55" spans="14:16" x14ac:dyDescent="0.3">
      <c r="N55" s="17">
        <v>54</v>
      </c>
      <c r="O55" s="17">
        <f t="shared" si="2"/>
        <v>3</v>
      </c>
      <c r="P55" s="17" t="str">
        <f t="shared" si="3"/>
        <v>25.</v>
      </c>
    </row>
    <row r="56" spans="14:16" x14ac:dyDescent="0.3">
      <c r="N56" s="17">
        <v>55</v>
      </c>
      <c r="O56" s="17">
        <f t="shared" si="2"/>
        <v>1</v>
      </c>
      <c r="P56" s="17" t="str">
        <f t="shared" si="3"/>
        <v>26.</v>
      </c>
    </row>
    <row r="57" spans="14:16" x14ac:dyDescent="0.3">
      <c r="N57" s="17">
        <v>56</v>
      </c>
      <c r="O57" s="17">
        <f t="shared" si="2"/>
        <v>5</v>
      </c>
      <c r="P57" s="17" t="str">
        <f t="shared" si="3"/>
        <v>27.</v>
      </c>
    </row>
    <row r="58" spans="14:16" x14ac:dyDescent="0.3">
      <c r="N58" s="17">
        <v>57</v>
      </c>
      <c r="O58" s="17">
        <f t="shared" si="2"/>
        <v>9</v>
      </c>
      <c r="P58" s="17" t="str">
        <f t="shared" si="3"/>
        <v>28.</v>
      </c>
    </row>
    <row r="59" spans="14:16" x14ac:dyDescent="0.3">
      <c r="N59" s="17">
        <v>58</v>
      </c>
      <c r="O59" s="17">
        <f t="shared" si="2"/>
        <v>1</v>
      </c>
      <c r="P59" s="17" t="str">
        <f t="shared" si="3"/>
        <v>29.</v>
      </c>
    </row>
    <row r="60" spans="14:16" x14ac:dyDescent="0.3">
      <c r="N60" s="17">
        <v>59</v>
      </c>
      <c r="O60" s="17">
        <f>D3</f>
        <v>0</v>
      </c>
      <c r="P60" s="17" t="str">
        <f>P31</f>
        <v>1.</v>
      </c>
    </row>
    <row r="61" spans="14:16" x14ac:dyDescent="0.3">
      <c r="N61" s="17">
        <v>60</v>
      </c>
      <c r="O61" s="17">
        <f t="shared" ref="O61:O88" si="6">D4</f>
        <v>8</v>
      </c>
      <c r="P61" s="17" t="str">
        <f t="shared" ref="P61:P117" si="7">P32</f>
        <v>2.</v>
      </c>
    </row>
    <row r="62" spans="14:16" x14ac:dyDescent="0.3">
      <c r="N62" s="17">
        <v>61</v>
      </c>
      <c r="O62" s="17">
        <f t="shared" si="6"/>
        <v>0</v>
      </c>
      <c r="P62" s="17" t="str">
        <f t="shared" si="7"/>
        <v>3.</v>
      </c>
    </row>
    <row r="63" spans="14:16" x14ac:dyDescent="0.3">
      <c r="N63" s="17">
        <v>62</v>
      </c>
      <c r="O63" s="17">
        <f t="shared" si="6"/>
        <v>0</v>
      </c>
      <c r="P63" s="17" t="str">
        <f t="shared" si="7"/>
        <v>4.</v>
      </c>
    </row>
    <row r="64" spans="14:16" x14ac:dyDescent="0.3">
      <c r="N64" s="17">
        <v>63</v>
      </c>
      <c r="O64" s="17">
        <f t="shared" si="6"/>
        <v>1</v>
      </c>
      <c r="P64" s="17" t="str">
        <f t="shared" si="7"/>
        <v>5.</v>
      </c>
    </row>
    <row r="65" spans="14:16" x14ac:dyDescent="0.3">
      <c r="N65" s="17">
        <v>64</v>
      </c>
      <c r="O65" s="17">
        <f t="shared" si="6"/>
        <v>2</v>
      </c>
      <c r="P65" s="17" t="str">
        <f t="shared" si="7"/>
        <v>6.</v>
      </c>
    </row>
    <row r="66" spans="14:16" x14ac:dyDescent="0.3">
      <c r="N66" s="17">
        <v>65</v>
      </c>
      <c r="O66" s="17">
        <f t="shared" si="6"/>
        <v>3</v>
      </c>
      <c r="P66" s="17" t="str">
        <f t="shared" si="7"/>
        <v>7.</v>
      </c>
    </row>
    <row r="67" spans="14:16" x14ac:dyDescent="0.3">
      <c r="N67" s="17">
        <v>66</v>
      </c>
      <c r="O67" s="17">
        <f t="shared" si="6"/>
        <v>0</v>
      </c>
      <c r="P67" s="17" t="str">
        <f t="shared" si="7"/>
        <v>8.</v>
      </c>
    </row>
    <row r="68" spans="14:16" x14ac:dyDescent="0.3">
      <c r="N68" s="17">
        <v>67</v>
      </c>
      <c r="O68" s="17">
        <f t="shared" si="6"/>
        <v>1</v>
      </c>
      <c r="P68" s="17" t="str">
        <f t="shared" si="7"/>
        <v>9.</v>
      </c>
    </row>
    <row r="69" spans="14:16" x14ac:dyDescent="0.3">
      <c r="N69" s="17">
        <v>68</v>
      </c>
      <c r="O69" s="17">
        <f t="shared" si="6"/>
        <v>3</v>
      </c>
      <c r="P69" s="17" t="str">
        <f t="shared" si="7"/>
        <v>10.</v>
      </c>
    </row>
    <row r="70" spans="14:16" x14ac:dyDescent="0.3">
      <c r="N70" s="17">
        <v>69</v>
      </c>
      <c r="O70" s="17">
        <f t="shared" si="6"/>
        <v>3</v>
      </c>
      <c r="P70" s="17" t="str">
        <f t="shared" si="7"/>
        <v>11.</v>
      </c>
    </row>
    <row r="71" spans="14:16" x14ac:dyDescent="0.3">
      <c r="N71" s="17">
        <v>70</v>
      </c>
      <c r="O71" s="17">
        <f t="shared" si="6"/>
        <v>2</v>
      </c>
      <c r="P71" s="17" t="str">
        <f t="shared" si="7"/>
        <v>12.</v>
      </c>
    </row>
    <row r="72" spans="14:16" x14ac:dyDescent="0.3">
      <c r="N72" s="17">
        <v>71</v>
      </c>
      <c r="O72" s="17">
        <f t="shared" si="6"/>
        <v>2</v>
      </c>
      <c r="P72" s="17" t="str">
        <f t="shared" si="7"/>
        <v>13.</v>
      </c>
    </row>
    <row r="73" spans="14:16" x14ac:dyDescent="0.3">
      <c r="N73" s="17">
        <v>72</v>
      </c>
      <c r="O73" s="17">
        <f t="shared" si="6"/>
        <v>1</v>
      </c>
      <c r="P73" s="17" t="str">
        <f t="shared" si="7"/>
        <v>14.</v>
      </c>
    </row>
    <row r="74" spans="14:16" x14ac:dyDescent="0.3">
      <c r="N74" s="17">
        <v>73</v>
      </c>
      <c r="O74" s="17">
        <f t="shared" si="6"/>
        <v>1</v>
      </c>
      <c r="P74" s="17" t="str">
        <f t="shared" si="7"/>
        <v>15.</v>
      </c>
    </row>
    <row r="75" spans="14:16" x14ac:dyDescent="0.3">
      <c r="N75" s="17">
        <v>74</v>
      </c>
      <c r="O75" s="17">
        <f t="shared" si="6"/>
        <v>2</v>
      </c>
      <c r="P75" s="17" t="str">
        <f t="shared" si="7"/>
        <v>16.</v>
      </c>
    </row>
    <row r="76" spans="14:16" x14ac:dyDescent="0.3">
      <c r="N76" s="17">
        <v>75</v>
      </c>
      <c r="O76" s="17">
        <f t="shared" si="6"/>
        <v>2</v>
      </c>
      <c r="P76" s="17" t="str">
        <f t="shared" si="7"/>
        <v>17.</v>
      </c>
    </row>
    <row r="77" spans="14:16" x14ac:dyDescent="0.3">
      <c r="N77" s="17">
        <v>76</v>
      </c>
      <c r="O77" s="17">
        <f t="shared" si="6"/>
        <v>0</v>
      </c>
      <c r="P77" s="17" t="str">
        <f t="shared" si="7"/>
        <v>18.</v>
      </c>
    </row>
    <row r="78" spans="14:16" x14ac:dyDescent="0.3">
      <c r="N78" s="17">
        <v>77</v>
      </c>
      <c r="O78" s="17">
        <f t="shared" si="6"/>
        <v>1</v>
      </c>
      <c r="P78" s="17" t="str">
        <f t="shared" si="7"/>
        <v>19.</v>
      </c>
    </row>
    <row r="79" spans="14:16" x14ac:dyDescent="0.3">
      <c r="N79" s="17">
        <v>78</v>
      </c>
      <c r="O79" s="17">
        <f t="shared" si="6"/>
        <v>0</v>
      </c>
      <c r="P79" s="17" t="str">
        <f t="shared" si="7"/>
        <v>20.</v>
      </c>
    </row>
    <row r="80" spans="14:16" x14ac:dyDescent="0.3">
      <c r="N80" s="17">
        <v>79</v>
      </c>
      <c r="O80" s="17">
        <f t="shared" si="6"/>
        <v>0</v>
      </c>
      <c r="P80" s="17" t="str">
        <f t="shared" si="7"/>
        <v>21.</v>
      </c>
    </row>
    <row r="81" spans="14:16" x14ac:dyDescent="0.3">
      <c r="N81" s="17">
        <v>80</v>
      </c>
      <c r="O81" s="17">
        <f t="shared" si="6"/>
        <v>5</v>
      </c>
      <c r="P81" s="17" t="str">
        <f t="shared" si="7"/>
        <v>22.</v>
      </c>
    </row>
    <row r="82" spans="14:16" x14ac:dyDescent="0.3">
      <c r="N82" s="17">
        <v>81</v>
      </c>
      <c r="O82" s="17">
        <f t="shared" si="6"/>
        <v>0</v>
      </c>
      <c r="P82" s="17" t="str">
        <f t="shared" si="7"/>
        <v>23.</v>
      </c>
    </row>
    <row r="83" spans="14:16" x14ac:dyDescent="0.3">
      <c r="N83" s="17">
        <v>82</v>
      </c>
      <c r="O83" s="17">
        <f t="shared" si="6"/>
        <v>0</v>
      </c>
      <c r="P83" s="17" t="str">
        <f t="shared" si="7"/>
        <v>24.</v>
      </c>
    </row>
    <row r="84" spans="14:16" x14ac:dyDescent="0.3">
      <c r="N84" s="17">
        <v>83</v>
      </c>
      <c r="O84" s="17">
        <f t="shared" si="6"/>
        <v>2</v>
      </c>
      <c r="P84" s="17" t="str">
        <f t="shared" si="7"/>
        <v>25.</v>
      </c>
    </row>
    <row r="85" spans="14:16" x14ac:dyDescent="0.3">
      <c r="N85" s="17">
        <v>84</v>
      </c>
      <c r="O85" s="17">
        <f t="shared" si="6"/>
        <v>0</v>
      </c>
      <c r="P85" s="17" t="str">
        <f t="shared" si="7"/>
        <v>26.</v>
      </c>
    </row>
    <row r="86" spans="14:16" x14ac:dyDescent="0.3">
      <c r="N86" s="17">
        <v>85</v>
      </c>
      <c r="O86" s="17">
        <f t="shared" si="6"/>
        <v>2</v>
      </c>
      <c r="P86" s="17" t="str">
        <f t="shared" si="7"/>
        <v>27.</v>
      </c>
    </row>
    <row r="87" spans="14:16" x14ac:dyDescent="0.3">
      <c r="N87" s="17">
        <v>86</v>
      </c>
      <c r="O87" s="17">
        <f t="shared" si="6"/>
        <v>6</v>
      </c>
      <c r="P87" s="17" t="str">
        <f t="shared" si="7"/>
        <v>28.</v>
      </c>
    </row>
    <row r="88" spans="14:16" x14ac:dyDescent="0.3">
      <c r="N88" s="17">
        <v>87</v>
      </c>
      <c r="O88" s="17">
        <f t="shared" si="6"/>
        <v>0</v>
      </c>
      <c r="P88" s="17" t="str">
        <f t="shared" si="7"/>
        <v>29.</v>
      </c>
    </row>
    <row r="89" spans="14:16" x14ac:dyDescent="0.3">
      <c r="N89" s="17">
        <v>88</v>
      </c>
      <c r="O89" s="17">
        <f>E3</f>
        <v>0</v>
      </c>
      <c r="P89" s="17" t="str">
        <f t="shared" si="7"/>
        <v>1.</v>
      </c>
    </row>
    <row r="90" spans="14:16" x14ac:dyDescent="0.3">
      <c r="N90" s="17">
        <v>89</v>
      </c>
      <c r="O90" s="17">
        <f t="shared" ref="O90:O117" si="8">E4</f>
        <v>5</v>
      </c>
      <c r="P90" s="17" t="str">
        <f t="shared" si="7"/>
        <v>2.</v>
      </c>
    </row>
    <row r="91" spans="14:16" x14ac:dyDescent="0.3">
      <c r="N91" s="17">
        <v>90</v>
      </c>
      <c r="O91" s="17">
        <f t="shared" si="8"/>
        <v>0</v>
      </c>
      <c r="P91" s="17" t="str">
        <f t="shared" si="7"/>
        <v>3.</v>
      </c>
    </row>
    <row r="92" spans="14:16" x14ac:dyDescent="0.3">
      <c r="N92" s="17">
        <v>91</v>
      </c>
      <c r="O92" s="17">
        <f t="shared" si="8"/>
        <v>0</v>
      </c>
      <c r="P92" s="17" t="str">
        <f t="shared" si="7"/>
        <v>4.</v>
      </c>
    </row>
    <row r="93" spans="14:16" x14ac:dyDescent="0.3">
      <c r="N93" s="17">
        <v>92</v>
      </c>
      <c r="O93" s="17">
        <f t="shared" si="8"/>
        <v>0</v>
      </c>
      <c r="P93" s="17" t="str">
        <f t="shared" si="7"/>
        <v>5.</v>
      </c>
    </row>
    <row r="94" spans="14:16" x14ac:dyDescent="0.3">
      <c r="N94" s="17">
        <v>93</v>
      </c>
      <c r="O94" s="17">
        <f t="shared" si="8"/>
        <v>1</v>
      </c>
      <c r="P94" s="17" t="str">
        <f t="shared" si="7"/>
        <v>6.</v>
      </c>
    </row>
    <row r="95" spans="14:16" x14ac:dyDescent="0.3">
      <c r="N95" s="17">
        <v>94</v>
      </c>
      <c r="O95" s="17">
        <f t="shared" si="8"/>
        <v>1</v>
      </c>
      <c r="P95" s="17" t="str">
        <f t="shared" si="7"/>
        <v>7.</v>
      </c>
    </row>
    <row r="96" spans="14:16" x14ac:dyDescent="0.3">
      <c r="N96" s="17">
        <v>95</v>
      </c>
      <c r="O96" s="17">
        <f t="shared" si="8"/>
        <v>0</v>
      </c>
      <c r="P96" s="17" t="str">
        <f t="shared" si="7"/>
        <v>8.</v>
      </c>
    </row>
    <row r="97" spans="14:16" x14ac:dyDescent="0.3">
      <c r="N97" s="17">
        <v>96</v>
      </c>
      <c r="O97" s="17">
        <f t="shared" si="8"/>
        <v>0</v>
      </c>
      <c r="P97" s="17" t="str">
        <f t="shared" si="7"/>
        <v>9.</v>
      </c>
    </row>
    <row r="98" spans="14:16" x14ac:dyDescent="0.3">
      <c r="N98" s="17">
        <v>97</v>
      </c>
      <c r="O98" s="17">
        <f t="shared" si="8"/>
        <v>2</v>
      </c>
      <c r="P98" s="17" t="str">
        <f t="shared" si="7"/>
        <v>10.</v>
      </c>
    </row>
    <row r="99" spans="14:16" x14ac:dyDescent="0.3">
      <c r="N99" s="17">
        <v>98</v>
      </c>
      <c r="O99" s="17">
        <f t="shared" si="8"/>
        <v>1</v>
      </c>
      <c r="P99" s="17" t="str">
        <f t="shared" si="7"/>
        <v>11.</v>
      </c>
    </row>
    <row r="100" spans="14:16" x14ac:dyDescent="0.3">
      <c r="N100" s="17">
        <v>99</v>
      </c>
      <c r="O100" s="17">
        <f t="shared" si="8"/>
        <v>1</v>
      </c>
      <c r="P100" s="17" t="str">
        <f t="shared" si="7"/>
        <v>12.</v>
      </c>
    </row>
    <row r="101" spans="14:16" x14ac:dyDescent="0.3">
      <c r="N101" s="17">
        <v>100</v>
      </c>
      <c r="O101" s="17">
        <f t="shared" si="8"/>
        <v>1</v>
      </c>
      <c r="P101" s="17" t="str">
        <f t="shared" si="7"/>
        <v>13.</v>
      </c>
    </row>
    <row r="102" spans="14:16" x14ac:dyDescent="0.3">
      <c r="N102" s="17">
        <v>101</v>
      </c>
      <c r="O102" s="17">
        <f t="shared" si="8"/>
        <v>0</v>
      </c>
      <c r="P102" s="17" t="str">
        <f t="shared" si="7"/>
        <v>14.</v>
      </c>
    </row>
    <row r="103" spans="14:16" x14ac:dyDescent="0.3">
      <c r="N103" s="17">
        <v>102</v>
      </c>
      <c r="O103" s="17">
        <f t="shared" si="8"/>
        <v>0</v>
      </c>
      <c r="P103" s="17" t="str">
        <f t="shared" si="7"/>
        <v>15.</v>
      </c>
    </row>
    <row r="104" spans="14:16" x14ac:dyDescent="0.3">
      <c r="N104" s="17">
        <v>103</v>
      </c>
      <c r="O104" s="17">
        <f t="shared" si="8"/>
        <v>1</v>
      </c>
      <c r="P104" s="17" t="str">
        <f t="shared" si="7"/>
        <v>16.</v>
      </c>
    </row>
    <row r="105" spans="14:16" x14ac:dyDescent="0.3">
      <c r="N105" s="17">
        <v>104</v>
      </c>
      <c r="O105" s="17">
        <f t="shared" si="8"/>
        <v>1</v>
      </c>
      <c r="P105" s="17" t="str">
        <f t="shared" si="7"/>
        <v>17.</v>
      </c>
    </row>
    <row r="106" spans="14:16" x14ac:dyDescent="0.3">
      <c r="N106" s="17">
        <v>105</v>
      </c>
      <c r="O106" s="17">
        <f t="shared" si="8"/>
        <v>0</v>
      </c>
      <c r="P106" s="17" t="str">
        <f t="shared" si="7"/>
        <v>18.</v>
      </c>
    </row>
    <row r="107" spans="14:16" x14ac:dyDescent="0.3">
      <c r="N107" s="17">
        <v>106</v>
      </c>
      <c r="O107" s="17">
        <f t="shared" si="8"/>
        <v>0</v>
      </c>
      <c r="P107" s="17" t="str">
        <f t="shared" si="7"/>
        <v>19.</v>
      </c>
    </row>
    <row r="108" spans="14:16" x14ac:dyDescent="0.3">
      <c r="N108" s="17">
        <v>107</v>
      </c>
      <c r="O108" s="17">
        <f t="shared" si="8"/>
        <v>0</v>
      </c>
      <c r="P108" s="17" t="str">
        <f t="shared" si="7"/>
        <v>20.</v>
      </c>
    </row>
    <row r="109" spans="14:16" x14ac:dyDescent="0.3">
      <c r="N109" s="17">
        <v>108</v>
      </c>
      <c r="O109" s="17">
        <f t="shared" si="8"/>
        <v>0</v>
      </c>
      <c r="P109" s="17" t="str">
        <f t="shared" si="7"/>
        <v>21.</v>
      </c>
    </row>
    <row r="110" spans="14:16" x14ac:dyDescent="0.3">
      <c r="N110" s="17">
        <v>109</v>
      </c>
      <c r="O110" s="17">
        <f t="shared" si="8"/>
        <v>3</v>
      </c>
      <c r="P110" s="17" t="str">
        <f t="shared" si="7"/>
        <v>22.</v>
      </c>
    </row>
    <row r="111" spans="14:16" x14ac:dyDescent="0.3">
      <c r="N111" s="17">
        <v>110</v>
      </c>
      <c r="O111" s="17">
        <f t="shared" si="8"/>
        <v>0</v>
      </c>
      <c r="P111" s="17" t="str">
        <f t="shared" si="7"/>
        <v>23.</v>
      </c>
    </row>
    <row r="112" spans="14:16" x14ac:dyDescent="0.3">
      <c r="N112" s="17">
        <v>111</v>
      </c>
      <c r="O112" s="17">
        <f t="shared" si="8"/>
        <v>0</v>
      </c>
      <c r="P112" s="17" t="str">
        <f t="shared" si="7"/>
        <v>24.</v>
      </c>
    </row>
    <row r="113" spans="13:16" x14ac:dyDescent="0.3">
      <c r="N113" s="17">
        <v>112</v>
      </c>
      <c r="O113" s="17">
        <f t="shared" si="8"/>
        <v>1</v>
      </c>
      <c r="P113" s="17" t="str">
        <f t="shared" si="7"/>
        <v>25.</v>
      </c>
    </row>
    <row r="114" spans="13:16" x14ac:dyDescent="0.3">
      <c r="N114" s="17">
        <v>113</v>
      </c>
      <c r="O114" s="17">
        <f t="shared" si="8"/>
        <v>0</v>
      </c>
      <c r="P114" s="17" t="str">
        <f t="shared" si="7"/>
        <v>26.</v>
      </c>
    </row>
    <row r="115" spans="13:16" x14ac:dyDescent="0.3">
      <c r="N115" s="17">
        <v>114</v>
      </c>
      <c r="O115" s="17">
        <f t="shared" si="8"/>
        <v>1</v>
      </c>
      <c r="P115" s="17" t="str">
        <f t="shared" si="7"/>
        <v>27.</v>
      </c>
    </row>
    <row r="116" spans="13:16" x14ac:dyDescent="0.3">
      <c r="N116" s="17">
        <v>115</v>
      </c>
      <c r="O116" s="17">
        <f t="shared" si="8"/>
        <v>5</v>
      </c>
      <c r="P116" s="17" t="str">
        <f t="shared" si="7"/>
        <v>28.</v>
      </c>
    </row>
    <row r="117" spans="13:16" x14ac:dyDescent="0.3">
      <c r="M117" s="17">
        <f>29*4</f>
        <v>116</v>
      </c>
      <c r="N117" s="17">
        <v>116</v>
      </c>
      <c r="O117" s="17">
        <f t="shared" si="8"/>
        <v>0</v>
      </c>
      <c r="P117" s="17" t="str">
        <f t="shared" si="7"/>
        <v>29.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63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3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12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12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12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12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12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12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12" t="s">
        <v>53</v>
      </c>
      <c r="B32" s="2"/>
      <c r="C32" s="2"/>
      <c r="D32" s="2"/>
      <c r="E32" s="2"/>
    </row>
    <row r="33" spans="1:5" x14ac:dyDescent="0.3">
      <c r="A33" s="13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64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1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65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12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66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2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12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12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12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12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11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12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12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67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12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68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12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12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12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11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12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69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1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12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12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70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12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12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12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12" t="s">
        <v>47</v>
      </c>
      <c r="B26" s="2"/>
      <c r="C26" s="2"/>
      <c r="D26" s="2"/>
      <c r="E26" s="2"/>
    </row>
    <row r="27" spans="1:13" x14ac:dyDescent="0.3">
      <c r="A27" s="11" t="s">
        <v>48</v>
      </c>
      <c r="B27" s="2"/>
      <c r="C27" s="2"/>
      <c r="D27" s="2"/>
      <c r="E27" s="2"/>
    </row>
    <row r="28" spans="1:13" x14ac:dyDescent="0.3">
      <c r="A28" s="11" t="s">
        <v>49</v>
      </c>
      <c r="B28" s="2"/>
      <c r="C28" s="2"/>
      <c r="D28" s="2"/>
      <c r="E28" s="2"/>
    </row>
    <row r="29" spans="1:13" x14ac:dyDescent="0.3">
      <c r="A29" s="12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9"/>
  <sheetViews>
    <sheetView workbookViewId="0"/>
  </sheetViews>
  <sheetFormatPr defaultRowHeight="14.4" x14ac:dyDescent="0.3"/>
  <cols>
    <col min="1" max="1" width="24.6640625" bestFit="1" customWidth="1"/>
    <col min="2" max="2" width="8.109375" bestFit="1" customWidth="1"/>
    <col min="3" max="3" width="6.33203125" bestFit="1" customWidth="1"/>
    <col min="4" max="4" width="7.21875" bestFit="1" customWidth="1"/>
    <col min="5" max="5" width="7.44140625" bestFit="1" customWidth="1"/>
    <col min="6" max="8" width="5.88671875" bestFit="1" customWidth="1"/>
    <col min="9" max="9" width="5.33203125" bestFit="1" customWidth="1"/>
    <col min="10" max="10" width="9" bestFit="1" customWidth="1"/>
    <col min="11" max="11" width="10.5546875" bestFit="1" customWidth="1"/>
    <col min="12" max="12" width="7.6640625" bestFit="1" customWidth="1"/>
    <col min="13" max="13" width="9.5546875" bestFit="1" customWidth="1"/>
    <col min="14" max="14" width="9.33203125" bestFit="1" customWidth="1"/>
    <col min="15" max="15" width="8.44140625" bestFit="1" customWidth="1"/>
  </cols>
  <sheetData>
    <row r="1" spans="1:15" x14ac:dyDescent="0.3">
      <c r="A1" s="1" t="s">
        <v>0</v>
      </c>
      <c r="B1" s="1" t="s">
        <v>1</v>
      </c>
      <c r="C1" s="2" t="s">
        <v>20</v>
      </c>
      <c r="D1" s="2" t="s">
        <v>60</v>
      </c>
      <c r="E1" s="2" t="s">
        <v>61</v>
      </c>
      <c r="F1" s="2" t="s">
        <v>62</v>
      </c>
      <c r="G1" s="2" t="s">
        <v>63</v>
      </c>
      <c r="H1" s="2" t="s">
        <v>64</v>
      </c>
      <c r="I1" s="2" t="s">
        <v>65</v>
      </c>
      <c r="J1" s="2" t="s">
        <v>66</v>
      </c>
      <c r="K1" s="2" t="s">
        <v>67</v>
      </c>
      <c r="L1" s="2" t="s">
        <v>68</v>
      </c>
      <c r="M1" s="2" t="s">
        <v>69</v>
      </c>
      <c r="N1" s="2" t="s">
        <v>70</v>
      </c>
      <c r="O1" s="7" t="s">
        <v>72</v>
      </c>
    </row>
    <row r="2" spans="1:15" x14ac:dyDescent="0.3">
      <c r="A2" s="2" t="s">
        <v>11</v>
      </c>
      <c r="B2" s="3">
        <v>12500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/>
    </row>
    <row r="3" spans="1:15" x14ac:dyDescent="0.3">
      <c r="A3" s="2" t="s">
        <v>2</v>
      </c>
      <c r="B3" s="3">
        <v>9500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</row>
    <row r="4" spans="1:15" x14ac:dyDescent="0.3">
      <c r="A4" s="2" t="s">
        <v>16</v>
      </c>
      <c r="B4" s="3">
        <v>9500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7"/>
    </row>
    <row r="5" spans="1:15" x14ac:dyDescent="0.3">
      <c r="A5" s="2" t="s">
        <v>8</v>
      </c>
      <c r="B5" s="3">
        <v>12500</v>
      </c>
      <c r="C5" s="2"/>
      <c r="D5" s="2"/>
      <c r="E5" s="5"/>
      <c r="F5" s="5"/>
      <c r="G5" s="5"/>
      <c r="H5" s="5"/>
      <c r="I5" s="5"/>
      <c r="J5" s="5"/>
      <c r="K5" s="5"/>
      <c r="L5" s="5"/>
      <c r="M5" s="5"/>
      <c r="N5" s="5"/>
      <c r="O5" s="8"/>
    </row>
    <row r="6" spans="1:15" x14ac:dyDescent="0.3">
      <c r="A6" s="2" t="s">
        <v>7</v>
      </c>
      <c r="B6" s="3">
        <v>9500</v>
      </c>
      <c r="C6" s="2"/>
      <c r="D6" s="2"/>
      <c r="E6" s="5"/>
      <c r="F6" s="5"/>
      <c r="G6" s="5"/>
      <c r="H6" s="5"/>
      <c r="I6" s="5"/>
      <c r="J6" s="2"/>
      <c r="K6" s="2"/>
      <c r="L6" s="2"/>
      <c r="M6" s="2"/>
      <c r="N6" s="2"/>
      <c r="O6" s="7"/>
    </row>
    <row r="7" spans="1:15" x14ac:dyDescent="0.3">
      <c r="A7" s="2" t="s">
        <v>3</v>
      </c>
      <c r="B7" s="3">
        <v>12500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</row>
    <row r="8" spans="1:15" x14ac:dyDescent="0.3">
      <c r="A8" s="2" t="s">
        <v>10</v>
      </c>
      <c r="B8" s="3">
        <v>9500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</row>
    <row r="9" spans="1:15" x14ac:dyDescent="0.3">
      <c r="A9" s="2" t="s">
        <v>14</v>
      </c>
      <c r="B9" s="3">
        <v>9500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7"/>
    </row>
    <row r="10" spans="1:15" x14ac:dyDescent="0.3">
      <c r="A10" s="2" t="s">
        <v>12</v>
      </c>
      <c r="B10" s="3">
        <v>12500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7"/>
    </row>
    <row r="11" spans="1:15" x14ac:dyDescent="0.3">
      <c r="A11" s="2" t="s">
        <v>4</v>
      </c>
      <c r="B11" s="3">
        <v>9500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</row>
    <row r="12" spans="1:15" x14ac:dyDescent="0.3">
      <c r="A12" s="2" t="s">
        <v>15</v>
      </c>
      <c r="B12" s="3">
        <v>12500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</row>
    <row r="13" spans="1:15" x14ac:dyDescent="0.3">
      <c r="A13" s="2" t="s">
        <v>9</v>
      </c>
      <c r="B13" s="3">
        <v>12500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</row>
    <row r="14" spans="1:15" x14ac:dyDescent="0.3">
      <c r="A14" s="2" t="s">
        <v>5</v>
      </c>
      <c r="B14" s="3">
        <v>9500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/>
    </row>
    <row r="15" spans="1:15" x14ac:dyDescent="0.3">
      <c r="A15" s="2" t="s">
        <v>6</v>
      </c>
      <c r="B15" s="3">
        <v>12500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7"/>
    </row>
    <row r="16" spans="1:15" x14ac:dyDescent="0.3">
      <c r="A16" s="2" t="s">
        <v>17</v>
      </c>
      <c r="B16" s="3">
        <v>9500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</row>
    <row r="17" spans="1:15" x14ac:dyDescent="0.3">
      <c r="A17" s="2" t="s">
        <v>13</v>
      </c>
      <c r="B17" s="3">
        <v>9500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</row>
    <row r="18" spans="1:15" x14ac:dyDescent="0.3">
      <c r="A18" s="39" t="s">
        <v>71</v>
      </c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5" t="s">
        <v>76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1"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3CFE-6A6C-40E8-8D00-44EBCC083F0F}">
  <dimension ref="A1:BA147"/>
  <sheetViews>
    <sheetView zoomScale="47" zoomScaleNormal="80" workbookViewId="0">
      <selection sqref="A1:E1"/>
    </sheetView>
  </sheetViews>
  <sheetFormatPr defaultRowHeight="14.4" x14ac:dyDescent="0.3"/>
  <cols>
    <col min="1" max="1" width="6.5546875" bestFit="1" customWidth="1"/>
    <col min="2" max="4" width="5.44140625" bestFit="1" customWidth="1"/>
    <col min="5" max="5" width="5.77734375" bestFit="1" customWidth="1"/>
    <col min="6" max="6" width="5.109375" bestFit="1" customWidth="1"/>
    <col min="7" max="7" width="10.6640625" bestFit="1" customWidth="1"/>
    <col min="8" max="8" width="8" bestFit="1" customWidth="1"/>
    <col min="9" max="9" width="8.33203125" bestFit="1" customWidth="1"/>
    <col min="10" max="10" width="30.88671875" bestFit="1" customWidth="1"/>
    <col min="11" max="11" width="6.88671875" bestFit="1" customWidth="1"/>
    <col min="12" max="12" width="29" bestFit="1" customWidth="1"/>
    <col min="14" max="14" width="35" bestFit="1" customWidth="1"/>
    <col min="15" max="15" width="7.88671875" bestFit="1" customWidth="1"/>
    <col min="16" max="17" width="10.6640625" bestFit="1" customWidth="1"/>
    <col min="18" max="18" width="10.6640625" customWidth="1"/>
    <col min="19" max="19" width="13" bestFit="1" customWidth="1"/>
    <col min="20" max="20" width="9.5546875" bestFit="1" customWidth="1"/>
    <col min="22" max="22" width="15.21875" bestFit="1" customWidth="1"/>
    <col min="23" max="23" width="23.77734375" bestFit="1" customWidth="1"/>
    <col min="24" max="24" width="24.109375" bestFit="1" customWidth="1"/>
    <col min="26" max="26" width="23.77734375" bestFit="1" customWidth="1"/>
    <col min="27" max="27" width="18.5546875" bestFit="1" customWidth="1"/>
    <col min="28" max="30" width="2.6640625" bestFit="1" customWidth="1"/>
    <col min="31" max="31" width="3.88671875" bestFit="1" customWidth="1"/>
    <col min="32" max="34" width="2.6640625" bestFit="1" customWidth="1"/>
    <col min="35" max="43" width="3.88671875" bestFit="1" customWidth="1"/>
    <col min="44" max="44" width="11" bestFit="1" customWidth="1"/>
    <col min="45" max="45" width="29.109375" bestFit="1" customWidth="1"/>
    <col min="46" max="46" width="3" bestFit="1" customWidth="1"/>
    <col min="47" max="47" width="23.77734375" bestFit="1" customWidth="1"/>
    <col min="48" max="48" width="18.5546875" bestFit="1" customWidth="1"/>
    <col min="49" max="51" width="3.88671875" bestFit="1" customWidth="1"/>
    <col min="52" max="52" width="11" bestFit="1" customWidth="1"/>
    <col min="53" max="53" width="24.109375" bestFit="1" customWidth="1"/>
    <col min="54" max="57" width="3" bestFit="1" customWidth="1"/>
    <col min="58" max="58" width="10" bestFit="1" customWidth="1"/>
  </cols>
  <sheetData>
    <row r="1" spans="1:53" x14ac:dyDescent="0.3">
      <c r="A1" s="34" t="s">
        <v>79</v>
      </c>
      <c r="B1" s="34"/>
      <c r="C1" s="34"/>
      <c r="D1" s="34"/>
      <c r="E1" s="34"/>
      <c r="H1" s="35" t="s">
        <v>78</v>
      </c>
      <c r="I1" s="35"/>
      <c r="J1" s="35"/>
      <c r="K1" s="35"/>
      <c r="L1" s="35"/>
      <c r="N1" t="s">
        <v>77</v>
      </c>
      <c r="O1" t="s">
        <v>80</v>
      </c>
      <c r="P1" s="19" t="s">
        <v>81</v>
      </c>
      <c r="Q1" s="19" t="s">
        <v>84</v>
      </c>
      <c r="R1" s="19" t="s">
        <v>100</v>
      </c>
      <c r="S1" t="s">
        <v>85</v>
      </c>
      <c r="T1" t="s">
        <v>86</v>
      </c>
      <c r="Z1" s="20" t="s">
        <v>98</v>
      </c>
      <c r="AA1" s="20" t="s">
        <v>97</v>
      </c>
      <c r="AU1" s="20" t="s">
        <v>92</v>
      </c>
      <c r="AV1" s="20" t="s">
        <v>97</v>
      </c>
    </row>
    <row r="2" spans="1:53" x14ac:dyDescent="0.3">
      <c r="A2" s="5" t="s">
        <v>20</v>
      </c>
      <c r="B2" s="5" t="s">
        <v>55</v>
      </c>
      <c r="C2" s="2" t="s">
        <v>56</v>
      </c>
      <c r="D2" s="2" t="s">
        <v>57</v>
      </c>
      <c r="E2" s="2" t="s">
        <v>58</v>
      </c>
      <c r="G2" t="s">
        <v>81</v>
      </c>
      <c r="H2" s="1" t="s">
        <v>0</v>
      </c>
      <c r="I2" s="1" t="s">
        <v>1</v>
      </c>
      <c r="J2" s="2" t="s">
        <v>73</v>
      </c>
      <c r="K2" s="9" t="s">
        <v>74</v>
      </c>
      <c r="L2" s="23" t="s">
        <v>75</v>
      </c>
      <c r="N2" s="18" t="s">
        <v>83</v>
      </c>
      <c r="O2">
        <v>1</v>
      </c>
      <c r="P2" s="19">
        <v>8</v>
      </c>
      <c r="Q2" s="19">
        <v>11</v>
      </c>
      <c r="R2" s="19">
        <f ca="1">RANDBETWEEN(1,4)</f>
        <v>4</v>
      </c>
      <c r="S2">
        <v>1</v>
      </c>
      <c r="T2">
        <v>2020</v>
      </c>
      <c r="V2" s="20" t="s">
        <v>89</v>
      </c>
      <c r="W2" t="s">
        <v>92</v>
      </c>
      <c r="X2" t="s">
        <v>93</v>
      </c>
      <c r="Z2" s="20" t="s">
        <v>89</v>
      </c>
      <c r="AA2">
        <v>0</v>
      </c>
      <c r="AB2">
        <v>1</v>
      </c>
      <c r="AC2">
        <v>2</v>
      </c>
      <c r="AD2">
        <v>3</v>
      </c>
      <c r="AE2">
        <v>4</v>
      </c>
      <c r="AF2">
        <v>5</v>
      </c>
      <c r="AG2">
        <v>6</v>
      </c>
      <c r="AH2">
        <v>7</v>
      </c>
      <c r="AI2">
        <v>8</v>
      </c>
      <c r="AJ2">
        <v>9</v>
      </c>
      <c r="AK2">
        <v>10</v>
      </c>
      <c r="AL2">
        <v>11</v>
      </c>
      <c r="AM2">
        <v>12</v>
      </c>
      <c r="AN2">
        <v>13</v>
      </c>
      <c r="AO2">
        <v>14</v>
      </c>
      <c r="AP2">
        <v>15</v>
      </c>
      <c r="AQ2">
        <v>16</v>
      </c>
      <c r="AR2" t="s">
        <v>90</v>
      </c>
      <c r="AS2" t="s">
        <v>93</v>
      </c>
      <c r="AU2" s="20" t="s">
        <v>89</v>
      </c>
      <c r="AV2">
        <v>1</v>
      </c>
      <c r="AW2">
        <v>2</v>
      </c>
      <c r="AX2">
        <v>3</v>
      </c>
      <c r="AY2">
        <v>4</v>
      </c>
      <c r="AZ2" t="s">
        <v>90</v>
      </c>
      <c r="BA2" t="s">
        <v>93</v>
      </c>
    </row>
    <row r="3" spans="1:53" x14ac:dyDescent="0.3">
      <c r="A3" s="11" t="s">
        <v>24</v>
      </c>
      <c r="B3" s="2"/>
      <c r="C3" s="2"/>
      <c r="D3" s="2"/>
      <c r="E3" s="2"/>
      <c r="G3">
        <v>1</v>
      </c>
      <c r="H3" s="2" t="s">
        <v>11</v>
      </c>
      <c r="I3" s="3">
        <v>12500</v>
      </c>
      <c r="J3" s="2"/>
      <c r="K3" s="9"/>
      <c r="L3" s="5"/>
      <c r="N3" s="18" t="s">
        <v>82</v>
      </c>
      <c r="O3">
        <v>2</v>
      </c>
      <c r="P3" s="19">
        <v>11</v>
      </c>
      <c r="Q3" s="19">
        <v>6</v>
      </c>
      <c r="R3" s="19">
        <f t="shared" ref="R3:R66" ca="1" si="0">RANDBETWEEN(1,4)</f>
        <v>3</v>
      </c>
      <c r="S3">
        <v>1</v>
      </c>
      <c r="T3">
        <v>2020</v>
      </c>
      <c r="V3" s="14">
        <v>1</v>
      </c>
      <c r="W3" s="21">
        <v>5</v>
      </c>
      <c r="X3" s="17" t="s">
        <v>96</v>
      </c>
      <c r="Z3" s="14">
        <v>1</v>
      </c>
      <c r="AA3" s="21"/>
      <c r="AB3" s="21"/>
      <c r="AC3" s="21">
        <v>1</v>
      </c>
      <c r="AD3" s="21"/>
      <c r="AE3" s="21"/>
      <c r="AF3" s="21"/>
      <c r="AG3" s="21">
        <v>1</v>
      </c>
      <c r="AH3" s="21">
        <v>1</v>
      </c>
      <c r="AI3" s="21"/>
      <c r="AJ3" s="21"/>
      <c r="AK3" s="21"/>
      <c r="AL3" s="21"/>
      <c r="AM3" s="21"/>
      <c r="AN3" s="21">
        <v>1</v>
      </c>
      <c r="AO3" s="21">
        <v>1</v>
      </c>
      <c r="AP3" s="21"/>
      <c r="AQ3" s="21"/>
      <c r="AR3" s="21">
        <v>5</v>
      </c>
      <c r="AU3" s="14">
        <v>1</v>
      </c>
      <c r="AV3" s="21"/>
      <c r="AW3" s="21">
        <v>1</v>
      </c>
      <c r="AX3" s="21">
        <v>2</v>
      </c>
      <c r="AY3" s="21">
        <v>2</v>
      </c>
      <c r="AZ3" s="21">
        <v>5</v>
      </c>
    </row>
    <row r="4" spans="1:53" x14ac:dyDescent="0.3">
      <c r="A4" s="15" t="s">
        <v>25</v>
      </c>
      <c r="B4" s="2"/>
      <c r="C4" s="2"/>
      <c r="D4" s="2"/>
      <c r="E4" s="2"/>
      <c r="G4">
        <v>2</v>
      </c>
      <c r="H4" s="2" t="s">
        <v>2</v>
      </c>
      <c r="I4" s="3">
        <v>9500</v>
      </c>
      <c r="J4" s="2"/>
      <c r="K4" s="9"/>
      <c r="L4" s="5"/>
      <c r="N4" s="18" t="s">
        <v>88</v>
      </c>
      <c r="O4">
        <v>3</v>
      </c>
      <c r="P4" s="19">
        <v>8</v>
      </c>
      <c r="Q4" s="19">
        <v>20</v>
      </c>
      <c r="R4" s="19">
        <f t="shared" ca="1" si="0"/>
        <v>4</v>
      </c>
      <c r="S4">
        <v>1</v>
      </c>
      <c r="T4">
        <v>2020</v>
      </c>
      <c r="V4" s="14">
        <v>2</v>
      </c>
      <c r="W4" s="21">
        <v>3</v>
      </c>
      <c r="X4" s="17" t="s">
        <v>96</v>
      </c>
      <c r="Z4" s="14">
        <v>2</v>
      </c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>
        <v>1</v>
      </c>
      <c r="AM4" s="21">
        <v>1</v>
      </c>
      <c r="AN4" s="21"/>
      <c r="AO4" s="21">
        <v>1</v>
      </c>
      <c r="AP4" s="21"/>
      <c r="AQ4" s="21"/>
      <c r="AR4" s="21">
        <v>3</v>
      </c>
      <c r="AU4" s="14">
        <v>2</v>
      </c>
      <c r="AV4" s="21">
        <v>1</v>
      </c>
      <c r="AW4" s="21"/>
      <c r="AX4" s="21">
        <v>1</v>
      </c>
      <c r="AY4" s="21">
        <v>1</v>
      </c>
      <c r="AZ4" s="21">
        <v>3</v>
      </c>
    </row>
    <row r="5" spans="1:53" x14ac:dyDescent="0.3">
      <c r="A5" s="15" t="s">
        <v>26</v>
      </c>
      <c r="B5" s="2"/>
      <c r="C5" s="2"/>
      <c r="D5" s="2"/>
      <c r="E5" s="2"/>
      <c r="G5">
        <v>3</v>
      </c>
      <c r="H5" s="2" t="s">
        <v>16</v>
      </c>
      <c r="I5" s="3">
        <v>9500</v>
      </c>
      <c r="J5" s="2"/>
      <c r="K5" s="9"/>
      <c r="L5" s="5"/>
      <c r="N5" s="18" t="s">
        <v>101</v>
      </c>
      <c r="O5">
        <v>4</v>
      </c>
      <c r="P5" s="19">
        <v>7</v>
      </c>
      <c r="Q5" s="19">
        <v>7</v>
      </c>
      <c r="R5" s="19">
        <f t="shared" ca="1" si="0"/>
        <v>4</v>
      </c>
      <c r="S5">
        <v>1</v>
      </c>
      <c r="T5">
        <v>2020</v>
      </c>
      <c r="V5" s="14">
        <v>3</v>
      </c>
      <c r="W5" s="21">
        <v>1</v>
      </c>
      <c r="X5" s="17" t="s">
        <v>96</v>
      </c>
      <c r="Z5" s="14">
        <v>3</v>
      </c>
      <c r="AA5" s="21"/>
      <c r="AB5" s="21"/>
      <c r="AC5" s="21">
        <v>1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>
        <v>1</v>
      </c>
      <c r="AU5" s="14">
        <v>3</v>
      </c>
      <c r="AV5" s="21"/>
      <c r="AW5" s="21">
        <v>1</v>
      </c>
      <c r="AX5" s="21"/>
      <c r="AY5" s="21"/>
      <c r="AZ5" s="21">
        <v>1</v>
      </c>
    </row>
    <row r="6" spans="1:53" x14ac:dyDescent="0.3">
      <c r="A6" s="12" t="s">
        <v>27</v>
      </c>
      <c r="B6" s="2"/>
      <c r="C6" s="2"/>
      <c r="D6" s="2"/>
      <c r="E6" s="2"/>
      <c r="G6">
        <v>4</v>
      </c>
      <c r="H6" s="2" t="s">
        <v>8</v>
      </c>
      <c r="I6" s="3">
        <v>12500</v>
      </c>
      <c r="J6" s="2"/>
      <c r="K6" s="9"/>
      <c r="L6" s="5"/>
      <c r="N6" s="18"/>
      <c r="O6">
        <v>5</v>
      </c>
      <c r="P6" s="19">
        <v>9</v>
      </c>
      <c r="Q6" s="19">
        <v>23</v>
      </c>
      <c r="R6" s="19">
        <f t="shared" ca="1" si="0"/>
        <v>3</v>
      </c>
      <c r="S6">
        <v>1</v>
      </c>
      <c r="T6">
        <v>2020</v>
      </c>
      <c r="V6" s="14">
        <v>4</v>
      </c>
      <c r="W6" s="21">
        <v>5</v>
      </c>
      <c r="X6" s="17" t="s">
        <v>96</v>
      </c>
      <c r="Z6" s="14">
        <v>4</v>
      </c>
      <c r="AA6" s="21">
        <v>1</v>
      </c>
      <c r="AB6" s="21">
        <v>1</v>
      </c>
      <c r="AC6" s="21"/>
      <c r="AD6" s="21"/>
      <c r="AE6" s="21">
        <v>1</v>
      </c>
      <c r="AF6" s="21"/>
      <c r="AG6" s="21"/>
      <c r="AH6" s="21"/>
      <c r="AI6" s="21"/>
      <c r="AJ6" s="21">
        <v>1</v>
      </c>
      <c r="AK6" s="21"/>
      <c r="AL6" s="21"/>
      <c r="AM6" s="21">
        <v>1</v>
      </c>
      <c r="AN6" s="21"/>
      <c r="AO6" s="21"/>
      <c r="AP6" s="21"/>
      <c r="AQ6" s="21"/>
      <c r="AR6" s="21">
        <v>5</v>
      </c>
      <c r="AU6" s="14">
        <v>4</v>
      </c>
      <c r="AV6" s="21">
        <v>3</v>
      </c>
      <c r="AW6" s="21">
        <v>2</v>
      </c>
      <c r="AX6" s="21"/>
      <c r="AY6" s="21"/>
      <c r="AZ6" s="21">
        <v>5</v>
      </c>
    </row>
    <row r="7" spans="1:53" x14ac:dyDescent="0.3">
      <c r="A7" s="12" t="s">
        <v>28</v>
      </c>
      <c r="B7" s="2"/>
      <c r="C7" s="2"/>
      <c r="D7" s="2"/>
      <c r="E7" s="2"/>
      <c r="G7">
        <v>5</v>
      </c>
      <c r="H7" s="2" t="s">
        <v>7</v>
      </c>
      <c r="I7" s="3">
        <v>9500</v>
      </c>
      <c r="J7" s="2"/>
      <c r="K7" s="9"/>
      <c r="L7" s="5"/>
      <c r="N7" s="18"/>
      <c r="O7">
        <v>6</v>
      </c>
      <c r="P7" s="19">
        <v>0</v>
      </c>
      <c r="Q7" s="19">
        <v>31</v>
      </c>
      <c r="R7" s="19">
        <f t="shared" ca="1" si="0"/>
        <v>1</v>
      </c>
      <c r="S7">
        <v>1</v>
      </c>
      <c r="T7">
        <v>2020</v>
      </c>
      <c r="V7" s="14">
        <v>5</v>
      </c>
      <c r="W7" s="21">
        <v>2</v>
      </c>
      <c r="X7" s="17" t="s">
        <v>96</v>
      </c>
      <c r="Z7" s="14">
        <v>5</v>
      </c>
      <c r="AA7" s="21"/>
      <c r="AB7" s="21">
        <v>1</v>
      </c>
      <c r="AC7" s="21"/>
      <c r="AD7" s="21"/>
      <c r="AE7" s="21"/>
      <c r="AF7" s="21"/>
      <c r="AG7" s="21"/>
      <c r="AH7" s="21"/>
      <c r="AI7" s="21"/>
      <c r="AJ7" s="21"/>
      <c r="AK7" s="21">
        <v>1</v>
      </c>
      <c r="AL7" s="21"/>
      <c r="AM7" s="21"/>
      <c r="AN7" s="21"/>
      <c r="AO7" s="21"/>
      <c r="AP7" s="21"/>
      <c r="AQ7" s="21"/>
      <c r="AR7" s="21">
        <v>2</v>
      </c>
      <c r="AU7" s="14">
        <v>5</v>
      </c>
      <c r="AV7" s="21"/>
      <c r="AW7" s="21">
        <v>1</v>
      </c>
      <c r="AX7" s="21">
        <v>1</v>
      </c>
      <c r="AY7" s="21"/>
      <c r="AZ7" s="21">
        <v>2</v>
      </c>
    </row>
    <row r="8" spans="1:53" x14ac:dyDescent="0.3">
      <c r="A8" s="15" t="s">
        <v>29</v>
      </c>
      <c r="B8" s="2"/>
      <c r="C8" s="2"/>
      <c r="D8" s="2"/>
      <c r="E8" s="2"/>
      <c r="G8">
        <v>6</v>
      </c>
      <c r="H8" s="2" t="s">
        <v>3</v>
      </c>
      <c r="I8" s="3">
        <v>12500</v>
      </c>
      <c r="J8" s="2"/>
      <c r="K8" s="9"/>
      <c r="L8" s="5"/>
      <c r="N8" s="18"/>
      <c r="O8">
        <v>7</v>
      </c>
      <c r="P8" s="19">
        <v>5</v>
      </c>
      <c r="Q8" s="19">
        <v>23</v>
      </c>
      <c r="R8" s="19">
        <f t="shared" ca="1" si="0"/>
        <v>2</v>
      </c>
      <c r="S8">
        <v>1</v>
      </c>
      <c r="T8">
        <v>2020</v>
      </c>
      <c r="V8" s="14">
        <v>6</v>
      </c>
      <c r="W8" s="21">
        <v>3</v>
      </c>
      <c r="X8" s="17" t="s">
        <v>96</v>
      </c>
      <c r="Z8" s="14">
        <v>6</v>
      </c>
      <c r="AA8" s="21"/>
      <c r="AB8" s="21"/>
      <c r="AC8" s="21"/>
      <c r="AD8" s="21">
        <v>1</v>
      </c>
      <c r="AE8" s="21">
        <v>1</v>
      </c>
      <c r="AF8" s="21"/>
      <c r="AG8" s="21"/>
      <c r="AH8" s="21"/>
      <c r="AI8" s="21"/>
      <c r="AJ8" s="21"/>
      <c r="AK8" s="21"/>
      <c r="AL8" s="21">
        <v>1</v>
      </c>
      <c r="AM8" s="21"/>
      <c r="AN8" s="21"/>
      <c r="AO8" s="21"/>
      <c r="AP8" s="21"/>
      <c r="AQ8" s="21"/>
      <c r="AR8" s="21">
        <v>3</v>
      </c>
      <c r="AU8" s="14">
        <v>6</v>
      </c>
      <c r="AV8" s="21"/>
      <c r="AW8" s="21">
        <v>1</v>
      </c>
      <c r="AX8" s="21">
        <v>2</v>
      </c>
      <c r="AY8" s="21"/>
      <c r="AZ8" s="21">
        <v>3</v>
      </c>
    </row>
    <row r="9" spans="1:53" x14ac:dyDescent="0.3">
      <c r="A9" s="15" t="s">
        <v>30</v>
      </c>
      <c r="B9" s="2"/>
      <c r="C9" s="2"/>
      <c r="D9" s="2"/>
      <c r="E9" s="2"/>
      <c r="G9">
        <v>7</v>
      </c>
      <c r="H9" s="2" t="s">
        <v>10</v>
      </c>
      <c r="I9" s="3">
        <v>9500</v>
      </c>
      <c r="J9" s="2"/>
      <c r="K9" s="9"/>
      <c r="L9" s="5"/>
      <c r="N9" s="18"/>
      <c r="O9">
        <v>8</v>
      </c>
      <c r="P9" s="19">
        <v>8</v>
      </c>
      <c r="Q9" s="19">
        <v>16</v>
      </c>
      <c r="R9" s="19">
        <f t="shared" ca="1" si="0"/>
        <v>4</v>
      </c>
      <c r="S9">
        <v>1</v>
      </c>
      <c r="T9">
        <v>2020</v>
      </c>
      <c r="V9" s="14">
        <v>7</v>
      </c>
      <c r="W9" s="21">
        <v>6</v>
      </c>
      <c r="X9" s="17" t="s">
        <v>96</v>
      </c>
      <c r="Z9" s="14">
        <v>7</v>
      </c>
      <c r="AA9" s="21">
        <v>1</v>
      </c>
      <c r="AB9" s="21">
        <v>1</v>
      </c>
      <c r="AC9" s="21"/>
      <c r="AD9" s="21"/>
      <c r="AE9" s="21"/>
      <c r="AF9" s="21"/>
      <c r="AG9" s="21"/>
      <c r="AH9" s="21">
        <v>1</v>
      </c>
      <c r="AI9" s="21">
        <v>1</v>
      </c>
      <c r="AJ9" s="21"/>
      <c r="AK9" s="21">
        <v>1</v>
      </c>
      <c r="AL9" s="21"/>
      <c r="AM9" s="21">
        <v>1</v>
      </c>
      <c r="AN9" s="21"/>
      <c r="AO9" s="21"/>
      <c r="AP9" s="21"/>
      <c r="AQ9" s="21"/>
      <c r="AR9" s="21">
        <v>6</v>
      </c>
      <c r="AU9" s="14">
        <v>7</v>
      </c>
      <c r="AV9" s="21">
        <v>2</v>
      </c>
      <c r="AW9" s="21">
        <v>2</v>
      </c>
      <c r="AX9" s="21">
        <v>1</v>
      </c>
      <c r="AY9" s="21">
        <v>1</v>
      </c>
      <c r="AZ9" s="21">
        <v>6</v>
      </c>
    </row>
    <row r="10" spans="1:53" x14ac:dyDescent="0.3">
      <c r="A10" s="15" t="s">
        <v>31</v>
      </c>
      <c r="B10" s="2"/>
      <c r="C10" s="2"/>
      <c r="D10" s="2"/>
      <c r="E10" s="2"/>
      <c r="G10">
        <v>8</v>
      </c>
      <c r="H10" s="2" t="s">
        <v>14</v>
      </c>
      <c r="I10" s="3">
        <v>9500</v>
      </c>
      <c r="J10" s="2"/>
      <c r="K10" s="9"/>
      <c r="L10" s="5"/>
      <c r="N10" s="18"/>
      <c r="O10">
        <v>9</v>
      </c>
      <c r="P10" s="19">
        <v>10</v>
      </c>
      <c r="Q10" s="19">
        <v>31</v>
      </c>
      <c r="R10" s="19">
        <f t="shared" ca="1" si="0"/>
        <v>1</v>
      </c>
      <c r="S10">
        <v>1</v>
      </c>
      <c r="T10">
        <v>2020</v>
      </c>
      <c r="V10" s="14">
        <v>8</v>
      </c>
      <c r="W10" s="21">
        <v>6</v>
      </c>
      <c r="X10" s="17" t="s">
        <v>96</v>
      </c>
      <c r="Z10" s="14">
        <v>8</v>
      </c>
      <c r="AA10" s="21"/>
      <c r="AB10" s="21">
        <v>1</v>
      </c>
      <c r="AC10" s="21"/>
      <c r="AD10" s="21"/>
      <c r="AE10" s="21">
        <v>1</v>
      </c>
      <c r="AF10" s="21"/>
      <c r="AG10" s="21">
        <v>1</v>
      </c>
      <c r="AH10" s="21">
        <v>1</v>
      </c>
      <c r="AI10" s="21"/>
      <c r="AJ10" s="21"/>
      <c r="AK10" s="21"/>
      <c r="AL10" s="21"/>
      <c r="AM10" s="21">
        <v>1</v>
      </c>
      <c r="AN10" s="21"/>
      <c r="AO10" s="21"/>
      <c r="AP10" s="21">
        <v>1</v>
      </c>
      <c r="AQ10" s="21"/>
      <c r="AR10" s="21">
        <v>6</v>
      </c>
      <c r="AU10" s="14">
        <v>8</v>
      </c>
      <c r="AV10" s="21"/>
      <c r="AW10" s="21">
        <v>4</v>
      </c>
      <c r="AX10" s="21">
        <v>1</v>
      </c>
      <c r="AY10" s="21">
        <v>1</v>
      </c>
      <c r="AZ10" s="21">
        <v>6</v>
      </c>
    </row>
    <row r="11" spans="1:53" x14ac:dyDescent="0.3">
      <c r="A11" s="15" t="s">
        <v>32</v>
      </c>
      <c r="B11" s="2"/>
      <c r="C11" s="2"/>
      <c r="D11" s="2"/>
      <c r="E11" s="2"/>
      <c r="G11">
        <v>9</v>
      </c>
      <c r="H11" s="2" t="s">
        <v>12</v>
      </c>
      <c r="I11" s="3">
        <v>12500</v>
      </c>
      <c r="J11" s="2"/>
      <c r="K11" s="9"/>
      <c r="L11" s="5"/>
      <c r="N11" s="18"/>
      <c r="O11">
        <v>10</v>
      </c>
      <c r="P11" s="19">
        <v>2</v>
      </c>
      <c r="Q11" s="19">
        <v>21</v>
      </c>
      <c r="R11" s="19">
        <f t="shared" ca="1" si="0"/>
        <v>4</v>
      </c>
      <c r="S11">
        <v>1</v>
      </c>
      <c r="T11">
        <v>2020</v>
      </c>
      <c r="V11" s="14">
        <v>9</v>
      </c>
      <c r="W11" s="21">
        <v>6</v>
      </c>
      <c r="X11" s="17" t="s">
        <v>96</v>
      </c>
      <c r="Z11" s="14">
        <v>9</v>
      </c>
      <c r="AA11" s="21">
        <v>1</v>
      </c>
      <c r="AB11" s="21"/>
      <c r="AC11" s="21"/>
      <c r="AD11" s="21"/>
      <c r="AE11" s="21">
        <v>1</v>
      </c>
      <c r="AF11" s="21"/>
      <c r="AG11" s="21"/>
      <c r="AH11" s="21"/>
      <c r="AI11" s="21"/>
      <c r="AJ11" s="21">
        <v>1</v>
      </c>
      <c r="AK11" s="21"/>
      <c r="AL11" s="21"/>
      <c r="AM11" s="21">
        <v>1</v>
      </c>
      <c r="AN11" s="21">
        <v>1</v>
      </c>
      <c r="AO11" s="21">
        <v>1</v>
      </c>
      <c r="AP11" s="21"/>
      <c r="AQ11" s="21"/>
      <c r="AR11" s="21">
        <v>6</v>
      </c>
      <c r="AU11" s="14">
        <v>9</v>
      </c>
      <c r="AV11" s="21">
        <v>1</v>
      </c>
      <c r="AW11" s="21">
        <v>3</v>
      </c>
      <c r="AX11" s="21">
        <v>2</v>
      </c>
      <c r="AY11" s="21"/>
      <c r="AZ11" s="21">
        <v>6</v>
      </c>
    </row>
    <row r="12" spans="1:53" x14ac:dyDescent="0.3">
      <c r="A12" s="15" t="s">
        <v>33</v>
      </c>
      <c r="B12" s="2"/>
      <c r="C12" s="2"/>
      <c r="D12" s="2"/>
      <c r="E12" s="2"/>
      <c r="G12">
        <v>10</v>
      </c>
      <c r="H12" s="2" t="s">
        <v>4</v>
      </c>
      <c r="I12" s="3">
        <v>9500</v>
      </c>
      <c r="J12" s="2"/>
      <c r="K12" s="9"/>
      <c r="L12" s="5"/>
      <c r="N12" s="18"/>
      <c r="O12">
        <v>11</v>
      </c>
      <c r="P12" s="19">
        <v>0</v>
      </c>
      <c r="Q12" s="19">
        <v>15</v>
      </c>
      <c r="R12" s="19">
        <f t="shared" ca="1" si="0"/>
        <v>2</v>
      </c>
      <c r="S12">
        <v>1</v>
      </c>
      <c r="T12">
        <v>2020</v>
      </c>
      <c r="V12" s="14">
        <v>10</v>
      </c>
      <c r="W12" s="21">
        <v>1</v>
      </c>
      <c r="X12" s="17" t="s">
        <v>96</v>
      </c>
      <c r="Z12" s="14">
        <v>10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>
        <v>1</v>
      </c>
      <c r="AO12" s="21"/>
      <c r="AP12" s="21"/>
      <c r="AQ12" s="21"/>
      <c r="AR12" s="21">
        <v>1</v>
      </c>
      <c r="AU12" s="14">
        <v>10</v>
      </c>
      <c r="AV12" s="21"/>
      <c r="AW12" s="21"/>
      <c r="AX12" s="21">
        <v>1</v>
      </c>
      <c r="AY12" s="21"/>
      <c r="AZ12" s="21">
        <v>1</v>
      </c>
    </row>
    <row r="13" spans="1:53" x14ac:dyDescent="0.3">
      <c r="A13" s="12" t="s">
        <v>34</v>
      </c>
      <c r="B13" s="2"/>
      <c r="C13" s="2"/>
      <c r="D13" s="2"/>
      <c r="E13" s="2"/>
      <c r="G13">
        <v>11</v>
      </c>
      <c r="H13" s="2" t="s">
        <v>15</v>
      </c>
      <c r="I13" s="3">
        <v>12500</v>
      </c>
      <c r="J13" s="2"/>
      <c r="K13" s="9"/>
      <c r="L13" s="5"/>
      <c r="N13" s="18"/>
      <c r="O13">
        <v>12</v>
      </c>
      <c r="P13" s="19">
        <v>7</v>
      </c>
      <c r="Q13" s="19">
        <v>1</v>
      </c>
      <c r="R13" s="19">
        <f t="shared" ca="1" si="0"/>
        <v>2</v>
      </c>
      <c r="S13">
        <v>1</v>
      </c>
      <c r="T13">
        <v>2020</v>
      </c>
      <c r="V13" s="14">
        <v>11</v>
      </c>
      <c r="W13" s="21">
        <v>8</v>
      </c>
      <c r="X13" s="17" t="s">
        <v>96</v>
      </c>
      <c r="Z13" s="14">
        <v>11</v>
      </c>
      <c r="AA13" s="21">
        <v>1</v>
      </c>
      <c r="AB13" s="21"/>
      <c r="AC13" s="21"/>
      <c r="AD13" s="21">
        <v>1</v>
      </c>
      <c r="AE13" s="21">
        <v>1</v>
      </c>
      <c r="AF13" s="21">
        <v>1</v>
      </c>
      <c r="AG13" s="21"/>
      <c r="AH13" s="21">
        <v>1</v>
      </c>
      <c r="AI13" s="21">
        <v>2</v>
      </c>
      <c r="AJ13" s="21"/>
      <c r="AK13" s="21"/>
      <c r="AL13" s="21"/>
      <c r="AM13" s="21"/>
      <c r="AN13" s="21"/>
      <c r="AO13" s="21"/>
      <c r="AP13" s="21"/>
      <c r="AQ13" s="21">
        <v>1</v>
      </c>
      <c r="AR13" s="21">
        <v>8</v>
      </c>
      <c r="AU13" s="14">
        <v>11</v>
      </c>
      <c r="AV13" s="21">
        <v>5</v>
      </c>
      <c r="AW13" s="21"/>
      <c r="AX13" s="21">
        <v>3</v>
      </c>
      <c r="AY13" s="21"/>
      <c r="AZ13" s="21">
        <v>8</v>
      </c>
    </row>
    <row r="14" spans="1:53" x14ac:dyDescent="0.3">
      <c r="A14" s="12" t="s">
        <v>35</v>
      </c>
      <c r="B14" s="2"/>
      <c r="C14" s="2"/>
      <c r="D14" s="2"/>
      <c r="E14" s="2"/>
      <c r="G14">
        <v>12</v>
      </c>
      <c r="H14" s="2" t="s">
        <v>9</v>
      </c>
      <c r="I14" s="3">
        <v>12500</v>
      </c>
      <c r="J14" s="2"/>
      <c r="K14" s="9"/>
      <c r="L14" s="5"/>
      <c r="N14" s="18"/>
      <c r="O14">
        <v>13</v>
      </c>
      <c r="P14" s="19">
        <v>4</v>
      </c>
      <c r="Q14" s="19">
        <v>17</v>
      </c>
      <c r="R14" s="19">
        <f t="shared" ca="1" si="0"/>
        <v>4</v>
      </c>
      <c r="S14">
        <v>1</v>
      </c>
      <c r="T14">
        <v>2020</v>
      </c>
      <c r="V14" s="14">
        <v>12</v>
      </c>
      <c r="W14" s="21">
        <v>1</v>
      </c>
      <c r="X14" s="17" t="s">
        <v>96</v>
      </c>
      <c r="Z14" s="14">
        <v>12</v>
      </c>
      <c r="AA14" s="21"/>
      <c r="AB14" s="21"/>
      <c r="AC14" s="21">
        <v>1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>
        <v>1</v>
      </c>
      <c r="AU14" s="14">
        <v>12</v>
      </c>
      <c r="AV14" s="21"/>
      <c r="AW14" s="21">
        <v>1</v>
      </c>
      <c r="AX14" s="21"/>
      <c r="AY14" s="21"/>
      <c r="AZ14" s="21">
        <v>1</v>
      </c>
    </row>
    <row r="15" spans="1:53" x14ac:dyDescent="0.3">
      <c r="A15" s="15" t="s">
        <v>36</v>
      </c>
      <c r="B15" s="2"/>
      <c r="C15" s="2"/>
      <c r="D15" s="2"/>
      <c r="E15" s="2"/>
      <c r="G15">
        <v>13</v>
      </c>
      <c r="H15" s="2" t="s">
        <v>5</v>
      </c>
      <c r="I15" s="3">
        <v>9500</v>
      </c>
      <c r="J15" s="2"/>
      <c r="K15" s="9"/>
      <c r="L15" s="5"/>
      <c r="N15" s="18"/>
      <c r="O15">
        <v>14</v>
      </c>
      <c r="P15" s="19">
        <v>8</v>
      </c>
      <c r="Q15" s="19">
        <v>16</v>
      </c>
      <c r="R15" s="19">
        <f t="shared" ca="1" si="0"/>
        <v>2</v>
      </c>
      <c r="S15">
        <v>1</v>
      </c>
      <c r="T15">
        <v>2020</v>
      </c>
      <c r="V15" s="14">
        <v>13</v>
      </c>
      <c r="W15" s="21">
        <v>4</v>
      </c>
      <c r="X15" s="17" t="s">
        <v>96</v>
      </c>
      <c r="Z15" s="14">
        <v>13</v>
      </c>
      <c r="AA15" s="21"/>
      <c r="AB15" s="21"/>
      <c r="AC15" s="21">
        <v>1</v>
      </c>
      <c r="AD15" s="21"/>
      <c r="AE15" s="21">
        <v>1</v>
      </c>
      <c r="AF15" s="21"/>
      <c r="AG15" s="21"/>
      <c r="AH15" s="21">
        <v>1</v>
      </c>
      <c r="AI15" s="21"/>
      <c r="AJ15" s="21"/>
      <c r="AK15" s="21"/>
      <c r="AL15" s="21"/>
      <c r="AM15" s="21"/>
      <c r="AN15" s="21"/>
      <c r="AO15" s="21"/>
      <c r="AP15" s="21">
        <v>1</v>
      </c>
      <c r="AQ15" s="21"/>
      <c r="AR15" s="21">
        <v>4</v>
      </c>
      <c r="AU15" s="14">
        <v>13</v>
      </c>
      <c r="AV15" s="21">
        <v>1</v>
      </c>
      <c r="AW15" s="21"/>
      <c r="AX15" s="21">
        <v>2</v>
      </c>
      <c r="AY15" s="21">
        <v>1</v>
      </c>
      <c r="AZ15" s="21">
        <v>4</v>
      </c>
    </row>
    <row r="16" spans="1:53" x14ac:dyDescent="0.3">
      <c r="A16" s="15" t="s">
        <v>37</v>
      </c>
      <c r="B16" s="2"/>
      <c r="C16" s="2"/>
      <c r="D16" s="2"/>
      <c r="E16" s="2"/>
      <c r="G16">
        <v>14</v>
      </c>
      <c r="H16" s="2" t="s">
        <v>6</v>
      </c>
      <c r="I16" s="3">
        <v>12500</v>
      </c>
      <c r="J16" s="2"/>
      <c r="K16" s="9"/>
      <c r="L16" s="5"/>
      <c r="N16" s="18"/>
      <c r="O16">
        <v>15</v>
      </c>
      <c r="P16" s="19">
        <v>7</v>
      </c>
      <c r="Q16" s="19">
        <v>15</v>
      </c>
      <c r="R16" s="19">
        <f t="shared" ca="1" si="0"/>
        <v>4</v>
      </c>
      <c r="S16">
        <v>1</v>
      </c>
      <c r="T16">
        <v>2020</v>
      </c>
      <c r="V16" s="14">
        <v>14</v>
      </c>
      <c r="W16" s="21">
        <v>1</v>
      </c>
      <c r="X16" s="17" t="s">
        <v>96</v>
      </c>
      <c r="Z16" s="14">
        <v>14</v>
      </c>
      <c r="AA16" s="21"/>
      <c r="AB16" s="21"/>
      <c r="AC16" s="21"/>
      <c r="AD16" s="21"/>
      <c r="AE16" s="21">
        <v>1</v>
      </c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>
        <v>1</v>
      </c>
      <c r="AU16" s="14">
        <v>14</v>
      </c>
      <c r="AV16" s="21"/>
      <c r="AW16" s="21">
        <v>1</v>
      </c>
      <c r="AX16" s="21"/>
      <c r="AY16" s="21"/>
      <c r="AZ16" s="21">
        <v>1</v>
      </c>
    </row>
    <row r="17" spans="1:52" x14ac:dyDescent="0.3">
      <c r="A17" s="15" t="s">
        <v>38</v>
      </c>
      <c r="B17" s="2"/>
      <c r="C17" s="2"/>
      <c r="D17" s="2"/>
      <c r="E17" s="2"/>
      <c r="G17">
        <v>15</v>
      </c>
      <c r="H17" s="2" t="s">
        <v>17</v>
      </c>
      <c r="I17" s="3">
        <v>9500</v>
      </c>
      <c r="J17" s="2"/>
      <c r="K17" s="9"/>
      <c r="L17" s="5"/>
      <c r="N17" s="18"/>
      <c r="O17">
        <v>16</v>
      </c>
      <c r="P17" s="19">
        <v>7</v>
      </c>
      <c r="Q17" s="19">
        <v>7</v>
      </c>
      <c r="R17" s="19">
        <f t="shared" ca="1" si="0"/>
        <v>2</v>
      </c>
      <c r="S17">
        <v>1</v>
      </c>
      <c r="T17">
        <v>2020</v>
      </c>
      <c r="V17" s="14">
        <v>15</v>
      </c>
      <c r="W17" s="21">
        <v>5</v>
      </c>
      <c r="X17" s="17" t="s">
        <v>96</v>
      </c>
      <c r="Z17" s="14">
        <v>15</v>
      </c>
      <c r="AA17" s="21">
        <v>1</v>
      </c>
      <c r="AB17" s="21"/>
      <c r="AC17" s="21"/>
      <c r="AD17" s="21"/>
      <c r="AE17" s="21"/>
      <c r="AF17" s="21"/>
      <c r="AG17" s="21"/>
      <c r="AH17" s="21">
        <v>1</v>
      </c>
      <c r="AI17" s="21">
        <v>1</v>
      </c>
      <c r="AJ17" s="21"/>
      <c r="AK17" s="21">
        <v>1</v>
      </c>
      <c r="AL17" s="21"/>
      <c r="AM17" s="21"/>
      <c r="AN17" s="21"/>
      <c r="AO17" s="21">
        <v>1</v>
      </c>
      <c r="AP17" s="21"/>
      <c r="AQ17" s="21"/>
      <c r="AR17" s="21">
        <v>5</v>
      </c>
      <c r="AU17" s="14">
        <v>15</v>
      </c>
      <c r="AV17" s="21">
        <v>2</v>
      </c>
      <c r="AW17" s="21">
        <v>1</v>
      </c>
      <c r="AX17" s="21">
        <v>1</v>
      </c>
      <c r="AY17" s="21">
        <v>1</v>
      </c>
      <c r="AZ17" s="21">
        <v>5</v>
      </c>
    </row>
    <row r="18" spans="1:52" x14ac:dyDescent="0.3">
      <c r="A18" s="15" t="s">
        <v>39</v>
      </c>
      <c r="B18" s="2"/>
      <c r="C18" s="2"/>
      <c r="D18" s="2"/>
      <c r="E18" s="2"/>
      <c r="G18">
        <v>16</v>
      </c>
      <c r="H18" s="2" t="s">
        <v>13</v>
      </c>
      <c r="I18" s="3">
        <v>9500</v>
      </c>
      <c r="J18" s="2"/>
      <c r="K18" s="9"/>
      <c r="L18" s="5"/>
      <c r="N18" s="18"/>
      <c r="O18">
        <v>17</v>
      </c>
      <c r="P18" s="19">
        <v>11</v>
      </c>
      <c r="Q18" s="19">
        <v>20</v>
      </c>
      <c r="R18" s="19">
        <f t="shared" ca="1" si="0"/>
        <v>4</v>
      </c>
      <c r="S18">
        <v>1</v>
      </c>
      <c r="T18">
        <v>2020</v>
      </c>
      <c r="V18" s="14">
        <v>16</v>
      </c>
      <c r="W18" s="21">
        <v>8</v>
      </c>
      <c r="X18" s="17" t="s">
        <v>96</v>
      </c>
      <c r="Z18" s="14">
        <v>16</v>
      </c>
      <c r="AA18" s="21"/>
      <c r="AB18" s="21"/>
      <c r="AC18" s="21">
        <v>1</v>
      </c>
      <c r="AD18" s="21"/>
      <c r="AE18" s="21">
        <v>1</v>
      </c>
      <c r="AF18" s="21"/>
      <c r="AG18" s="21"/>
      <c r="AH18" s="21"/>
      <c r="AI18" s="21">
        <v>2</v>
      </c>
      <c r="AJ18" s="21">
        <v>2</v>
      </c>
      <c r="AK18" s="21"/>
      <c r="AL18" s="21">
        <v>1</v>
      </c>
      <c r="AM18" s="21"/>
      <c r="AN18" s="21"/>
      <c r="AO18" s="21"/>
      <c r="AP18" s="21">
        <v>1</v>
      </c>
      <c r="AQ18" s="21"/>
      <c r="AR18" s="21">
        <v>8</v>
      </c>
      <c r="AU18" s="14">
        <v>16</v>
      </c>
      <c r="AV18" s="21"/>
      <c r="AW18" s="21">
        <v>2</v>
      </c>
      <c r="AX18" s="21">
        <v>2</v>
      </c>
      <c r="AY18" s="21">
        <v>4</v>
      </c>
      <c r="AZ18" s="21">
        <v>8</v>
      </c>
    </row>
    <row r="19" spans="1:52" x14ac:dyDescent="0.3">
      <c r="A19" s="15" t="s">
        <v>40</v>
      </c>
      <c r="B19" s="2"/>
      <c r="C19" s="2"/>
      <c r="D19" s="2"/>
      <c r="E19" s="2"/>
      <c r="L19" s="10"/>
      <c r="N19" s="18"/>
      <c r="O19">
        <v>18</v>
      </c>
      <c r="P19" s="19">
        <v>7</v>
      </c>
      <c r="Q19" s="19">
        <v>18</v>
      </c>
      <c r="R19" s="19">
        <f t="shared" ca="1" si="0"/>
        <v>4</v>
      </c>
      <c r="S19">
        <v>1</v>
      </c>
      <c r="T19">
        <v>2020</v>
      </c>
      <c r="V19" s="14">
        <v>17</v>
      </c>
      <c r="W19" s="21">
        <v>4</v>
      </c>
      <c r="X19" s="17" t="s">
        <v>96</v>
      </c>
      <c r="Z19" s="14">
        <v>17</v>
      </c>
      <c r="AA19" s="21"/>
      <c r="AB19" s="21">
        <v>1</v>
      </c>
      <c r="AC19" s="21"/>
      <c r="AD19" s="21"/>
      <c r="AE19" s="21">
        <v>1</v>
      </c>
      <c r="AF19" s="21"/>
      <c r="AG19" s="21"/>
      <c r="AH19" s="21"/>
      <c r="AI19" s="21"/>
      <c r="AJ19" s="21"/>
      <c r="AK19" s="21">
        <v>1</v>
      </c>
      <c r="AL19" s="21"/>
      <c r="AM19" s="21"/>
      <c r="AN19" s="21"/>
      <c r="AO19" s="21"/>
      <c r="AP19" s="21">
        <v>1</v>
      </c>
      <c r="AQ19" s="21"/>
      <c r="AR19" s="21">
        <v>4</v>
      </c>
      <c r="AU19" s="14">
        <v>17</v>
      </c>
      <c r="AV19" s="21"/>
      <c r="AW19" s="21">
        <v>2</v>
      </c>
      <c r="AX19" s="21">
        <v>2</v>
      </c>
      <c r="AY19" s="21"/>
      <c r="AZ19" s="21">
        <v>4</v>
      </c>
    </row>
    <row r="20" spans="1:52" x14ac:dyDescent="0.3">
      <c r="A20" s="12" t="s">
        <v>41</v>
      </c>
      <c r="B20" s="2"/>
      <c r="C20" s="2"/>
      <c r="D20" s="2"/>
      <c r="E20" s="2"/>
      <c r="J20" t="str">
        <f>AS34</f>
        <v>Havonta max 15 nap/fő/társaság</v>
      </c>
      <c r="L20" t="str">
        <f>AS35</f>
        <v>Évente max 90 nap/fő/társaság</v>
      </c>
      <c r="N20" s="18"/>
      <c r="O20">
        <v>19</v>
      </c>
      <c r="P20" s="19">
        <v>1</v>
      </c>
      <c r="Q20" s="19">
        <v>17</v>
      </c>
      <c r="R20" s="19">
        <f t="shared" ca="1" si="0"/>
        <v>2</v>
      </c>
      <c r="S20">
        <v>1</v>
      </c>
      <c r="T20">
        <v>2020</v>
      </c>
      <c r="V20" s="14">
        <v>18</v>
      </c>
      <c r="W20" s="21">
        <v>2</v>
      </c>
      <c r="X20" s="17" t="s">
        <v>96</v>
      </c>
      <c r="Z20" s="14">
        <v>18</v>
      </c>
      <c r="AA20" s="21"/>
      <c r="AB20" s="21"/>
      <c r="AC20" s="21"/>
      <c r="AD20" s="21"/>
      <c r="AE20" s="21"/>
      <c r="AF20" s="21"/>
      <c r="AG20" s="21"/>
      <c r="AH20" s="21">
        <v>1</v>
      </c>
      <c r="AI20" s="21"/>
      <c r="AJ20" s="21"/>
      <c r="AK20" s="21"/>
      <c r="AL20" s="21"/>
      <c r="AM20" s="21"/>
      <c r="AN20" s="21"/>
      <c r="AO20" s="21">
        <v>1</v>
      </c>
      <c r="AP20" s="21"/>
      <c r="AQ20" s="21"/>
      <c r="AR20" s="21">
        <v>2</v>
      </c>
      <c r="AU20" s="14">
        <v>18</v>
      </c>
      <c r="AV20" s="21"/>
      <c r="AW20" s="21">
        <v>1</v>
      </c>
      <c r="AX20" s="21"/>
      <c r="AY20" s="21">
        <v>1</v>
      </c>
      <c r="AZ20" s="21">
        <v>2</v>
      </c>
    </row>
    <row r="21" spans="1:52" x14ac:dyDescent="0.3">
      <c r="A21" s="12" t="s">
        <v>42</v>
      </c>
      <c r="B21" s="2"/>
      <c r="C21" s="2"/>
      <c r="D21" s="2"/>
      <c r="E21" s="2"/>
      <c r="N21" s="18"/>
      <c r="O21">
        <v>20</v>
      </c>
      <c r="P21" s="19">
        <v>6</v>
      </c>
      <c r="Q21" s="19">
        <v>8</v>
      </c>
      <c r="R21" s="19">
        <f t="shared" ca="1" si="0"/>
        <v>4</v>
      </c>
      <c r="S21">
        <v>1</v>
      </c>
      <c r="T21">
        <v>2020</v>
      </c>
      <c r="V21" s="14">
        <v>19</v>
      </c>
      <c r="W21" s="21">
        <v>4</v>
      </c>
      <c r="X21" s="17" t="s">
        <v>96</v>
      </c>
      <c r="Z21" s="14">
        <v>19</v>
      </c>
      <c r="AA21" s="21"/>
      <c r="AB21" s="21">
        <v>1</v>
      </c>
      <c r="AC21" s="21"/>
      <c r="AD21" s="21"/>
      <c r="AE21" s="21"/>
      <c r="AF21" s="21">
        <v>1</v>
      </c>
      <c r="AG21" s="21"/>
      <c r="AH21" s="21"/>
      <c r="AI21" s="21"/>
      <c r="AJ21" s="21"/>
      <c r="AK21" s="21"/>
      <c r="AL21" s="21"/>
      <c r="AM21" s="21">
        <v>1</v>
      </c>
      <c r="AN21" s="21"/>
      <c r="AO21" s="21"/>
      <c r="AP21" s="21"/>
      <c r="AQ21" s="21">
        <v>1</v>
      </c>
      <c r="AR21" s="21">
        <v>4</v>
      </c>
      <c r="AU21" s="14">
        <v>19</v>
      </c>
      <c r="AV21" s="21">
        <v>2</v>
      </c>
      <c r="AW21" s="21"/>
      <c r="AX21" s="21">
        <v>1</v>
      </c>
      <c r="AY21" s="21">
        <v>1</v>
      </c>
      <c r="AZ21" s="21">
        <v>4</v>
      </c>
    </row>
    <row r="22" spans="1:52" x14ac:dyDescent="0.3">
      <c r="A22" s="15" t="s">
        <v>43</v>
      </c>
      <c r="B22" s="2"/>
      <c r="C22" s="2"/>
      <c r="D22" s="2"/>
      <c r="E22" s="2"/>
      <c r="N22" s="18"/>
      <c r="O22">
        <v>21</v>
      </c>
      <c r="P22" s="19">
        <v>9</v>
      </c>
      <c r="Q22" s="19">
        <v>9</v>
      </c>
      <c r="R22" s="19">
        <f t="shared" ca="1" si="0"/>
        <v>3</v>
      </c>
      <c r="S22">
        <v>1</v>
      </c>
      <c r="T22">
        <v>2020</v>
      </c>
      <c r="V22" s="14">
        <v>20</v>
      </c>
      <c r="W22" s="21">
        <v>3</v>
      </c>
      <c r="X22" s="17" t="s">
        <v>96</v>
      </c>
      <c r="Z22" s="14">
        <v>20</v>
      </c>
      <c r="AA22" s="21"/>
      <c r="AB22" s="21"/>
      <c r="AC22" s="21"/>
      <c r="AD22" s="21"/>
      <c r="AE22" s="21"/>
      <c r="AF22" s="21"/>
      <c r="AG22" s="21"/>
      <c r="AH22" s="21"/>
      <c r="AI22" s="21">
        <v>1</v>
      </c>
      <c r="AJ22" s="21">
        <v>1</v>
      </c>
      <c r="AK22" s="21"/>
      <c r="AL22" s="21">
        <v>1</v>
      </c>
      <c r="AM22" s="21"/>
      <c r="AN22" s="21"/>
      <c r="AO22" s="21"/>
      <c r="AP22" s="21"/>
      <c r="AQ22" s="21"/>
      <c r="AR22" s="21">
        <v>3</v>
      </c>
      <c r="AU22" s="14">
        <v>20</v>
      </c>
      <c r="AV22" s="21"/>
      <c r="AW22" s="21">
        <v>1</v>
      </c>
      <c r="AX22" s="21"/>
      <c r="AY22" s="21">
        <v>2</v>
      </c>
      <c r="AZ22" s="21">
        <v>3</v>
      </c>
    </row>
    <row r="23" spans="1:52" x14ac:dyDescent="0.3">
      <c r="A23" s="15" t="s">
        <v>44</v>
      </c>
      <c r="B23" s="2"/>
      <c r="C23" s="2"/>
      <c r="D23" s="2"/>
      <c r="E23" s="2"/>
      <c r="N23" s="18"/>
      <c r="O23">
        <v>22</v>
      </c>
      <c r="P23" s="19">
        <v>2</v>
      </c>
      <c r="Q23" s="19">
        <v>3</v>
      </c>
      <c r="R23" s="19">
        <f t="shared" ca="1" si="0"/>
        <v>1</v>
      </c>
      <c r="S23">
        <v>1</v>
      </c>
      <c r="T23">
        <v>2020</v>
      </c>
      <c r="V23" s="14">
        <v>21</v>
      </c>
      <c r="W23" s="21">
        <v>6</v>
      </c>
      <c r="X23" s="17" t="s">
        <v>96</v>
      </c>
      <c r="Z23" s="14">
        <v>21</v>
      </c>
      <c r="AA23" s="21"/>
      <c r="AB23" s="21"/>
      <c r="AC23" s="21">
        <v>1</v>
      </c>
      <c r="AD23" s="21"/>
      <c r="AE23" s="21"/>
      <c r="AF23" s="21">
        <v>2</v>
      </c>
      <c r="AG23" s="21">
        <v>1</v>
      </c>
      <c r="AH23" s="21"/>
      <c r="AI23" s="21"/>
      <c r="AJ23" s="21"/>
      <c r="AK23" s="21">
        <v>1</v>
      </c>
      <c r="AL23" s="21"/>
      <c r="AM23" s="21"/>
      <c r="AN23" s="21"/>
      <c r="AO23" s="21"/>
      <c r="AP23" s="21">
        <v>1</v>
      </c>
      <c r="AQ23" s="21"/>
      <c r="AR23" s="21">
        <v>6</v>
      </c>
      <c r="AU23" s="14">
        <v>21</v>
      </c>
      <c r="AV23" s="21">
        <v>3</v>
      </c>
      <c r="AW23" s="21">
        <v>1</v>
      </c>
      <c r="AX23" s="21">
        <v>2</v>
      </c>
      <c r="AY23" s="21"/>
      <c r="AZ23" s="21">
        <v>6</v>
      </c>
    </row>
    <row r="24" spans="1:52" x14ac:dyDescent="0.3">
      <c r="A24" s="15" t="s">
        <v>45</v>
      </c>
      <c r="B24" s="2"/>
      <c r="C24" s="2"/>
      <c r="D24" s="2"/>
      <c r="E24" s="2"/>
      <c r="N24" s="18"/>
      <c r="O24">
        <v>23</v>
      </c>
      <c r="P24" s="19">
        <v>15</v>
      </c>
      <c r="Q24" s="19">
        <v>21</v>
      </c>
      <c r="R24" s="19">
        <f t="shared" ca="1" si="0"/>
        <v>1</v>
      </c>
      <c r="S24">
        <v>1</v>
      </c>
      <c r="T24">
        <v>2020</v>
      </c>
      <c r="V24" s="14">
        <v>22</v>
      </c>
      <c r="W24" s="21">
        <v>1</v>
      </c>
      <c r="X24" s="17" t="s">
        <v>96</v>
      </c>
      <c r="Z24" s="14">
        <v>22</v>
      </c>
      <c r="AA24" s="21"/>
      <c r="AB24" s="21"/>
      <c r="AC24" s="21"/>
      <c r="AD24" s="21"/>
      <c r="AE24" s="21"/>
      <c r="AF24" s="21"/>
      <c r="AG24" s="21"/>
      <c r="AH24" s="21"/>
      <c r="AI24" s="21">
        <v>1</v>
      </c>
      <c r="AJ24" s="21"/>
      <c r="AK24" s="21"/>
      <c r="AL24" s="21"/>
      <c r="AM24" s="21"/>
      <c r="AN24" s="21"/>
      <c r="AO24" s="21"/>
      <c r="AP24" s="21"/>
      <c r="AQ24" s="21"/>
      <c r="AR24" s="21">
        <v>1</v>
      </c>
      <c r="AU24" s="14">
        <v>22</v>
      </c>
      <c r="AV24" s="21"/>
      <c r="AW24" s="21"/>
      <c r="AX24" s="21"/>
      <c r="AY24" s="21">
        <v>1</v>
      </c>
      <c r="AZ24" s="21">
        <v>1</v>
      </c>
    </row>
    <row r="25" spans="1:52" x14ac:dyDescent="0.3">
      <c r="A25" s="15" t="s">
        <v>46</v>
      </c>
      <c r="B25" s="2"/>
      <c r="C25" s="2"/>
      <c r="D25" s="2"/>
      <c r="E25" s="2"/>
      <c r="N25" s="18"/>
      <c r="O25">
        <v>24</v>
      </c>
      <c r="P25" s="19">
        <v>5</v>
      </c>
      <c r="Q25" s="19">
        <v>19</v>
      </c>
      <c r="R25" s="19">
        <f t="shared" ca="1" si="0"/>
        <v>1</v>
      </c>
      <c r="S25">
        <v>1</v>
      </c>
      <c r="T25">
        <v>2020</v>
      </c>
      <c r="V25" s="14">
        <v>23</v>
      </c>
      <c r="W25" s="21">
        <v>6</v>
      </c>
      <c r="X25" s="17" t="s">
        <v>96</v>
      </c>
      <c r="Z25" s="14">
        <v>23</v>
      </c>
      <c r="AA25" s="21">
        <v>1</v>
      </c>
      <c r="AB25" s="21"/>
      <c r="AC25" s="21"/>
      <c r="AD25" s="21"/>
      <c r="AE25" s="21"/>
      <c r="AF25" s="21">
        <v>1</v>
      </c>
      <c r="AG25" s="21"/>
      <c r="AH25" s="21"/>
      <c r="AI25" s="21">
        <v>1</v>
      </c>
      <c r="AJ25" s="21">
        <v>1</v>
      </c>
      <c r="AK25" s="21"/>
      <c r="AL25" s="21"/>
      <c r="AM25" s="21"/>
      <c r="AN25" s="21"/>
      <c r="AO25" s="21">
        <v>1</v>
      </c>
      <c r="AP25" s="21"/>
      <c r="AQ25" s="21">
        <v>1</v>
      </c>
      <c r="AR25" s="21">
        <v>6</v>
      </c>
      <c r="AU25" s="14">
        <v>23</v>
      </c>
      <c r="AV25" s="21"/>
      <c r="AW25" s="21">
        <v>1</v>
      </c>
      <c r="AX25" s="21">
        <v>3</v>
      </c>
      <c r="AY25" s="21">
        <v>2</v>
      </c>
      <c r="AZ25" s="21">
        <v>6</v>
      </c>
    </row>
    <row r="26" spans="1:52" x14ac:dyDescent="0.3">
      <c r="A26" s="15" t="s">
        <v>47</v>
      </c>
      <c r="B26" s="2"/>
      <c r="C26" s="2"/>
      <c r="D26" s="2"/>
      <c r="E26" s="2"/>
      <c r="N26" s="18"/>
      <c r="O26">
        <v>25</v>
      </c>
      <c r="P26" s="19">
        <v>8</v>
      </c>
      <c r="Q26" s="19">
        <v>28</v>
      </c>
      <c r="R26" s="19">
        <f t="shared" ca="1" si="0"/>
        <v>4</v>
      </c>
      <c r="S26">
        <v>1</v>
      </c>
      <c r="T26">
        <v>2020</v>
      </c>
      <c r="V26" s="14">
        <v>24</v>
      </c>
      <c r="W26" s="21">
        <v>4</v>
      </c>
      <c r="X26" s="17" t="s">
        <v>96</v>
      </c>
      <c r="Z26" s="14">
        <v>24</v>
      </c>
      <c r="AA26" s="21">
        <v>1</v>
      </c>
      <c r="AB26" s="21">
        <v>1</v>
      </c>
      <c r="AC26" s="21"/>
      <c r="AD26" s="21"/>
      <c r="AE26" s="21"/>
      <c r="AF26" s="21"/>
      <c r="AG26" s="21"/>
      <c r="AH26" s="21"/>
      <c r="AI26" s="21">
        <v>1</v>
      </c>
      <c r="AJ26" s="21">
        <v>1</v>
      </c>
      <c r="AK26" s="21"/>
      <c r="AL26" s="21"/>
      <c r="AM26" s="21"/>
      <c r="AN26" s="21"/>
      <c r="AO26" s="21"/>
      <c r="AP26" s="21"/>
      <c r="AQ26" s="21"/>
      <c r="AR26" s="21">
        <v>4</v>
      </c>
      <c r="AU26" s="14">
        <v>24</v>
      </c>
      <c r="AV26" s="21"/>
      <c r="AW26" s="21"/>
      <c r="AX26" s="21">
        <v>3</v>
      </c>
      <c r="AY26" s="21">
        <v>1</v>
      </c>
      <c r="AZ26" s="21">
        <v>4</v>
      </c>
    </row>
    <row r="27" spans="1:52" x14ac:dyDescent="0.3">
      <c r="A27" s="12" t="s">
        <v>48</v>
      </c>
      <c r="B27" s="2"/>
      <c r="C27" s="2"/>
      <c r="D27" s="2"/>
      <c r="E27" s="2"/>
      <c r="N27" s="18"/>
      <c r="O27">
        <v>26</v>
      </c>
      <c r="P27" s="19">
        <v>6</v>
      </c>
      <c r="Q27" s="19">
        <v>1</v>
      </c>
      <c r="R27" s="19">
        <f t="shared" ca="1" si="0"/>
        <v>4</v>
      </c>
      <c r="S27">
        <v>1</v>
      </c>
      <c r="T27">
        <v>2020</v>
      </c>
      <c r="V27" s="14">
        <v>25</v>
      </c>
      <c r="W27" s="21">
        <v>4</v>
      </c>
      <c r="X27" s="17" t="s">
        <v>96</v>
      </c>
      <c r="Z27" s="14">
        <v>25</v>
      </c>
      <c r="AA27" s="21"/>
      <c r="AB27" s="21">
        <v>1</v>
      </c>
      <c r="AC27" s="21"/>
      <c r="AD27" s="21"/>
      <c r="AE27" s="21"/>
      <c r="AF27" s="21"/>
      <c r="AG27" s="21"/>
      <c r="AH27" s="21"/>
      <c r="AI27" s="21"/>
      <c r="AJ27" s="21">
        <v>1</v>
      </c>
      <c r="AK27" s="21"/>
      <c r="AL27" s="21"/>
      <c r="AM27" s="21">
        <v>2</v>
      </c>
      <c r="AN27" s="21"/>
      <c r="AO27" s="21"/>
      <c r="AP27" s="21"/>
      <c r="AQ27" s="21"/>
      <c r="AR27" s="21">
        <v>4</v>
      </c>
      <c r="AU27" s="14">
        <v>25</v>
      </c>
      <c r="AV27" s="21">
        <v>1</v>
      </c>
      <c r="AW27" s="21"/>
      <c r="AX27" s="21">
        <v>2</v>
      </c>
      <c r="AY27" s="21">
        <v>1</v>
      </c>
      <c r="AZ27" s="21">
        <v>4</v>
      </c>
    </row>
    <row r="28" spans="1:52" x14ac:dyDescent="0.3">
      <c r="A28" s="12" t="s">
        <v>49</v>
      </c>
      <c r="B28" s="2"/>
      <c r="C28" s="2"/>
      <c r="D28" s="2"/>
      <c r="E28" s="2"/>
      <c r="N28" s="18"/>
      <c r="O28">
        <v>27</v>
      </c>
      <c r="P28" s="19">
        <v>2</v>
      </c>
      <c r="Q28" s="19">
        <v>13</v>
      </c>
      <c r="R28" s="19">
        <f t="shared" ca="1" si="0"/>
        <v>1</v>
      </c>
      <c r="S28">
        <v>1</v>
      </c>
      <c r="T28">
        <v>2020</v>
      </c>
      <c r="V28" s="14">
        <v>26</v>
      </c>
      <c r="W28" s="21">
        <v>7</v>
      </c>
      <c r="X28" s="17" t="s">
        <v>96</v>
      </c>
      <c r="Z28" s="14">
        <v>26</v>
      </c>
      <c r="AA28" s="21"/>
      <c r="AB28" s="21"/>
      <c r="AC28" s="21">
        <v>2</v>
      </c>
      <c r="AD28" s="21"/>
      <c r="AE28" s="21"/>
      <c r="AF28" s="21"/>
      <c r="AG28" s="21"/>
      <c r="AH28" s="21"/>
      <c r="AI28" s="21"/>
      <c r="AJ28" s="21"/>
      <c r="AK28" s="21">
        <v>1</v>
      </c>
      <c r="AL28" s="21"/>
      <c r="AM28" s="21"/>
      <c r="AN28" s="21">
        <v>2</v>
      </c>
      <c r="AO28" s="21"/>
      <c r="AP28" s="21">
        <v>2</v>
      </c>
      <c r="AQ28" s="21"/>
      <c r="AR28" s="21">
        <v>7</v>
      </c>
      <c r="AU28" s="14">
        <v>26</v>
      </c>
      <c r="AV28" s="21">
        <v>2</v>
      </c>
      <c r="AW28" s="21">
        <v>1</v>
      </c>
      <c r="AX28" s="21">
        <v>2</v>
      </c>
      <c r="AY28" s="21">
        <v>2</v>
      </c>
      <c r="AZ28" s="21">
        <v>7</v>
      </c>
    </row>
    <row r="29" spans="1:52" x14ac:dyDescent="0.3">
      <c r="A29" s="15" t="s">
        <v>50</v>
      </c>
      <c r="B29" s="2"/>
      <c r="C29" s="2"/>
      <c r="D29" s="2"/>
      <c r="E29" s="2"/>
      <c r="N29" s="18"/>
      <c r="O29">
        <v>28</v>
      </c>
      <c r="P29" s="19">
        <v>7</v>
      </c>
      <c r="Q29" s="19">
        <v>8</v>
      </c>
      <c r="R29" s="19">
        <f t="shared" ca="1" si="0"/>
        <v>3</v>
      </c>
      <c r="S29">
        <v>1</v>
      </c>
      <c r="T29">
        <v>2020</v>
      </c>
      <c r="V29" s="14">
        <v>27</v>
      </c>
      <c r="W29" s="21">
        <v>7</v>
      </c>
      <c r="X29" s="17" t="s">
        <v>96</v>
      </c>
      <c r="Z29" s="14">
        <v>27</v>
      </c>
      <c r="AA29" s="21"/>
      <c r="AB29" s="21">
        <v>1</v>
      </c>
      <c r="AC29" s="21"/>
      <c r="AD29" s="21"/>
      <c r="AE29" s="21"/>
      <c r="AF29" s="21">
        <v>1</v>
      </c>
      <c r="AG29" s="21"/>
      <c r="AH29" s="21">
        <v>1</v>
      </c>
      <c r="AI29" s="21"/>
      <c r="AJ29" s="21">
        <v>1</v>
      </c>
      <c r="AK29" s="21"/>
      <c r="AL29" s="21">
        <v>1</v>
      </c>
      <c r="AM29" s="21"/>
      <c r="AN29" s="21"/>
      <c r="AO29" s="21">
        <v>2</v>
      </c>
      <c r="AP29" s="21"/>
      <c r="AQ29" s="21"/>
      <c r="AR29" s="21">
        <v>7</v>
      </c>
      <c r="AU29" s="14">
        <v>27</v>
      </c>
      <c r="AV29" s="21">
        <v>1</v>
      </c>
      <c r="AW29" s="21">
        <v>1</v>
      </c>
      <c r="AX29" s="21">
        <v>4</v>
      </c>
      <c r="AY29" s="21">
        <v>1</v>
      </c>
      <c r="AZ29" s="21">
        <v>7</v>
      </c>
    </row>
    <row r="30" spans="1:52" x14ac:dyDescent="0.3">
      <c r="A30" s="15" t="s">
        <v>51</v>
      </c>
      <c r="B30" s="2"/>
      <c r="C30" s="2"/>
      <c r="D30" s="2"/>
      <c r="E30" s="2"/>
      <c r="N30" s="18"/>
      <c r="O30">
        <v>29</v>
      </c>
      <c r="P30" s="19">
        <v>9</v>
      </c>
      <c r="Q30" s="19">
        <v>25</v>
      </c>
      <c r="R30" s="19">
        <f t="shared" ca="1" si="0"/>
        <v>3</v>
      </c>
      <c r="S30">
        <v>1</v>
      </c>
      <c r="T30">
        <v>2020</v>
      </c>
      <c r="V30" s="14">
        <v>28</v>
      </c>
      <c r="W30" s="21">
        <v>2</v>
      </c>
      <c r="X30" s="17" t="s">
        <v>96</v>
      </c>
      <c r="Z30" s="14">
        <v>28</v>
      </c>
      <c r="AA30" s="21"/>
      <c r="AB30" s="21"/>
      <c r="AC30" s="21"/>
      <c r="AD30" s="21"/>
      <c r="AE30" s="21"/>
      <c r="AF30" s="21"/>
      <c r="AG30" s="21"/>
      <c r="AH30" s="21"/>
      <c r="AI30" s="21">
        <v>1</v>
      </c>
      <c r="AJ30" s="21"/>
      <c r="AK30" s="21"/>
      <c r="AL30" s="21">
        <v>1</v>
      </c>
      <c r="AM30" s="21"/>
      <c r="AN30" s="21"/>
      <c r="AO30" s="21"/>
      <c r="AP30" s="21"/>
      <c r="AQ30" s="21"/>
      <c r="AR30" s="21">
        <v>2</v>
      </c>
      <c r="AU30" s="14">
        <v>28</v>
      </c>
      <c r="AV30" s="21"/>
      <c r="AW30" s="21"/>
      <c r="AX30" s="21"/>
      <c r="AY30" s="21">
        <v>2</v>
      </c>
      <c r="AZ30" s="21">
        <v>2</v>
      </c>
    </row>
    <row r="31" spans="1:52" x14ac:dyDescent="0.3">
      <c r="A31" s="15" t="s">
        <v>52</v>
      </c>
      <c r="B31" s="2"/>
      <c r="C31" s="2"/>
      <c r="D31" s="2"/>
      <c r="E31" s="2"/>
      <c r="N31" s="18"/>
      <c r="O31">
        <v>30</v>
      </c>
      <c r="P31" s="19">
        <v>7</v>
      </c>
      <c r="Q31" s="19">
        <v>11</v>
      </c>
      <c r="R31" s="19">
        <f t="shared" ca="1" si="0"/>
        <v>2</v>
      </c>
      <c r="S31">
        <v>1</v>
      </c>
      <c r="T31">
        <v>2020</v>
      </c>
      <c r="V31" s="14">
        <v>29</v>
      </c>
      <c r="W31" s="21">
        <v>2</v>
      </c>
      <c r="X31" s="17" t="s">
        <v>96</v>
      </c>
      <c r="Z31" s="14">
        <v>29</v>
      </c>
      <c r="AA31" s="21"/>
      <c r="AB31" s="21"/>
      <c r="AC31" s="21"/>
      <c r="AD31" s="21"/>
      <c r="AE31" s="21"/>
      <c r="AF31" s="21"/>
      <c r="AG31" s="21"/>
      <c r="AH31" s="21"/>
      <c r="AI31" s="21"/>
      <c r="AJ31" s="21">
        <v>1</v>
      </c>
      <c r="AK31" s="21"/>
      <c r="AL31" s="21"/>
      <c r="AM31" s="21">
        <v>1</v>
      </c>
      <c r="AN31" s="21"/>
      <c r="AO31" s="21"/>
      <c r="AP31" s="21"/>
      <c r="AQ31" s="21"/>
      <c r="AR31" s="21">
        <v>2</v>
      </c>
      <c r="AU31" s="14">
        <v>29</v>
      </c>
      <c r="AV31" s="21">
        <v>1</v>
      </c>
      <c r="AW31" s="21"/>
      <c r="AX31" s="21"/>
      <c r="AY31" s="21">
        <v>1</v>
      </c>
      <c r="AZ31" s="21">
        <v>2</v>
      </c>
    </row>
    <row r="32" spans="1:52" x14ac:dyDescent="0.3">
      <c r="A32" s="15" t="s">
        <v>53</v>
      </c>
      <c r="B32" s="2"/>
      <c r="C32" s="2"/>
      <c r="D32" s="2"/>
      <c r="E32" s="2"/>
      <c r="N32" s="18"/>
      <c r="O32">
        <v>31</v>
      </c>
      <c r="P32" s="19">
        <v>12</v>
      </c>
      <c r="Q32" s="19">
        <v>9</v>
      </c>
      <c r="R32" s="19">
        <f t="shared" ca="1" si="0"/>
        <v>4</v>
      </c>
      <c r="S32">
        <v>1</v>
      </c>
      <c r="T32">
        <v>2020</v>
      </c>
      <c r="V32" s="14">
        <v>30</v>
      </c>
      <c r="W32" s="21">
        <v>2</v>
      </c>
      <c r="X32" s="17" t="s">
        <v>96</v>
      </c>
      <c r="Z32" s="14">
        <v>30</v>
      </c>
      <c r="AA32" s="21"/>
      <c r="AB32" s="21"/>
      <c r="AC32" s="21"/>
      <c r="AD32" s="21"/>
      <c r="AE32" s="21">
        <v>1</v>
      </c>
      <c r="AF32" s="21"/>
      <c r="AG32" s="21"/>
      <c r="AH32" s="21"/>
      <c r="AI32" s="21">
        <v>1</v>
      </c>
      <c r="AJ32" s="21"/>
      <c r="AK32" s="21"/>
      <c r="AL32" s="21"/>
      <c r="AM32" s="21"/>
      <c r="AN32" s="21"/>
      <c r="AO32" s="21"/>
      <c r="AP32" s="21"/>
      <c r="AQ32" s="21"/>
      <c r="AR32" s="21">
        <v>2</v>
      </c>
      <c r="AU32" s="14">
        <v>30</v>
      </c>
      <c r="AV32" s="21"/>
      <c r="AW32" s="21">
        <v>1</v>
      </c>
      <c r="AX32" s="21"/>
      <c r="AY32" s="21">
        <v>1</v>
      </c>
      <c r="AZ32" s="21">
        <v>2</v>
      </c>
    </row>
    <row r="33" spans="1:52" x14ac:dyDescent="0.3">
      <c r="A33" s="15" t="s">
        <v>54</v>
      </c>
      <c r="B33" s="2"/>
      <c r="C33" s="2"/>
      <c r="D33" s="2"/>
      <c r="E33" s="2"/>
      <c r="N33" s="18"/>
      <c r="O33">
        <v>32</v>
      </c>
      <c r="P33" s="19">
        <v>10</v>
      </c>
      <c r="Q33" s="19">
        <v>7</v>
      </c>
      <c r="R33" s="19">
        <f t="shared" ca="1" si="0"/>
        <v>1</v>
      </c>
      <c r="S33">
        <v>1</v>
      </c>
      <c r="T33">
        <v>2020</v>
      </c>
      <c r="V33" s="14">
        <v>31</v>
      </c>
      <c r="W33" s="21">
        <v>5</v>
      </c>
      <c r="X33" s="17" t="s">
        <v>96</v>
      </c>
      <c r="Z33" s="14">
        <v>31</v>
      </c>
      <c r="AA33" s="21">
        <v>1</v>
      </c>
      <c r="AB33" s="21"/>
      <c r="AC33" s="21"/>
      <c r="AD33" s="21">
        <v>1</v>
      </c>
      <c r="AE33" s="21"/>
      <c r="AF33" s="21"/>
      <c r="AG33" s="21"/>
      <c r="AH33" s="21"/>
      <c r="AI33" s="21">
        <v>1</v>
      </c>
      <c r="AJ33" s="21"/>
      <c r="AK33" s="21">
        <v>1</v>
      </c>
      <c r="AL33" s="21"/>
      <c r="AM33" s="21"/>
      <c r="AN33" s="21">
        <v>1</v>
      </c>
      <c r="AO33" s="21"/>
      <c r="AP33" s="21"/>
      <c r="AQ33" s="21"/>
      <c r="AR33" s="21">
        <v>5</v>
      </c>
      <c r="AU33" s="14">
        <v>31</v>
      </c>
      <c r="AV33" s="21">
        <v>1</v>
      </c>
      <c r="AW33" s="21">
        <v>1</v>
      </c>
      <c r="AX33" s="21"/>
      <c r="AY33" s="21">
        <v>3</v>
      </c>
      <c r="AZ33" s="21">
        <v>5</v>
      </c>
    </row>
    <row r="34" spans="1:52" x14ac:dyDescent="0.3">
      <c r="F34">
        <f>4*31</f>
        <v>124</v>
      </c>
      <c r="N34" s="18"/>
      <c r="O34">
        <v>33</v>
      </c>
      <c r="P34" s="19">
        <v>4</v>
      </c>
      <c r="Q34" s="19">
        <v>11</v>
      </c>
      <c r="R34" s="19">
        <f t="shared" ca="1" si="0"/>
        <v>3</v>
      </c>
      <c r="S34">
        <v>1</v>
      </c>
      <c r="T34">
        <v>2020</v>
      </c>
      <c r="V34" s="14" t="s">
        <v>90</v>
      </c>
      <c r="W34" s="21">
        <v>124</v>
      </c>
      <c r="X34" s="17" t="s">
        <v>96</v>
      </c>
      <c r="Z34" s="14" t="s">
        <v>90</v>
      </c>
      <c r="AA34" s="21">
        <v>8</v>
      </c>
      <c r="AB34" s="21">
        <v>9</v>
      </c>
      <c r="AC34" s="21">
        <v>8</v>
      </c>
      <c r="AD34" s="21">
        <v>3</v>
      </c>
      <c r="AE34" s="21">
        <v>10</v>
      </c>
      <c r="AF34" s="21">
        <v>6</v>
      </c>
      <c r="AG34" s="21">
        <v>3</v>
      </c>
      <c r="AH34" s="21">
        <v>8</v>
      </c>
      <c r="AI34" s="21">
        <v>13</v>
      </c>
      <c r="AJ34" s="21">
        <v>10</v>
      </c>
      <c r="AK34" s="21">
        <v>7</v>
      </c>
      <c r="AL34" s="21">
        <v>6</v>
      </c>
      <c r="AM34" s="21">
        <v>9</v>
      </c>
      <c r="AN34" s="21">
        <v>6</v>
      </c>
      <c r="AO34" s="21">
        <v>8</v>
      </c>
      <c r="AP34" s="21">
        <v>7</v>
      </c>
      <c r="AQ34" s="21">
        <v>3</v>
      </c>
      <c r="AR34" s="21">
        <v>124</v>
      </c>
      <c r="AS34" t="str">
        <f>alap!E1</f>
        <v>Havonta max 15 nap/fő/társaság</v>
      </c>
      <c r="AU34" s="14" t="s">
        <v>90</v>
      </c>
      <c r="AV34" s="21">
        <v>26</v>
      </c>
      <c r="AW34" s="21">
        <v>30</v>
      </c>
      <c r="AX34" s="21">
        <v>38</v>
      </c>
      <c r="AY34" s="21">
        <v>30</v>
      </c>
      <c r="AZ34" s="21">
        <v>124</v>
      </c>
    </row>
    <row r="35" spans="1:52" x14ac:dyDescent="0.3">
      <c r="N35" s="18"/>
      <c r="O35">
        <v>34</v>
      </c>
      <c r="P35" s="19">
        <v>8</v>
      </c>
      <c r="Q35" s="19">
        <v>30</v>
      </c>
      <c r="R35" s="19">
        <f t="shared" ca="1" si="0"/>
        <v>1</v>
      </c>
      <c r="S35">
        <v>1</v>
      </c>
      <c r="T35">
        <v>2020</v>
      </c>
      <c r="X35" t="s">
        <v>94</v>
      </c>
      <c r="AS35" t="str">
        <f>alap!E2</f>
        <v>Évente max 90 nap/fő/társaság</v>
      </c>
    </row>
    <row r="36" spans="1:52" x14ac:dyDescent="0.3">
      <c r="N36" s="18"/>
      <c r="O36">
        <v>35</v>
      </c>
      <c r="P36" s="19">
        <v>10</v>
      </c>
      <c r="Q36" s="19">
        <v>15</v>
      </c>
      <c r="R36" s="19">
        <f t="shared" ca="1" si="0"/>
        <v>2</v>
      </c>
      <c r="S36">
        <v>1</v>
      </c>
      <c r="T36">
        <v>2020</v>
      </c>
      <c r="X36" t="s">
        <v>95</v>
      </c>
      <c r="Z36" t="s">
        <v>93</v>
      </c>
      <c r="AA36" t="s">
        <v>99</v>
      </c>
      <c r="AU36" t="str">
        <f>Z36</f>
        <v>gyanúgenerálási szabályok</v>
      </c>
      <c r="AV36" t="s">
        <v>102</v>
      </c>
    </row>
    <row r="37" spans="1:52" x14ac:dyDescent="0.3">
      <c r="N37" s="18"/>
      <c r="O37">
        <v>36</v>
      </c>
      <c r="P37" s="19">
        <v>2</v>
      </c>
      <c r="Q37" s="19">
        <v>1</v>
      </c>
      <c r="R37" s="19">
        <f t="shared" ca="1" si="0"/>
        <v>3</v>
      </c>
      <c r="S37">
        <v>1</v>
      </c>
      <c r="T37">
        <v>2020</v>
      </c>
    </row>
    <row r="38" spans="1:52" x14ac:dyDescent="0.3">
      <c r="N38" s="18"/>
      <c r="O38">
        <v>37</v>
      </c>
      <c r="P38" s="19">
        <v>4</v>
      </c>
      <c r="Q38" s="19">
        <v>8</v>
      </c>
      <c r="R38" s="19">
        <f t="shared" ca="1" si="0"/>
        <v>4</v>
      </c>
      <c r="S38">
        <v>1</v>
      </c>
      <c r="T38">
        <v>2020</v>
      </c>
    </row>
    <row r="39" spans="1:52" x14ac:dyDescent="0.3">
      <c r="N39" s="18"/>
      <c r="O39">
        <v>38</v>
      </c>
      <c r="P39" s="19">
        <v>1</v>
      </c>
      <c r="Q39" s="19">
        <v>25</v>
      </c>
      <c r="R39" s="19">
        <f t="shared" ca="1" si="0"/>
        <v>2</v>
      </c>
      <c r="S39">
        <v>1</v>
      </c>
      <c r="T39">
        <v>2020</v>
      </c>
    </row>
    <row r="40" spans="1:52" x14ac:dyDescent="0.3">
      <c r="N40" s="18"/>
      <c r="O40">
        <v>39</v>
      </c>
      <c r="P40" s="19">
        <v>14</v>
      </c>
      <c r="Q40" s="19">
        <v>15</v>
      </c>
      <c r="R40" s="19">
        <f t="shared" ca="1" si="0"/>
        <v>4</v>
      </c>
      <c r="S40">
        <v>1</v>
      </c>
      <c r="T40">
        <v>2020</v>
      </c>
    </row>
    <row r="41" spans="1:52" x14ac:dyDescent="0.3">
      <c r="N41" s="18"/>
      <c r="O41">
        <v>40</v>
      </c>
      <c r="P41" s="19">
        <v>1</v>
      </c>
      <c r="Q41" s="19">
        <v>27</v>
      </c>
      <c r="R41" s="19">
        <f t="shared" ca="1" si="0"/>
        <v>1</v>
      </c>
      <c r="S41">
        <v>1</v>
      </c>
      <c r="T41">
        <v>2020</v>
      </c>
    </row>
    <row r="42" spans="1:52" x14ac:dyDescent="0.3">
      <c r="N42" s="18"/>
      <c r="O42">
        <v>41</v>
      </c>
      <c r="P42" s="19">
        <v>7</v>
      </c>
      <c r="Q42" s="19">
        <v>13</v>
      </c>
      <c r="R42" s="19">
        <f t="shared" ca="1" si="0"/>
        <v>4</v>
      </c>
      <c r="S42">
        <v>1</v>
      </c>
      <c r="T42">
        <v>2020</v>
      </c>
    </row>
    <row r="43" spans="1:52" x14ac:dyDescent="0.3">
      <c r="N43" s="18"/>
      <c r="O43">
        <v>42</v>
      </c>
      <c r="P43" s="19">
        <v>13</v>
      </c>
      <c r="Q43" s="19">
        <v>26</v>
      </c>
      <c r="R43" s="19">
        <f t="shared" ca="1" si="0"/>
        <v>1</v>
      </c>
      <c r="S43">
        <v>1</v>
      </c>
      <c r="T43">
        <v>2020</v>
      </c>
    </row>
    <row r="44" spans="1:52" x14ac:dyDescent="0.3">
      <c r="N44" s="18"/>
      <c r="O44">
        <v>43</v>
      </c>
      <c r="P44" s="19">
        <v>10</v>
      </c>
      <c r="Q44" s="19">
        <v>5</v>
      </c>
      <c r="R44" s="19">
        <f t="shared" ca="1" si="0"/>
        <v>4</v>
      </c>
      <c r="S44">
        <v>1</v>
      </c>
      <c r="T44">
        <v>2020</v>
      </c>
    </row>
    <row r="45" spans="1:52" x14ac:dyDescent="0.3">
      <c r="N45" s="18"/>
      <c r="O45">
        <v>44</v>
      </c>
      <c r="P45" s="19">
        <v>11</v>
      </c>
      <c r="Q45" s="19">
        <v>28</v>
      </c>
      <c r="R45" s="19">
        <f t="shared" ca="1" si="0"/>
        <v>1</v>
      </c>
      <c r="S45">
        <v>1</v>
      </c>
      <c r="T45">
        <v>2020</v>
      </c>
    </row>
    <row r="46" spans="1:52" x14ac:dyDescent="0.3">
      <c r="N46" s="18"/>
      <c r="O46">
        <v>45</v>
      </c>
      <c r="P46" s="19">
        <v>9</v>
      </c>
      <c r="Q46" s="19">
        <v>24</v>
      </c>
      <c r="R46" s="19">
        <f t="shared" ca="1" si="0"/>
        <v>3</v>
      </c>
      <c r="S46">
        <v>1</v>
      </c>
      <c r="T46">
        <v>2020</v>
      </c>
    </row>
    <row r="47" spans="1:52" x14ac:dyDescent="0.3">
      <c r="N47" s="18"/>
      <c r="O47">
        <v>46</v>
      </c>
      <c r="P47" s="19">
        <v>8</v>
      </c>
      <c r="Q47" s="19">
        <v>23</v>
      </c>
      <c r="R47" s="19">
        <f t="shared" ca="1" si="0"/>
        <v>1</v>
      </c>
      <c r="S47">
        <v>1</v>
      </c>
      <c r="T47">
        <v>2020</v>
      </c>
    </row>
    <row r="48" spans="1:52" x14ac:dyDescent="0.3">
      <c r="N48" s="18"/>
      <c r="O48">
        <v>47</v>
      </c>
      <c r="P48" s="19">
        <v>9</v>
      </c>
      <c r="Q48" s="19">
        <v>16</v>
      </c>
      <c r="R48" s="19">
        <f t="shared" ca="1" si="0"/>
        <v>2</v>
      </c>
      <c r="S48">
        <v>1</v>
      </c>
      <c r="T48">
        <v>2020</v>
      </c>
    </row>
    <row r="49" spans="14:20" x14ac:dyDescent="0.3">
      <c r="N49" s="18"/>
      <c r="O49">
        <v>48</v>
      </c>
      <c r="P49" s="19">
        <v>5</v>
      </c>
      <c r="Q49" s="19">
        <v>11</v>
      </c>
      <c r="R49" s="19">
        <f t="shared" ca="1" si="0"/>
        <v>4</v>
      </c>
      <c r="S49">
        <v>1</v>
      </c>
      <c r="T49">
        <v>2020</v>
      </c>
    </row>
    <row r="50" spans="14:20" x14ac:dyDescent="0.3">
      <c r="N50" s="18"/>
      <c r="O50">
        <v>49</v>
      </c>
      <c r="P50" s="19">
        <v>12</v>
      </c>
      <c r="Q50" s="19">
        <v>4</v>
      </c>
      <c r="R50" s="19">
        <f t="shared" ca="1" si="0"/>
        <v>2</v>
      </c>
      <c r="S50">
        <v>1</v>
      </c>
      <c r="T50">
        <v>2020</v>
      </c>
    </row>
    <row r="51" spans="14:20" x14ac:dyDescent="0.3">
      <c r="N51" s="18"/>
      <c r="O51">
        <v>50</v>
      </c>
      <c r="P51" s="19">
        <v>3</v>
      </c>
      <c r="Q51" s="19">
        <v>6</v>
      </c>
      <c r="R51" s="19">
        <f t="shared" ca="1" si="0"/>
        <v>3</v>
      </c>
      <c r="S51">
        <v>1</v>
      </c>
      <c r="T51">
        <v>2020</v>
      </c>
    </row>
    <row r="52" spans="14:20" x14ac:dyDescent="0.3">
      <c r="N52" s="18"/>
      <c r="O52">
        <v>51</v>
      </c>
      <c r="P52" s="19">
        <v>11</v>
      </c>
      <c r="Q52" s="19">
        <v>27</v>
      </c>
      <c r="R52" s="19">
        <f t="shared" ca="1" si="0"/>
        <v>3</v>
      </c>
      <c r="S52">
        <v>1</v>
      </c>
      <c r="T52">
        <v>2020</v>
      </c>
    </row>
    <row r="53" spans="14:20" x14ac:dyDescent="0.3">
      <c r="N53" s="18"/>
      <c r="O53">
        <v>52</v>
      </c>
      <c r="P53" s="19">
        <v>13</v>
      </c>
      <c r="Q53" s="19">
        <v>9</v>
      </c>
      <c r="R53" s="19">
        <f t="shared" ca="1" si="0"/>
        <v>4</v>
      </c>
      <c r="S53">
        <v>1</v>
      </c>
      <c r="T53">
        <v>2020</v>
      </c>
    </row>
    <row r="54" spans="14:20" x14ac:dyDescent="0.3">
      <c r="N54" s="18"/>
      <c r="O54">
        <v>53</v>
      </c>
      <c r="P54" s="19">
        <v>2</v>
      </c>
      <c r="Q54" s="19">
        <v>12</v>
      </c>
      <c r="R54" s="19">
        <f t="shared" ca="1" si="0"/>
        <v>2</v>
      </c>
      <c r="S54">
        <v>1</v>
      </c>
      <c r="T54">
        <v>2020</v>
      </c>
    </row>
    <row r="55" spans="14:20" x14ac:dyDescent="0.3">
      <c r="N55" s="18"/>
      <c r="O55">
        <v>54</v>
      </c>
      <c r="P55" s="19">
        <v>9</v>
      </c>
      <c r="Q55" s="19">
        <v>27</v>
      </c>
      <c r="R55" s="19">
        <f t="shared" ca="1" si="0"/>
        <v>3</v>
      </c>
      <c r="S55">
        <v>1</v>
      </c>
      <c r="T55">
        <v>2020</v>
      </c>
    </row>
    <row r="56" spans="14:20" x14ac:dyDescent="0.3">
      <c r="N56" s="18"/>
      <c r="O56">
        <v>55</v>
      </c>
      <c r="P56" s="19">
        <v>4</v>
      </c>
      <c r="Q56" s="19">
        <v>4</v>
      </c>
      <c r="R56" s="19">
        <f t="shared" ca="1" si="0"/>
        <v>4</v>
      </c>
      <c r="S56">
        <v>1</v>
      </c>
      <c r="T56">
        <v>2020</v>
      </c>
    </row>
    <row r="57" spans="14:20" x14ac:dyDescent="0.3">
      <c r="N57" s="18"/>
      <c r="O57">
        <v>56</v>
      </c>
      <c r="P57" s="19">
        <v>3</v>
      </c>
      <c r="Q57" s="19">
        <v>31</v>
      </c>
      <c r="R57" s="19">
        <f t="shared" ca="1" si="0"/>
        <v>4</v>
      </c>
      <c r="S57">
        <v>1</v>
      </c>
      <c r="T57">
        <v>2020</v>
      </c>
    </row>
    <row r="58" spans="14:20" x14ac:dyDescent="0.3">
      <c r="N58" s="18"/>
      <c r="O58">
        <v>57</v>
      </c>
      <c r="P58" s="19">
        <v>9</v>
      </c>
      <c r="Q58" s="19">
        <v>29</v>
      </c>
      <c r="R58" s="19">
        <f t="shared" ca="1" si="0"/>
        <v>1</v>
      </c>
      <c r="S58">
        <v>1</v>
      </c>
      <c r="T58">
        <v>2020</v>
      </c>
    </row>
    <row r="59" spans="14:20" x14ac:dyDescent="0.3">
      <c r="N59" s="18"/>
      <c r="O59">
        <v>58</v>
      </c>
      <c r="P59" s="19">
        <v>0</v>
      </c>
      <c r="Q59" s="19">
        <v>24</v>
      </c>
      <c r="R59" s="19">
        <f t="shared" ca="1" si="0"/>
        <v>2</v>
      </c>
      <c r="S59">
        <v>1</v>
      </c>
      <c r="T59">
        <v>2020</v>
      </c>
    </row>
    <row r="60" spans="14:20" x14ac:dyDescent="0.3">
      <c r="N60" s="18"/>
      <c r="O60">
        <v>59</v>
      </c>
      <c r="P60" s="19">
        <v>15</v>
      </c>
      <c r="Q60" s="19">
        <v>17</v>
      </c>
      <c r="R60" s="19">
        <f t="shared" ca="1" si="0"/>
        <v>2</v>
      </c>
      <c r="S60">
        <v>1</v>
      </c>
      <c r="T60">
        <v>2020</v>
      </c>
    </row>
    <row r="61" spans="14:20" x14ac:dyDescent="0.3">
      <c r="N61" s="18"/>
      <c r="O61">
        <v>60</v>
      </c>
      <c r="P61" s="19">
        <v>14</v>
      </c>
      <c r="Q61" s="19">
        <v>2</v>
      </c>
      <c r="R61" s="19">
        <f t="shared" ca="1" si="0"/>
        <v>4</v>
      </c>
      <c r="S61">
        <v>1</v>
      </c>
      <c r="T61">
        <v>2020</v>
      </c>
    </row>
    <row r="62" spans="14:20" x14ac:dyDescent="0.3">
      <c r="N62" s="18"/>
      <c r="O62">
        <v>61</v>
      </c>
      <c r="P62" s="19">
        <v>2</v>
      </c>
      <c r="Q62" s="19">
        <v>26</v>
      </c>
      <c r="R62" s="19">
        <f t="shared" ca="1" si="0"/>
        <v>2</v>
      </c>
      <c r="S62">
        <v>1</v>
      </c>
      <c r="T62">
        <v>2020</v>
      </c>
    </row>
    <row r="63" spans="14:20" x14ac:dyDescent="0.3">
      <c r="N63" s="18"/>
      <c r="O63">
        <v>62</v>
      </c>
      <c r="P63" s="19">
        <v>12</v>
      </c>
      <c r="Q63" s="19">
        <v>29</v>
      </c>
      <c r="R63" s="19">
        <f t="shared" ca="1" si="0"/>
        <v>1</v>
      </c>
      <c r="S63">
        <v>1</v>
      </c>
      <c r="T63">
        <v>2020</v>
      </c>
    </row>
    <row r="64" spans="14:20" x14ac:dyDescent="0.3">
      <c r="N64" s="18"/>
      <c r="O64">
        <v>63</v>
      </c>
      <c r="P64" s="19">
        <v>4</v>
      </c>
      <c r="Q64" s="19">
        <v>14</v>
      </c>
      <c r="R64" s="19">
        <f t="shared" ca="1" si="0"/>
        <v>1</v>
      </c>
      <c r="S64">
        <v>1</v>
      </c>
      <c r="T64">
        <v>2020</v>
      </c>
    </row>
    <row r="65" spans="14:20" x14ac:dyDescent="0.3">
      <c r="N65" s="18"/>
      <c r="O65">
        <v>64</v>
      </c>
      <c r="P65" s="19">
        <v>13</v>
      </c>
      <c r="Q65" s="19">
        <v>31</v>
      </c>
      <c r="R65" s="19">
        <f t="shared" ca="1" si="0"/>
        <v>2</v>
      </c>
      <c r="S65">
        <v>1</v>
      </c>
      <c r="T65">
        <v>2020</v>
      </c>
    </row>
    <row r="66" spans="14:20" x14ac:dyDescent="0.3">
      <c r="N66" s="18"/>
      <c r="O66">
        <v>65</v>
      </c>
      <c r="P66" s="19">
        <v>2</v>
      </c>
      <c r="Q66" s="19">
        <v>16</v>
      </c>
      <c r="R66" s="19">
        <f t="shared" ca="1" si="0"/>
        <v>4</v>
      </c>
      <c r="S66">
        <v>1</v>
      </c>
      <c r="T66">
        <v>2020</v>
      </c>
    </row>
    <row r="67" spans="14:20" x14ac:dyDescent="0.3">
      <c r="N67" s="18"/>
      <c r="O67">
        <v>66</v>
      </c>
      <c r="P67" s="19">
        <v>2</v>
      </c>
      <c r="Q67" s="19">
        <v>26</v>
      </c>
      <c r="R67" s="19">
        <f t="shared" ref="R67:R126" ca="1" si="1">RANDBETWEEN(1,4)</f>
        <v>3</v>
      </c>
      <c r="S67">
        <v>1</v>
      </c>
      <c r="T67">
        <v>2020</v>
      </c>
    </row>
    <row r="68" spans="14:20" x14ac:dyDescent="0.3">
      <c r="N68" s="18"/>
      <c r="O68">
        <v>67</v>
      </c>
      <c r="P68" s="19">
        <v>13</v>
      </c>
      <c r="Q68" s="19">
        <v>10</v>
      </c>
      <c r="R68" s="19">
        <f t="shared" ca="1" si="1"/>
        <v>4</v>
      </c>
      <c r="S68">
        <v>1</v>
      </c>
      <c r="T68">
        <v>2020</v>
      </c>
    </row>
    <row r="69" spans="14:20" x14ac:dyDescent="0.3">
      <c r="N69" s="18"/>
      <c r="O69">
        <v>68</v>
      </c>
      <c r="P69" s="19">
        <v>1</v>
      </c>
      <c r="Q69" s="19">
        <v>8</v>
      </c>
      <c r="R69" s="19">
        <f t="shared" ca="1" si="1"/>
        <v>2</v>
      </c>
      <c r="S69">
        <v>1</v>
      </c>
      <c r="T69">
        <v>2020</v>
      </c>
    </row>
    <row r="70" spans="14:20" x14ac:dyDescent="0.3">
      <c r="N70" s="18"/>
      <c r="O70">
        <v>69</v>
      </c>
      <c r="P70" s="19">
        <v>5</v>
      </c>
      <c r="Q70" s="19">
        <v>21</v>
      </c>
      <c r="R70" s="19">
        <f t="shared" ca="1" si="1"/>
        <v>3</v>
      </c>
      <c r="S70">
        <v>1</v>
      </c>
      <c r="T70">
        <v>2020</v>
      </c>
    </row>
    <row r="71" spans="14:20" x14ac:dyDescent="0.3">
      <c r="N71" s="18"/>
      <c r="O71">
        <v>70</v>
      </c>
      <c r="P71" s="19">
        <v>14</v>
      </c>
      <c r="Q71" s="19">
        <v>27</v>
      </c>
      <c r="R71" s="19">
        <f t="shared" ca="1" si="1"/>
        <v>3</v>
      </c>
      <c r="S71">
        <v>1</v>
      </c>
      <c r="T71">
        <v>2020</v>
      </c>
    </row>
    <row r="72" spans="14:20" x14ac:dyDescent="0.3">
      <c r="N72" s="18"/>
      <c r="O72">
        <v>71</v>
      </c>
      <c r="P72" s="19">
        <v>0</v>
      </c>
      <c r="Q72" s="19">
        <v>23</v>
      </c>
      <c r="R72" s="19">
        <f t="shared" ca="1" si="1"/>
        <v>4</v>
      </c>
      <c r="S72">
        <v>1</v>
      </c>
      <c r="T72">
        <v>2020</v>
      </c>
    </row>
    <row r="73" spans="14:20" x14ac:dyDescent="0.3">
      <c r="N73" s="18"/>
      <c r="O73">
        <v>72</v>
      </c>
      <c r="P73" s="19">
        <v>9</v>
      </c>
      <c r="Q73" s="19">
        <v>20</v>
      </c>
      <c r="R73" s="19">
        <f t="shared" ca="1" si="1"/>
        <v>3</v>
      </c>
      <c r="S73">
        <v>1</v>
      </c>
      <c r="T73">
        <v>2020</v>
      </c>
    </row>
    <row r="74" spans="14:20" x14ac:dyDescent="0.3">
      <c r="N74" s="18"/>
      <c r="O74">
        <v>73</v>
      </c>
      <c r="P74" s="19">
        <v>16</v>
      </c>
      <c r="Q74" s="19">
        <v>19</v>
      </c>
      <c r="R74" s="19">
        <f t="shared" ca="1" si="1"/>
        <v>1</v>
      </c>
      <c r="S74">
        <v>1</v>
      </c>
      <c r="T74">
        <v>2020</v>
      </c>
    </row>
    <row r="75" spans="14:20" x14ac:dyDescent="0.3">
      <c r="N75" s="18"/>
      <c r="O75">
        <v>74</v>
      </c>
      <c r="P75" s="19">
        <v>1</v>
      </c>
      <c r="Q75" s="19">
        <v>5</v>
      </c>
      <c r="R75" s="19">
        <f t="shared" ca="1" si="1"/>
        <v>4</v>
      </c>
      <c r="S75">
        <v>1</v>
      </c>
      <c r="T75">
        <v>2020</v>
      </c>
    </row>
    <row r="76" spans="14:20" x14ac:dyDescent="0.3">
      <c r="N76" s="18"/>
      <c r="O76">
        <v>75</v>
      </c>
      <c r="P76" s="19">
        <v>14</v>
      </c>
      <c r="Q76" s="19">
        <v>23</v>
      </c>
      <c r="R76" s="19">
        <f t="shared" ca="1" si="1"/>
        <v>2</v>
      </c>
      <c r="S76">
        <v>1</v>
      </c>
      <c r="T76">
        <v>2020</v>
      </c>
    </row>
    <row r="77" spans="14:20" x14ac:dyDescent="0.3">
      <c r="N77" s="18"/>
      <c r="O77">
        <v>76</v>
      </c>
      <c r="P77" s="19">
        <v>1</v>
      </c>
      <c r="Q77" s="19">
        <v>24</v>
      </c>
      <c r="R77" s="19">
        <f t="shared" ca="1" si="1"/>
        <v>1</v>
      </c>
      <c r="S77">
        <v>1</v>
      </c>
      <c r="T77">
        <v>2020</v>
      </c>
    </row>
    <row r="78" spans="14:20" x14ac:dyDescent="0.3">
      <c r="N78" s="18"/>
      <c r="O78">
        <v>77</v>
      </c>
      <c r="P78" s="19">
        <v>4</v>
      </c>
      <c r="Q78" s="19">
        <v>6</v>
      </c>
      <c r="R78" s="19">
        <f t="shared" ca="1" si="1"/>
        <v>4</v>
      </c>
      <c r="S78">
        <v>1</v>
      </c>
      <c r="T78">
        <v>2020</v>
      </c>
    </row>
    <row r="79" spans="14:20" x14ac:dyDescent="0.3">
      <c r="N79" s="18"/>
      <c r="O79">
        <v>78</v>
      </c>
      <c r="P79" s="19">
        <v>6</v>
      </c>
      <c r="Q79" s="19">
        <v>21</v>
      </c>
      <c r="R79" s="19">
        <f t="shared" ca="1" si="1"/>
        <v>2</v>
      </c>
      <c r="S79">
        <v>1</v>
      </c>
      <c r="T79">
        <v>2020</v>
      </c>
    </row>
    <row r="80" spans="14:20" x14ac:dyDescent="0.3">
      <c r="N80" s="18"/>
      <c r="O80">
        <v>79</v>
      </c>
      <c r="P80" s="19">
        <v>10</v>
      </c>
      <c r="Q80" s="19">
        <v>26</v>
      </c>
      <c r="R80" s="19">
        <f t="shared" ca="1" si="1"/>
        <v>1</v>
      </c>
      <c r="S80">
        <v>1</v>
      </c>
      <c r="T80">
        <v>2020</v>
      </c>
    </row>
    <row r="81" spans="14:20" x14ac:dyDescent="0.3">
      <c r="N81" s="18"/>
      <c r="O81">
        <v>80</v>
      </c>
      <c r="P81" s="19">
        <v>8</v>
      </c>
      <c r="Q81" s="19">
        <v>24</v>
      </c>
      <c r="R81" s="19">
        <f t="shared" ca="1" si="1"/>
        <v>3</v>
      </c>
      <c r="S81">
        <v>1</v>
      </c>
      <c r="T81">
        <v>2020</v>
      </c>
    </row>
    <row r="82" spans="14:20" x14ac:dyDescent="0.3">
      <c r="N82" s="18"/>
      <c r="O82">
        <v>81</v>
      </c>
      <c r="P82" s="19">
        <v>1</v>
      </c>
      <c r="Q82" s="19">
        <v>7</v>
      </c>
      <c r="R82" s="19">
        <f t="shared" ca="1" si="1"/>
        <v>2</v>
      </c>
      <c r="S82">
        <v>1</v>
      </c>
      <c r="T82">
        <v>2020</v>
      </c>
    </row>
    <row r="83" spans="14:20" x14ac:dyDescent="0.3">
      <c r="N83" s="18"/>
      <c r="O83">
        <v>82</v>
      </c>
      <c r="P83" s="19">
        <v>12</v>
      </c>
      <c r="Q83" s="19">
        <v>25</v>
      </c>
      <c r="R83" s="19">
        <f t="shared" ca="1" si="1"/>
        <v>4</v>
      </c>
      <c r="S83">
        <v>1</v>
      </c>
      <c r="T83">
        <v>2020</v>
      </c>
    </row>
    <row r="84" spans="14:20" x14ac:dyDescent="0.3">
      <c r="N84" s="18"/>
      <c r="O84">
        <v>83</v>
      </c>
      <c r="P84" s="19">
        <v>10</v>
      </c>
      <c r="Q84" s="19">
        <v>21</v>
      </c>
      <c r="R84" s="19">
        <f t="shared" ca="1" si="1"/>
        <v>3</v>
      </c>
      <c r="S84">
        <v>1</v>
      </c>
      <c r="T84">
        <v>2020</v>
      </c>
    </row>
    <row r="85" spans="14:20" x14ac:dyDescent="0.3">
      <c r="N85" s="18"/>
      <c r="O85">
        <v>84</v>
      </c>
      <c r="P85" s="19">
        <v>8</v>
      </c>
      <c r="Q85" s="19">
        <v>11</v>
      </c>
      <c r="R85" s="19">
        <f t="shared" ca="1" si="1"/>
        <v>1</v>
      </c>
      <c r="S85">
        <v>1</v>
      </c>
      <c r="T85">
        <v>2020</v>
      </c>
    </row>
    <row r="86" spans="14:20" x14ac:dyDescent="0.3">
      <c r="N86" s="18"/>
      <c r="O86">
        <v>85</v>
      </c>
      <c r="P86" s="19">
        <v>12</v>
      </c>
      <c r="Q86" s="19">
        <v>8</v>
      </c>
      <c r="R86" s="19">
        <f t="shared" ca="1" si="1"/>
        <v>2</v>
      </c>
      <c r="S86">
        <v>1</v>
      </c>
      <c r="T86">
        <v>2020</v>
      </c>
    </row>
    <row r="87" spans="14:20" x14ac:dyDescent="0.3">
      <c r="N87" s="18"/>
      <c r="O87">
        <v>86</v>
      </c>
      <c r="P87" s="19">
        <v>1</v>
      </c>
      <c r="Q87" s="19">
        <v>19</v>
      </c>
      <c r="R87" s="19">
        <f t="shared" ca="1" si="1"/>
        <v>4</v>
      </c>
      <c r="S87">
        <v>1</v>
      </c>
      <c r="T87">
        <v>2020</v>
      </c>
    </row>
    <row r="88" spans="14:20" x14ac:dyDescent="0.3">
      <c r="N88" s="18"/>
      <c r="O88">
        <v>87</v>
      </c>
      <c r="P88" s="19">
        <v>5</v>
      </c>
      <c r="Q88" s="19">
        <v>21</v>
      </c>
      <c r="R88" s="19">
        <f t="shared" ca="1" si="1"/>
        <v>2</v>
      </c>
      <c r="S88">
        <v>1</v>
      </c>
      <c r="T88">
        <v>2020</v>
      </c>
    </row>
    <row r="89" spans="14:20" x14ac:dyDescent="0.3">
      <c r="N89" s="18"/>
      <c r="O89">
        <v>88</v>
      </c>
      <c r="P89" s="19">
        <v>8</v>
      </c>
      <c r="Q89" s="19">
        <v>15</v>
      </c>
      <c r="R89" s="19">
        <f t="shared" ca="1" si="1"/>
        <v>4</v>
      </c>
      <c r="S89">
        <v>1</v>
      </c>
      <c r="T89">
        <v>2020</v>
      </c>
    </row>
    <row r="90" spans="14:20" x14ac:dyDescent="0.3">
      <c r="N90" s="18"/>
      <c r="O90">
        <v>89</v>
      </c>
      <c r="P90" s="19">
        <v>13</v>
      </c>
      <c r="Q90" s="19">
        <v>1</v>
      </c>
      <c r="R90" s="19">
        <f t="shared" ca="1" si="1"/>
        <v>3</v>
      </c>
      <c r="S90">
        <v>1</v>
      </c>
      <c r="T90">
        <v>2020</v>
      </c>
    </row>
    <row r="91" spans="14:20" x14ac:dyDescent="0.3">
      <c r="N91" s="18"/>
      <c r="O91">
        <v>90</v>
      </c>
      <c r="P91" s="19">
        <v>1</v>
      </c>
      <c r="Q91" s="19">
        <v>4</v>
      </c>
      <c r="R91" s="19">
        <f t="shared" ca="1" si="1"/>
        <v>2</v>
      </c>
      <c r="S91">
        <v>1</v>
      </c>
      <c r="T91">
        <v>2020</v>
      </c>
    </row>
    <row r="92" spans="14:20" x14ac:dyDescent="0.3">
      <c r="N92" s="18"/>
      <c r="O92">
        <v>91</v>
      </c>
      <c r="P92" s="19">
        <v>7</v>
      </c>
      <c r="Q92" s="19">
        <v>27</v>
      </c>
      <c r="R92" s="19">
        <f t="shared" ca="1" si="1"/>
        <v>4</v>
      </c>
      <c r="S92">
        <v>1</v>
      </c>
      <c r="T92">
        <v>2020</v>
      </c>
    </row>
    <row r="93" spans="14:20" x14ac:dyDescent="0.3">
      <c r="N93" s="18"/>
      <c r="O93">
        <v>92</v>
      </c>
      <c r="P93" s="19">
        <v>11</v>
      </c>
      <c r="Q93" s="19">
        <v>2</v>
      </c>
      <c r="R93" s="19">
        <f t="shared" ca="1" si="1"/>
        <v>1</v>
      </c>
      <c r="S93">
        <v>1</v>
      </c>
      <c r="T93">
        <v>2020</v>
      </c>
    </row>
    <row r="94" spans="14:20" x14ac:dyDescent="0.3">
      <c r="N94" s="18"/>
      <c r="O94">
        <v>93</v>
      </c>
      <c r="P94" s="19">
        <v>9</v>
      </c>
      <c r="Q94" s="19">
        <v>9</v>
      </c>
      <c r="R94" s="19">
        <f t="shared" ca="1" si="1"/>
        <v>4</v>
      </c>
      <c r="S94">
        <v>1</v>
      </c>
      <c r="T94">
        <v>2020</v>
      </c>
    </row>
    <row r="95" spans="14:20" x14ac:dyDescent="0.3">
      <c r="N95" s="18"/>
      <c r="O95">
        <v>94</v>
      </c>
      <c r="P95" s="19">
        <v>8</v>
      </c>
      <c r="Q95" s="19">
        <v>31</v>
      </c>
      <c r="R95" s="19">
        <f t="shared" ca="1" si="1"/>
        <v>1</v>
      </c>
      <c r="S95">
        <v>1</v>
      </c>
      <c r="T95">
        <v>2020</v>
      </c>
    </row>
    <row r="96" spans="14:20" x14ac:dyDescent="0.3">
      <c r="N96" s="18"/>
      <c r="O96">
        <v>95</v>
      </c>
      <c r="P96" s="19">
        <v>11</v>
      </c>
      <c r="Q96" s="19">
        <v>16</v>
      </c>
      <c r="R96" s="19">
        <f t="shared" ca="1" si="1"/>
        <v>2</v>
      </c>
      <c r="S96">
        <v>1</v>
      </c>
      <c r="T96">
        <v>2020</v>
      </c>
    </row>
    <row r="97" spans="14:20" x14ac:dyDescent="0.3">
      <c r="N97" s="18"/>
      <c r="O97">
        <v>96</v>
      </c>
      <c r="P97" s="19">
        <v>15</v>
      </c>
      <c r="Q97" s="19">
        <v>26</v>
      </c>
      <c r="R97" s="19">
        <f t="shared" ca="1" si="1"/>
        <v>2</v>
      </c>
      <c r="S97">
        <v>1</v>
      </c>
      <c r="T97">
        <v>2020</v>
      </c>
    </row>
    <row r="98" spans="14:20" x14ac:dyDescent="0.3">
      <c r="N98" s="18"/>
      <c r="O98">
        <v>97</v>
      </c>
      <c r="P98" s="19">
        <v>14</v>
      </c>
      <c r="Q98" s="19">
        <v>1</v>
      </c>
      <c r="R98" s="19">
        <f t="shared" ca="1" si="1"/>
        <v>3</v>
      </c>
      <c r="S98">
        <v>1</v>
      </c>
      <c r="T98">
        <v>2020</v>
      </c>
    </row>
    <row r="99" spans="14:20" x14ac:dyDescent="0.3">
      <c r="N99" s="18"/>
      <c r="O99">
        <v>98</v>
      </c>
      <c r="P99" s="19">
        <v>3</v>
      </c>
      <c r="Q99" s="19">
        <v>11</v>
      </c>
      <c r="R99" s="19">
        <f t="shared" ca="1" si="1"/>
        <v>1</v>
      </c>
      <c r="S99">
        <v>1</v>
      </c>
      <c r="T99">
        <v>2020</v>
      </c>
    </row>
    <row r="100" spans="14:20" x14ac:dyDescent="0.3">
      <c r="N100" s="18"/>
      <c r="O100">
        <v>99</v>
      </c>
      <c r="P100" s="19">
        <v>4</v>
      </c>
      <c r="Q100" s="19">
        <v>30</v>
      </c>
      <c r="R100" s="19">
        <f t="shared" ca="1" si="1"/>
        <v>2</v>
      </c>
      <c r="S100">
        <v>1</v>
      </c>
      <c r="T100">
        <v>2020</v>
      </c>
    </row>
    <row r="101" spans="14:20" x14ac:dyDescent="0.3">
      <c r="N101" s="18"/>
      <c r="O101">
        <v>100</v>
      </c>
      <c r="P101" s="19">
        <v>12</v>
      </c>
      <c r="Q101" s="19">
        <v>19</v>
      </c>
      <c r="R101" s="19">
        <f t="shared" ca="1" si="1"/>
        <v>3</v>
      </c>
      <c r="S101">
        <v>1</v>
      </c>
      <c r="T101">
        <v>2020</v>
      </c>
    </row>
    <row r="102" spans="14:20" x14ac:dyDescent="0.3">
      <c r="N102" s="18"/>
      <c r="O102">
        <v>101</v>
      </c>
      <c r="P102" s="19">
        <v>16</v>
      </c>
      <c r="Q102" s="19">
        <v>23</v>
      </c>
      <c r="R102" s="19">
        <f t="shared" ca="1" si="1"/>
        <v>4</v>
      </c>
      <c r="S102">
        <v>1</v>
      </c>
      <c r="T102">
        <v>2020</v>
      </c>
    </row>
    <row r="103" spans="14:20" x14ac:dyDescent="0.3">
      <c r="N103" s="18"/>
      <c r="O103">
        <v>102</v>
      </c>
      <c r="P103" s="19">
        <v>12</v>
      </c>
      <c r="Q103" s="19">
        <v>7</v>
      </c>
      <c r="R103" s="19">
        <f t="shared" ca="1" si="1"/>
        <v>2</v>
      </c>
      <c r="S103">
        <v>1</v>
      </c>
      <c r="T103">
        <v>2020</v>
      </c>
    </row>
    <row r="104" spans="14:20" x14ac:dyDescent="0.3">
      <c r="N104" s="18"/>
      <c r="O104">
        <v>103</v>
      </c>
      <c r="P104" s="19">
        <v>8</v>
      </c>
      <c r="Q104" s="19">
        <v>22</v>
      </c>
      <c r="R104" s="19">
        <f t="shared" ca="1" si="1"/>
        <v>2</v>
      </c>
      <c r="S104">
        <v>1</v>
      </c>
      <c r="T104">
        <v>2020</v>
      </c>
    </row>
    <row r="105" spans="14:20" x14ac:dyDescent="0.3">
      <c r="N105" s="18"/>
      <c r="O105">
        <v>104</v>
      </c>
      <c r="P105" s="19">
        <v>12</v>
      </c>
      <c r="Q105" s="19">
        <v>2</v>
      </c>
      <c r="R105" s="19">
        <f t="shared" ca="1" si="1"/>
        <v>3</v>
      </c>
      <c r="S105">
        <v>1</v>
      </c>
      <c r="T105">
        <v>2020</v>
      </c>
    </row>
    <row r="106" spans="14:20" x14ac:dyDescent="0.3">
      <c r="N106" s="18"/>
      <c r="O106">
        <v>105</v>
      </c>
      <c r="P106" s="19">
        <v>5</v>
      </c>
      <c r="Q106" s="19">
        <v>27</v>
      </c>
      <c r="R106" s="19">
        <f t="shared" ca="1" si="1"/>
        <v>4</v>
      </c>
      <c r="S106">
        <v>1</v>
      </c>
      <c r="T106">
        <v>2020</v>
      </c>
    </row>
    <row r="107" spans="14:20" x14ac:dyDescent="0.3">
      <c r="N107" s="18"/>
      <c r="O107">
        <v>106</v>
      </c>
      <c r="P107" s="19">
        <v>12</v>
      </c>
      <c r="Q107" s="19">
        <v>25</v>
      </c>
      <c r="R107" s="19">
        <f t="shared" ca="1" si="1"/>
        <v>4</v>
      </c>
      <c r="S107">
        <v>1</v>
      </c>
      <c r="T107">
        <v>2020</v>
      </c>
    </row>
    <row r="108" spans="14:20" x14ac:dyDescent="0.3">
      <c r="N108" s="18"/>
      <c r="O108">
        <v>107</v>
      </c>
      <c r="P108" s="19">
        <v>10</v>
      </c>
      <c r="Q108" s="19">
        <v>17</v>
      </c>
      <c r="R108" s="19">
        <f t="shared" ca="1" si="1"/>
        <v>3</v>
      </c>
      <c r="S108">
        <v>1</v>
      </c>
      <c r="T108">
        <v>2020</v>
      </c>
    </row>
    <row r="109" spans="14:20" x14ac:dyDescent="0.3">
      <c r="N109" s="18"/>
      <c r="O109">
        <v>108</v>
      </c>
      <c r="P109" s="19">
        <v>14</v>
      </c>
      <c r="Q109" s="19">
        <v>9</v>
      </c>
      <c r="R109" s="19">
        <f t="shared" ca="1" si="1"/>
        <v>1</v>
      </c>
      <c r="S109">
        <v>1</v>
      </c>
      <c r="T109">
        <v>2020</v>
      </c>
    </row>
    <row r="110" spans="14:20" x14ac:dyDescent="0.3">
      <c r="N110" s="18"/>
      <c r="O110">
        <v>109</v>
      </c>
      <c r="P110" s="19">
        <v>9</v>
      </c>
      <c r="Q110" s="19">
        <v>16</v>
      </c>
      <c r="R110" s="19">
        <f t="shared" ca="1" si="1"/>
        <v>4</v>
      </c>
      <c r="S110">
        <v>1</v>
      </c>
      <c r="T110">
        <v>2020</v>
      </c>
    </row>
    <row r="111" spans="14:20" x14ac:dyDescent="0.3">
      <c r="N111" s="18"/>
      <c r="O111">
        <v>110</v>
      </c>
      <c r="P111" s="19">
        <v>4</v>
      </c>
      <c r="Q111" s="19">
        <v>13</v>
      </c>
      <c r="R111" s="19">
        <f t="shared" ca="1" si="1"/>
        <v>3</v>
      </c>
      <c r="S111">
        <v>1</v>
      </c>
      <c r="T111">
        <v>2020</v>
      </c>
    </row>
    <row r="112" spans="14:20" x14ac:dyDescent="0.3">
      <c r="N112" s="18"/>
      <c r="O112">
        <v>111</v>
      </c>
      <c r="P112" s="19">
        <v>15</v>
      </c>
      <c r="Q112" s="19">
        <v>8</v>
      </c>
      <c r="R112" s="19">
        <f t="shared" ca="1" si="1"/>
        <v>3</v>
      </c>
      <c r="S112">
        <v>1</v>
      </c>
      <c r="T112">
        <v>2020</v>
      </c>
    </row>
    <row r="113" spans="14:20" x14ac:dyDescent="0.3">
      <c r="N113" s="18"/>
      <c r="O113">
        <v>112</v>
      </c>
      <c r="P113" s="19">
        <v>4</v>
      </c>
      <c r="Q113" s="19">
        <v>9</v>
      </c>
      <c r="R113" s="19">
        <f t="shared" ca="1" si="1"/>
        <v>3</v>
      </c>
      <c r="S113">
        <v>1</v>
      </c>
      <c r="T113">
        <v>2020</v>
      </c>
    </row>
    <row r="114" spans="14:20" x14ac:dyDescent="0.3">
      <c r="N114" s="18"/>
      <c r="O114">
        <v>113</v>
      </c>
      <c r="P114" s="19">
        <v>15</v>
      </c>
      <c r="Q114" s="19">
        <v>13</v>
      </c>
      <c r="R114" s="19">
        <f t="shared" ca="1" si="1"/>
        <v>1</v>
      </c>
      <c r="S114">
        <v>1</v>
      </c>
      <c r="T114">
        <v>2020</v>
      </c>
    </row>
    <row r="115" spans="14:20" x14ac:dyDescent="0.3">
      <c r="N115" s="18"/>
      <c r="O115">
        <v>114</v>
      </c>
      <c r="P115" s="19">
        <v>4</v>
      </c>
      <c r="Q115" s="19">
        <v>11</v>
      </c>
      <c r="R115" s="19">
        <f t="shared" ca="1" si="1"/>
        <v>2</v>
      </c>
      <c r="S115">
        <v>1</v>
      </c>
      <c r="T115">
        <v>2020</v>
      </c>
    </row>
    <row r="116" spans="14:20" x14ac:dyDescent="0.3">
      <c r="N116" s="18"/>
      <c r="O116">
        <v>115</v>
      </c>
      <c r="P116" s="19">
        <v>16</v>
      </c>
      <c r="Q116" s="19">
        <v>11</v>
      </c>
      <c r="R116" s="19">
        <f t="shared" ca="1" si="1"/>
        <v>1</v>
      </c>
      <c r="S116">
        <v>1</v>
      </c>
      <c r="T116">
        <v>2020</v>
      </c>
    </row>
    <row r="117" spans="14:20" x14ac:dyDescent="0.3">
      <c r="N117" s="18"/>
      <c r="O117">
        <v>116</v>
      </c>
      <c r="P117" s="19">
        <v>12</v>
      </c>
      <c r="Q117" s="19">
        <v>4</v>
      </c>
      <c r="R117" s="19">
        <f t="shared" ca="1" si="1"/>
        <v>3</v>
      </c>
      <c r="S117">
        <v>1</v>
      </c>
      <c r="T117">
        <v>2020</v>
      </c>
    </row>
    <row r="118" spans="14:20" x14ac:dyDescent="0.3">
      <c r="N118" s="18"/>
      <c r="O118">
        <v>117</v>
      </c>
      <c r="P118" s="19">
        <v>9</v>
      </c>
      <c r="Q118" s="19">
        <v>4</v>
      </c>
      <c r="R118" s="19">
        <f t="shared" ca="1" si="1"/>
        <v>2</v>
      </c>
      <c r="S118">
        <v>1</v>
      </c>
      <c r="T118">
        <v>2020</v>
      </c>
    </row>
    <row r="119" spans="14:20" x14ac:dyDescent="0.3">
      <c r="N119" s="18"/>
      <c r="O119">
        <v>118</v>
      </c>
      <c r="P119" s="19">
        <v>15</v>
      </c>
      <c r="Q119" s="19">
        <v>16</v>
      </c>
      <c r="R119" s="19">
        <f t="shared" ca="1" si="1"/>
        <v>3</v>
      </c>
      <c r="S119">
        <v>1</v>
      </c>
      <c r="T119">
        <v>2020</v>
      </c>
    </row>
    <row r="120" spans="14:20" x14ac:dyDescent="0.3">
      <c r="N120" s="18"/>
      <c r="O120">
        <v>119</v>
      </c>
      <c r="P120" s="19">
        <v>4</v>
      </c>
      <c r="Q120" s="19">
        <v>16</v>
      </c>
      <c r="R120" s="19">
        <f t="shared" ca="1" si="1"/>
        <v>1</v>
      </c>
      <c r="S120">
        <v>1</v>
      </c>
      <c r="T120">
        <v>2020</v>
      </c>
    </row>
    <row r="121" spans="14:20" x14ac:dyDescent="0.3">
      <c r="N121" s="18"/>
      <c r="O121">
        <v>120</v>
      </c>
      <c r="P121" s="19">
        <v>14</v>
      </c>
      <c r="Q121" s="19">
        <v>27</v>
      </c>
      <c r="R121" s="19">
        <f t="shared" ca="1" si="1"/>
        <v>1</v>
      </c>
      <c r="S121">
        <v>1</v>
      </c>
      <c r="T121">
        <v>2020</v>
      </c>
    </row>
    <row r="122" spans="14:20" x14ac:dyDescent="0.3">
      <c r="N122" s="18"/>
      <c r="O122">
        <v>121</v>
      </c>
      <c r="P122" s="19">
        <v>15</v>
      </c>
      <c r="Q122" s="19">
        <v>26</v>
      </c>
      <c r="R122" s="19">
        <f t="shared" ca="1" si="1"/>
        <v>2</v>
      </c>
      <c r="S122">
        <v>1</v>
      </c>
      <c r="T122">
        <v>2020</v>
      </c>
    </row>
    <row r="123" spans="14:20" x14ac:dyDescent="0.3">
      <c r="N123" s="18"/>
      <c r="O123">
        <v>122</v>
      </c>
      <c r="P123" s="19">
        <v>14</v>
      </c>
      <c r="Q123" s="19">
        <v>18</v>
      </c>
      <c r="R123" s="19">
        <f t="shared" ca="1" si="1"/>
        <v>2</v>
      </c>
      <c r="S123">
        <v>1</v>
      </c>
      <c r="T123">
        <v>2020</v>
      </c>
    </row>
    <row r="124" spans="14:20" x14ac:dyDescent="0.3">
      <c r="N124" s="18"/>
      <c r="O124">
        <v>123</v>
      </c>
      <c r="P124" s="19">
        <v>8</v>
      </c>
      <c r="Q124" s="19">
        <v>7</v>
      </c>
      <c r="R124" s="19">
        <f t="shared" ca="1" si="1"/>
        <v>2</v>
      </c>
      <c r="S124">
        <v>1</v>
      </c>
      <c r="T124">
        <v>2020</v>
      </c>
    </row>
    <row r="125" spans="14:20" x14ac:dyDescent="0.3">
      <c r="N125" s="18">
        <f>4*31</f>
        <v>124</v>
      </c>
      <c r="O125">
        <v>124</v>
      </c>
      <c r="P125" s="19">
        <v>13</v>
      </c>
      <c r="Q125" s="19">
        <v>26</v>
      </c>
      <c r="R125" s="19">
        <f t="shared" ca="1" si="1"/>
        <v>2</v>
      </c>
      <c r="S125">
        <v>1</v>
      </c>
      <c r="T125">
        <v>2020</v>
      </c>
    </row>
    <row r="126" spans="14:20" x14ac:dyDescent="0.3">
      <c r="N126" s="18"/>
      <c r="O126">
        <v>125</v>
      </c>
      <c r="P126" t="s">
        <v>87</v>
      </c>
      <c r="Q126" t="s">
        <v>87</v>
      </c>
      <c r="R126" s="19">
        <f t="shared" ca="1" si="1"/>
        <v>4</v>
      </c>
      <c r="S126">
        <v>2</v>
      </c>
      <c r="T126">
        <v>2020</v>
      </c>
    </row>
    <row r="127" spans="14:20" x14ac:dyDescent="0.3">
      <c r="N127" s="18"/>
    </row>
    <row r="128" spans="14:20" x14ac:dyDescent="0.3">
      <c r="N128" s="18"/>
    </row>
    <row r="129" spans="14:14" x14ac:dyDescent="0.3">
      <c r="N129" s="18"/>
    </row>
    <row r="130" spans="14:14" x14ac:dyDescent="0.3">
      <c r="N130" s="18"/>
    </row>
    <row r="131" spans="14:14" x14ac:dyDescent="0.3">
      <c r="N131" s="18"/>
    </row>
    <row r="132" spans="14:14" x14ac:dyDescent="0.3">
      <c r="N132" s="18"/>
    </row>
    <row r="133" spans="14:14" x14ac:dyDescent="0.3">
      <c r="N133" s="18"/>
    </row>
    <row r="134" spans="14:14" x14ac:dyDescent="0.3">
      <c r="N134" s="18"/>
    </row>
    <row r="135" spans="14:14" x14ac:dyDescent="0.3">
      <c r="N135" s="18"/>
    </row>
    <row r="136" spans="14:14" x14ac:dyDescent="0.3">
      <c r="N136" s="18"/>
    </row>
    <row r="137" spans="14:14" x14ac:dyDescent="0.3">
      <c r="N137" s="18"/>
    </row>
    <row r="138" spans="14:14" x14ac:dyDescent="0.3">
      <c r="N138" s="18"/>
    </row>
    <row r="139" spans="14:14" x14ac:dyDescent="0.3">
      <c r="N139" s="18"/>
    </row>
    <row r="140" spans="14:14" x14ac:dyDescent="0.3">
      <c r="N140" s="18"/>
    </row>
    <row r="141" spans="14:14" x14ac:dyDescent="0.3">
      <c r="N141" s="18"/>
    </row>
    <row r="142" spans="14:14" x14ac:dyDescent="0.3">
      <c r="N142" s="18"/>
    </row>
    <row r="143" spans="14:14" x14ac:dyDescent="0.3">
      <c r="N143" s="18"/>
    </row>
    <row r="144" spans="14:14" x14ac:dyDescent="0.3">
      <c r="N144" s="18"/>
    </row>
    <row r="145" spans="14:14" x14ac:dyDescent="0.3">
      <c r="N145" s="18"/>
    </row>
    <row r="146" spans="14:14" x14ac:dyDescent="0.3">
      <c r="N146" s="18"/>
    </row>
    <row r="147" spans="14:14" x14ac:dyDescent="0.3">
      <c r="N147" s="18"/>
    </row>
  </sheetData>
  <mergeCells count="2">
    <mergeCell ref="A1:E1"/>
    <mergeCell ref="H1:L1"/>
  </mergeCells>
  <conditionalFormatting pivot="1" sqref="AA3:AQ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pivot="1" sqref="AV3:AY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E9" sqref="E9"/>
    </sheetView>
  </sheetViews>
  <sheetFormatPr defaultRowHeight="14.4" x14ac:dyDescent="0.3"/>
  <cols>
    <col min="1" max="1" width="13.44140625" customWidth="1"/>
    <col min="2" max="2" width="14.5546875" customWidth="1"/>
    <col min="5" max="5" width="82.44140625" bestFit="1" customWidth="1"/>
  </cols>
  <sheetData>
    <row r="1" spans="1:15" x14ac:dyDescent="0.3">
      <c r="A1" s="1" t="s">
        <v>0</v>
      </c>
      <c r="B1" s="1" t="s">
        <v>1</v>
      </c>
      <c r="E1" t="s">
        <v>23</v>
      </c>
    </row>
    <row r="2" spans="1:15" x14ac:dyDescent="0.3">
      <c r="A2" s="2" t="s">
        <v>11</v>
      </c>
      <c r="B2" s="3">
        <v>12500</v>
      </c>
      <c r="E2" t="s">
        <v>22</v>
      </c>
    </row>
    <row r="3" spans="1:15" x14ac:dyDescent="0.3">
      <c r="A3" s="2" t="s">
        <v>2</v>
      </c>
      <c r="B3" s="3">
        <v>9500</v>
      </c>
      <c r="E3" t="s">
        <v>18</v>
      </c>
    </row>
    <row r="4" spans="1:15" x14ac:dyDescent="0.3">
      <c r="A4" s="2" t="s">
        <v>16</v>
      </c>
      <c r="B4" s="3">
        <v>9500</v>
      </c>
      <c r="E4" t="s">
        <v>19</v>
      </c>
    </row>
    <row r="5" spans="1:15" x14ac:dyDescent="0.3">
      <c r="A5" s="2" t="s">
        <v>8</v>
      </c>
      <c r="B5" s="3">
        <v>12500</v>
      </c>
      <c r="E5" s="4" t="s">
        <v>21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">
      <c r="A6" s="2" t="s">
        <v>7</v>
      </c>
      <c r="B6" s="3">
        <v>9500</v>
      </c>
      <c r="E6" s="36" t="s">
        <v>59</v>
      </c>
      <c r="F6" s="36"/>
      <c r="G6" s="36"/>
      <c r="H6" s="36"/>
      <c r="I6" s="36"/>
    </row>
    <row r="7" spans="1:15" x14ac:dyDescent="0.3">
      <c r="A7" s="2" t="s">
        <v>3</v>
      </c>
      <c r="B7" s="3">
        <v>12500</v>
      </c>
    </row>
    <row r="8" spans="1:15" x14ac:dyDescent="0.3">
      <c r="A8" s="2" t="s">
        <v>10</v>
      </c>
      <c r="B8" s="3">
        <v>9500</v>
      </c>
    </row>
    <row r="9" spans="1:15" x14ac:dyDescent="0.3">
      <c r="A9" s="2" t="s">
        <v>14</v>
      </c>
      <c r="B9" s="3">
        <v>9500</v>
      </c>
      <c r="E9" s="19" t="s">
        <v>108</v>
      </c>
    </row>
    <row r="10" spans="1:15" ht="43.2" x14ac:dyDescent="0.3">
      <c r="A10" s="2" t="s">
        <v>12</v>
      </c>
      <c r="B10" s="3">
        <v>12500</v>
      </c>
      <c r="E10" s="22" t="s">
        <v>110</v>
      </c>
    </row>
    <row r="11" spans="1:15" x14ac:dyDescent="0.3">
      <c r="A11" s="2" t="s">
        <v>4</v>
      </c>
      <c r="B11" s="3">
        <v>9500</v>
      </c>
      <c r="E11" t="s">
        <v>103</v>
      </c>
    </row>
    <row r="12" spans="1:15" x14ac:dyDescent="0.3">
      <c r="A12" s="2" t="s">
        <v>15</v>
      </c>
      <c r="B12" s="3">
        <v>12500</v>
      </c>
      <c r="E12" t="s">
        <v>104</v>
      </c>
    </row>
    <row r="13" spans="1:15" x14ac:dyDescent="0.3">
      <c r="A13" s="2" t="s">
        <v>9</v>
      </c>
      <c r="B13" s="3">
        <v>12500</v>
      </c>
      <c r="E13" t="s">
        <v>105</v>
      </c>
    </row>
    <row r="14" spans="1:15" ht="28.8" x14ac:dyDescent="0.3">
      <c r="A14" s="2" t="s">
        <v>5</v>
      </c>
      <c r="B14" s="3">
        <v>9500</v>
      </c>
      <c r="E14" s="22" t="s">
        <v>106</v>
      </c>
    </row>
    <row r="15" spans="1:15" ht="43.2" x14ac:dyDescent="0.3">
      <c r="A15" s="2" t="s">
        <v>6</v>
      </c>
      <c r="B15" s="3">
        <v>12500</v>
      </c>
      <c r="E15" s="22" t="s">
        <v>107</v>
      </c>
    </row>
    <row r="16" spans="1:15" ht="28.8" x14ac:dyDescent="0.3">
      <c r="A16" s="2" t="s">
        <v>17</v>
      </c>
      <c r="B16" s="3">
        <v>9500</v>
      </c>
      <c r="E16" s="22" t="s">
        <v>109</v>
      </c>
    </row>
    <row r="17" spans="1:5" x14ac:dyDescent="0.3">
      <c r="A17" s="2" t="s">
        <v>13</v>
      </c>
      <c r="B17" s="3">
        <v>9500</v>
      </c>
      <c r="E17" s="25" t="s">
        <v>114</v>
      </c>
    </row>
    <row r="18" spans="1:5" ht="28.8" x14ac:dyDescent="0.3">
      <c r="E18" s="31" t="s">
        <v>120</v>
      </c>
    </row>
    <row r="19" spans="1:5" ht="28.8" x14ac:dyDescent="0.3">
      <c r="E19" s="40" t="s">
        <v>121</v>
      </c>
    </row>
    <row r="20" spans="1:5" ht="28.8" x14ac:dyDescent="0.3">
      <c r="E20" s="31" t="s">
        <v>127</v>
      </c>
    </row>
  </sheetData>
  <sortState xmlns:xlrd2="http://schemas.microsoft.com/office/spreadsheetml/2017/richdata2" ref="A2:B17">
    <sortCondition ref="A2"/>
  </sortState>
  <mergeCells count="1">
    <mergeCell ref="E6:I6"/>
  </mergeCells>
  <hyperlinks>
    <hyperlink ref="E17" location="Január!AT1" display="A 0-s személy_id-val korrigálni kell a naponta beosztott személyek számát…" xr:uid="{48100B4E-FB38-42C1-9DCC-7247081EBED6}"/>
    <hyperlink ref="E19" location="Február!A36" display="A február munkalap értelmében már csak 1 (az első id) lépi túl a 15 nap/hónap felső határt, más hiba nincs…" xr:uid="{C87E661E-F398-4095-9482-FAAFEFA5BF4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41"/>
  <sheetViews>
    <sheetView topLeftCell="H1" zoomScale="83" zoomScaleNormal="80" workbookViewId="0">
      <selection activeCell="O1" sqref="O1"/>
    </sheetView>
  </sheetViews>
  <sheetFormatPr defaultRowHeight="14.4" x14ac:dyDescent="0.3"/>
  <cols>
    <col min="1" max="1" width="6.5546875" bestFit="1" customWidth="1"/>
    <col min="2" max="4" width="5.44140625" bestFit="1" customWidth="1"/>
    <col min="5" max="5" width="5.77734375" bestFit="1" customWidth="1"/>
    <col min="6" max="6" width="5.109375" bestFit="1" customWidth="1"/>
    <col min="7" max="7" width="10.6640625" bestFit="1" customWidth="1"/>
    <col min="8" max="8" width="8" bestFit="1" customWidth="1"/>
    <col min="9" max="9" width="8.33203125" bestFit="1" customWidth="1"/>
    <col min="10" max="10" width="30.88671875" bestFit="1" customWidth="1"/>
    <col min="11" max="11" width="6.88671875" bestFit="1" customWidth="1"/>
    <col min="12" max="12" width="29" bestFit="1" customWidth="1"/>
    <col min="14" max="14" width="35" bestFit="1" customWidth="1"/>
    <col min="15" max="15" width="7.88671875" bestFit="1" customWidth="1"/>
    <col min="16" max="17" width="10.6640625" bestFit="1" customWidth="1"/>
    <col min="18" max="18" width="10.6640625" customWidth="1"/>
    <col min="19" max="19" width="13" bestFit="1" customWidth="1"/>
    <col min="20" max="20" width="9.5546875" bestFit="1" customWidth="1"/>
    <col min="23" max="23" width="12.109375" bestFit="1" customWidth="1"/>
    <col min="24" max="24" width="21.5546875" bestFit="1" customWidth="1"/>
    <col min="25" max="25" width="24.109375" bestFit="1" customWidth="1"/>
    <col min="27" max="27" width="23.21875" bestFit="1" customWidth="1"/>
    <col min="28" max="28" width="15.21875" bestFit="1" customWidth="1"/>
    <col min="29" max="31" width="2" bestFit="1" customWidth="1"/>
    <col min="32" max="32" width="3" bestFit="1" customWidth="1"/>
    <col min="33" max="35" width="2" bestFit="1" customWidth="1"/>
    <col min="36" max="44" width="3" bestFit="1" customWidth="1"/>
    <col min="45" max="45" width="9.6640625" bestFit="1" customWidth="1"/>
    <col min="46" max="46" width="29.109375" bestFit="1" customWidth="1"/>
    <col min="47" max="47" width="8.6640625" bestFit="1" customWidth="1"/>
    <col min="48" max="48" width="3" bestFit="1" customWidth="1"/>
    <col min="49" max="49" width="21.5546875" bestFit="1" customWidth="1"/>
    <col min="50" max="50" width="15.21875" bestFit="1" customWidth="1"/>
    <col min="51" max="53" width="3" bestFit="1" customWidth="1"/>
    <col min="54" max="54" width="9.6640625" bestFit="1" customWidth="1"/>
    <col min="55" max="55" width="24.109375" bestFit="1" customWidth="1"/>
    <col min="56" max="59" width="3" bestFit="1" customWidth="1"/>
    <col min="60" max="60" width="10" bestFit="1" customWidth="1"/>
  </cols>
  <sheetData>
    <row r="1" spans="1:55" x14ac:dyDescent="0.3">
      <c r="A1" s="34" t="s">
        <v>79</v>
      </c>
      <c r="B1" s="34"/>
      <c r="C1" s="34"/>
      <c r="D1" s="34"/>
      <c r="E1" s="34"/>
      <c r="H1" s="35" t="s">
        <v>78</v>
      </c>
      <c r="I1" s="35"/>
      <c r="J1" s="35"/>
      <c r="K1" s="35"/>
      <c r="L1" s="35"/>
      <c r="N1" t="s">
        <v>77</v>
      </c>
      <c r="O1" t="s">
        <v>80</v>
      </c>
      <c r="P1" s="19" t="s">
        <v>81</v>
      </c>
      <c r="Q1" s="19" t="s">
        <v>84</v>
      </c>
      <c r="R1" s="19" t="s">
        <v>100</v>
      </c>
      <c r="S1" t="s">
        <v>85</v>
      </c>
      <c r="T1" t="s">
        <v>86</v>
      </c>
      <c r="U1" s="24" t="s">
        <v>134</v>
      </c>
      <c r="AA1" s="20" t="s">
        <v>98</v>
      </c>
      <c r="AB1" s="20" t="s">
        <v>97</v>
      </c>
      <c r="AW1" s="20" t="s">
        <v>92</v>
      </c>
      <c r="AX1" s="20" t="s">
        <v>97</v>
      </c>
    </row>
    <row r="2" spans="1:55" x14ac:dyDescent="0.3">
      <c r="A2" s="5" t="s">
        <v>20</v>
      </c>
      <c r="B2" s="5" t="s">
        <v>55</v>
      </c>
      <c r="C2" s="2" t="s">
        <v>56</v>
      </c>
      <c r="D2" s="2" t="s">
        <v>57</v>
      </c>
      <c r="E2" s="2" t="s">
        <v>58</v>
      </c>
      <c r="G2" t="s">
        <v>81</v>
      </c>
      <c r="H2" s="1" t="s">
        <v>0</v>
      </c>
      <c r="I2" s="1" t="s">
        <v>1</v>
      </c>
      <c r="J2" s="2" t="s">
        <v>73</v>
      </c>
      <c r="K2" s="9" t="s">
        <v>74</v>
      </c>
      <c r="L2" s="23" t="s">
        <v>75</v>
      </c>
      <c r="N2" s="18" t="s">
        <v>83</v>
      </c>
      <c r="O2">
        <v>1</v>
      </c>
      <c r="P2" s="19">
        <v>8</v>
      </c>
      <c r="Q2" s="19">
        <v>11</v>
      </c>
      <c r="R2" s="19">
        <v>1</v>
      </c>
      <c r="S2">
        <v>1</v>
      </c>
      <c r="T2">
        <v>2020</v>
      </c>
      <c r="U2" t="s">
        <v>112</v>
      </c>
      <c r="W2" s="20" t="s">
        <v>89</v>
      </c>
      <c r="X2" t="s">
        <v>92</v>
      </c>
      <c r="Y2" t="s">
        <v>93</v>
      </c>
      <c r="AA2" s="20" t="s">
        <v>89</v>
      </c>
      <c r="AB2">
        <v>0</v>
      </c>
      <c r="AC2">
        <v>1</v>
      </c>
      <c r="AD2">
        <v>2</v>
      </c>
      <c r="AE2">
        <v>3</v>
      </c>
      <c r="AF2">
        <v>4</v>
      </c>
      <c r="AG2">
        <v>5</v>
      </c>
      <c r="AH2">
        <v>6</v>
      </c>
      <c r="AI2">
        <v>7</v>
      </c>
      <c r="AJ2">
        <v>8</v>
      </c>
      <c r="AK2">
        <v>9</v>
      </c>
      <c r="AL2">
        <v>10</v>
      </c>
      <c r="AM2">
        <v>11</v>
      </c>
      <c r="AN2">
        <v>12</v>
      </c>
      <c r="AO2">
        <v>13</v>
      </c>
      <c r="AP2">
        <v>14</v>
      </c>
      <c r="AQ2">
        <v>15</v>
      </c>
      <c r="AR2">
        <v>16</v>
      </c>
      <c r="AS2" t="s">
        <v>90</v>
      </c>
      <c r="AT2" t="s">
        <v>93</v>
      </c>
      <c r="AU2" t="s">
        <v>113</v>
      </c>
      <c r="AW2" s="20" t="s">
        <v>89</v>
      </c>
      <c r="AX2">
        <v>1</v>
      </c>
      <c r="AY2">
        <v>2</v>
      </c>
      <c r="AZ2">
        <v>3</v>
      </c>
      <c r="BA2">
        <v>4</v>
      </c>
      <c r="BB2" t="s">
        <v>90</v>
      </c>
      <c r="BC2" t="s">
        <v>93</v>
      </c>
    </row>
    <row r="3" spans="1:55" x14ac:dyDescent="0.3">
      <c r="A3" s="11" t="s">
        <v>24</v>
      </c>
      <c r="B3" s="2"/>
      <c r="C3" s="2"/>
      <c r="D3" s="2"/>
      <c r="E3" s="2"/>
      <c r="G3">
        <v>1</v>
      </c>
      <c r="H3" s="2" t="s">
        <v>11</v>
      </c>
      <c r="I3" s="3">
        <v>12500</v>
      </c>
      <c r="J3" s="2"/>
      <c r="K3" s="9"/>
      <c r="L3" s="5"/>
      <c r="N3" s="18" t="s">
        <v>82</v>
      </c>
      <c r="O3">
        <v>2</v>
      </c>
      <c r="P3" s="19">
        <v>11</v>
      </c>
      <c r="Q3" s="19">
        <v>6</v>
      </c>
      <c r="R3" s="19">
        <v>2</v>
      </c>
      <c r="S3">
        <v>1</v>
      </c>
      <c r="T3">
        <v>2020</v>
      </c>
      <c r="U3" t="s">
        <v>112</v>
      </c>
      <c r="W3" s="14">
        <v>1</v>
      </c>
      <c r="X3" s="21">
        <v>5</v>
      </c>
      <c r="Y3" s="17" t="s">
        <v>96</v>
      </c>
      <c r="AA3" s="14">
        <v>1</v>
      </c>
      <c r="AB3" s="21"/>
      <c r="AC3" s="21"/>
      <c r="AD3" s="21">
        <v>1</v>
      </c>
      <c r="AE3" s="21"/>
      <c r="AF3" s="21"/>
      <c r="AG3" s="21"/>
      <c r="AH3" s="21">
        <v>1</v>
      </c>
      <c r="AI3" s="21">
        <v>1</v>
      </c>
      <c r="AJ3" s="21"/>
      <c r="AK3" s="21"/>
      <c r="AL3" s="21"/>
      <c r="AM3" s="21"/>
      <c r="AN3" s="21"/>
      <c r="AO3" s="21">
        <v>1</v>
      </c>
      <c r="AP3" s="21">
        <v>1</v>
      </c>
      <c r="AQ3" s="21"/>
      <c r="AR3" s="21"/>
      <c r="AS3" s="21">
        <v>5</v>
      </c>
      <c r="AU3">
        <f>AS3-AB3</f>
        <v>5</v>
      </c>
      <c r="AW3" s="14">
        <v>1</v>
      </c>
      <c r="AX3" s="21"/>
      <c r="AY3" s="21">
        <v>1</v>
      </c>
      <c r="AZ3" s="21">
        <v>2</v>
      </c>
      <c r="BA3" s="21">
        <v>2</v>
      </c>
      <c r="BB3" s="21">
        <v>5</v>
      </c>
    </row>
    <row r="4" spans="1:55" x14ac:dyDescent="0.3">
      <c r="A4" s="6" t="s">
        <v>25</v>
      </c>
      <c r="B4" s="2"/>
      <c r="C4" s="2"/>
      <c r="D4" s="2"/>
      <c r="E4" s="2"/>
      <c r="G4">
        <v>2</v>
      </c>
      <c r="H4" s="2" t="s">
        <v>2</v>
      </c>
      <c r="I4" s="3">
        <v>9500</v>
      </c>
      <c r="J4" s="2"/>
      <c r="K4" s="9"/>
      <c r="L4" s="5"/>
      <c r="N4" s="18" t="s">
        <v>88</v>
      </c>
      <c r="O4">
        <v>3</v>
      </c>
      <c r="P4" s="19">
        <v>8</v>
      </c>
      <c r="Q4" s="19">
        <v>20</v>
      </c>
      <c r="R4" s="19">
        <v>4</v>
      </c>
      <c r="S4">
        <v>1</v>
      </c>
      <c r="T4">
        <v>2020</v>
      </c>
      <c r="U4" t="s">
        <v>112</v>
      </c>
      <c r="W4" s="14">
        <v>2</v>
      </c>
      <c r="X4" s="21">
        <v>3</v>
      </c>
      <c r="Y4" s="17" t="s">
        <v>96</v>
      </c>
      <c r="AA4" s="14">
        <v>2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>
        <v>1</v>
      </c>
      <c r="AN4" s="21">
        <v>1</v>
      </c>
      <c r="AO4" s="21"/>
      <c r="AP4" s="21">
        <v>1</v>
      </c>
      <c r="AQ4" s="21"/>
      <c r="AR4" s="21"/>
      <c r="AS4" s="21">
        <v>3</v>
      </c>
      <c r="AU4">
        <f t="shared" ref="AU4:AU33" si="0">AS4-AB4</f>
        <v>3</v>
      </c>
      <c r="AW4" s="14">
        <v>2</v>
      </c>
      <c r="AX4" s="21">
        <v>1</v>
      </c>
      <c r="AY4" s="21"/>
      <c r="AZ4" s="21">
        <v>1</v>
      </c>
      <c r="BA4" s="21">
        <v>1</v>
      </c>
      <c r="BB4" s="21">
        <v>3</v>
      </c>
    </row>
    <row r="5" spans="1:55" x14ac:dyDescent="0.3">
      <c r="A5" s="6" t="s">
        <v>26</v>
      </c>
      <c r="B5" s="2"/>
      <c r="C5" s="2"/>
      <c r="D5" s="2"/>
      <c r="E5" s="2"/>
      <c r="G5">
        <v>3</v>
      </c>
      <c r="H5" s="2" t="s">
        <v>16</v>
      </c>
      <c r="I5" s="3">
        <v>9500</v>
      </c>
      <c r="J5" s="2"/>
      <c r="K5" s="9"/>
      <c r="L5" s="5"/>
      <c r="N5" s="18" t="s">
        <v>101</v>
      </c>
      <c r="O5">
        <v>4</v>
      </c>
      <c r="P5" s="19">
        <v>7</v>
      </c>
      <c r="Q5" s="19">
        <v>7</v>
      </c>
      <c r="R5" s="19">
        <v>3</v>
      </c>
      <c r="S5">
        <v>1</v>
      </c>
      <c r="T5">
        <v>2020</v>
      </c>
      <c r="U5" t="s">
        <v>112</v>
      </c>
      <c r="W5" s="14">
        <v>3</v>
      </c>
      <c r="X5" s="21">
        <v>1</v>
      </c>
      <c r="Y5" s="17" t="s">
        <v>96</v>
      </c>
      <c r="AA5" s="14">
        <v>3</v>
      </c>
      <c r="AB5" s="21"/>
      <c r="AC5" s="21"/>
      <c r="AD5" s="21">
        <v>1</v>
      </c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>
        <v>1</v>
      </c>
      <c r="AU5">
        <f t="shared" si="0"/>
        <v>1</v>
      </c>
      <c r="AW5" s="14">
        <v>3</v>
      </c>
      <c r="AX5" s="21"/>
      <c r="AY5" s="21">
        <v>1</v>
      </c>
      <c r="AZ5" s="21"/>
      <c r="BA5" s="21"/>
      <c r="BB5" s="21">
        <v>1</v>
      </c>
    </row>
    <row r="6" spans="1:55" x14ac:dyDescent="0.3">
      <c r="A6" s="12" t="s">
        <v>27</v>
      </c>
      <c r="B6" s="2"/>
      <c r="C6" s="2"/>
      <c r="D6" s="2"/>
      <c r="E6" s="2"/>
      <c r="G6">
        <v>4</v>
      </c>
      <c r="H6" s="2" t="s">
        <v>8</v>
      </c>
      <c r="I6" s="3">
        <v>12500</v>
      </c>
      <c r="J6" s="2"/>
      <c r="K6" s="9"/>
      <c r="L6" s="5"/>
      <c r="N6" s="18"/>
      <c r="O6">
        <v>5</v>
      </c>
      <c r="P6" s="19">
        <v>9</v>
      </c>
      <c r="Q6" s="19">
        <v>23</v>
      </c>
      <c r="R6" s="19">
        <v>3</v>
      </c>
      <c r="S6">
        <v>1</v>
      </c>
      <c r="T6">
        <v>2020</v>
      </c>
      <c r="U6" t="s">
        <v>112</v>
      </c>
      <c r="W6" s="14">
        <v>4</v>
      </c>
      <c r="X6" s="21">
        <v>5</v>
      </c>
      <c r="Y6" s="17" t="s">
        <v>96</v>
      </c>
      <c r="AA6" s="14">
        <v>4</v>
      </c>
      <c r="AB6" s="21">
        <v>1</v>
      </c>
      <c r="AC6" s="21">
        <v>1</v>
      </c>
      <c r="AD6" s="21"/>
      <c r="AE6" s="21"/>
      <c r="AF6" s="21">
        <v>1</v>
      </c>
      <c r="AG6" s="21"/>
      <c r="AH6" s="21"/>
      <c r="AI6" s="21"/>
      <c r="AJ6" s="21"/>
      <c r="AK6" s="21">
        <v>1</v>
      </c>
      <c r="AL6" s="21"/>
      <c r="AM6" s="21"/>
      <c r="AN6" s="21">
        <v>1</v>
      </c>
      <c r="AO6" s="21"/>
      <c r="AP6" s="21"/>
      <c r="AQ6" s="21"/>
      <c r="AR6" s="21"/>
      <c r="AS6" s="21">
        <v>5</v>
      </c>
      <c r="AU6">
        <f t="shared" si="0"/>
        <v>4</v>
      </c>
      <c r="AW6" s="14">
        <v>4</v>
      </c>
      <c r="AX6" s="21">
        <v>3</v>
      </c>
      <c r="AY6" s="21">
        <v>2</v>
      </c>
      <c r="AZ6" s="21"/>
      <c r="BA6" s="21"/>
      <c r="BB6" s="21">
        <v>5</v>
      </c>
    </row>
    <row r="7" spans="1:55" x14ac:dyDescent="0.3">
      <c r="A7" s="12" t="s">
        <v>28</v>
      </c>
      <c r="B7" s="2"/>
      <c r="C7" s="2"/>
      <c r="D7" s="2"/>
      <c r="E7" s="2"/>
      <c r="G7">
        <v>5</v>
      </c>
      <c r="H7" s="2" t="s">
        <v>7</v>
      </c>
      <c r="I7" s="3">
        <v>9500</v>
      </c>
      <c r="J7" s="2"/>
      <c r="K7" s="9"/>
      <c r="L7" s="5"/>
      <c r="N7" s="18"/>
      <c r="O7">
        <v>6</v>
      </c>
      <c r="P7" s="19">
        <v>0</v>
      </c>
      <c r="Q7" s="19">
        <v>31</v>
      </c>
      <c r="R7" s="19">
        <v>1</v>
      </c>
      <c r="S7">
        <v>1</v>
      </c>
      <c r="T7">
        <v>2020</v>
      </c>
      <c r="U7" t="s">
        <v>112</v>
      </c>
      <c r="W7" s="14">
        <v>5</v>
      </c>
      <c r="X7" s="21">
        <v>2</v>
      </c>
      <c r="Y7" s="17" t="s">
        <v>96</v>
      </c>
      <c r="AA7" s="14">
        <v>5</v>
      </c>
      <c r="AB7" s="21"/>
      <c r="AC7" s="21">
        <v>1</v>
      </c>
      <c r="AD7" s="21"/>
      <c r="AE7" s="21"/>
      <c r="AF7" s="21"/>
      <c r="AG7" s="21"/>
      <c r="AH7" s="21"/>
      <c r="AI7" s="21"/>
      <c r="AJ7" s="21"/>
      <c r="AK7" s="21"/>
      <c r="AL7" s="21">
        <v>1</v>
      </c>
      <c r="AM7" s="21"/>
      <c r="AN7" s="21"/>
      <c r="AO7" s="21"/>
      <c r="AP7" s="21"/>
      <c r="AQ7" s="21"/>
      <c r="AR7" s="21"/>
      <c r="AS7" s="21">
        <v>2</v>
      </c>
      <c r="AU7">
        <f t="shared" si="0"/>
        <v>2</v>
      </c>
      <c r="AW7" s="14">
        <v>5</v>
      </c>
      <c r="AX7" s="21"/>
      <c r="AY7" s="21">
        <v>1</v>
      </c>
      <c r="AZ7" s="21">
        <v>1</v>
      </c>
      <c r="BA7" s="21"/>
      <c r="BB7" s="21">
        <v>2</v>
      </c>
    </row>
    <row r="8" spans="1:55" x14ac:dyDescent="0.3">
      <c r="A8" s="6" t="s">
        <v>29</v>
      </c>
      <c r="B8" s="2"/>
      <c r="C8" s="2"/>
      <c r="D8" s="2"/>
      <c r="E8" s="2"/>
      <c r="G8">
        <v>6</v>
      </c>
      <c r="H8" s="2" t="s">
        <v>3</v>
      </c>
      <c r="I8" s="3">
        <v>12500</v>
      </c>
      <c r="J8" s="2"/>
      <c r="K8" s="9"/>
      <c r="L8" s="5"/>
      <c r="N8" s="18"/>
      <c r="O8">
        <v>7</v>
      </c>
      <c r="P8" s="19">
        <v>5</v>
      </c>
      <c r="Q8" s="19">
        <v>23</v>
      </c>
      <c r="R8" s="19">
        <v>2</v>
      </c>
      <c r="S8">
        <v>1</v>
      </c>
      <c r="T8">
        <v>2020</v>
      </c>
      <c r="U8" t="s">
        <v>112</v>
      </c>
      <c r="W8" s="14">
        <v>6</v>
      </c>
      <c r="X8" s="21">
        <v>3</v>
      </c>
      <c r="Y8" s="17" t="s">
        <v>96</v>
      </c>
      <c r="AA8" s="14">
        <v>6</v>
      </c>
      <c r="AB8" s="21"/>
      <c r="AC8" s="21"/>
      <c r="AD8" s="21"/>
      <c r="AE8" s="21">
        <v>1</v>
      </c>
      <c r="AF8" s="21">
        <v>1</v>
      </c>
      <c r="AG8" s="21"/>
      <c r="AH8" s="21"/>
      <c r="AI8" s="21"/>
      <c r="AJ8" s="21"/>
      <c r="AK8" s="21"/>
      <c r="AL8" s="21"/>
      <c r="AM8" s="21">
        <v>1</v>
      </c>
      <c r="AN8" s="21"/>
      <c r="AO8" s="21"/>
      <c r="AP8" s="21"/>
      <c r="AQ8" s="21"/>
      <c r="AR8" s="21"/>
      <c r="AS8" s="21">
        <v>3</v>
      </c>
      <c r="AU8">
        <f t="shared" si="0"/>
        <v>3</v>
      </c>
      <c r="AW8" s="14">
        <v>6</v>
      </c>
      <c r="AX8" s="21"/>
      <c r="AY8" s="21">
        <v>1</v>
      </c>
      <c r="AZ8" s="21">
        <v>2</v>
      </c>
      <c r="BA8" s="21"/>
      <c r="BB8" s="21">
        <v>3</v>
      </c>
    </row>
    <row r="9" spans="1:55" x14ac:dyDescent="0.3">
      <c r="A9" s="6" t="s">
        <v>30</v>
      </c>
      <c r="B9" s="2"/>
      <c r="C9" s="2"/>
      <c r="D9" s="2"/>
      <c r="E9" s="2"/>
      <c r="G9">
        <v>7</v>
      </c>
      <c r="H9" s="2" t="s">
        <v>10</v>
      </c>
      <c r="I9" s="3">
        <v>9500</v>
      </c>
      <c r="J9" s="2"/>
      <c r="K9" s="9"/>
      <c r="L9" s="5"/>
      <c r="N9" s="18"/>
      <c r="O9">
        <v>8</v>
      </c>
      <c r="P9" s="19">
        <v>8</v>
      </c>
      <c r="Q9" s="19">
        <v>16</v>
      </c>
      <c r="R9" s="19">
        <v>3</v>
      </c>
      <c r="S9">
        <v>1</v>
      </c>
      <c r="T9">
        <v>2020</v>
      </c>
      <c r="U9" t="s">
        <v>112</v>
      </c>
      <c r="W9" s="14">
        <v>7</v>
      </c>
      <c r="X9" s="21">
        <v>6</v>
      </c>
      <c r="Y9" s="17" t="s">
        <v>96</v>
      </c>
      <c r="AA9" s="14">
        <v>7</v>
      </c>
      <c r="AB9" s="21">
        <v>1</v>
      </c>
      <c r="AC9" s="21">
        <v>1</v>
      </c>
      <c r="AD9" s="21"/>
      <c r="AE9" s="21"/>
      <c r="AF9" s="21"/>
      <c r="AG9" s="21"/>
      <c r="AH9" s="21"/>
      <c r="AI9" s="21">
        <v>1</v>
      </c>
      <c r="AJ9" s="21">
        <v>1</v>
      </c>
      <c r="AK9" s="21"/>
      <c r="AL9" s="21">
        <v>1</v>
      </c>
      <c r="AM9" s="21"/>
      <c r="AN9" s="21">
        <v>1</v>
      </c>
      <c r="AO9" s="21"/>
      <c r="AP9" s="21"/>
      <c r="AQ9" s="21"/>
      <c r="AR9" s="21"/>
      <c r="AS9" s="21">
        <v>6</v>
      </c>
      <c r="AU9">
        <f t="shared" si="0"/>
        <v>5</v>
      </c>
      <c r="AW9" s="14">
        <v>7</v>
      </c>
      <c r="AX9" s="21">
        <v>2</v>
      </c>
      <c r="AY9" s="21">
        <v>2</v>
      </c>
      <c r="AZ9" s="21">
        <v>1</v>
      </c>
      <c r="BA9" s="21">
        <v>1</v>
      </c>
      <c r="BB9" s="21">
        <v>6</v>
      </c>
    </row>
    <row r="10" spans="1:55" x14ac:dyDescent="0.3">
      <c r="A10" s="6" t="s">
        <v>31</v>
      </c>
      <c r="B10" s="2"/>
      <c r="C10" s="2"/>
      <c r="D10" s="2"/>
      <c r="E10" s="2"/>
      <c r="G10">
        <v>8</v>
      </c>
      <c r="H10" s="2" t="s">
        <v>14</v>
      </c>
      <c r="I10" s="3">
        <v>9500</v>
      </c>
      <c r="J10" s="2"/>
      <c r="K10" s="9"/>
      <c r="L10" s="5"/>
      <c r="N10" s="18"/>
      <c r="O10">
        <v>9</v>
      </c>
      <c r="P10" s="19">
        <v>10</v>
      </c>
      <c r="Q10" s="19">
        <v>31</v>
      </c>
      <c r="R10" s="19">
        <v>4</v>
      </c>
      <c r="S10">
        <v>1</v>
      </c>
      <c r="T10">
        <v>2020</v>
      </c>
      <c r="U10" t="s">
        <v>112</v>
      </c>
      <c r="W10" s="14">
        <v>8</v>
      </c>
      <c r="X10" s="21">
        <v>6</v>
      </c>
      <c r="Y10" s="17" t="s">
        <v>96</v>
      </c>
      <c r="AA10" s="14">
        <v>8</v>
      </c>
      <c r="AB10" s="21"/>
      <c r="AC10" s="21">
        <v>1</v>
      </c>
      <c r="AD10" s="21"/>
      <c r="AE10" s="21"/>
      <c r="AF10" s="21">
        <v>1</v>
      </c>
      <c r="AG10" s="21"/>
      <c r="AH10" s="21">
        <v>1</v>
      </c>
      <c r="AI10" s="21">
        <v>1</v>
      </c>
      <c r="AJ10" s="21"/>
      <c r="AK10" s="21"/>
      <c r="AL10" s="21"/>
      <c r="AM10" s="21"/>
      <c r="AN10" s="21">
        <v>1</v>
      </c>
      <c r="AO10" s="21"/>
      <c r="AP10" s="21"/>
      <c r="AQ10" s="21">
        <v>1</v>
      </c>
      <c r="AR10" s="21"/>
      <c r="AS10" s="21">
        <v>6</v>
      </c>
      <c r="AU10">
        <f t="shared" si="0"/>
        <v>6</v>
      </c>
      <c r="AW10" s="14">
        <v>8</v>
      </c>
      <c r="AX10" s="21"/>
      <c r="AY10" s="21">
        <v>4</v>
      </c>
      <c r="AZ10" s="21">
        <v>1</v>
      </c>
      <c r="BA10" s="21">
        <v>1</v>
      </c>
      <c r="BB10" s="21">
        <v>6</v>
      </c>
    </row>
    <row r="11" spans="1:55" x14ac:dyDescent="0.3">
      <c r="A11" s="6" t="s">
        <v>32</v>
      </c>
      <c r="B11" s="2"/>
      <c r="C11" s="2"/>
      <c r="D11" s="2"/>
      <c r="E11" s="2"/>
      <c r="G11">
        <v>9</v>
      </c>
      <c r="H11" s="2" t="s">
        <v>12</v>
      </c>
      <c r="I11" s="3">
        <v>12500</v>
      </c>
      <c r="J11" s="2"/>
      <c r="K11" s="9"/>
      <c r="L11" s="5"/>
      <c r="N11" s="18"/>
      <c r="O11">
        <v>10</v>
      </c>
      <c r="P11" s="19">
        <v>2</v>
      </c>
      <c r="Q11" s="19">
        <v>21</v>
      </c>
      <c r="R11" s="19">
        <v>3</v>
      </c>
      <c r="S11">
        <v>1</v>
      </c>
      <c r="T11">
        <v>2020</v>
      </c>
      <c r="U11" t="s">
        <v>112</v>
      </c>
      <c r="W11" s="14">
        <v>9</v>
      </c>
      <c r="X11" s="21">
        <v>6</v>
      </c>
      <c r="Y11" s="17" t="s">
        <v>96</v>
      </c>
      <c r="AA11" s="14">
        <v>9</v>
      </c>
      <c r="AB11" s="21">
        <v>1</v>
      </c>
      <c r="AC11" s="21"/>
      <c r="AD11" s="21"/>
      <c r="AE11" s="21"/>
      <c r="AF11" s="21">
        <v>1</v>
      </c>
      <c r="AG11" s="21"/>
      <c r="AH11" s="21"/>
      <c r="AI11" s="21"/>
      <c r="AJ11" s="21"/>
      <c r="AK11" s="21">
        <v>1</v>
      </c>
      <c r="AL11" s="21"/>
      <c r="AM11" s="21"/>
      <c r="AN11" s="21">
        <v>1</v>
      </c>
      <c r="AO11" s="21">
        <v>1</v>
      </c>
      <c r="AP11" s="21">
        <v>1</v>
      </c>
      <c r="AQ11" s="21"/>
      <c r="AR11" s="21"/>
      <c r="AS11" s="21">
        <v>6</v>
      </c>
      <c r="AU11">
        <f t="shared" si="0"/>
        <v>5</v>
      </c>
      <c r="AW11" s="14">
        <v>9</v>
      </c>
      <c r="AX11" s="21">
        <v>1</v>
      </c>
      <c r="AY11" s="21">
        <v>3</v>
      </c>
      <c r="AZ11" s="21">
        <v>2</v>
      </c>
      <c r="BA11" s="21"/>
      <c r="BB11" s="21">
        <v>6</v>
      </c>
    </row>
    <row r="12" spans="1:55" x14ac:dyDescent="0.3">
      <c r="A12" s="6" t="s">
        <v>33</v>
      </c>
      <c r="B12" s="2"/>
      <c r="C12" s="2"/>
      <c r="D12" s="2"/>
      <c r="E12" s="2"/>
      <c r="G12">
        <v>10</v>
      </c>
      <c r="H12" s="2" t="s">
        <v>4</v>
      </c>
      <c r="I12" s="3">
        <v>9500</v>
      </c>
      <c r="J12" s="2"/>
      <c r="K12" s="9"/>
      <c r="L12" s="5"/>
      <c r="N12" s="18"/>
      <c r="O12">
        <v>11</v>
      </c>
      <c r="P12" s="19">
        <v>0</v>
      </c>
      <c r="Q12" s="19">
        <v>15</v>
      </c>
      <c r="R12" s="19">
        <v>3</v>
      </c>
      <c r="S12">
        <v>1</v>
      </c>
      <c r="T12">
        <v>2020</v>
      </c>
      <c r="U12" t="s">
        <v>112</v>
      </c>
      <c r="W12" s="14">
        <v>10</v>
      </c>
      <c r="X12" s="21">
        <v>1</v>
      </c>
      <c r="Y12" s="17" t="s">
        <v>96</v>
      </c>
      <c r="AA12" s="14">
        <v>10</v>
      </c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>
        <v>1</v>
      </c>
      <c r="AP12" s="21"/>
      <c r="AQ12" s="21"/>
      <c r="AR12" s="21"/>
      <c r="AS12" s="21">
        <v>1</v>
      </c>
      <c r="AU12">
        <f t="shared" si="0"/>
        <v>1</v>
      </c>
      <c r="AW12" s="14">
        <v>10</v>
      </c>
      <c r="AX12" s="21"/>
      <c r="AY12" s="21"/>
      <c r="AZ12" s="21">
        <v>1</v>
      </c>
      <c r="BA12" s="21"/>
      <c r="BB12" s="21">
        <v>1</v>
      </c>
    </row>
    <row r="13" spans="1:55" x14ac:dyDescent="0.3">
      <c r="A13" s="12" t="s">
        <v>34</v>
      </c>
      <c r="B13" s="2"/>
      <c r="C13" s="2"/>
      <c r="D13" s="2"/>
      <c r="E13" s="2"/>
      <c r="G13">
        <v>11</v>
      </c>
      <c r="H13" s="2" t="s">
        <v>15</v>
      </c>
      <c r="I13" s="3">
        <v>12500</v>
      </c>
      <c r="J13" s="2"/>
      <c r="K13" s="9"/>
      <c r="L13" s="5"/>
      <c r="N13" s="18"/>
      <c r="O13">
        <v>12</v>
      </c>
      <c r="P13" s="19">
        <v>7</v>
      </c>
      <c r="Q13" s="19">
        <v>1</v>
      </c>
      <c r="R13" s="19">
        <v>2</v>
      </c>
      <c r="S13">
        <v>1</v>
      </c>
      <c r="T13">
        <v>2020</v>
      </c>
      <c r="U13" t="s">
        <v>112</v>
      </c>
      <c r="W13" s="14">
        <v>11</v>
      </c>
      <c r="X13" s="21">
        <v>8</v>
      </c>
      <c r="Y13" s="17" t="s">
        <v>96</v>
      </c>
      <c r="AA13" s="14">
        <v>11</v>
      </c>
      <c r="AB13" s="21">
        <v>1</v>
      </c>
      <c r="AC13" s="21"/>
      <c r="AD13" s="21"/>
      <c r="AE13" s="21">
        <v>1</v>
      </c>
      <c r="AF13" s="21">
        <v>1</v>
      </c>
      <c r="AG13" s="21">
        <v>1</v>
      </c>
      <c r="AH13" s="21"/>
      <c r="AI13" s="21">
        <v>1</v>
      </c>
      <c r="AJ13" s="21">
        <v>2</v>
      </c>
      <c r="AK13" s="21"/>
      <c r="AL13" s="21"/>
      <c r="AM13" s="21"/>
      <c r="AN13" s="21"/>
      <c r="AO13" s="21"/>
      <c r="AP13" s="21"/>
      <c r="AQ13" s="21"/>
      <c r="AR13" s="21">
        <v>1</v>
      </c>
      <c r="AS13" s="21">
        <v>8</v>
      </c>
      <c r="AU13">
        <f t="shared" si="0"/>
        <v>7</v>
      </c>
      <c r="AW13" s="14">
        <v>11</v>
      </c>
      <c r="AX13" s="21">
        <v>5</v>
      </c>
      <c r="AY13" s="21"/>
      <c r="AZ13" s="21">
        <v>3</v>
      </c>
      <c r="BA13" s="21"/>
      <c r="BB13" s="21">
        <v>8</v>
      </c>
    </row>
    <row r="14" spans="1:55" x14ac:dyDescent="0.3">
      <c r="A14" s="12" t="s">
        <v>35</v>
      </c>
      <c r="B14" s="2"/>
      <c r="C14" s="2"/>
      <c r="D14" s="2"/>
      <c r="E14" s="2"/>
      <c r="G14">
        <v>12</v>
      </c>
      <c r="H14" s="2" t="s">
        <v>9</v>
      </c>
      <c r="I14" s="3">
        <v>12500</v>
      </c>
      <c r="J14" s="2"/>
      <c r="K14" s="9"/>
      <c r="L14" s="5"/>
      <c r="N14" s="18"/>
      <c r="O14">
        <v>13</v>
      </c>
      <c r="P14" s="19">
        <v>4</v>
      </c>
      <c r="Q14" s="19">
        <v>17</v>
      </c>
      <c r="R14" s="19">
        <v>3</v>
      </c>
      <c r="S14">
        <v>1</v>
      </c>
      <c r="T14">
        <v>2020</v>
      </c>
      <c r="U14" t="s">
        <v>112</v>
      </c>
      <c r="W14" s="14">
        <v>12</v>
      </c>
      <c r="X14" s="21">
        <v>1</v>
      </c>
      <c r="Y14" s="17" t="s">
        <v>96</v>
      </c>
      <c r="AA14" s="14">
        <v>12</v>
      </c>
      <c r="AB14" s="21"/>
      <c r="AC14" s="21"/>
      <c r="AD14" s="21">
        <v>1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>
        <v>1</v>
      </c>
      <c r="AU14">
        <f t="shared" si="0"/>
        <v>1</v>
      </c>
      <c r="AW14" s="14">
        <v>12</v>
      </c>
      <c r="AX14" s="21"/>
      <c r="AY14" s="21">
        <v>1</v>
      </c>
      <c r="AZ14" s="21"/>
      <c r="BA14" s="21"/>
      <c r="BB14" s="21">
        <v>1</v>
      </c>
    </row>
    <row r="15" spans="1:55" x14ac:dyDescent="0.3">
      <c r="A15" s="6" t="s">
        <v>36</v>
      </c>
      <c r="B15" s="2"/>
      <c r="C15" s="2"/>
      <c r="D15" s="2"/>
      <c r="E15" s="2"/>
      <c r="G15">
        <v>13</v>
      </c>
      <c r="H15" s="2" t="s">
        <v>5</v>
      </c>
      <c r="I15" s="3">
        <v>9500</v>
      </c>
      <c r="J15" s="2"/>
      <c r="K15" s="9"/>
      <c r="L15" s="5"/>
      <c r="N15" s="18"/>
      <c r="O15">
        <v>14</v>
      </c>
      <c r="P15" s="19">
        <v>8</v>
      </c>
      <c r="Q15" s="19">
        <v>16</v>
      </c>
      <c r="R15" s="19">
        <v>2</v>
      </c>
      <c r="S15">
        <v>1</v>
      </c>
      <c r="T15">
        <v>2020</v>
      </c>
      <c r="U15" t="s">
        <v>112</v>
      </c>
      <c r="W15" s="14">
        <v>13</v>
      </c>
      <c r="X15" s="21">
        <v>4</v>
      </c>
      <c r="Y15" s="17" t="s">
        <v>96</v>
      </c>
      <c r="AA15" s="14">
        <v>13</v>
      </c>
      <c r="AB15" s="21"/>
      <c r="AC15" s="21"/>
      <c r="AD15" s="21">
        <v>1</v>
      </c>
      <c r="AE15" s="21"/>
      <c r="AF15" s="21">
        <v>1</v>
      </c>
      <c r="AG15" s="21"/>
      <c r="AH15" s="21"/>
      <c r="AI15" s="21">
        <v>1</v>
      </c>
      <c r="AJ15" s="21"/>
      <c r="AK15" s="21"/>
      <c r="AL15" s="21"/>
      <c r="AM15" s="21"/>
      <c r="AN15" s="21"/>
      <c r="AO15" s="21"/>
      <c r="AP15" s="21"/>
      <c r="AQ15" s="21">
        <v>1</v>
      </c>
      <c r="AR15" s="21"/>
      <c r="AS15" s="21">
        <v>4</v>
      </c>
      <c r="AU15">
        <f t="shared" si="0"/>
        <v>4</v>
      </c>
      <c r="AW15" s="14">
        <v>13</v>
      </c>
      <c r="AX15" s="21">
        <v>1</v>
      </c>
      <c r="AY15" s="21"/>
      <c r="AZ15" s="21">
        <v>2</v>
      </c>
      <c r="BA15" s="21">
        <v>1</v>
      </c>
      <c r="BB15" s="21">
        <v>4</v>
      </c>
    </row>
    <row r="16" spans="1:55" x14ac:dyDescent="0.3">
      <c r="A16" s="6" t="s">
        <v>37</v>
      </c>
      <c r="B16" s="2"/>
      <c r="C16" s="2"/>
      <c r="D16" s="2"/>
      <c r="E16" s="2"/>
      <c r="G16">
        <v>14</v>
      </c>
      <c r="H16" s="2" t="s">
        <v>6</v>
      </c>
      <c r="I16" s="3">
        <v>12500</v>
      </c>
      <c r="J16" s="2"/>
      <c r="K16" s="9"/>
      <c r="L16" s="5"/>
      <c r="N16" s="18"/>
      <c r="O16">
        <v>15</v>
      </c>
      <c r="P16" s="19">
        <v>7</v>
      </c>
      <c r="Q16" s="19">
        <v>15</v>
      </c>
      <c r="R16" s="19">
        <v>2</v>
      </c>
      <c r="S16">
        <v>1</v>
      </c>
      <c r="T16">
        <v>2020</v>
      </c>
      <c r="U16" t="s">
        <v>112</v>
      </c>
      <c r="W16" s="14">
        <v>14</v>
      </c>
      <c r="X16" s="21">
        <v>1</v>
      </c>
      <c r="Y16" s="17" t="s">
        <v>96</v>
      </c>
      <c r="AA16" s="14">
        <v>14</v>
      </c>
      <c r="AB16" s="21"/>
      <c r="AC16" s="21"/>
      <c r="AD16" s="21"/>
      <c r="AE16" s="21"/>
      <c r="AF16" s="21">
        <v>1</v>
      </c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>
        <v>1</v>
      </c>
      <c r="AU16">
        <f t="shared" si="0"/>
        <v>1</v>
      </c>
      <c r="AW16" s="14">
        <v>14</v>
      </c>
      <c r="AX16" s="21"/>
      <c r="AY16" s="21">
        <v>1</v>
      </c>
      <c r="AZ16" s="21"/>
      <c r="BA16" s="21"/>
      <c r="BB16" s="21">
        <v>1</v>
      </c>
    </row>
    <row r="17" spans="1:54" x14ac:dyDescent="0.3">
      <c r="A17" s="6" t="s">
        <v>38</v>
      </c>
      <c r="B17" s="2"/>
      <c r="C17" s="2"/>
      <c r="D17" s="2"/>
      <c r="E17" s="2"/>
      <c r="G17">
        <v>15</v>
      </c>
      <c r="H17" s="2" t="s">
        <v>17</v>
      </c>
      <c r="I17" s="3">
        <v>9500</v>
      </c>
      <c r="J17" s="2"/>
      <c r="K17" s="9"/>
      <c r="L17" s="5"/>
      <c r="N17" s="18"/>
      <c r="O17">
        <v>16</v>
      </c>
      <c r="P17" s="19">
        <v>0</v>
      </c>
      <c r="Q17" s="19">
        <v>7</v>
      </c>
      <c r="R17" s="19">
        <v>1</v>
      </c>
      <c r="S17">
        <v>1</v>
      </c>
      <c r="T17">
        <v>2020</v>
      </c>
      <c r="U17" t="s">
        <v>112</v>
      </c>
      <c r="W17" s="14">
        <v>15</v>
      </c>
      <c r="X17" s="21">
        <v>5</v>
      </c>
      <c r="Y17" s="17" t="s">
        <v>96</v>
      </c>
      <c r="AA17" s="14">
        <v>15</v>
      </c>
      <c r="AB17" s="21">
        <v>1</v>
      </c>
      <c r="AC17" s="21"/>
      <c r="AD17" s="21"/>
      <c r="AE17" s="21"/>
      <c r="AF17" s="21"/>
      <c r="AG17" s="21"/>
      <c r="AH17" s="21"/>
      <c r="AI17" s="21">
        <v>1</v>
      </c>
      <c r="AJ17" s="21">
        <v>1</v>
      </c>
      <c r="AK17" s="21"/>
      <c r="AL17" s="21">
        <v>1</v>
      </c>
      <c r="AM17" s="21"/>
      <c r="AN17" s="21"/>
      <c r="AO17" s="21"/>
      <c r="AP17" s="21">
        <v>1</v>
      </c>
      <c r="AQ17" s="21"/>
      <c r="AR17" s="21"/>
      <c r="AS17" s="21">
        <v>5</v>
      </c>
      <c r="AU17">
        <f t="shared" si="0"/>
        <v>4</v>
      </c>
      <c r="AW17" s="14">
        <v>15</v>
      </c>
      <c r="AX17" s="21">
        <v>2</v>
      </c>
      <c r="AY17" s="21">
        <v>1</v>
      </c>
      <c r="AZ17" s="21">
        <v>1</v>
      </c>
      <c r="BA17" s="21">
        <v>1</v>
      </c>
      <c r="BB17" s="21">
        <v>5</v>
      </c>
    </row>
    <row r="18" spans="1:54" x14ac:dyDescent="0.3">
      <c r="A18" s="6" t="s">
        <v>39</v>
      </c>
      <c r="B18" s="2"/>
      <c r="C18" s="2"/>
      <c r="D18" s="2"/>
      <c r="E18" s="2"/>
      <c r="G18">
        <v>16</v>
      </c>
      <c r="H18" s="2" t="s">
        <v>13</v>
      </c>
      <c r="I18" s="3">
        <v>9500</v>
      </c>
      <c r="J18" s="2"/>
      <c r="K18" s="9"/>
      <c r="L18" s="5"/>
      <c r="N18" s="18"/>
      <c r="O18">
        <v>17</v>
      </c>
      <c r="P18" s="19">
        <v>11</v>
      </c>
      <c r="Q18" s="19">
        <v>20</v>
      </c>
      <c r="R18" s="19">
        <v>4</v>
      </c>
      <c r="S18">
        <v>1</v>
      </c>
      <c r="T18">
        <v>2020</v>
      </c>
      <c r="U18" t="s">
        <v>112</v>
      </c>
      <c r="W18" s="14">
        <v>16</v>
      </c>
      <c r="X18" s="21">
        <v>8</v>
      </c>
      <c r="Y18" s="17" t="s">
        <v>96</v>
      </c>
      <c r="AA18" s="14">
        <v>16</v>
      </c>
      <c r="AB18" s="21"/>
      <c r="AC18" s="21"/>
      <c r="AD18" s="21">
        <v>1</v>
      </c>
      <c r="AE18" s="21"/>
      <c r="AF18" s="21">
        <v>1</v>
      </c>
      <c r="AG18" s="21"/>
      <c r="AH18" s="21"/>
      <c r="AI18" s="21"/>
      <c r="AJ18" s="21">
        <v>2</v>
      </c>
      <c r="AK18" s="21">
        <v>2</v>
      </c>
      <c r="AL18" s="21"/>
      <c r="AM18" s="21">
        <v>1</v>
      </c>
      <c r="AN18" s="21"/>
      <c r="AO18" s="21"/>
      <c r="AP18" s="21"/>
      <c r="AQ18" s="21">
        <v>1</v>
      </c>
      <c r="AR18" s="21"/>
      <c r="AS18" s="21">
        <v>8</v>
      </c>
      <c r="AU18">
        <f t="shared" si="0"/>
        <v>8</v>
      </c>
      <c r="AW18" s="14">
        <v>16</v>
      </c>
      <c r="AX18" s="21"/>
      <c r="AY18" s="21">
        <v>2</v>
      </c>
      <c r="AZ18" s="21">
        <v>2</v>
      </c>
      <c r="BA18" s="21">
        <v>4</v>
      </c>
      <c r="BB18" s="21">
        <v>8</v>
      </c>
    </row>
    <row r="19" spans="1:54" x14ac:dyDescent="0.3">
      <c r="A19" s="6" t="s">
        <v>40</v>
      </c>
      <c r="B19" s="2"/>
      <c r="C19" s="2"/>
      <c r="D19" s="2"/>
      <c r="E19" s="2"/>
      <c r="L19" s="10"/>
      <c r="N19" s="18"/>
      <c r="O19">
        <v>18</v>
      </c>
      <c r="P19" s="19">
        <v>7</v>
      </c>
      <c r="Q19" s="19">
        <v>18</v>
      </c>
      <c r="R19" s="19">
        <v>2</v>
      </c>
      <c r="S19">
        <v>1</v>
      </c>
      <c r="T19">
        <v>2020</v>
      </c>
      <c r="U19" t="s">
        <v>112</v>
      </c>
      <c r="W19" s="14">
        <v>17</v>
      </c>
      <c r="X19" s="21">
        <v>4</v>
      </c>
      <c r="Y19" s="17" t="s">
        <v>96</v>
      </c>
      <c r="AA19" s="14">
        <v>17</v>
      </c>
      <c r="AB19" s="21"/>
      <c r="AC19" s="21">
        <v>1</v>
      </c>
      <c r="AD19" s="21"/>
      <c r="AE19" s="21"/>
      <c r="AF19" s="21">
        <v>1</v>
      </c>
      <c r="AG19" s="21"/>
      <c r="AH19" s="21"/>
      <c r="AI19" s="21"/>
      <c r="AJ19" s="21"/>
      <c r="AK19" s="21"/>
      <c r="AL19" s="21">
        <v>1</v>
      </c>
      <c r="AM19" s="21"/>
      <c r="AN19" s="21"/>
      <c r="AO19" s="21"/>
      <c r="AP19" s="21"/>
      <c r="AQ19" s="21">
        <v>1</v>
      </c>
      <c r="AR19" s="21"/>
      <c r="AS19" s="21">
        <v>4</v>
      </c>
      <c r="AU19">
        <f t="shared" si="0"/>
        <v>4</v>
      </c>
      <c r="AW19" s="14">
        <v>17</v>
      </c>
      <c r="AX19" s="21"/>
      <c r="AY19" s="21">
        <v>2</v>
      </c>
      <c r="AZ19" s="21">
        <v>2</v>
      </c>
      <c r="BA19" s="21"/>
      <c r="BB19" s="21">
        <v>4</v>
      </c>
    </row>
    <row r="20" spans="1:54" x14ac:dyDescent="0.3">
      <c r="A20" s="12" t="s">
        <v>41</v>
      </c>
      <c r="B20" s="2"/>
      <c r="C20" s="2"/>
      <c r="D20" s="2"/>
      <c r="E20" s="2"/>
      <c r="J20" t="str">
        <f>AT34</f>
        <v>Havonta max 15 nap/fő/társaság</v>
      </c>
      <c r="L20" t="str">
        <f>AT35</f>
        <v>Évente max 90 nap/fő/társaság</v>
      </c>
      <c r="N20" s="18"/>
      <c r="O20">
        <v>19</v>
      </c>
      <c r="P20" s="19">
        <v>1</v>
      </c>
      <c r="Q20" s="19">
        <v>17</v>
      </c>
      <c r="R20" s="19">
        <v>2</v>
      </c>
      <c r="S20">
        <v>1</v>
      </c>
      <c r="T20">
        <v>2020</v>
      </c>
      <c r="U20" t="s">
        <v>112</v>
      </c>
      <c r="W20" s="14">
        <v>18</v>
      </c>
      <c r="X20" s="21">
        <v>2</v>
      </c>
      <c r="Y20" s="17" t="s">
        <v>96</v>
      </c>
      <c r="AA20" s="14">
        <v>18</v>
      </c>
      <c r="AB20" s="21"/>
      <c r="AC20" s="21"/>
      <c r="AD20" s="21"/>
      <c r="AE20" s="21"/>
      <c r="AF20" s="21"/>
      <c r="AG20" s="21"/>
      <c r="AH20" s="21"/>
      <c r="AI20" s="21">
        <v>1</v>
      </c>
      <c r="AJ20" s="21"/>
      <c r="AK20" s="21"/>
      <c r="AL20" s="21"/>
      <c r="AM20" s="21"/>
      <c r="AN20" s="21"/>
      <c r="AO20" s="21"/>
      <c r="AP20" s="21">
        <v>1</v>
      </c>
      <c r="AQ20" s="21"/>
      <c r="AR20" s="21"/>
      <c r="AS20" s="21">
        <v>2</v>
      </c>
      <c r="AU20">
        <f t="shared" si="0"/>
        <v>2</v>
      </c>
      <c r="AW20" s="14">
        <v>18</v>
      </c>
      <c r="AX20" s="21"/>
      <c r="AY20" s="21">
        <v>1</v>
      </c>
      <c r="AZ20" s="21"/>
      <c r="BA20" s="21">
        <v>1</v>
      </c>
      <c r="BB20" s="21">
        <v>2</v>
      </c>
    </row>
    <row r="21" spans="1:54" x14ac:dyDescent="0.3">
      <c r="A21" s="12" t="s">
        <v>42</v>
      </c>
      <c r="B21" s="2"/>
      <c r="C21" s="2"/>
      <c r="D21" s="2"/>
      <c r="E21" s="2"/>
      <c r="N21" s="18"/>
      <c r="O21">
        <v>20</v>
      </c>
      <c r="P21" s="19">
        <v>6</v>
      </c>
      <c r="Q21" s="19">
        <v>8</v>
      </c>
      <c r="R21" s="19">
        <v>2</v>
      </c>
      <c r="S21">
        <v>1</v>
      </c>
      <c r="T21">
        <v>2020</v>
      </c>
      <c r="U21" t="s">
        <v>112</v>
      </c>
      <c r="W21" s="14">
        <v>19</v>
      </c>
      <c r="X21" s="21">
        <v>4</v>
      </c>
      <c r="Y21" s="17" t="s">
        <v>96</v>
      </c>
      <c r="AA21" s="14">
        <v>19</v>
      </c>
      <c r="AB21" s="21"/>
      <c r="AC21" s="21">
        <v>1</v>
      </c>
      <c r="AD21" s="21"/>
      <c r="AE21" s="21"/>
      <c r="AF21" s="21"/>
      <c r="AG21" s="21">
        <v>1</v>
      </c>
      <c r="AH21" s="21"/>
      <c r="AI21" s="21"/>
      <c r="AJ21" s="21"/>
      <c r="AK21" s="21"/>
      <c r="AL21" s="21"/>
      <c r="AM21" s="21"/>
      <c r="AN21" s="21">
        <v>1</v>
      </c>
      <c r="AO21" s="21"/>
      <c r="AP21" s="21"/>
      <c r="AQ21" s="21"/>
      <c r="AR21" s="21">
        <v>1</v>
      </c>
      <c r="AS21" s="21">
        <v>4</v>
      </c>
      <c r="AU21">
        <f t="shared" si="0"/>
        <v>4</v>
      </c>
      <c r="AW21" s="14">
        <v>19</v>
      </c>
      <c r="AX21" s="21">
        <v>2</v>
      </c>
      <c r="AY21" s="21"/>
      <c r="AZ21" s="21">
        <v>1</v>
      </c>
      <c r="BA21" s="21">
        <v>1</v>
      </c>
      <c r="BB21" s="21">
        <v>4</v>
      </c>
    </row>
    <row r="22" spans="1:54" x14ac:dyDescent="0.3">
      <c r="A22" s="6" t="s">
        <v>43</v>
      </c>
      <c r="B22" s="2"/>
      <c r="C22" s="2"/>
      <c r="D22" s="2"/>
      <c r="E22" s="2"/>
      <c r="N22" s="18"/>
      <c r="O22">
        <v>21</v>
      </c>
      <c r="P22" s="19">
        <v>9</v>
      </c>
      <c r="Q22" s="19">
        <v>9</v>
      </c>
      <c r="R22" s="19">
        <v>2</v>
      </c>
      <c r="S22">
        <v>1</v>
      </c>
      <c r="T22">
        <v>2020</v>
      </c>
      <c r="U22" t="s">
        <v>112</v>
      </c>
      <c r="W22" s="14">
        <v>20</v>
      </c>
      <c r="X22" s="21">
        <v>3</v>
      </c>
      <c r="Y22" s="17" t="s">
        <v>96</v>
      </c>
      <c r="AA22" s="14">
        <v>20</v>
      </c>
      <c r="AB22" s="21"/>
      <c r="AC22" s="21"/>
      <c r="AD22" s="21"/>
      <c r="AE22" s="21"/>
      <c r="AF22" s="21"/>
      <c r="AG22" s="21"/>
      <c r="AH22" s="21"/>
      <c r="AI22" s="21"/>
      <c r="AJ22" s="21">
        <v>1</v>
      </c>
      <c r="AK22" s="21">
        <v>1</v>
      </c>
      <c r="AL22" s="21"/>
      <c r="AM22" s="21">
        <v>1</v>
      </c>
      <c r="AN22" s="21"/>
      <c r="AO22" s="21"/>
      <c r="AP22" s="21"/>
      <c r="AQ22" s="21"/>
      <c r="AR22" s="21"/>
      <c r="AS22" s="21">
        <v>3</v>
      </c>
      <c r="AU22">
        <f t="shared" si="0"/>
        <v>3</v>
      </c>
      <c r="AW22" s="14">
        <v>20</v>
      </c>
      <c r="AX22" s="21"/>
      <c r="AY22" s="21">
        <v>1</v>
      </c>
      <c r="AZ22" s="21"/>
      <c r="BA22" s="21">
        <v>2</v>
      </c>
      <c r="BB22" s="21">
        <v>3</v>
      </c>
    </row>
    <row r="23" spans="1:54" x14ac:dyDescent="0.3">
      <c r="A23" s="6" t="s">
        <v>44</v>
      </c>
      <c r="B23" s="2"/>
      <c r="C23" s="2"/>
      <c r="D23" s="2"/>
      <c r="E23" s="2"/>
      <c r="N23" s="18"/>
      <c r="O23">
        <v>22</v>
      </c>
      <c r="P23" s="19">
        <v>2</v>
      </c>
      <c r="Q23" s="19">
        <v>3</v>
      </c>
      <c r="R23" s="19">
        <v>2</v>
      </c>
      <c r="S23">
        <v>1</v>
      </c>
      <c r="T23">
        <v>2020</v>
      </c>
      <c r="U23" t="s">
        <v>112</v>
      </c>
      <c r="W23" s="14">
        <v>21</v>
      </c>
      <c r="X23" s="21">
        <v>6</v>
      </c>
      <c r="Y23" s="17" t="s">
        <v>96</v>
      </c>
      <c r="AA23" s="14">
        <v>21</v>
      </c>
      <c r="AB23" s="21"/>
      <c r="AC23" s="21"/>
      <c r="AD23" s="21">
        <v>1</v>
      </c>
      <c r="AE23" s="21"/>
      <c r="AF23" s="21"/>
      <c r="AG23" s="21">
        <v>2</v>
      </c>
      <c r="AH23" s="21">
        <v>1</v>
      </c>
      <c r="AI23" s="21"/>
      <c r="AJ23" s="21"/>
      <c r="AK23" s="21"/>
      <c r="AL23" s="21">
        <v>1</v>
      </c>
      <c r="AM23" s="21"/>
      <c r="AN23" s="21"/>
      <c r="AO23" s="21"/>
      <c r="AP23" s="21"/>
      <c r="AQ23" s="21">
        <v>1</v>
      </c>
      <c r="AR23" s="21"/>
      <c r="AS23" s="21">
        <v>6</v>
      </c>
      <c r="AU23">
        <f t="shared" si="0"/>
        <v>6</v>
      </c>
      <c r="AW23" s="14">
        <v>21</v>
      </c>
      <c r="AX23" s="21">
        <v>3</v>
      </c>
      <c r="AY23" s="21">
        <v>1</v>
      </c>
      <c r="AZ23" s="21">
        <v>2</v>
      </c>
      <c r="BA23" s="21"/>
      <c r="BB23" s="21">
        <v>6</v>
      </c>
    </row>
    <row r="24" spans="1:54" x14ac:dyDescent="0.3">
      <c r="A24" s="6" t="s">
        <v>45</v>
      </c>
      <c r="B24" s="2"/>
      <c r="C24" s="2"/>
      <c r="D24" s="2"/>
      <c r="E24" s="2"/>
      <c r="N24" s="18"/>
      <c r="O24">
        <v>23</v>
      </c>
      <c r="P24" s="19">
        <v>15</v>
      </c>
      <c r="Q24" s="19">
        <v>21</v>
      </c>
      <c r="R24" s="19">
        <v>1</v>
      </c>
      <c r="S24">
        <v>1</v>
      </c>
      <c r="T24">
        <v>2020</v>
      </c>
      <c r="U24" t="s">
        <v>112</v>
      </c>
      <c r="W24" s="14">
        <v>22</v>
      </c>
      <c r="X24" s="21">
        <v>1</v>
      </c>
      <c r="Y24" s="17" t="s">
        <v>96</v>
      </c>
      <c r="AA24" s="14">
        <v>22</v>
      </c>
      <c r="AB24" s="21"/>
      <c r="AC24" s="21"/>
      <c r="AD24" s="21"/>
      <c r="AE24" s="21"/>
      <c r="AF24" s="21"/>
      <c r="AG24" s="21"/>
      <c r="AH24" s="21"/>
      <c r="AI24" s="21"/>
      <c r="AJ24" s="21">
        <v>1</v>
      </c>
      <c r="AK24" s="21"/>
      <c r="AL24" s="21"/>
      <c r="AM24" s="21"/>
      <c r="AN24" s="21"/>
      <c r="AO24" s="21"/>
      <c r="AP24" s="21"/>
      <c r="AQ24" s="21"/>
      <c r="AR24" s="21"/>
      <c r="AS24" s="21">
        <v>1</v>
      </c>
      <c r="AU24">
        <f t="shared" si="0"/>
        <v>1</v>
      </c>
      <c r="AW24" s="14">
        <v>22</v>
      </c>
      <c r="AX24" s="21"/>
      <c r="AY24" s="21"/>
      <c r="AZ24" s="21"/>
      <c r="BA24" s="21">
        <v>1</v>
      </c>
      <c r="BB24" s="21">
        <v>1</v>
      </c>
    </row>
    <row r="25" spans="1:54" x14ac:dyDescent="0.3">
      <c r="A25" s="6" t="s">
        <v>46</v>
      </c>
      <c r="B25" s="2"/>
      <c r="C25" s="2"/>
      <c r="D25" s="2"/>
      <c r="E25" s="2"/>
      <c r="N25" s="18"/>
      <c r="O25">
        <v>24</v>
      </c>
      <c r="P25" s="19">
        <v>5</v>
      </c>
      <c r="Q25" s="19">
        <v>19</v>
      </c>
      <c r="R25" s="19">
        <v>3</v>
      </c>
      <c r="S25">
        <v>1</v>
      </c>
      <c r="T25">
        <v>2020</v>
      </c>
      <c r="U25" t="s">
        <v>112</v>
      </c>
      <c r="W25" s="14">
        <v>23</v>
      </c>
      <c r="X25" s="21">
        <v>6</v>
      </c>
      <c r="Y25" s="17" t="s">
        <v>96</v>
      </c>
      <c r="AA25" s="14">
        <v>23</v>
      </c>
      <c r="AB25" s="21">
        <v>1</v>
      </c>
      <c r="AC25" s="21"/>
      <c r="AD25" s="21"/>
      <c r="AE25" s="21"/>
      <c r="AF25" s="21"/>
      <c r="AG25" s="21">
        <v>1</v>
      </c>
      <c r="AH25" s="21"/>
      <c r="AI25" s="21"/>
      <c r="AJ25" s="21">
        <v>1</v>
      </c>
      <c r="AK25" s="21">
        <v>1</v>
      </c>
      <c r="AL25" s="21"/>
      <c r="AM25" s="21"/>
      <c r="AN25" s="21"/>
      <c r="AO25" s="21"/>
      <c r="AP25" s="21">
        <v>1</v>
      </c>
      <c r="AQ25" s="21"/>
      <c r="AR25" s="21">
        <v>1</v>
      </c>
      <c r="AS25" s="21">
        <v>6</v>
      </c>
      <c r="AU25">
        <f t="shared" si="0"/>
        <v>5</v>
      </c>
      <c r="AW25" s="14">
        <v>23</v>
      </c>
      <c r="AX25" s="21"/>
      <c r="AY25" s="21">
        <v>1</v>
      </c>
      <c r="AZ25" s="21">
        <v>3</v>
      </c>
      <c r="BA25" s="21">
        <v>2</v>
      </c>
      <c r="BB25" s="21">
        <v>6</v>
      </c>
    </row>
    <row r="26" spans="1:54" x14ac:dyDescent="0.3">
      <c r="A26" s="6" t="s">
        <v>47</v>
      </c>
      <c r="B26" s="2"/>
      <c r="C26" s="2"/>
      <c r="D26" s="2"/>
      <c r="E26" s="2"/>
      <c r="N26" s="18"/>
      <c r="O26">
        <v>25</v>
      </c>
      <c r="P26" s="19">
        <v>8</v>
      </c>
      <c r="Q26" s="19">
        <v>28</v>
      </c>
      <c r="R26" s="19">
        <v>4</v>
      </c>
      <c r="S26">
        <v>1</v>
      </c>
      <c r="T26">
        <v>2020</v>
      </c>
      <c r="U26" t="s">
        <v>112</v>
      </c>
      <c r="W26" s="14">
        <v>24</v>
      </c>
      <c r="X26" s="21">
        <v>4</v>
      </c>
      <c r="Y26" s="17" t="s">
        <v>96</v>
      </c>
      <c r="AA26" s="14">
        <v>24</v>
      </c>
      <c r="AB26" s="21">
        <v>1</v>
      </c>
      <c r="AC26" s="21">
        <v>1</v>
      </c>
      <c r="AD26" s="21"/>
      <c r="AE26" s="21"/>
      <c r="AF26" s="21"/>
      <c r="AG26" s="21"/>
      <c r="AH26" s="21"/>
      <c r="AI26" s="21"/>
      <c r="AJ26" s="21">
        <v>1</v>
      </c>
      <c r="AK26" s="21">
        <v>1</v>
      </c>
      <c r="AL26" s="21"/>
      <c r="AM26" s="21"/>
      <c r="AN26" s="21"/>
      <c r="AO26" s="21"/>
      <c r="AP26" s="21"/>
      <c r="AQ26" s="21"/>
      <c r="AR26" s="21"/>
      <c r="AS26" s="21">
        <v>4</v>
      </c>
      <c r="AU26">
        <f t="shared" si="0"/>
        <v>3</v>
      </c>
      <c r="AW26" s="14">
        <v>24</v>
      </c>
      <c r="AX26" s="21"/>
      <c r="AY26" s="21"/>
      <c r="AZ26" s="21">
        <v>3</v>
      </c>
      <c r="BA26" s="21">
        <v>1</v>
      </c>
      <c r="BB26" s="21">
        <v>4</v>
      </c>
    </row>
    <row r="27" spans="1:54" x14ac:dyDescent="0.3">
      <c r="A27" s="12" t="s">
        <v>48</v>
      </c>
      <c r="B27" s="2"/>
      <c r="C27" s="2"/>
      <c r="D27" s="2"/>
      <c r="E27" s="2"/>
      <c r="N27" s="18"/>
      <c r="O27">
        <v>26</v>
      </c>
      <c r="P27" s="19">
        <v>6</v>
      </c>
      <c r="Q27" s="19">
        <v>1</v>
      </c>
      <c r="R27" s="19">
        <v>4</v>
      </c>
      <c r="S27">
        <v>1</v>
      </c>
      <c r="T27">
        <v>2020</v>
      </c>
      <c r="U27" t="s">
        <v>112</v>
      </c>
      <c r="W27" s="14">
        <v>25</v>
      </c>
      <c r="X27" s="21">
        <v>4</v>
      </c>
      <c r="Y27" s="17" t="s">
        <v>96</v>
      </c>
      <c r="AA27" s="14">
        <v>25</v>
      </c>
      <c r="AB27" s="21"/>
      <c r="AC27" s="21">
        <v>1</v>
      </c>
      <c r="AD27" s="21"/>
      <c r="AE27" s="21"/>
      <c r="AF27" s="21"/>
      <c r="AG27" s="21"/>
      <c r="AH27" s="21"/>
      <c r="AI27" s="21"/>
      <c r="AJ27" s="21"/>
      <c r="AK27" s="21">
        <v>1</v>
      </c>
      <c r="AL27" s="21"/>
      <c r="AM27" s="21"/>
      <c r="AN27" s="21">
        <v>2</v>
      </c>
      <c r="AO27" s="21"/>
      <c r="AP27" s="21"/>
      <c r="AQ27" s="21"/>
      <c r="AR27" s="21"/>
      <c r="AS27" s="21">
        <v>4</v>
      </c>
      <c r="AU27">
        <f t="shared" si="0"/>
        <v>4</v>
      </c>
      <c r="AW27" s="14">
        <v>25</v>
      </c>
      <c r="AX27" s="21">
        <v>1</v>
      </c>
      <c r="AY27" s="21"/>
      <c r="AZ27" s="21">
        <v>2</v>
      </c>
      <c r="BA27" s="21">
        <v>1</v>
      </c>
      <c r="BB27" s="21">
        <v>4</v>
      </c>
    </row>
    <row r="28" spans="1:54" x14ac:dyDescent="0.3">
      <c r="A28" s="12" t="s">
        <v>49</v>
      </c>
      <c r="B28" s="2"/>
      <c r="C28" s="2"/>
      <c r="D28" s="2"/>
      <c r="E28" s="2"/>
      <c r="N28" s="18"/>
      <c r="O28">
        <v>27</v>
      </c>
      <c r="P28" s="19">
        <v>2</v>
      </c>
      <c r="Q28" s="19">
        <v>13</v>
      </c>
      <c r="R28" s="19">
        <v>1</v>
      </c>
      <c r="S28">
        <v>1</v>
      </c>
      <c r="T28">
        <v>2020</v>
      </c>
      <c r="U28" t="s">
        <v>112</v>
      </c>
      <c r="W28" s="14">
        <v>26</v>
      </c>
      <c r="X28" s="21">
        <v>7</v>
      </c>
      <c r="Y28" s="17" t="s">
        <v>96</v>
      </c>
      <c r="AA28" s="14">
        <v>26</v>
      </c>
      <c r="AB28" s="21"/>
      <c r="AC28" s="21"/>
      <c r="AD28" s="21">
        <v>2</v>
      </c>
      <c r="AE28" s="21"/>
      <c r="AF28" s="21"/>
      <c r="AG28" s="21"/>
      <c r="AH28" s="21"/>
      <c r="AI28" s="21"/>
      <c r="AJ28" s="21"/>
      <c r="AK28" s="21"/>
      <c r="AL28" s="21">
        <v>1</v>
      </c>
      <c r="AM28" s="21"/>
      <c r="AN28" s="21"/>
      <c r="AO28" s="21">
        <v>2</v>
      </c>
      <c r="AP28" s="21"/>
      <c r="AQ28" s="21">
        <v>2</v>
      </c>
      <c r="AR28" s="21"/>
      <c r="AS28" s="21">
        <v>7</v>
      </c>
      <c r="AU28">
        <f t="shared" si="0"/>
        <v>7</v>
      </c>
      <c r="AW28" s="14">
        <v>26</v>
      </c>
      <c r="AX28" s="21">
        <v>2</v>
      </c>
      <c r="AY28" s="21">
        <v>1</v>
      </c>
      <c r="AZ28" s="21">
        <v>2</v>
      </c>
      <c r="BA28" s="21">
        <v>2</v>
      </c>
      <c r="BB28" s="21">
        <v>7</v>
      </c>
    </row>
    <row r="29" spans="1:54" x14ac:dyDescent="0.3">
      <c r="A29" s="6" t="s">
        <v>50</v>
      </c>
      <c r="B29" s="2"/>
      <c r="C29" s="2"/>
      <c r="D29" s="2"/>
      <c r="E29" s="2"/>
      <c r="N29" s="18"/>
      <c r="O29">
        <v>28</v>
      </c>
      <c r="P29" s="19">
        <v>7</v>
      </c>
      <c r="Q29" s="19">
        <v>8</v>
      </c>
      <c r="R29" s="19">
        <v>2</v>
      </c>
      <c r="S29">
        <v>1</v>
      </c>
      <c r="T29">
        <v>2020</v>
      </c>
      <c r="U29" t="s">
        <v>112</v>
      </c>
      <c r="W29" s="14">
        <v>27</v>
      </c>
      <c r="X29" s="21">
        <v>7</v>
      </c>
      <c r="Y29" s="17" t="s">
        <v>96</v>
      </c>
      <c r="AA29" s="14">
        <v>27</v>
      </c>
      <c r="AB29" s="21"/>
      <c r="AC29" s="21">
        <v>1</v>
      </c>
      <c r="AD29" s="21"/>
      <c r="AE29" s="21"/>
      <c r="AF29" s="21"/>
      <c r="AG29" s="21">
        <v>1</v>
      </c>
      <c r="AH29" s="21"/>
      <c r="AI29" s="21">
        <v>1</v>
      </c>
      <c r="AJ29" s="21"/>
      <c r="AK29" s="21">
        <v>1</v>
      </c>
      <c r="AL29" s="21"/>
      <c r="AM29" s="21">
        <v>1</v>
      </c>
      <c r="AN29" s="21"/>
      <c r="AO29" s="21"/>
      <c r="AP29" s="21">
        <v>2</v>
      </c>
      <c r="AQ29" s="21"/>
      <c r="AR29" s="21"/>
      <c r="AS29" s="21">
        <v>7</v>
      </c>
      <c r="AU29">
        <f t="shared" si="0"/>
        <v>7</v>
      </c>
      <c r="AW29" s="14">
        <v>27</v>
      </c>
      <c r="AX29" s="21">
        <v>1</v>
      </c>
      <c r="AY29" s="21">
        <v>1</v>
      </c>
      <c r="AZ29" s="21">
        <v>4</v>
      </c>
      <c r="BA29" s="21">
        <v>1</v>
      </c>
      <c r="BB29" s="21">
        <v>7</v>
      </c>
    </row>
    <row r="30" spans="1:54" x14ac:dyDescent="0.3">
      <c r="A30" s="6" t="s">
        <v>51</v>
      </c>
      <c r="B30" s="2"/>
      <c r="C30" s="2"/>
      <c r="D30" s="2"/>
      <c r="E30" s="2"/>
      <c r="N30" s="18"/>
      <c r="O30">
        <v>29</v>
      </c>
      <c r="P30" s="19">
        <v>9</v>
      </c>
      <c r="Q30" s="19">
        <v>25</v>
      </c>
      <c r="R30" s="19">
        <v>4</v>
      </c>
      <c r="S30">
        <v>1</v>
      </c>
      <c r="T30">
        <v>2020</v>
      </c>
      <c r="U30" t="s">
        <v>112</v>
      </c>
      <c r="W30" s="14">
        <v>28</v>
      </c>
      <c r="X30" s="21">
        <v>2</v>
      </c>
      <c r="Y30" s="17" t="s">
        <v>96</v>
      </c>
      <c r="AA30" s="14">
        <v>28</v>
      </c>
      <c r="AB30" s="21"/>
      <c r="AC30" s="21"/>
      <c r="AD30" s="21"/>
      <c r="AE30" s="21"/>
      <c r="AF30" s="21"/>
      <c r="AG30" s="21"/>
      <c r="AH30" s="21"/>
      <c r="AI30" s="21"/>
      <c r="AJ30" s="21">
        <v>1</v>
      </c>
      <c r="AK30" s="21"/>
      <c r="AL30" s="21"/>
      <c r="AM30" s="21">
        <v>1</v>
      </c>
      <c r="AN30" s="21"/>
      <c r="AO30" s="21"/>
      <c r="AP30" s="21"/>
      <c r="AQ30" s="21"/>
      <c r="AR30" s="21"/>
      <c r="AS30" s="21">
        <v>2</v>
      </c>
      <c r="AU30">
        <f t="shared" si="0"/>
        <v>2</v>
      </c>
      <c r="AW30" s="14">
        <v>28</v>
      </c>
      <c r="AX30" s="21"/>
      <c r="AY30" s="21"/>
      <c r="AZ30" s="21"/>
      <c r="BA30" s="21">
        <v>2</v>
      </c>
      <c r="BB30" s="21">
        <v>2</v>
      </c>
    </row>
    <row r="31" spans="1:54" x14ac:dyDescent="0.3">
      <c r="A31" s="6" t="s">
        <v>52</v>
      </c>
      <c r="B31" s="2"/>
      <c r="C31" s="2"/>
      <c r="D31" s="2"/>
      <c r="E31" s="2"/>
      <c r="N31" s="18"/>
      <c r="O31">
        <v>30</v>
      </c>
      <c r="P31" s="19">
        <v>7</v>
      </c>
      <c r="Q31" s="19">
        <v>11</v>
      </c>
      <c r="R31" s="19">
        <v>3</v>
      </c>
      <c r="S31">
        <v>1</v>
      </c>
      <c r="T31">
        <v>2020</v>
      </c>
      <c r="U31" t="s">
        <v>112</v>
      </c>
      <c r="W31" s="14">
        <v>29</v>
      </c>
      <c r="X31" s="21">
        <v>2</v>
      </c>
      <c r="Y31" s="17" t="s">
        <v>96</v>
      </c>
      <c r="AA31" s="14">
        <v>29</v>
      </c>
      <c r="AB31" s="21"/>
      <c r="AC31" s="21"/>
      <c r="AD31" s="21"/>
      <c r="AE31" s="21"/>
      <c r="AF31" s="21"/>
      <c r="AG31" s="21"/>
      <c r="AH31" s="21"/>
      <c r="AI31" s="21"/>
      <c r="AJ31" s="21"/>
      <c r="AK31" s="21">
        <v>1</v>
      </c>
      <c r="AL31" s="21"/>
      <c r="AM31" s="21"/>
      <c r="AN31" s="21">
        <v>1</v>
      </c>
      <c r="AO31" s="21"/>
      <c r="AP31" s="21"/>
      <c r="AQ31" s="21"/>
      <c r="AR31" s="21"/>
      <c r="AS31" s="21">
        <v>2</v>
      </c>
      <c r="AU31">
        <f t="shared" si="0"/>
        <v>2</v>
      </c>
      <c r="AW31" s="14">
        <v>29</v>
      </c>
      <c r="AX31" s="21">
        <v>1</v>
      </c>
      <c r="AY31" s="21"/>
      <c r="AZ31" s="21"/>
      <c r="BA31" s="21">
        <v>1</v>
      </c>
      <c r="BB31" s="21">
        <v>2</v>
      </c>
    </row>
    <row r="32" spans="1:54" x14ac:dyDescent="0.3">
      <c r="A32" s="6" t="s">
        <v>53</v>
      </c>
      <c r="B32" s="2"/>
      <c r="C32" s="2"/>
      <c r="D32" s="2"/>
      <c r="E32" s="2"/>
      <c r="N32" s="18"/>
      <c r="O32">
        <v>31</v>
      </c>
      <c r="P32" s="19">
        <v>12</v>
      </c>
      <c r="Q32" s="19">
        <v>9</v>
      </c>
      <c r="R32" s="19">
        <v>1</v>
      </c>
      <c r="S32">
        <v>1</v>
      </c>
      <c r="T32">
        <v>2020</v>
      </c>
      <c r="U32" t="s">
        <v>112</v>
      </c>
      <c r="W32" s="14">
        <v>30</v>
      </c>
      <c r="X32" s="21">
        <v>2</v>
      </c>
      <c r="Y32" s="17" t="s">
        <v>96</v>
      </c>
      <c r="AA32" s="14">
        <v>30</v>
      </c>
      <c r="AB32" s="21"/>
      <c r="AC32" s="21"/>
      <c r="AD32" s="21"/>
      <c r="AE32" s="21"/>
      <c r="AF32" s="21">
        <v>1</v>
      </c>
      <c r="AG32" s="21"/>
      <c r="AH32" s="21"/>
      <c r="AI32" s="21"/>
      <c r="AJ32" s="21">
        <v>1</v>
      </c>
      <c r="AK32" s="21"/>
      <c r="AL32" s="21"/>
      <c r="AM32" s="21"/>
      <c r="AN32" s="21"/>
      <c r="AO32" s="21"/>
      <c r="AP32" s="21"/>
      <c r="AQ32" s="21"/>
      <c r="AR32" s="21"/>
      <c r="AS32" s="21">
        <v>2</v>
      </c>
      <c r="AU32">
        <f t="shared" si="0"/>
        <v>2</v>
      </c>
      <c r="AW32" s="14">
        <v>30</v>
      </c>
      <c r="AX32" s="21"/>
      <c r="AY32" s="21">
        <v>1</v>
      </c>
      <c r="AZ32" s="21"/>
      <c r="BA32" s="21">
        <v>1</v>
      </c>
      <c r="BB32" s="21">
        <v>2</v>
      </c>
    </row>
    <row r="33" spans="1:54" x14ac:dyDescent="0.3">
      <c r="A33" s="6" t="s">
        <v>54</v>
      </c>
      <c r="B33" s="2"/>
      <c r="C33" s="2"/>
      <c r="D33" s="2"/>
      <c r="E33" s="2"/>
      <c r="N33" s="18"/>
      <c r="O33">
        <v>32</v>
      </c>
      <c r="P33" s="19">
        <v>10</v>
      </c>
      <c r="Q33" s="19">
        <v>7</v>
      </c>
      <c r="R33" s="19">
        <v>4</v>
      </c>
      <c r="S33">
        <v>1</v>
      </c>
      <c r="T33">
        <v>2020</v>
      </c>
      <c r="U33" t="s">
        <v>112</v>
      </c>
      <c r="W33" s="14">
        <v>31</v>
      </c>
      <c r="X33" s="21">
        <v>5</v>
      </c>
      <c r="Y33" s="17" t="s">
        <v>96</v>
      </c>
      <c r="AA33" s="14">
        <v>31</v>
      </c>
      <c r="AB33" s="21">
        <v>1</v>
      </c>
      <c r="AC33" s="21"/>
      <c r="AD33" s="21"/>
      <c r="AE33" s="21">
        <v>1</v>
      </c>
      <c r="AF33" s="21"/>
      <c r="AG33" s="21"/>
      <c r="AH33" s="21"/>
      <c r="AI33" s="21"/>
      <c r="AJ33" s="21">
        <v>1</v>
      </c>
      <c r="AK33" s="21"/>
      <c r="AL33" s="21">
        <v>1</v>
      </c>
      <c r="AM33" s="21"/>
      <c r="AN33" s="21"/>
      <c r="AO33" s="21">
        <v>1</v>
      </c>
      <c r="AP33" s="21"/>
      <c r="AQ33" s="21"/>
      <c r="AR33" s="21"/>
      <c r="AS33" s="21">
        <v>5</v>
      </c>
      <c r="AU33">
        <f t="shared" si="0"/>
        <v>4</v>
      </c>
      <c r="AW33" s="14">
        <v>31</v>
      </c>
      <c r="AX33" s="21">
        <v>1</v>
      </c>
      <c r="AY33" s="21">
        <v>1</v>
      </c>
      <c r="AZ33" s="21"/>
      <c r="BA33" s="21">
        <v>3</v>
      </c>
      <c r="BB33" s="21">
        <v>5</v>
      </c>
    </row>
    <row r="34" spans="1:54" x14ac:dyDescent="0.3">
      <c r="F34">
        <f>4*31</f>
        <v>124</v>
      </c>
      <c r="N34" s="18"/>
      <c r="O34">
        <v>33</v>
      </c>
      <c r="P34" s="19">
        <v>4</v>
      </c>
      <c r="Q34" s="19">
        <v>11</v>
      </c>
      <c r="R34" s="19">
        <v>1</v>
      </c>
      <c r="S34">
        <v>1</v>
      </c>
      <c r="T34">
        <v>2020</v>
      </c>
      <c r="U34" t="s">
        <v>112</v>
      </c>
      <c r="W34" s="14" t="s">
        <v>90</v>
      </c>
      <c r="X34" s="21">
        <v>124</v>
      </c>
      <c r="Y34" s="17" t="s">
        <v>96</v>
      </c>
      <c r="AA34" s="14" t="s">
        <v>90</v>
      </c>
      <c r="AB34" s="21">
        <v>8</v>
      </c>
      <c r="AC34" s="21">
        <v>9</v>
      </c>
      <c r="AD34" s="21">
        <v>8</v>
      </c>
      <c r="AE34" s="21">
        <v>3</v>
      </c>
      <c r="AF34" s="21">
        <v>10</v>
      </c>
      <c r="AG34" s="21">
        <v>6</v>
      </c>
      <c r="AH34" s="21">
        <v>3</v>
      </c>
      <c r="AI34" s="21">
        <v>8</v>
      </c>
      <c r="AJ34" s="21">
        <v>13</v>
      </c>
      <c r="AK34" s="21">
        <v>10</v>
      </c>
      <c r="AL34" s="21">
        <v>7</v>
      </c>
      <c r="AM34" s="21">
        <v>6</v>
      </c>
      <c r="AN34" s="21">
        <v>9</v>
      </c>
      <c r="AO34" s="21">
        <v>6</v>
      </c>
      <c r="AP34" s="21">
        <v>8</v>
      </c>
      <c r="AQ34" s="21">
        <v>7</v>
      </c>
      <c r="AR34" s="21">
        <v>3</v>
      </c>
      <c r="AS34" s="21">
        <v>124</v>
      </c>
      <c r="AT34" t="str">
        <f>alap!E1</f>
        <v>Havonta max 15 nap/fő/társaság</v>
      </c>
      <c r="AW34" s="14" t="s">
        <v>90</v>
      </c>
      <c r="AX34" s="21">
        <v>26</v>
      </c>
      <c r="AY34" s="21">
        <v>30</v>
      </c>
      <c r="AZ34" s="21">
        <v>38</v>
      </c>
      <c r="BA34" s="21">
        <v>30</v>
      </c>
      <c r="BB34" s="21">
        <v>124</v>
      </c>
    </row>
    <row r="35" spans="1:54" x14ac:dyDescent="0.3">
      <c r="N35" s="18"/>
      <c r="O35">
        <v>34</v>
      </c>
      <c r="P35" s="19">
        <v>8</v>
      </c>
      <c r="Q35" s="19">
        <v>30</v>
      </c>
      <c r="R35" s="19">
        <v>4</v>
      </c>
      <c r="S35">
        <v>1</v>
      </c>
      <c r="T35">
        <v>2020</v>
      </c>
      <c r="U35" t="s">
        <v>112</v>
      </c>
      <c r="Y35" t="s">
        <v>94</v>
      </c>
      <c r="AT35" t="str">
        <f>alap!E2</f>
        <v>Évente max 90 nap/fő/társaság</v>
      </c>
    </row>
    <row r="36" spans="1:54" x14ac:dyDescent="0.3">
      <c r="N36" s="18"/>
      <c r="O36">
        <v>35</v>
      </c>
      <c r="P36" s="19">
        <v>10</v>
      </c>
      <c r="Q36" s="19">
        <v>15</v>
      </c>
      <c r="R36" s="19">
        <v>1</v>
      </c>
      <c r="S36">
        <v>1</v>
      </c>
      <c r="T36">
        <v>2020</v>
      </c>
      <c r="U36" t="s">
        <v>112</v>
      </c>
      <c r="Y36" t="s">
        <v>95</v>
      </c>
      <c r="AA36" t="s">
        <v>93</v>
      </c>
      <c r="AB36" t="s">
        <v>99</v>
      </c>
      <c r="AW36" t="str">
        <f>AA36</f>
        <v>gyanúgenerálási szabályok</v>
      </c>
      <c r="AX36" t="s">
        <v>102</v>
      </c>
    </row>
    <row r="37" spans="1:54" x14ac:dyDescent="0.3">
      <c r="N37" s="18"/>
      <c r="O37">
        <v>36</v>
      </c>
      <c r="P37" s="19">
        <v>2</v>
      </c>
      <c r="Q37" s="19">
        <v>1</v>
      </c>
      <c r="R37" s="19">
        <v>3</v>
      </c>
      <c r="S37">
        <v>1</v>
      </c>
      <c r="T37">
        <v>2020</v>
      </c>
      <c r="U37" t="s">
        <v>112</v>
      </c>
      <c r="AB37" t="s">
        <v>115</v>
      </c>
    </row>
    <row r="38" spans="1:54" x14ac:dyDescent="0.3">
      <c r="N38" s="18"/>
      <c r="O38">
        <v>37</v>
      </c>
      <c r="P38" s="19">
        <v>4</v>
      </c>
      <c r="Q38" s="19">
        <v>8</v>
      </c>
      <c r="R38" s="19">
        <v>2</v>
      </c>
      <c r="S38">
        <v>1</v>
      </c>
      <c r="T38">
        <v>2020</v>
      </c>
      <c r="U38" t="s">
        <v>112</v>
      </c>
      <c r="AB38" t="s">
        <v>116</v>
      </c>
    </row>
    <row r="39" spans="1:54" x14ac:dyDescent="0.3">
      <c r="N39" s="18"/>
      <c r="O39">
        <v>38</v>
      </c>
      <c r="P39" s="19">
        <v>1</v>
      </c>
      <c r="Q39" s="19">
        <v>25</v>
      </c>
      <c r="R39" s="19">
        <v>3</v>
      </c>
      <c r="S39">
        <v>1</v>
      </c>
      <c r="T39">
        <v>2020</v>
      </c>
      <c r="U39" t="s">
        <v>112</v>
      </c>
    </row>
    <row r="40" spans="1:54" x14ac:dyDescent="0.3">
      <c r="N40" s="18"/>
      <c r="O40">
        <v>39</v>
      </c>
      <c r="P40" s="19">
        <v>14</v>
      </c>
      <c r="Q40" s="19">
        <v>15</v>
      </c>
      <c r="R40" s="19">
        <v>1</v>
      </c>
      <c r="S40">
        <v>1</v>
      </c>
      <c r="T40">
        <v>2020</v>
      </c>
      <c r="U40" t="s">
        <v>112</v>
      </c>
    </row>
    <row r="41" spans="1:54" x14ac:dyDescent="0.3">
      <c r="N41" s="18"/>
      <c r="O41">
        <v>40</v>
      </c>
      <c r="P41" s="19">
        <v>1</v>
      </c>
      <c r="Q41" s="19">
        <v>27</v>
      </c>
      <c r="R41" s="19">
        <v>1</v>
      </c>
      <c r="S41">
        <v>1</v>
      </c>
      <c r="T41">
        <v>2020</v>
      </c>
      <c r="U41" t="s">
        <v>112</v>
      </c>
    </row>
    <row r="42" spans="1:54" x14ac:dyDescent="0.3">
      <c r="N42" s="18"/>
      <c r="O42">
        <v>41</v>
      </c>
      <c r="P42" s="19">
        <v>7</v>
      </c>
      <c r="Q42" s="19">
        <v>13</v>
      </c>
      <c r="R42" s="19">
        <v>3</v>
      </c>
      <c r="S42">
        <v>1</v>
      </c>
      <c r="T42">
        <v>2020</v>
      </c>
      <c r="U42" t="s">
        <v>112</v>
      </c>
    </row>
    <row r="43" spans="1:54" x14ac:dyDescent="0.3">
      <c r="N43" s="18"/>
      <c r="O43">
        <v>42</v>
      </c>
      <c r="P43" s="19">
        <v>13</v>
      </c>
      <c r="Q43" s="19">
        <v>26</v>
      </c>
      <c r="R43" s="19">
        <v>4</v>
      </c>
      <c r="S43">
        <v>1</v>
      </c>
      <c r="T43">
        <v>2020</v>
      </c>
      <c r="U43" t="s">
        <v>112</v>
      </c>
    </row>
    <row r="44" spans="1:54" x14ac:dyDescent="0.3">
      <c r="N44" s="18"/>
      <c r="O44">
        <v>43</v>
      </c>
      <c r="P44" s="19">
        <v>10</v>
      </c>
      <c r="Q44" s="19">
        <v>5</v>
      </c>
      <c r="R44" s="19">
        <v>3</v>
      </c>
      <c r="S44">
        <v>1</v>
      </c>
      <c r="T44">
        <v>2020</v>
      </c>
      <c r="U44" t="s">
        <v>112</v>
      </c>
    </row>
    <row r="45" spans="1:54" x14ac:dyDescent="0.3">
      <c r="N45" s="18"/>
      <c r="O45">
        <v>44</v>
      </c>
      <c r="P45" s="19">
        <v>11</v>
      </c>
      <c r="Q45" s="19">
        <v>28</v>
      </c>
      <c r="R45" s="19">
        <v>4</v>
      </c>
      <c r="S45">
        <v>1</v>
      </c>
      <c r="T45">
        <v>2020</v>
      </c>
      <c r="U45" t="s">
        <v>112</v>
      </c>
    </row>
    <row r="46" spans="1:54" x14ac:dyDescent="0.3">
      <c r="N46" s="18"/>
      <c r="O46">
        <v>45</v>
      </c>
      <c r="P46" s="19">
        <v>9</v>
      </c>
      <c r="Q46" s="19">
        <v>24</v>
      </c>
      <c r="R46" s="19">
        <v>3</v>
      </c>
      <c r="S46">
        <v>1</v>
      </c>
      <c r="T46">
        <v>2020</v>
      </c>
      <c r="U46" t="s">
        <v>112</v>
      </c>
    </row>
    <row r="47" spans="1:54" x14ac:dyDescent="0.3">
      <c r="N47" s="18"/>
      <c r="O47">
        <v>46</v>
      </c>
      <c r="P47" s="19">
        <v>8</v>
      </c>
      <c r="Q47" s="19">
        <v>23</v>
      </c>
      <c r="R47" s="19">
        <v>3</v>
      </c>
      <c r="S47">
        <v>1</v>
      </c>
      <c r="T47">
        <v>2020</v>
      </c>
      <c r="U47" t="s">
        <v>112</v>
      </c>
    </row>
    <row r="48" spans="1:54" x14ac:dyDescent="0.3">
      <c r="N48" s="18"/>
      <c r="O48">
        <v>47</v>
      </c>
      <c r="P48" s="19">
        <v>9</v>
      </c>
      <c r="Q48" s="19">
        <v>16</v>
      </c>
      <c r="R48" s="19">
        <v>4</v>
      </c>
      <c r="S48">
        <v>1</v>
      </c>
      <c r="T48">
        <v>2020</v>
      </c>
      <c r="U48" t="s">
        <v>112</v>
      </c>
    </row>
    <row r="49" spans="14:21" x14ac:dyDescent="0.3">
      <c r="N49" s="18"/>
      <c r="O49">
        <v>48</v>
      </c>
      <c r="P49" s="19">
        <v>5</v>
      </c>
      <c r="Q49" s="19">
        <v>11</v>
      </c>
      <c r="R49" s="19">
        <v>3</v>
      </c>
      <c r="S49">
        <v>1</v>
      </c>
      <c r="T49">
        <v>2020</v>
      </c>
      <c r="U49" t="s">
        <v>112</v>
      </c>
    </row>
    <row r="50" spans="14:21" x14ac:dyDescent="0.3">
      <c r="N50" s="18"/>
      <c r="O50">
        <v>49</v>
      </c>
      <c r="P50" s="19">
        <v>12</v>
      </c>
      <c r="Q50" s="19">
        <v>4</v>
      </c>
      <c r="R50" s="19">
        <v>1</v>
      </c>
      <c r="S50">
        <v>1</v>
      </c>
      <c r="T50">
        <v>2020</v>
      </c>
      <c r="U50" t="s">
        <v>112</v>
      </c>
    </row>
    <row r="51" spans="14:21" x14ac:dyDescent="0.3">
      <c r="N51" s="18"/>
      <c r="O51">
        <v>50</v>
      </c>
      <c r="P51" s="19">
        <v>3</v>
      </c>
      <c r="Q51" s="19">
        <v>6</v>
      </c>
      <c r="R51" s="19">
        <v>3</v>
      </c>
      <c r="S51">
        <v>1</v>
      </c>
      <c r="T51">
        <v>2020</v>
      </c>
      <c r="U51" t="s">
        <v>112</v>
      </c>
    </row>
    <row r="52" spans="14:21" x14ac:dyDescent="0.3">
      <c r="N52" s="18"/>
      <c r="O52">
        <v>51</v>
      </c>
      <c r="P52" s="19">
        <v>11</v>
      </c>
      <c r="Q52" s="19">
        <v>27</v>
      </c>
      <c r="R52" s="19">
        <v>2</v>
      </c>
      <c r="S52">
        <v>1</v>
      </c>
      <c r="T52">
        <v>2020</v>
      </c>
      <c r="U52" t="s">
        <v>112</v>
      </c>
    </row>
    <row r="53" spans="14:21" x14ac:dyDescent="0.3">
      <c r="N53" s="18"/>
      <c r="O53">
        <v>52</v>
      </c>
      <c r="P53" s="19">
        <v>13</v>
      </c>
      <c r="Q53" s="19">
        <v>9</v>
      </c>
      <c r="R53" s="19">
        <v>2</v>
      </c>
      <c r="S53">
        <v>1</v>
      </c>
      <c r="T53">
        <v>2020</v>
      </c>
      <c r="U53" t="s">
        <v>112</v>
      </c>
    </row>
    <row r="54" spans="14:21" x14ac:dyDescent="0.3">
      <c r="N54" s="18"/>
      <c r="O54">
        <v>53</v>
      </c>
      <c r="P54" s="19">
        <v>2</v>
      </c>
      <c r="Q54" s="19">
        <v>12</v>
      </c>
      <c r="R54" s="19">
        <v>2</v>
      </c>
      <c r="S54">
        <v>1</v>
      </c>
      <c r="T54">
        <v>2020</v>
      </c>
      <c r="U54" t="s">
        <v>112</v>
      </c>
    </row>
    <row r="55" spans="14:21" x14ac:dyDescent="0.3">
      <c r="N55" s="18"/>
      <c r="O55">
        <v>54</v>
      </c>
      <c r="P55" s="19">
        <v>9</v>
      </c>
      <c r="Q55" s="19">
        <v>27</v>
      </c>
      <c r="R55" s="19">
        <v>3</v>
      </c>
      <c r="S55">
        <v>1</v>
      </c>
      <c r="T55">
        <v>2020</v>
      </c>
      <c r="U55" t="s">
        <v>112</v>
      </c>
    </row>
    <row r="56" spans="14:21" x14ac:dyDescent="0.3">
      <c r="N56" s="18"/>
      <c r="O56">
        <v>55</v>
      </c>
      <c r="P56" s="19">
        <v>4</v>
      </c>
      <c r="Q56" s="19">
        <v>4</v>
      </c>
      <c r="R56" s="19">
        <v>2</v>
      </c>
      <c r="S56">
        <v>1</v>
      </c>
      <c r="T56">
        <v>2020</v>
      </c>
      <c r="U56" t="s">
        <v>112</v>
      </c>
    </row>
    <row r="57" spans="14:21" x14ac:dyDescent="0.3">
      <c r="N57" s="18"/>
      <c r="O57">
        <v>56</v>
      </c>
      <c r="P57" s="19">
        <v>3</v>
      </c>
      <c r="Q57" s="19">
        <v>31</v>
      </c>
      <c r="R57" s="19">
        <v>4</v>
      </c>
      <c r="S57">
        <v>1</v>
      </c>
      <c r="T57">
        <v>2020</v>
      </c>
      <c r="U57" t="s">
        <v>112</v>
      </c>
    </row>
    <row r="58" spans="14:21" x14ac:dyDescent="0.3">
      <c r="N58" s="18"/>
      <c r="O58">
        <v>57</v>
      </c>
      <c r="P58" s="19">
        <v>9</v>
      </c>
      <c r="Q58" s="19">
        <v>29</v>
      </c>
      <c r="R58" s="19">
        <v>1</v>
      </c>
      <c r="S58">
        <v>1</v>
      </c>
      <c r="T58">
        <v>2020</v>
      </c>
      <c r="U58" t="s">
        <v>112</v>
      </c>
    </row>
    <row r="59" spans="14:21" x14ac:dyDescent="0.3">
      <c r="N59" s="18"/>
      <c r="O59">
        <v>58</v>
      </c>
      <c r="P59" s="19">
        <v>0</v>
      </c>
      <c r="Q59" s="19">
        <v>24</v>
      </c>
      <c r="R59" s="19">
        <v>4</v>
      </c>
      <c r="S59">
        <v>1</v>
      </c>
      <c r="T59">
        <v>2020</v>
      </c>
      <c r="U59" t="s">
        <v>112</v>
      </c>
    </row>
    <row r="60" spans="14:21" x14ac:dyDescent="0.3">
      <c r="N60" s="18"/>
      <c r="O60">
        <v>59</v>
      </c>
      <c r="P60" s="19">
        <v>15</v>
      </c>
      <c r="Q60" s="19">
        <v>17</v>
      </c>
      <c r="R60" s="19">
        <v>3</v>
      </c>
      <c r="S60">
        <v>1</v>
      </c>
      <c r="T60">
        <v>2020</v>
      </c>
      <c r="U60" t="s">
        <v>112</v>
      </c>
    </row>
    <row r="61" spans="14:21" x14ac:dyDescent="0.3">
      <c r="N61" s="18"/>
      <c r="O61">
        <v>60</v>
      </c>
      <c r="P61" s="19">
        <v>14</v>
      </c>
      <c r="Q61" s="19">
        <v>2</v>
      </c>
      <c r="R61" s="19">
        <v>3</v>
      </c>
      <c r="S61">
        <v>1</v>
      </c>
      <c r="T61">
        <v>2020</v>
      </c>
      <c r="U61" t="s">
        <v>112</v>
      </c>
    </row>
    <row r="62" spans="14:21" x14ac:dyDescent="0.3">
      <c r="N62" s="18"/>
      <c r="O62">
        <v>61</v>
      </c>
      <c r="P62" s="19">
        <v>2</v>
      </c>
      <c r="Q62" s="19">
        <v>26</v>
      </c>
      <c r="R62" s="19">
        <v>2</v>
      </c>
      <c r="S62">
        <v>1</v>
      </c>
      <c r="T62">
        <v>2020</v>
      </c>
      <c r="U62" t="s">
        <v>112</v>
      </c>
    </row>
    <row r="63" spans="14:21" x14ac:dyDescent="0.3">
      <c r="N63" s="18"/>
      <c r="O63">
        <v>62</v>
      </c>
      <c r="P63" s="19">
        <v>12</v>
      </c>
      <c r="Q63" s="19">
        <v>29</v>
      </c>
      <c r="R63" s="19">
        <v>4</v>
      </c>
      <c r="S63">
        <v>1</v>
      </c>
      <c r="T63">
        <v>2020</v>
      </c>
      <c r="U63" t="s">
        <v>112</v>
      </c>
    </row>
    <row r="64" spans="14:21" x14ac:dyDescent="0.3">
      <c r="N64" s="18"/>
      <c r="O64">
        <v>63</v>
      </c>
      <c r="P64" s="19">
        <v>4</v>
      </c>
      <c r="Q64" s="19">
        <v>14</v>
      </c>
      <c r="R64" s="19">
        <v>2</v>
      </c>
      <c r="S64">
        <v>1</v>
      </c>
      <c r="T64">
        <v>2020</v>
      </c>
      <c r="U64" t="s">
        <v>112</v>
      </c>
    </row>
    <row r="65" spans="14:21" x14ac:dyDescent="0.3">
      <c r="N65" s="18"/>
      <c r="O65">
        <v>64</v>
      </c>
      <c r="P65" s="19">
        <v>13</v>
      </c>
      <c r="Q65" s="19">
        <v>31</v>
      </c>
      <c r="R65" s="19">
        <v>4</v>
      </c>
      <c r="S65">
        <v>1</v>
      </c>
      <c r="T65">
        <v>2020</v>
      </c>
      <c r="U65" t="s">
        <v>112</v>
      </c>
    </row>
    <row r="66" spans="14:21" x14ac:dyDescent="0.3">
      <c r="N66" s="18"/>
      <c r="O66">
        <v>65</v>
      </c>
      <c r="P66" s="19">
        <v>2</v>
      </c>
      <c r="Q66" s="19">
        <v>16</v>
      </c>
      <c r="R66" s="19">
        <v>2</v>
      </c>
      <c r="S66">
        <v>1</v>
      </c>
      <c r="T66">
        <v>2020</v>
      </c>
      <c r="U66" t="s">
        <v>112</v>
      </c>
    </row>
    <row r="67" spans="14:21" x14ac:dyDescent="0.3">
      <c r="N67" s="18"/>
      <c r="O67">
        <v>66</v>
      </c>
      <c r="P67" s="19">
        <v>2</v>
      </c>
      <c r="Q67" s="19">
        <v>26</v>
      </c>
      <c r="R67" s="19">
        <v>1</v>
      </c>
      <c r="S67">
        <v>1</v>
      </c>
      <c r="T67">
        <v>2020</v>
      </c>
      <c r="U67" t="s">
        <v>112</v>
      </c>
    </row>
    <row r="68" spans="14:21" x14ac:dyDescent="0.3">
      <c r="N68" s="18"/>
      <c r="O68">
        <v>67</v>
      </c>
      <c r="P68" s="19">
        <v>13</v>
      </c>
      <c r="Q68" s="19">
        <v>10</v>
      </c>
      <c r="R68" s="19">
        <v>3</v>
      </c>
      <c r="S68">
        <v>1</v>
      </c>
      <c r="T68">
        <v>2020</v>
      </c>
      <c r="U68" t="s">
        <v>112</v>
      </c>
    </row>
    <row r="69" spans="14:21" x14ac:dyDescent="0.3">
      <c r="N69" s="18"/>
      <c r="O69">
        <v>68</v>
      </c>
      <c r="P69" s="19">
        <v>1</v>
      </c>
      <c r="Q69" s="19">
        <v>8</v>
      </c>
      <c r="R69" s="19">
        <v>3</v>
      </c>
      <c r="S69">
        <v>1</v>
      </c>
      <c r="T69">
        <v>2020</v>
      </c>
      <c r="U69" t="s">
        <v>112</v>
      </c>
    </row>
    <row r="70" spans="14:21" x14ac:dyDescent="0.3">
      <c r="N70" s="18"/>
      <c r="O70">
        <v>69</v>
      </c>
      <c r="P70" s="19">
        <v>5</v>
      </c>
      <c r="Q70" s="19">
        <v>21</v>
      </c>
      <c r="R70" s="19">
        <v>1</v>
      </c>
      <c r="S70">
        <v>1</v>
      </c>
      <c r="T70">
        <v>2020</v>
      </c>
      <c r="U70" t="s">
        <v>112</v>
      </c>
    </row>
    <row r="71" spans="14:21" x14ac:dyDescent="0.3">
      <c r="N71" s="18"/>
      <c r="O71">
        <v>70</v>
      </c>
      <c r="P71" s="19">
        <v>14</v>
      </c>
      <c r="Q71" s="19">
        <v>27</v>
      </c>
      <c r="R71" s="19">
        <v>3</v>
      </c>
      <c r="S71">
        <v>1</v>
      </c>
      <c r="T71">
        <v>2020</v>
      </c>
      <c r="U71" t="s">
        <v>112</v>
      </c>
    </row>
    <row r="72" spans="14:21" x14ac:dyDescent="0.3">
      <c r="N72" s="18"/>
      <c r="O72">
        <v>71</v>
      </c>
      <c r="P72" s="19">
        <v>0</v>
      </c>
      <c r="Q72" s="19">
        <v>23</v>
      </c>
      <c r="R72" s="19">
        <v>4</v>
      </c>
      <c r="S72">
        <v>1</v>
      </c>
      <c r="T72">
        <v>2020</v>
      </c>
      <c r="U72" t="s">
        <v>112</v>
      </c>
    </row>
    <row r="73" spans="14:21" x14ac:dyDescent="0.3">
      <c r="N73" s="18"/>
      <c r="O73">
        <v>72</v>
      </c>
      <c r="P73" s="19">
        <v>9</v>
      </c>
      <c r="Q73" s="19">
        <v>20</v>
      </c>
      <c r="R73" s="19">
        <v>2</v>
      </c>
      <c r="S73">
        <v>1</v>
      </c>
      <c r="T73">
        <v>2020</v>
      </c>
      <c r="U73" t="s">
        <v>112</v>
      </c>
    </row>
    <row r="74" spans="14:21" x14ac:dyDescent="0.3">
      <c r="N74" s="18"/>
      <c r="O74">
        <v>73</v>
      </c>
      <c r="P74" s="19">
        <v>16</v>
      </c>
      <c r="Q74" s="19">
        <v>19</v>
      </c>
      <c r="R74" s="19">
        <v>1</v>
      </c>
      <c r="S74">
        <v>1</v>
      </c>
      <c r="T74">
        <v>2020</v>
      </c>
      <c r="U74" t="s">
        <v>112</v>
      </c>
    </row>
    <row r="75" spans="14:21" x14ac:dyDescent="0.3">
      <c r="N75" s="18"/>
      <c r="O75">
        <v>74</v>
      </c>
      <c r="P75" s="19">
        <v>1</v>
      </c>
      <c r="Q75" s="19">
        <v>5</v>
      </c>
      <c r="R75" s="19">
        <v>2</v>
      </c>
      <c r="S75">
        <v>1</v>
      </c>
      <c r="T75">
        <v>2020</v>
      </c>
      <c r="U75" t="s">
        <v>112</v>
      </c>
    </row>
    <row r="76" spans="14:21" x14ac:dyDescent="0.3">
      <c r="N76" s="18"/>
      <c r="O76">
        <v>75</v>
      </c>
      <c r="P76" s="19">
        <v>14</v>
      </c>
      <c r="Q76" s="19">
        <v>23</v>
      </c>
      <c r="R76" s="19">
        <v>4</v>
      </c>
      <c r="S76">
        <v>1</v>
      </c>
      <c r="T76">
        <v>2020</v>
      </c>
      <c r="U76" t="s">
        <v>112</v>
      </c>
    </row>
    <row r="77" spans="14:21" x14ac:dyDescent="0.3">
      <c r="N77" s="18"/>
      <c r="O77">
        <v>76</v>
      </c>
      <c r="P77" s="19">
        <v>1</v>
      </c>
      <c r="Q77" s="19">
        <v>24</v>
      </c>
      <c r="R77" s="19">
        <v>3</v>
      </c>
      <c r="S77">
        <v>1</v>
      </c>
      <c r="T77">
        <v>2020</v>
      </c>
      <c r="U77" t="s">
        <v>112</v>
      </c>
    </row>
    <row r="78" spans="14:21" x14ac:dyDescent="0.3">
      <c r="N78" s="18"/>
      <c r="O78">
        <v>77</v>
      </c>
      <c r="P78" s="19">
        <v>4</v>
      </c>
      <c r="Q78" s="19">
        <v>6</v>
      </c>
      <c r="R78" s="19">
        <v>3</v>
      </c>
      <c r="S78">
        <v>1</v>
      </c>
      <c r="T78">
        <v>2020</v>
      </c>
      <c r="U78" t="s">
        <v>112</v>
      </c>
    </row>
    <row r="79" spans="14:21" x14ac:dyDescent="0.3">
      <c r="N79" s="18"/>
      <c r="O79">
        <v>78</v>
      </c>
      <c r="P79" s="19">
        <v>6</v>
      </c>
      <c r="Q79" s="19">
        <v>21</v>
      </c>
      <c r="R79" s="19">
        <v>3</v>
      </c>
      <c r="S79">
        <v>1</v>
      </c>
      <c r="T79">
        <v>2020</v>
      </c>
      <c r="U79" t="s">
        <v>112</v>
      </c>
    </row>
    <row r="80" spans="14:21" x14ac:dyDescent="0.3">
      <c r="N80" s="18"/>
      <c r="O80">
        <v>79</v>
      </c>
      <c r="P80" s="19">
        <v>10</v>
      </c>
      <c r="Q80" s="19">
        <v>26</v>
      </c>
      <c r="R80" s="19">
        <v>3</v>
      </c>
      <c r="S80">
        <v>1</v>
      </c>
      <c r="T80">
        <v>2020</v>
      </c>
      <c r="U80" t="s">
        <v>112</v>
      </c>
    </row>
    <row r="81" spans="14:21" x14ac:dyDescent="0.3">
      <c r="N81" s="18"/>
      <c r="O81">
        <v>80</v>
      </c>
      <c r="P81" s="19">
        <v>8</v>
      </c>
      <c r="Q81" s="19">
        <v>24</v>
      </c>
      <c r="R81" s="19">
        <v>3</v>
      </c>
      <c r="S81">
        <v>1</v>
      </c>
      <c r="T81">
        <v>2020</v>
      </c>
      <c r="U81" t="s">
        <v>112</v>
      </c>
    </row>
    <row r="82" spans="14:21" x14ac:dyDescent="0.3">
      <c r="N82" s="18"/>
      <c r="O82">
        <v>81</v>
      </c>
      <c r="P82" s="19">
        <v>1</v>
      </c>
      <c r="Q82" s="19">
        <v>7</v>
      </c>
      <c r="R82" s="19">
        <v>1</v>
      </c>
      <c r="S82">
        <v>1</v>
      </c>
      <c r="T82">
        <v>2020</v>
      </c>
      <c r="U82" t="s">
        <v>112</v>
      </c>
    </row>
    <row r="83" spans="14:21" x14ac:dyDescent="0.3">
      <c r="N83" s="18"/>
      <c r="O83">
        <v>82</v>
      </c>
      <c r="P83" s="19">
        <v>12</v>
      </c>
      <c r="Q83" s="19">
        <v>25</v>
      </c>
      <c r="R83" s="19">
        <v>1</v>
      </c>
      <c r="S83">
        <v>1</v>
      </c>
      <c r="T83">
        <v>2020</v>
      </c>
      <c r="U83" t="s">
        <v>112</v>
      </c>
    </row>
    <row r="84" spans="14:21" x14ac:dyDescent="0.3">
      <c r="N84" s="18"/>
      <c r="O84">
        <v>83</v>
      </c>
      <c r="P84" s="19">
        <v>10</v>
      </c>
      <c r="Q84" s="19">
        <v>21</v>
      </c>
      <c r="R84" s="19">
        <v>2</v>
      </c>
      <c r="S84">
        <v>1</v>
      </c>
      <c r="T84">
        <v>2020</v>
      </c>
      <c r="U84" t="s">
        <v>112</v>
      </c>
    </row>
    <row r="85" spans="14:21" x14ac:dyDescent="0.3">
      <c r="N85" s="18"/>
      <c r="O85">
        <v>84</v>
      </c>
      <c r="P85" s="19">
        <v>8</v>
      </c>
      <c r="Q85" s="19">
        <v>11</v>
      </c>
      <c r="R85" s="19">
        <v>3</v>
      </c>
      <c r="S85">
        <v>1</v>
      </c>
      <c r="T85">
        <v>2020</v>
      </c>
      <c r="U85" t="s">
        <v>112</v>
      </c>
    </row>
    <row r="86" spans="14:21" x14ac:dyDescent="0.3">
      <c r="N86" s="18"/>
      <c r="O86">
        <v>85</v>
      </c>
      <c r="P86" s="19">
        <v>12</v>
      </c>
      <c r="Q86" s="19">
        <v>8</v>
      </c>
      <c r="R86" s="19">
        <v>2</v>
      </c>
      <c r="S86">
        <v>1</v>
      </c>
      <c r="T86">
        <v>2020</v>
      </c>
      <c r="U86" t="s">
        <v>112</v>
      </c>
    </row>
    <row r="87" spans="14:21" x14ac:dyDescent="0.3">
      <c r="N87" s="18"/>
      <c r="O87">
        <v>86</v>
      </c>
      <c r="P87" s="19">
        <v>1</v>
      </c>
      <c r="Q87" s="19">
        <v>19</v>
      </c>
      <c r="R87" s="19">
        <v>1</v>
      </c>
      <c r="S87">
        <v>1</v>
      </c>
      <c r="T87">
        <v>2020</v>
      </c>
      <c r="U87" t="s">
        <v>112</v>
      </c>
    </row>
    <row r="88" spans="14:21" x14ac:dyDescent="0.3">
      <c r="N88" s="18"/>
      <c r="O88">
        <v>87</v>
      </c>
      <c r="P88" s="19">
        <v>5</v>
      </c>
      <c r="Q88" s="19">
        <v>21</v>
      </c>
      <c r="R88" s="19">
        <v>1</v>
      </c>
      <c r="S88">
        <v>1</v>
      </c>
      <c r="T88">
        <v>2020</v>
      </c>
      <c r="U88" t="s">
        <v>112</v>
      </c>
    </row>
    <row r="89" spans="14:21" x14ac:dyDescent="0.3">
      <c r="N89" s="18"/>
      <c r="O89">
        <v>88</v>
      </c>
      <c r="P89" s="19">
        <v>8</v>
      </c>
      <c r="Q89" s="19">
        <v>15</v>
      </c>
      <c r="R89" s="19">
        <v>4</v>
      </c>
      <c r="S89">
        <v>1</v>
      </c>
      <c r="T89">
        <v>2020</v>
      </c>
      <c r="U89" t="s">
        <v>112</v>
      </c>
    </row>
    <row r="90" spans="14:21" x14ac:dyDescent="0.3">
      <c r="N90" s="18"/>
      <c r="O90">
        <v>89</v>
      </c>
      <c r="P90" s="19">
        <v>13</v>
      </c>
      <c r="Q90" s="19">
        <v>1</v>
      </c>
      <c r="R90" s="19">
        <v>3</v>
      </c>
      <c r="S90">
        <v>1</v>
      </c>
      <c r="T90">
        <v>2020</v>
      </c>
      <c r="U90" t="s">
        <v>112</v>
      </c>
    </row>
    <row r="91" spans="14:21" x14ac:dyDescent="0.3">
      <c r="N91" s="18"/>
      <c r="O91">
        <v>90</v>
      </c>
      <c r="P91" s="19">
        <v>1</v>
      </c>
      <c r="Q91" s="19">
        <v>4</v>
      </c>
      <c r="R91" s="19">
        <v>1</v>
      </c>
      <c r="S91">
        <v>1</v>
      </c>
      <c r="T91">
        <v>2020</v>
      </c>
      <c r="U91" t="s">
        <v>112</v>
      </c>
    </row>
    <row r="92" spans="14:21" x14ac:dyDescent="0.3">
      <c r="N92" s="18"/>
      <c r="O92">
        <v>91</v>
      </c>
      <c r="P92" s="19">
        <v>7</v>
      </c>
      <c r="Q92" s="19">
        <v>27</v>
      </c>
      <c r="R92" s="19">
        <v>3</v>
      </c>
      <c r="S92">
        <v>1</v>
      </c>
      <c r="T92">
        <v>2020</v>
      </c>
      <c r="U92" t="s">
        <v>112</v>
      </c>
    </row>
    <row r="93" spans="14:21" x14ac:dyDescent="0.3">
      <c r="N93" s="18"/>
      <c r="O93">
        <v>92</v>
      </c>
      <c r="P93" s="19">
        <v>11</v>
      </c>
      <c r="Q93" s="19">
        <v>2</v>
      </c>
      <c r="R93" s="19">
        <v>4</v>
      </c>
      <c r="S93">
        <v>1</v>
      </c>
      <c r="T93">
        <v>2020</v>
      </c>
      <c r="U93" t="s">
        <v>112</v>
      </c>
    </row>
    <row r="94" spans="14:21" x14ac:dyDescent="0.3">
      <c r="N94" s="18"/>
      <c r="O94">
        <v>93</v>
      </c>
      <c r="P94" s="19">
        <v>0</v>
      </c>
      <c r="Q94" s="19">
        <v>9</v>
      </c>
      <c r="R94" s="19">
        <v>3</v>
      </c>
      <c r="S94">
        <v>1</v>
      </c>
      <c r="T94">
        <v>2020</v>
      </c>
      <c r="U94" t="s">
        <v>112</v>
      </c>
    </row>
    <row r="95" spans="14:21" x14ac:dyDescent="0.3">
      <c r="N95" s="18"/>
      <c r="O95">
        <v>94</v>
      </c>
      <c r="P95" s="19">
        <v>8</v>
      </c>
      <c r="Q95" s="19">
        <v>31</v>
      </c>
      <c r="R95" s="19">
        <v>2</v>
      </c>
      <c r="S95">
        <v>1</v>
      </c>
      <c r="T95">
        <v>2020</v>
      </c>
      <c r="U95" t="s">
        <v>112</v>
      </c>
    </row>
    <row r="96" spans="14:21" x14ac:dyDescent="0.3">
      <c r="N96" s="18"/>
      <c r="O96">
        <v>95</v>
      </c>
      <c r="P96" s="19">
        <v>11</v>
      </c>
      <c r="Q96" s="19">
        <v>16</v>
      </c>
      <c r="R96" s="19">
        <v>3</v>
      </c>
      <c r="S96">
        <v>1</v>
      </c>
      <c r="T96">
        <v>2020</v>
      </c>
      <c r="U96" t="s">
        <v>112</v>
      </c>
    </row>
    <row r="97" spans="14:21" x14ac:dyDescent="0.3">
      <c r="N97" s="18"/>
      <c r="O97">
        <v>96</v>
      </c>
      <c r="P97" s="19">
        <v>15</v>
      </c>
      <c r="Q97" s="19">
        <v>26</v>
      </c>
      <c r="R97" s="19">
        <v>3</v>
      </c>
      <c r="S97">
        <v>1</v>
      </c>
      <c r="T97">
        <v>2020</v>
      </c>
      <c r="U97" t="s">
        <v>112</v>
      </c>
    </row>
    <row r="98" spans="14:21" x14ac:dyDescent="0.3">
      <c r="N98" s="18"/>
      <c r="O98">
        <v>97</v>
      </c>
      <c r="P98" s="19">
        <v>14</v>
      </c>
      <c r="Q98" s="19">
        <v>1</v>
      </c>
      <c r="R98" s="19">
        <v>4</v>
      </c>
      <c r="S98">
        <v>1</v>
      </c>
      <c r="T98">
        <v>2020</v>
      </c>
      <c r="U98" t="s">
        <v>112</v>
      </c>
    </row>
    <row r="99" spans="14:21" x14ac:dyDescent="0.3">
      <c r="N99" s="18"/>
      <c r="O99">
        <v>98</v>
      </c>
      <c r="P99" s="19">
        <v>3</v>
      </c>
      <c r="Q99" s="19">
        <v>11</v>
      </c>
      <c r="R99" s="19">
        <v>1</v>
      </c>
      <c r="S99">
        <v>1</v>
      </c>
      <c r="T99">
        <v>2020</v>
      </c>
      <c r="U99" t="s">
        <v>112</v>
      </c>
    </row>
    <row r="100" spans="14:21" x14ac:dyDescent="0.3">
      <c r="N100" s="18"/>
      <c r="O100">
        <v>99</v>
      </c>
      <c r="P100" s="19">
        <v>4</v>
      </c>
      <c r="Q100" s="19">
        <v>30</v>
      </c>
      <c r="R100" s="19">
        <v>2</v>
      </c>
      <c r="S100">
        <v>1</v>
      </c>
      <c r="T100">
        <v>2020</v>
      </c>
      <c r="U100" t="s">
        <v>112</v>
      </c>
    </row>
    <row r="101" spans="14:21" x14ac:dyDescent="0.3">
      <c r="N101" s="18"/>
      <c r="O101">
        <v>100</v>
      </c>
      <c r="P101" s="19">
        <v>12</v>
      </c>
      <c r="Q101" s="19">
        <v>19</v>
      </c>
      <c r="R101" s="19">
        <v>4</v>
      </c>
      <c r="S101">
        <v>1</v>
      </c>
      <c r="T101">
        <v>2020</v>
      </c>
      <c r="U101" t="s">
        <v>112</v>
      </c>
    </row>
    <row r="102" spans="14:21" x14ac:dyDescent="0.3">
      <c r="N102" s="18"/>
      <c r="O102">
        <v>101</v>
      </c>
      <c r="P102" s="19">
        <v>16</v>
      </c>
      <c r="Q102" s="19">
        <v>23</v>
      </c>
      <c r="R102" s="19">
        <v>3</v>
      </c>
      <c r="S102">
        <v>1</v>
      </c>
      <c r="T102">
        <v>2020</v>
      </c>
      <c r="U102" t="s">
        <v>112</v>
      </c>
    </row>
    <row r="103" spans="14:21" x14ac:dyDescent="0.3">
      <c r="N103" s="18"/>
      <c r="O103">
        <v>102</v>
      </c>
      <c r="P103" s="19">
        <v>12</v>
      </c>
      <c r="Q103" s="19">
        <v>7</v>
      </c>
      <c r="R103" s="19">
        <v>2</v>
      </c>
      <c r="S103">
        <v>1</v>
      </c>
      <c r="T103">
        <v>2020</v>
      </c>
      <c r="U103" t="s">
        <v>112</v>
      </c>
    </row>
    <row r="104" spans="14:21" x14ac:dyDescent="0.3">
      <c r="N104" s="18"/>
      <c r="O104">
        <v>103</v>
      </c>
      <c r="P104" s="19">
        <v>8</v>
      </c>
      <c r="Q104" s="19">
        <v>22</v>
      </c>
      <c r="R104" s="19">
        <v>4</v>
      </c>
      <c r="S104">
        <v>1</v>
      </c>
      <c r="T104">
        <v>2020</v>
      </c>
      <c r="U104" t="s">
        <v>112</v>
      </c>
    </row>
    <row r="105" spans="14:21" x14ac:dyDescent="0.3">
      <c r="N105" s="18"/>
      <c r="O105">
        <v>104</v>
      </c>
      <c r="P105" s="19">
        <v>12</v>
      </c>
      <c r="Q105" s="19">
        <v>2</v>
      </c>
      <c r="R105" s="19">
        <v>1</v>
      </c>
      <c r="S105">
        <v>1</v>
      </c>
      <c r="T105">
        <v>2020</v>
      </c>
      <c r="U105" t="s">
        <v>112</v>
      </c>
    </row>
    <row r="106" spans="14:21" x14ac:dyDescent="0.3">
      <c r="N106" s="18"/>
      <c r="O106">
        <v>105</v>
      </c>
      <c r="P106" s="19">
        <v>5</v>
      </c>
      <c r="Q106" s="19">
        <v>27</v>
      </c>
      <c r="R106" s="19">
        <v>4</v>
      </c>
      <c r="S106">
        <v>1</v>
      </c>
      <c r="T106">
        <v>2020</v>
      </c>
      <c r="U106" t="s">
        <v>112</v>
      </c>
    </row>
    <row r="107" spans="14:21" x14ac:dyDescent="0.3">
      <c r="N107" s="18"/>
      <c r="O107">
        <v>106</v>
      </c>
      <c r="P107" s="19">
        <v>12</v>
      </c>
      <c r="Q107" s="19">
        <v>25</v>
      </c>
      <c r="R107" s="19">
        <v>3</v>
      </c>
      <c r="S107">
        <v>1</v>
      </c>
      <c r="T107">
        <v>2020</v>
      </c>
      <c r="U107" t="s">
        <v>112</v>
      </c>
    </row>
    <row r="108" spans="14:21" x14ac:dyDescent="0.3">
      <c r="N108" s="18"/>
      <c r="O108">
        <v>107</v>
      </c>
      <c r="P108" s="19">
        <v>10</v>
      </c>
      <c r="Q108" s="19">
        <v>17</v>
      </c>
      <c r="R108" s="19">
        <v>2</v>
      </c>
      <c r="S108">
        <v>1</v>
      </c>
      <c r="T108">
        <v>2020</v>
      </c>
      <c r="U108" t="s">
        <v>112</v>
      </c>
    </row>
    <row r="109" spans="14:21" x14ac:dyDescent="0.3">
      <c r="N109" s="18"/>
      <c r="O109">
        <v>108</v>
      </c>
      <c r="P109" s="19">
        <v>14</v>
      </c>
      <c r="Q109" s="19">
        <v>9</v>
      </c>
      <c r="R109" s="19">
        <v>3</v>
      </c>
      <c r="S109">
        <v>1</v>
      </c>
      <c r="T109">
        <v>2020</v>
      </c>
      <c r="U109" t="s">
        <v>112</v>
      </c>
    </row>
    <row r="110" spans="14:21" x14ac:dyDescent="0.3">
      <c r="N110" s="18"/>
      <c r="O110">
        <v>109</v>
      </c>
      <c r="P110" s="19">
        <v>9</v>
      </c>
      <c r="Q110" s="19">
        <v>16</v>
      </c>
      <c r="R110" s="19">
        <v>4</v>
      </c>
      <c r="S110">
        <v>1</v>
      </c>
      <c r="T110">
        <v>2020</v>
      </c>
      <c r="U110" t="s">
        <v>112</v>
      </c>
    </row>
    <row r="111" spans="14:21" x14ac:dyDescent="0.3">
      <c r="N111" s="18"/>
      <c r="O111">
        <v>110</v>
      </c>
      <c r="P111" s="19">
        <v>4</v>
      </c>
      <c r="Q111" s="19">
        <v>13</v>
      </c>
      <c r="R111" s="19">
        <v>4</v>
      </c>
      <c r="S111">
        <v>1</v>
      </c>
      <c r="T111">
        <v>2020</v>
      </c>
      <c r="U111" t="s">
        <v>112</v>
      </c>
    </row>
    <row r="112" spans="14:21" x14ac:dyDescent="0.3">
      <c r="N112" s="18"/>
      <c r="O112">
        <v>111</v>
      </c>
      <c r="P112" s="19">
        <v>15</v>
      </c>
      <c r="Q112" s="19">
        <v>8</v>
      </c>
      <c r="R112" s="19">
        <v>4</v>
      </c>
      <c r="S112">
        <v>1</v>
      </c>
      <c r="T112">
        <v>2020</v>
      </c>
      <c r="U112" t="s">
        <v>112</v>
      </c>
    </row>
    <row r="113" spans="14:21" x14ac:dyDescent="0.3">
      <c r="N113" s="18"/>
      <c r="O113">
        <v>112</v>
      </c>
      <c r="P113" s="19">
        <v>4</v>
      </c>
      <c r="Q113" s="19">
        <v>9</v>
      </c>
      <c r="R113" s="19">
        <v>2</v>
      </c>
      <c r="S113">
        <v>1</v>
      </c>
      <c r="T113">
        <v>2020</v>
      </c>
      <c r="U113" t="s">
        <v>112</v>
      </c>
    </row>
    <row r="114" spans="14:21" x14ac:dyDescent="0.3">
      <c r="N114" s="18"/>
      <c r="O114">
        <v>113</v>
      </c>
      <c r="P114" s="19">
        <v>15</v>
      </c>
      <c r="Q114" s="19">
        <v>13</v>
      </c>
      <c r="R114" s="19">
        <v>3</v>
      </c>
      <c r="S114">
        <v>1</v>
      </c>
      <c r="T114">
        <v>2020</v>
      </c>
      <c r="U114" t="s">
        <v>112</v>
      </c>
    </row>
    <row r="115" spans="14:21" x14ac:dyDescent="0.3">
      <c r="N115" s="18"/>
      <c r="O115">
        <v>114</v>
      </c>
      <c r="P115" s="19">
        <v>0</v>
      </c>
      <c r="Q115" s="19">
        <v>11</v>
      </c>
      <c r="R115" s="19">
        <v>1</v>
      </c>
      <c r="S115">
        <v>1</v>
      </c>
      <c r="T115">
        <v>2020</v>
      </c>
      <c r="U115" t="s">
        <v>112</v>
      </c>
    </row>
    <row r="116" spans="14:21" x14ac:dyDescent="0.3">
      <c r="N116" s="18"/>
      <c r="O116">
        <v>115</v>
      </c>
      <c r="P116" s="19">
        <v>16</v>
      </c>
      <c r="Q116" s="19">
        <v>11</v>
      </c>
      <c r="R116" s="19">
        <v>1</v>
      </c>
      <c r="S116">
        <v>1</v>
      </c>
      <c r="T116">
        <v>2020</v>
      </c>
      <c r="U116" t="s">
        <v>112</v>
      </c>
    </row>
    <row r="117" spans="14:21" x14ac:dyDescent="0.3">
      <c r="N117" s="18"/>
      <c r="O117">
        <v>116</v>
      </c>
      <c r="P117" s="19">
        <v>0</v>
      </c>
      <c r="Q117" s="19">
        <v>4</v>
      </c>
      <c r="R117" s="19">
        <v>2</v>
      </c>
      <c r="S117">
        <v>1</v>
      </c>
      <c r="T117">
        <v>2020</v>
      </c>
      <c r="U117" t="s">
        <v>112</v>
      </c>
    </row>
    <row r="118" spans="14:21" x14ac:dyDescent="0.3">
      <c r="N118" s="18"/>
      <c r="O118">
        <v>117</v>
      </c>
      <c r="P118" s="19">
        <v>9</v>
      </c>
      <c r="Q118" s="19">
        <v>4</v>
      </c>
      <c r="R118" s="19">
        <v>1</v>
      </c>
      <c r="S118">
        <v>1</v>
      </c>
      <c r="T118">
        <v>2020</v>
      </c>
      <c r="U118" t="s">
        <v>112</v>
      </c>
    </row>
    <row r="119" spans="14:21" x14ac:dyDescent="0.3">
      <c r="N119" s="18"/>
      <c r="O119">
        <v>118</v>
      </c>
      <c r="P119" s="19">
        <v>15</v>
      </c>
      <c r="Q119" s="19">
        <v>16</v>
      </c>
      <c r="R119" s="19">
        <v>4</v>
      </c>
      <c r="S119">
        <v>1</v>
      </c>
      <c r="T119">
        <v>2020</v>
      </c>
      <c r="U119" t="s">
        <v>112</v>
      </c>
    </row>
    <row r="120" spans="14:21" x14ac:dyDescent="0.3">
      <c r="N120" s="18"/>
      <c r="O120">
        <v>119</v>
      </c>
      <c r="P120" s="19">
        <v>4</v>
      </c>
      <c r="Q120" s="19">
        <v>16</v>
      </c>
      <c r="R120" s="19">
        <v>4</v>
      </c>
      <c r="S120">
        <v>1</v>
      </c>
      <c r="T120">
        <v>2020</v>
      </c>
      <c r="U120" t="s">
        <v>112</v>
      </c>
    </row>
    <row r="121" spans="14:21" x14ac:dyDescent="0.3">
      <c r="N121" s="18"/>
      <c r="O121">
        <v>120</v>
      </c>
      <c r="P121" s="19">
        <v>14</v>
      </c>
      <c r="Q121" s="19">
        <v>27</v>
      </c>
      <c r="R121" s="19">
        <v>3</v>
      </c>
      <c r="S121">
        <v>1</v>
      </c>
      <c r="T121">
        <v>2020</v>
      </c>
      <c r="U121" t="s">
        <v>112</v>
      </c>
    </row>
    <row r="122" spans="14:21" x14ac:dyDescent="0.3">
      <c r="N122" s="18"/>
      <c r="O122">
        <v>121</v>
      </c>
      <c r="P122" s="19">
        <v>15</v>
      </c>
      <c r="Q122" s="19">
        <v>26</v>
      </c>
      <c r="R122" s="19">
        <v>1</v>
      </c>
      <c r="S122">
        <v>1</v>
      </c>
      <c r="T122">
        <v>2020</v>
      </c>
      <c r="U122" t="s">
        <v>112</v>
      </c>
    </row>
    <row r="123" spans="14:21" x14ac:dyDescent="0.3">
      <c r="N123" s="18"/>
      <c r="O123">
        <v>122</v>
      </c>
      <c r="P123" s="19">
        <v>14</v>
      </c>
      <c r="Q123" s="19">
        <v>18</v>
      </c>
      <c r="R123" s="19">
        <v>4</v>
      </c>
      <c r="S123">
        <v>1</v>
      </c>
      <c r="T123">
        <v>2020</v>
      </c>
      <c r="U123" t="s">
        <v>112</v>
      </c>
    </row>
    <row r="124" spans="14:21" x14ac:dyDescent="0.3">
      <c r="N124" s="18"/>
      <c r="O124">
        <v>123</v>
      </c>
      <c r="P124" s="19">
        <v>8</v>
      </c>
      <c r="Q124" s="19">
        <v>7</v>
      </c>
      <c r="R124" s="19">
        <v>2</v>
      </c>
      <c r="S124">
        <v>1</v>
      </c>
      <c r="T124">
        <v>2020</v>
      </c>
      <c r="U124" t="s">
        <v>112</v>
      </c>
    </row>
    <row r="125" spans="14:21" x14ac:dyDescent="0.3">
      <c r="N125" s="18">
        <f>4*31</f>
        <v>124</v>
      </c>
      <c r="O125">
        <v>124</v>
      </c>
      <c r="P125" s="19">
        <v>13</v>
      </c>
      <c r="Q125" s="19">
        <v>26</v>
      </c>
      <c r="R125" s="19">
        <v>4</v>
      </c>
      <c r="S125">
        <v>1</v>
      </c>
      <c r="T125">
        <v>2020</v>
      </c>
      <c r="U125" t="s">
        <v>112</v>
      </c>
    </row>
    <row r="126" spans="14:21" x14ac:dyDescent="0.3">
      <c r="N126" s="18"/>
      <c r="O126">
        <v>125</v>
      </c>
      <c r="P126">
        <f>Február!Q2</f>
        <v>1</v>
      </c>
      <c r="Q126" t="str">
        <f>Február!R2</f>
        <v>1.</v>
      </c>
      <c r="R126">
        <f>Február!S2</f>
        <v>1</v>
      </c>
      <c r="S126">
        <v>2</v>
      </c>
      <c r="T126">
        <v>2020</v>
      </c>
      <c r="U126" t="s">
        <v>111</v>
      </c>
    </row>
    <row r="127" spans="14:21" x14ac:dyDescent="0.3">
      <c r="N127" s="18"/>
      <c r="P127">
        <f>Február!Q3</f>
        <v>14</v>
      </c>
      <c r="Q127" t="str">
        <f>Február!R3</f>
        <v>2.</v>
      </c>
      <c r="R127">
        <f>Február!S3</f>
        <v>1</v>
      </c>
      <c r="S127">
        <v>2</v>
      </c>
      <c r="T127">
        <v>2020</v>
      </c>
      <c r="U127" t="s">
        <v>111</v>
      </c>
    </row>
    <row r="128" spans="14:21" x14ac:dyDescent="0.3">
      <c r="N128" s="18"/>
      <c r="P128">
        <f>Február!Q4</f>
        <v>1</v>
      </c>
      <c r="Q128" t="str">
        <f>Február!R4</f>
        <v>3.</v>
      </c>
      <c r="R128">
        <f>Február!S4</f>
        <v>1</v>
      </c>
      <c r="S128">
        <v>2</v>
      </c>
      <c r="T128">
        <v>2020</v>
      </c>
      <c r="U128" t="s">
        <v>111</v>
      </c>
    </row>
    <row r="129" spans="14:21" x14ac:dyDescent="0.3">
      <c r="N129" s="18"/>
      <c r="P129">
        <f>Február!Q5</f>
        <v>4</v>
      </c>
      <c r="Q129" t="str">
        <f>Február!R5</f>
        <v>4.</v>
      </c>
      <c r="R129">
        <f>Február!S5</f>
        <v>1</v>
      </c>
      <c r="S129">
        <v>2</v>
      </c>
      <c r="T129">
        <v>2020</v>
      </c>
      <c r="U129" t="s">
        <v>111</v>
      </c>
    </row>
    <row r="130" spans="14:21" x14ac:dyDescent="0.3">
      <c r="N130" s="18"/>
      <c r="P130">
        <f>Február!Q6</f>
        <v>7</v>
      </c>
      <c r="Q130" t="str">
        <f>Február!R6</f>
        <v>5.</v>
      </c>
      <c r="R130">
        <f>Február!S6</f>
        <v>1</v>
      </c>
      <c r="S130">
        <v>2</v>
      </c>
      <c r="T130">
        <v>2020</v>
      </c>
      <c r="U130" t="s">
        <v>111</v>
      </c>
    </row>
    <row r="131" spans="14:21" x14ac:dyDescent="0.3">
      <c r="N131" s="18"/>
      <c r="P131">
        <f>Február!Q7</f>
        <v>16</v>
      </c>
      <c r="Q131" t="str">
        <f>Február!R7</f>
        <v>6.</v>
      </c>
      <c r="R131">
        <f>Február!S7</f>
        <v>1</v>
      </c>
      <c r="S131">
        <v>2</v>
      </c>
      <c r="T131">
        <v>2020</v>
      </c>
      <c r="U131" t="s">
        <v>111</v>
      </c>
    </row>
    <row r="132" spans="14:21" x14ac:dyDescent="0.3">
      <c r="N132" s="18"/>
      <c r="P132">
        <f>Február!Q8</f>
        <v>5</v>
      </c>
      <c r="Q132" t="str">
        <f>Február!R8</f>
        <v>7.</v>
      </c>
      <c r="R132">
        <f>Február!S8</f>
        <v>1</v>
      </c>
      <c r="S132">
        <v>2</v>
      </c>
      <c r="T132">
        <v>2020</v>
      </c>
      <c r="U132" t="s">
        <v>111</v>
      </c>
    </row>
    <row r="133" spans="14:21" x14ac:dyDescent="0.3">
      <c r="N133" s="18"/>
      <c r="P133">
        <f>Február!Q9</f>
        <v>2</v>
      </c>
      <c r="Q133" t="str">
        <f>Február!R9</f>
        <v>8.</v>
      </c>
      <c r="R133">
        <f>Február!S9</f>
        <v>1</v>
      </c>
      <c r="S133">
        <v>2</v>
      </c>
      <c r="T133">
        <v>2020</v>
      </c>
      <c r="U133" t="s">
        <v>111</v>
      </c>
    </row>
    <row r="134" spans="14:21" x14ac:dyDescent="0.3">
      <c r="N134" s="18"/>
      <c r="P134">
        <f>Február!Q10</f>
        <v>11</v>
      </c>
      <c r="Q134" t="str">
        <f>Február!R10</f>
        <v>9.</v>
      </c>
      <c r="R134">
        <f>Február!S10</f>
        <v>1</v>
      </c>
      <c r="S134">
        <v>2</v>
      </c>
      <c r="T134">
        <v>2020</v>
      </c>
      <c r="U134" t="s">
        <v>111</v>
      </c>
    </row>
    <row r="135" spans="14:21" x14ac:dyDescent="0.3">
      <c r="N135" s="18"/>
      <c r="P135">
        <f>Február!Q11</f>
        <v>14</v>
      </c>
      <c r="Q135" t="str">
        <f>Február!R11</f>
        <v>10.</v>
      </c>
      <c r="R135">
        <f>Február!S11</f>
        <v>1</v>
      </c>
      <c r="S135">
        <v>2</v>
      </c>
      <c r="T135">
        <v>2020</v>
      </c>
      <c r="U135" t="s">
        <v>111</v>
      </c>
    </row>
    <row r="136" spans="14:21" x14ac:dyDescent="0.3">
      <c r="N136" s="18"/>
      <c r="P136">
        <f>Február!Q12</f>
        <v>9</v>
      </c>
      <c r="Q136" t="str">
        <f>Február!R12</f>
        <v>11.</v>
      </c>
      <c r="R136">
        <f>Február!S12</f>
        <v>1</v>
      </c>
      <c r="S136">
        <v>2</v>
      </c>
      <c r="T136">
        <v>2020</v>
      </c>
      <c r="U136" t="s">
        <v>111</v>
      </c>
    </row>
    <row r="137" spans="14:21" x14ac:dyDescent="0.3">
      <c r="N137" s="18"/>
      <c r="P137">
        <f>Február!Q13</f>
        <v>10</v>
      </c>
      <c r="Q137" t="str">
        <f>Február!R13</f>
        <v>12.</v>
      </c>
      <c r="R137">
        <f>Február!S13</f>
        <v>1</v>
      </c>
      <c r="S137">
        <v>2</v>
      </c>
      <c r="T137">
        <v>2020</v>
      </c>
      <c r="U137" t="s">
        <v>111</v>
      </c>
    </row>
    <row r="138" spans="14:21" x14ac:dyDescent="0.3">
      <c r="N138" s="18"/>
      <c r="P138">
        <f>Február!Q14</f>
        <v>10</v>
      </c>
      <c r="Q138" t="str">
        <f>Február!R14</f>
        <v>13.</v>
      </c>
      <c r="R138">
        <f>Február!S14</f>
        <v>1</v>
      </c>
      <c r="S138">
        <v>2</v>
      </c>
      <c r="T138">
        <v>2020</v>
      </c>
      <c r="U138" t="s">
        <v>111</v>
      </c>
    </row>
    <row r="139" spans="14:21" x14ac:dyDescent="0.3">
      <c r="N139" s="18"/>
      <c r="P139">
        <f>Február!Q15</f>
        <v>8</v>
      </c>
      <c r="Q139" t="str">
        <f>Február!R15</f>
        <v>14.</v>
      </c>
      <c r="R139">
        <f>Február!S15</f>
        <v>1</v>
      </c>
      <c r="S139">
        <v>2</v>
      </c>
      <c r="T139">
        <v>2020</v>
      </c>
      <c r="U139" t="s">
        <v>111</v>
      </c>
    </row>
    <row r="140" spans="14:21" x14ac:dyDescent="0.3">
      <c r="N140" s="18"/>
      <c r="P140">
        <f>Február!Q16</f>
        <v>14</v>
      </c>
      <c r="Q140" t="str">
        <f>Február!R16</f>
        <v>15.</v>
      </c>
      <c r="R140">
        <f>Február!S16</f>
        <v>1</v>
      </c>
      <c r="S140">
        <v>2</v>
      </c>
      <c r="T140">
        <v>2020</v>
      </c>
      <c r="U140" t="s">
        <v>111</v>
      </c>
    </row>
    <row r="141" spans="14:21" x14ac:dyDescent="0.3">
      <c r="N141" s="18"/>
      <c r="P141">
        <f>Február!Q17</f>
        <v>8</v>
      </c>
      <c r="Q141" t="str">
        <f>Február!R17</f>
        <v>16.</v>
      </c>
      <c r="R141">
        <f>Február!S17</f>
        <v>1</v>
      </c>
      <c r="S141">
        <v>2</v>
      </c>
      <c r="T141">
        <v>2020</v>
      </c>
      <c r="U141" t="s">
        <v>111</v>
      </c>
    </row>
    <row r="142" spans="14:21" x14ac:dyDescent="0.3">
      <c r="N142" s="18"/>
      <c r="P142">
        <f>Február!Q18</f>
        <v>12</v>
      </c>
      <c r="Q142" t="str">
        <f>Február!R18</f>
        <v>17.</v>
      </c>
      <c r="R142">
        <f>Február!S18</f>
        <v>1</v>
      </c>
      <c r="S142">
        <v>2</v>
      </c>
      <c r="T142">
        <v>2020</v>
      </c>
      <c r="U142" t="s">
        <v>111</v>
      </c>
    </row>
    <row r="143" spans="14:21" x14ac:dyDescent="0.3">
      <c r="N143" s="18"/>
      <c r="P143">
        <f>Február!Q19</f>
        <v>2</v>
      </c>
      <c r="Q143" t="str">
        <f>Február!R19</f>
        <v>18.</v>
      </c>
      <c r="R143">
        <f>Február!S19</f>
        <v>1</v>
      </c>
      <c r="S143">
        <v>2</v>
      </c>
      <c r="T143">
        <v>2020</v>
      </c>
      <c r="U143" t="s">
        <v>111</v>
      </c>
    </row>
    <row r="144" spans="14:21" x14ac:dyDescent="0.3">
      <c r="N144" s="18"/>
      <c r="P144">
        <f>Február!Q20</f>
        <v>16</v>
      </c>
      <c r="Q144" t="str">
        <f>Február!R20</f>
        <v>19.</v>
      </c>
      <c r="R144">
        <f>Február!S20</f>
        <v>1</v>
      </c>
      <c r="S144">
        <v>2</v>
      </c>
      <c r="T144">
        <v>2020</v>
      </c>
      <c r="U144" t="s">
        <v>111</v>
      </c>
    </row>
    <row r="145" spans="14:21" x14ac:dyDescent="0.3">
      <c r="N145" s="18"/>
      <c r="P145">
        <f>Február!Q21</f>
        <v>3</v>
      </c>
      <c r="Q145" t="str">
        <f>Február!R21</f>
        <v>20.</v>
      </c>
      <c r="R145">
        <f>Február!S21</f>
        <v>1</v>
      </c>
      <c r="S145">
        <v>2</v>
      </c>
      <c r="T145">
        <v>2020</v>
      </c>
      <c r="U145" t="s">
        <v>111</v>
      </c>
    </row>
    <row r="146" spans="14:21" x14ac:dyDescent="0.3">
      <c r="N146" s="18"/>
      <c r="P146">
        <f>Február!Q22</f>
        <v>13</v>
      </c>
      <c r="Q146" t="str">
        <f>Február!R22</f>
        <v>21.</v>
      </c>
      <c r="R146">
        <f>Február!S22</f>
        <v>1</v>
      </c>
      <c r="S146">
        <v>2</v>
      </c>
      <c r="T146">
        <v>2020</v>
      </c>
      <c r="U146" t="s">
        <v>111</v>
      </c>
    </row>
    <row r="147" spans="14:21" x14ac:dyDescent="0.3">
      <c r="N147" s="18"/>
      <c r="P147">
        <f>Február!Q23</f>
        <v>7</v>
      </c>
      <c r="Q147" t="str">
        <f>Február!R23</f>
        <v>22.</v>
      </c>
      <c r="R147">
        <f>Február!S23</f>
        <v>1</v>
      </c>
      <c r="S147">
        <v>2</v>
      </c>
      <c r="T147">
        <v>2020</v>
      </c>
      <c r="U147" t="s">
        <v>111</v>
      </c>
    </row>
    <row r="148" spans="14:21" x14ac:dyDescent="0.3">
      <c r="P148">
        <f>Február!Q24</f>
        <v>3</v>
      </c>
      <c r="Q148" t="str">
        <f>Február!R24</f>
        <v>23.</v>
      </c>
      <c r="R148">
        <f>Február!S24</f>
        <v>1</v>
      </c>
      <c r="S148">
        <v>2</v>
      </c>
      <c r="T148">
        <v>2020</v>
      </c>
      <c r="U148" t="s">
        <v>111</v>
      </c>
    </row>
    <row r="149" spans="14:21" x14ac:dyDescent="0.3">
      <c r="P149">
        <f>Február!Q25</f>
        <v>13</v>
      </c>
      <c r="Q149" t="str">
        <f>Február!R25</f>
        <v>24.</v>
      </c>
      <c r="R149">
        <f>Február!S25</f>
        <v>1</v>
      </c>
      <c r="S149">
        <v>2</v>
      </c>
      <c r="T149">
        <v>2020</v>
      </c>
      <c r="U149" t="s">
        <v>111</v>
      </c>
    </row>
    <row r="150" spans="14:21" x14ac:dyDescent="0.3">
      <c r="P150">
        <f>Február!Q26</f>
        <v>15</v>
      </c>
      <c r="Q150" t="str">
        <f>Február!R26</f>
        <v>25.</v>
      </c>
      <c r="R150">
        <f>Február!S26</f>
        <v>1</v>
      </c>
      <c r="S150">
        <v>2</v>
      </c>
      <c r="T150">
        <v>2020</v>
      </c>
      <c r="U150" t="s">
        <v>111</v>
      </c>
    </row>
    <row r="151" spans="14:21" x14ac:dyDescent="0.3">
      <c r="P151">
        <f>Február!Q27</f>
        <v>6</v>
      </c>
      <c r="Q151" t="str">
        <f>Február!R27</f>
        <v>26.</v>
      </c>
      <c r="R151">
        <f>Február!S27</f>
        <v>1</v>
      </c>
      <c r="S151">
        <v>2</v>
      </c>
      <c r="T151">
        <v>2020</v>
      </c>
      <c r="U151" t="s">
        <v>111</v>
      </c>
    </row>
    <row r="152" spans="14:21" x14ac:dyDescent="0.3">
      <c r="P152">
        <f>Február!Q28</f>
        <v>11</v>
      </c>
      <c r="Q152" t="str">
        <f>Február!R28</f>
        <v>27.</v>
      </c>
      <c r="R152">
        <f>Február!S28</f>
        <v>1</v>
      </c>
      <c r="S152">
        <v>2</v>
      </c>
      <c r="T152">
        <v>2020</v>
      </c>
      <c r="U152" t="s">
        <v>111</v>
      </c>
    </row>
    <row r="153" spans="14:21" x14ac:dyDescent="0.3">
      <c r="P153">
        <f>Február!Q29</f>
        <v>14</v>
      </c>
      <c r="Q153" t="str">
        <f>Február!R29</f>
        <v>28.</v>
      </c>
      <c r="R153">
        <f>Február!S29</f>
        <v>1</v>
      </c>
      <c r="S153">
        <v>2</v>
      </c>
      <c r="T153">
        <v>2020</v>
      </c>
      <c r="U153" t="s">
        <v>111</v>
      </c>
    </row>
    <row r="154" spans="14:21" x14ac:dyDescent="0.3">
      <c r="P154">
        <f>Február!Q30</f>
        <v>8</v>
      </c>
      <c r="Q154" t="str">
        <f>Február!R30</f>
        <v>29.</v>
      </c>
      <c r="R154">
        <f>Február!S30</f>
        <v>1</v>
      </c>
      <c r="S154">
        <v>2</v>
      </c>
      <c r="T154">
        <v>2020</v>
      </c>
      <c r="U154" t="s">
        <v>111</v>
      </c>
    </row>
    <row r="155" spans="14:21" x14ac:dyDescent="0.3">
      <c r="P155">
        <f>Február!Q31</f>
        <v>0</v>
      </c>
      <c r="Q155" t="str">
        <f>Február!R31</f>
        <v>1.</v>
      </c>
      <c r="R155">
        <f>Február!S31</f>
        <v>2</v>
      </c>
      <c r="S155">
        <v>2</v>
      </c>
      <c r="T155">
        <v>2020</v>
      </c>
      <c r="U155" t="s">
        <v>111</v>
      </c>
    </row>
    <row r="156" spans="14:21" x14ac:dyDescent="0.3">
      <c r="P156">
        <f>Február!Q32</f>
        <v>10</v>
      </c>
      <c r="Q156" t="str">
        <f>Február!R32</f>
        <v>2.</v>
      </c>
      <c r="R156">
        <f>Február!S32</f>
        <v>2</v>
      </c>
      <c r="S156">
        <v>2</v>
      </c>
      <c r="T156">
        <v>2020</v>
      </c>
      <c r="U156" t="s">
        <v>111</v>
      </c>
    </row>
    <row r="157" spans="14:21" x14ac:dyDescent="0.3">
      <c r="P157">
        <f>Február!Q33</f>
        <v>0</v>
      </c>
      <c r="Q157" t="str">
        <f>Február!R33</f>
        <v>3.</v>
      </c>
      <c r="R157">
        <f>Február!S33</f>
        <v>2</v>
      </c>
      <c r="S157">
        <v>2</v>
      </c>
      <c r="T157">
        <v>2020</v>
      </c>
      <c r="U157" t="s">
        <v>111</v>
      </c>
    </row>
    <row r="158" spans="14:21" x14ac:dyDescent="0.3">
      <c r="P158">
        <f>Február!Q34</f>
        <v>16</v>
      </c>
      <c r="Q158" t="str">
        <f>Február!R34</f>
        <v>4.</v>
      </c>
      <c r="R158">
        <f>Február!S34</f>
        <v>2</v>
      </c>
      <c r="S158">
        <v>2</v>
      </c>
      <c r="T158">
        <v>2020</v>
      </c>
      <c r="U158" t="s">
        <v>111</v>
      </c>
    </row>
    <row r="159" spans="14:21" x14ac:dyDescent="0.3">
      <c r="P159">
        <f>Február!Q35</f>
        <v>5</v>
      </c>
      <c r="Q159" t="str">
        <f>Február!R35</f>
        <v>5.</v>
      </c>
      <c r="R159">
        <f>Február!S35</f>
        <v>2</v>
      </c>
      <c r="S159">
        <v>2</v>
      </c>
      <c r="T159">
        <v>2020</v>
      </c>
      <c r="U159" t="s">
        <v>111</v>
      </c>
    </row>
    <row r="160" spans="14:21" x14ac:dyDescent="0.3">
      <c r="P160">
        <f>Február!Q36</f>
        <v>6</v>
      </c>
      <c r="Q160" t="str">
        <f>Február!R36</f>
        <v>6.</v>
      </c>
      <c r="R160">
        <f>Február!S36</f>
        <v>2</v>
      </c>
      <c r="S160">
        <v>2</v>
      </c>
      <c r="T160">
        <v>2020</v>
      </c>
      <c r="U160" t="s">
        <v>111</v>
      </c>
    </row>
    <row r="161" spans="16:21" x14ac:dyDescent="0.3">
      <c r="P161">
        <f>Február!Q37</f>
        <v>4</v>
      </c>
      <c r="Q161" t="str">
        <f>Február!R37</f>
        <v>7.</v>
      </c>
      <c r="R161">
        <f>Február!S37</f>
        <v>2</v>
      </c>
      <c r="S161">
        <v>2</v>
      </c>
      <c r="T161">
        <v>2020</v>
      </c>
      <c r="U161" t="s">
        <v>111</v>
      </c>
    </row>
    <row r="162" spans="16:21" x14ac:dyDescent="0.3">
      <c r="P162">
        <f>Február!Q38</f>
        <v>5</v>
      </c>
      <c r="Q162" t="str">
        <f>Február!R38</f>
        <v>8.</v>
      </c>
      <c r="R162">
        <f>Február!S38</f>
        <v>2</v>
      </c>
      <c r="S162">
        <v>2</v>
      </c>
      <c r="T162">
        <v>2020</v>
      </c>
      <c r="U162" t="s">
        <v>111</v>
      </c>
    </row>
    <row r="163" spans="16:21" x14ac:dyDescent="0.3">
      <c r="P163">
        <f>Február!Q39</f>
        <v>2</v>
      </c>
      <c r="Q163" t="str">
        <f>Február!R39</f>
        <v>9.</v>
      </c>
      <c r="R163">
        <f>Február!S39</f>
        <v>2</v>
      </c>
      <c r="S163">
        <v>2</v>
      </c>
      <c r="T163">
        <v>2020</v>
      </c>
      <c r="U163" t="s">
        <v>111</v>
      </c>
    </row>
    <row r="164" spans="16:21" x14ac:dyDescent="0.3">
      <c r="P164">
        <f>Február!Q40</f>
        <v>4</v>
      </c>
      <c r="Q164" t="str">
        <f>Február!R40</f>
        <v>10.</v>
      </c>
      <c r="R164">
        <f>Február!S40</f>
        <v>2</v>
      </c>
      <c r="S164">
        <v>2</v>
      </c>
      <c r="T164">
        <v>2020</v>
      </c>
      <c r="U164" t="s">
        <v>111</v>
      </c>
    </row>
    <row r="165" spans="16:21" x14ac:dyDescent="0.3">
      <c r="P165">
        <f>Február!Q41</f>
        <v>6</v>
      </c>
      <c r="Q165" t="str">
        <f>Február!R41</f>
        <v>11.</v>
      </c>
      <c r="R165">
        <f>Február!S41</f>
        <v>2</v>
      </c>
      <c r="S165">
        <v>2</v>
      </c>
      <c r="T165">
        <v>2020</v>
      </c>
      <c r="U165" t="s">
        <v>111</v>
      </c>
    </row>
    <row r="166" spans="16:21" x14ac:dyDescent="0.3">
      <c r="P166">
        <f>Február!Q42</f>
        <v>7</v>
      </c>
      <c r="Q166" t="str">
        <f>Február!R42</f>
        <v>12.</v>
      </c>
      <c r="R166">
        <f>Február!S42</f>
        <v>2</v>
      </c>
      <c r="S166">
        <v>2</v>
      </c>
      <c r="T166">
        <v>2020</v>
      </c>
      <c r="U166" t="s">
        <v>111</v>
      </c>
    </row>
    <row r="167" spans="16:21" x14ac:dyDescent="0.3">
      <c r="P167">
        <f>Február!Q43</f>
        <v>4</v>
      </c>
      <c r="Q167" t="str">
        <f>Február!R43</f>
        <v>13.</v>
      </c>
      <c r="R167">
        <f>Február!S43</f>
        <v>2</v>
      </c>
      <c r="S167">
        <v>2</v>
      </c>
      <c r="T167">
        <v>2020</v>
      </c>
      <c r="U167" t="s">
        <v>111</v>
      </c>
    </row>
    <row r="168" spans="16:21" x14ac:dyDescent="0.3">
      <c r="P168">
        <f>Február!Q44</f>
        <v>4</v>
      </c>
      <c r="Q168" t="str">
        <f>Február!R44</f>
        <v>14.</v>
      </c>
      <c r="R168">
        <f>Február!S44</f>
        <v>2</v>
      </c>
      <c r="S168">
        <v>2</v>
      </c>
      <c r="T168">
        <v>2020</v>
      </c>
      <c r="U168" t="s">
        <v>111</v>
      </c>
    </row>
    <row r="169" spans="16:21" x14ac:dyDescent="0.3">
      <c r="P169">
        <f>Február!Q45</f>
        <v>5</v>
      </c>
      <c r="Q169" t="str">
        <f>Február!R45</f>
        <v>15.</v>
      </c>
      <c r="R169">
        <f>Február!S45</f>
        <v>2</v>
      </c>
      <c r="S169">
        <v>2</v>
      </c>
      <c r="T169">
        <v>2020</v>
      </c>
      <c r="U169" t="s">
        <v>111</v>
      </c>
    </row>
    <row r="170" spans="16:21" x14ac:dyDescent="0.3">
      <c r="P170">
        <f>Február!Q46</f>
        <v>3</v>
      </c>
      <c r="Q170" t="str">
        <f>Február!R46</f>
        <v>16.</v>
      </c>
      <c r="R170">
        <f>Február!S46</f>
        <v>2</v>
      </c>
      <c r="S170">
        <v>2</v>
      </c>
      <c r="T170">
        <v>2020</v>
      </c>
      <c r="U170" t="s">
        <v>111</v>
      </c>
    </row>
    <row r="171" spans="16:21" x14ac:dyDescent="0.3">
      <c r="P171">
        <f>Február!Q47</f>
        <v>3</v>
      </c>
      <c r="Q171" t="str">
        <f>Február!R47</f>
        <v>17.</v>
      </c>
      <c r="R171">
        <f>Február!S47</f>
        <v>2</v>
      </c>
      <c r="S171">
        <v>2</v>
      </c>
      <c r="T171">
        <v>2020</v>
      </c>
      <c r="U171" t="s">
        <v>111</v>
      </c>
    </row>
    <row r="172" spans="16:21" x14ac:dyDescent="0.3">
      <c r="P172">
        <f>Február!Q48</f>
        <v>6</v>
      </c>
      <c r="Q172" t="str">
        <f>Február!R48</f>
        <v>18.</v>
      </c>
      <c r="R172">
        <f>Február!S48</f>
        <v>2</v>
      </c>
      <c r="S172">
        <v>2</v>
      </c>
      <c r="T172">
        <v>2020</v>
      </c>
      <c r="U172" t="s">
        <v>111</v>
      </c>
    </row>
    <row r="173" spans="16:21" x14ac:dyDescent="0.3">
      <c r="P173">
        <f>Február!Q49</f>
        <v>7</v>
      </c>
      <c r="Q173" t="str">
        <f>Február!R49</f>
        <v>19.</v>
      </c>
      <c r="R173">
        <f>Február!S49</f>
        <v>2</v>
      </c>
      <c r="S173">
        <v>2</v>
      </c>
      <c r="T173">
        <v>2020</v>
      </c>
      <c r="U173" t="s">
        <v>111</v>
      </c>
    </row>
    <row r="174" spans="16:21" x14ac:dyDescent="0.3">
      <c r="P174">
        <f>Február!Q50</f>
        <v>7</v>
      </c>
      <c r="Q174" t="str">
        <f>Február!R50</f>
        <v>20.</v>
      </c>
      <c r="R174">
        <f>Február!S50</f>
        <v>2</v>
      </c>
      <c r="S174">
        <v>2</v>
      </c>
      <c r="T174">
        <v>2020</v>
      </c>
      <c r="U174" t="s">
        <v>111</v>
      </c>
    </row>
    <row r="175" spans="16:21" x14ac:dyDescent="0.3">
      <c r="P175">
        <f>Február!Q51</f>
        <v>8</v>
      </c>
      <c r="Q175" t="str">
        <f>Február!R51</f>
        <v>21.</v>
      </c>
      <c r="R175">
        <f>Február!S51</f>
        <v>2</v>
      </c>
      <c r="S175">
        <v>2</v>
      </c>
      <c r="T175">
        <v>2020</v>
      </c>
      <c r="U175" t="s">
        <v>111</v>
      </c>
    </row>
    <row r="176" spans="16:21" x14ac:dyDescent="0.3">
      <c r="P176">
        <f>Február!Q52</f>
        <v>6</v>
      </c>
      <c r="Q176" t="str">
        <f>Február!R52</f>
        <v>22.</v>
      </c>
      <c r="R176">
        <f>Február!S52</f>
        <v>2</v>
      </c>
      <c r="S176">
        <v>2</v>
      </c>
      <c r="T176">
        <v>2020</v>
      </c>
      <c r="U176" t="s">
        <v>111</v>
      </c>
    </row>
    <row r="177" spans="16:21" x14ac:dyDescent="0.3">
      <c r="P177">
        <f>Február!Q53</f>
        <v>9</v>
      </c>
      <c r="Q177" t="str">
        <f>Február!R53</f>
        <v>23.</v>
      </c>
      <c r="R177">
        <f>Február!S53</f>
        <v>2</v>
      </c>
      <c r="S177">
        <v>2</v>
      </c>
      <c r="T177">
        <v>2020</v>
      </c>
      <c r="U177" t="s">
        <v>111</v>
      </c>
    </row>
    <row r="178" spans="16:21" x14ac:dyDescent="0.3">
      <c r="P178">
        <f>Február!Q54</f>
        <v>10</v>
      </c>
      <c r="Q178" t="str">
        <f>Február!R54</f>
        <v>24.</v>
      </c>
      <c r="R178">
        <f>Február!S54</f>
        <v>2</v>
      </c>
      <c r="S178">
        <v>2</v>
      </c>
      <c r="T178">
        <v>2020</v>
      </c>
      <c r="U178" t="s">
        <v>111</v>
      </c>
    </row>
    <row r="179" spans="16:21" x14ac:dyDescent="0.3">
      <c r="P179">
        <f>Február!Q55</f>
        <v>3</v>
      </c>
      <c r="Q179" t="str">
        <f>Február!R55</f>
        <v>25.</v>
      </c>
      <c r="R179">
        <f>Február!S55</f>
        <v>2</v>
      </c>
      <c r="S179">
        <v>2</v>
      </c>
      <c r="T179">
        <v>2020</v>
      </c>
      <c r="U179" t="s">
        <v>111</v>
      </c>
    </row>
    <row r="180" spans="16:21" x14ac:dyDescent="0.3">
      <c r="P180">
        <f>Február!Q56</f>
        <v>11</v>
      </c>
      <c r="Q180" t="str">
        <f>Február!R56</f>
        <v>26.</v>
      </c>
      <c r="R180">
        <f>Február!S56</f>
        <v>2</v>
      </c>
      <c r="S180">
        <v>2</v>
      </c>
      <c r="T180">
        <v>2020</v>
      </c>
      <c r="U180" t="s">
        <v>111</v>
      </c>
    </row>
    <row r="181" spans="16:21" x14ac:dyDescent="0.3">
      <c r="P181">
        <f>Február!Q57</f>
        <v>5</v>
      </c>
      <c r="Q181" t="str">
        <f>Február!R57</f>
        <v>27.</v>
      </c>
      <c r="R181">
        <f>Február!S57</f>
        <v>2</v>
      </c>
      <c r="S181">
        <v>2</v>
      </c>
      <c r="T181">
        <v>2020</v>
      </c>
      <c r="U181" t="s">
        <v>111</v>
      </c>
    </row>
    <row r="182" spans="16:21" x14ac:dyDescent="0.3">
      <c r="P182">
        <f>Február!Q58</f>
        <v>9</v>
      </c>
      <c r="Q182" t="str">
        <f>Február!R58</f>
        <v>28.</v>
      </c>
      <c r="R182">
        <f>Február!S58</f>
        <v>2</v>
      </c>
      <c r="S182">
        <v>2</v>
      </c>
      <c r="T182">
        <v>2020</v>
      </c>
      <c r="U182" t="s">
        <v>111</v>
      </c>
    </row>
    <row r="183" spans="16:21" x14ac:dyDescent="0.3">
      <c r="P183">
        <f>Február!Q59</f>
        <v>12</v>
      </c>
      <c r="Q183" t="str">
        <f>Február!R59</f>
        <v>29.</v>
      </c>
      <c r="R183">
        <f>Február!S59</f>
        <v>2</v>
      </c>
      <c r="S183">
        <v>2</v>
      </c>
      <c r="T183">
        <v>2020</v>
      </c>
      <c r="U183" t="s">
        <v>111</v>
      </c>
    </row>
    <row r="184" spans="16:21" x14ac:dyDescent="0.3">
      <c r="P184">
        <f>Február!Q60</f>
        <v>0</v>
      </c>
      <c r="Q184" t="str">
        <f>Február!R60</f>
        <v>1.</v>
      </c>
      <c r="R184">
        <f>Február!S60</f>
        <v>3</v>
      </c>
      <c r="S184">
        <v>2</v>
      </c>
      <c r="T184">
        <v>2020</v>
      </c>
      <c r="U184" t="s">
        <v>111</v>
      </c>
    </row>
    <row r="185" spans="16:21" x14ac:dyDescent="0.3">
      <c r="P185">
        <f>Február!Q61</f>
        <v>8</v>
      </c>
      <c r="Q185" t="str">
        <f>Február!R61</f>
        <v>2.</v>
      </c>
      <c r="R185">
        <f>Február!S61</f>
        <v>3</v>
      </c>
      <c r="S185">
        <v>2</v>
      </c>
      <c r="T185">
        <v>2020</v>
      </c>
      <c r="U185" t="s">
        <v>111</v>
      </c>
    </row>
    <row r="186" spans="16:21" x14ac:dyDescent="0.3">
      <c r="P186">
        <f>Február!Q62</f>
        <v>0</v>
      </c>
      <c r="Q186" t="str">
        <f>Február!R62</f>
        <v>3.</v>
      </c>
      <c r="R186">
        <f>Február!S62</f>
        <v>3</v>
      </c>
      <c r="S186">
        <v>2</v>
      </c>
      <c r="T186">
        <v>2020</v>
      </c>
      <c r="U186" t="s">
        <v>111</v>
      </c>
    </row>
    <row r="187" spans="16:21" x14ac:dyDescent="0.3">
      <c r="P187">
        <f>Február!Q63</f>
        <v>0</v>
      </c>
      <c r="Q187" t="str">
        <f>Február!R63</f>
        <v>4.</v>
      </c>
      <c r="R187">
        <f>Február!S63</f>
        <v>3</v>
      </c>
      <c r="S187">
        <v>2</v>
      </c>
      <c r="T187">
        <v>2020</v>
      </c>
      <c r="U187" t="s">
        <v>111</v>
      </c>
    </row>
    <row r="188" spans="16:21" x14ac:dyDescent="0.3">
      <c r="P188">
        <f>Február!Q64</f>
        <v>1</v>
      </c>
      <c r="Q188" t="str">
        <f>Február!R64</f>
        <v>5.</v>
      </c>
      <c r="R188">
        <f>Február!S64</f>
        <v>3</v>
      </c>
      <c r="S188">
        <v>2</v>
      </c>
      <c r="T188">
        <v>2020</v>
      </c>
      <c r="U188" t="s">
        <v>111</v>
      </c>
    </row>
    <row r="189" spans="16:21" x14ac:dyDescent="0.3">
      <c r="P189">
        <f>Február!Q65</f>
        <v>2</v>
      </c>
      <c r="Q189" t="str">
        <f>Február!R65</f>
        <v>6.</v>
      </c>
      <c r="R189">
        <f>Február!S65</f>
        <v>3</v>
      </c>
      <c r="S189">
        <v>2</v>
      </c>
      <c r="T189">
        <v>2020</v>
      </c>
      <c r="U189" t="s">
        <v>111</v>
      </c>
    </row>
    <row r="190" spans="16:21" x14ac:dyDescent="0.3">
      <c r="P190">
        <f>Február!Q66</f>
        <v>3</v>
      </c>
      <c r="Q190" t="str">
        <f>Február!R66</f>
        <v>7.</v>
      </c>
      <c r="R190">
        <f>Február!S66</f>
        <v>3</v>
      </c>
      <c r="S190">
        <v>2</v>
      </c>
      <c r="T190">
        <v>2020</v>
      </c>
      <c r="U190" t="s">
        <v>111</v>
      </c>
    </row>
    <row r="191" spans="16:21" x14ac:dyDescent="0.3">
      <c r="P191">
        <f>Február!Q67</f>
        <v>0</v>
      </c>
      <c r="Q191" t="str">
        <f>Február!R67</f>
        <v>8.</v>
      </c>
      <c r="R191">
        <f>Február!S67</f>
        <v>3</v>
      </c>
      <c r="S191">
        <v>2</v>
      </c>
      <c r="T191">
        <v>2020</v>
      </c>
      <c r="U191" t="s">
        <v>111</v>
      </c>
    </row>
    <row r="192" spans="16:21" x14ac:dyDescent="0.3">
      <c r="P192">
        <f>Február!Q68</f>
        <v>1</v>
      </c>
      <c r="Q192" t="str">
        <f>Február!R68</f>
        <v>9.</v>
      </c>
      <c r="R192">
        <f>Február!S68</f>
        <v>3</v>
      </c>
      <c r="S192">
        <v>2</v>
      </c>
      <c r="T192">
        <v>2020</v>
      </c>
      <c r="U192" t="s">
        <v>111</v>
      </c>
    </row>
    <row r="193" spans="16:21" x14ac:dyDescent="0.3">
      <c r="P193">
        <f>Február!Q69</f>
        <v>3</v>
      </c>
      <c r="Q193" t="str">
        <f>Február!R69</f>
        <v>10.</v>
      </c>
      <c r="R193">
        <f>Február!S69</f>
        <v>3</v>
      </c>
      <c r="S193">
        <v>2</v>
      </c>
      <c r="T193">
        <v>2020</v>
      </c>
      <c r="U193" t="s">
        <v>111</v>
      </c>
    </row>
    <row r="194" spans="16:21" x14ac:dyDescent="0.3">
      <c r="P194">
        <f>Február!Q70</f>
        <v>3</v>
      </c>
      <c r="Q194" t="str">
        <f>Február!R70</f>
        <v>11.</v>
      </c>
      <c r="R194">
        <f>Február!S70</f>
        <v>3</v>
      </c>
      <c r="S194">
        <v>2</v>
      </c>
      <c r="T194">
        <v>2020</v>
      </c>
      <c r="U194" t="s">
        <v>111</v>
      </c>
    </row>
    <row r="195" spans="16:21" x14ac:dyDescent="0.3">
      <c r="P195">
        <f>Február!Q71</f>
        <v>2</v>
      </c>
      <c r="Q195" t="str">
        <f>Február!R71</f>
        <v>12.</v>
      </c>
      <c r="R195">
        <f>Február!S71</f>
        <v>3</v>
      </c>
      <c r="S195">
        <v>2</v>
      </c>
      <c r="T195">
        <v>2020</v>
      </c>
      <c r="U195" t="s">
        <v>111</v>
      </c>
    </row>
    <row r="196" spans="16:21" x14ac:dyDescent="0.3">
      <c r="P196">
        <f>Február!Q72</f>
        <v>2</v>
      </c>
      <c r="Q196" t="str">
        <f>Február!R72</f>
        <v>13.</v>
      </c>
      <c r="R196">
        <f>Február!S72</f>
        <v>3</v>
      </c>
      <c r="S196">
        <v>2</v>
      </c>
      <c r="T196">
        <v>2020</v>
      </c>
      <c r="U196" t="s">
        <v>111</v>
      </c>
    </row>
    <row r="197" spans="16:21" x14ac:dyDescent="0.3">
      <c r="P197">
        <f>Február!Q73</f>
        <v>1</v>
      </c>
      <c r="Q197" t="str">
        <f>Február!R73</f>
        <v>14.</v>
      </c>
      <c r="R197">
        <f>Február!S73</f>
        <v>3</v>
      </c>
      <c r="S197">
        <v>2</v>
      </c>
      <c r="T197">
        <v>2020</v>
      </c>
      <c r="U197" t="s">
        <v>111</v>
      </c>
    </row>
    <row r="198" spans="16:21" x14ac:dyDescent="0.3">
      <c r="P198">
        <f>Február!Q74</f>
        <v>1</v>
      </c>
      <c r="Q198" t="str">
        <f>Február!R74</f>
        <v>15.</v>
      </c>
      <c r="R198">
        <f>Február!S74</f>
        <v>3</v>
      </c>
      <c r="S198">
        <v>2</v>
      </c>
      <c r="T198">
        <v>2020</v>
      </c>
      <c r="U198" t="s">
        <v>111</v>
      </c>
    </row>
    <row r="199" spans="16:21" x14ac:dyDescent="0.3">
      <c r="P199">
        <f>Február!Q75</f>
        <v>2</v>
      </c>
      <c r="Q199" t="str">
        <f>Február!R75</f>
        <v>16.</v>
      </c>
      <c r="R199">
        <f>Február!S75</f>
        <v>3</v>
      </c>
      <c r="S199">
        <v>2</v>
      </c>
      <c r="T199">
        <v>2020</v>
      </c>
      <c r="U199" t="s">
        <v>111</v>
      </c>
    </row>
    <row r="200" spans="16:21" x14ac:dyDescent="0.3">
      <c r="P200">
        <f>Február!Q76</f>
        <v>2</v>
      </c>
      <c r="Q200" t="str">
        <f>Február!R76</f>
        <v>17.</v>
      </c>
      <c r="R200">
        <f>Február!S76</f>
        <v>3</v>
      </c>
      <c r="S200">
        <v>2</v>
      </c>
      <c r="T200">
        <v>2020</v>
      </c>
      <c r="U200" t="s">
        <v>111</v>
      </c>
    </row>
    <row r="201" spans="16:21" x14ac:dyDescent="0.3">
      <c r="P201">
        <f>Február!Q77</f>
        <v>0</v>
      </c>
      <c r="Q201" t="str">
        <f>Február!R77</f>
        <v>18.</v>
      </c>
      <c r="R201">
        <f>Február!S77</f>
        <v>3</v>
      </c>
      <c r="S201">
        <v>2</v>
      </c>
      <c r="T201">
        <v>2020</v>
      </c>
      <c r="U201" t="s">
        <v>111</v>
      </c>
    </row>
    <row r="202" spans="16:21" x14ac:dyDescent="0.3">
      <c r="P202">
        <f>Február!Q78</f>
        <v>1</v>
      </c>
      <c r="Q202" t="str">
        <f>Február!R78</f>
        <v>19.</v>
      </c>
      <c r="R202">
        <f>Február!S78</f>
        <v>3</v>
      </c>
      <c r="S202">
        <v>2</v>
      </c>
      <c r="T202">
        <v>2020</v>
      </c>
      <c r="U202" t="s">
        <v>111</v>
      </c>
    </row>
    <row r="203" spans="16:21" x14ac:dyDescent="0.3">
      <c r="P203">
        <f>Február!Q79</f>
        <v>0</v>
      </c>
      <c r="Q203" t="str">
        <f>Február!R79</f>
        <v>20.</v>
      </c>
      <c r="R203">
        <f>Február!S79</f>
        <v>3</v>
      </c>
      <c r="S203">
        <v>2</v>
      </c>
      <c r="T203">
        <v>2020</v>
      </c>
      <c r="U203" t="s">
        <v>111</v>
      </c>
    </row>
    <row r="204" spans="16:21" x14ac:dyDescent="0.3">
      <c r="P204">
        <f>Február!Q80</f>
        <v>0</v>
      </c>
      <c r="Q204" t="str">
        <f>Február!R80</f>
        <v>21.</v>
      </c>
      <c r="R204">
        <f>Február!S80</f>
        <v>3</v>
      </c>
      <c r="S204">
        <v>2</v>
      </c>
      <c r="T204">
        <v>2020</v>
      </c>
      <c r="U204" t="s">
        <v>111</v>
      </c>
    </row>
    <row r="205" spans="16:21" x14ac:dyDescent="0.3">
      <c r="P205">
        <f>Február!Q81</f>
        <v>5</v>
      </c>
      <c r="Q205" t="str">
        <f>Február!R81</f>
        <v>22.</v>
      </c>
      <c r="R205">
        <f>Február!S81</f>
        <v>3</v>
      </c>
      <c r="S205">
        <v>2</v>
      </c>
      <c r="T205">
        <v>2020</v>
      </c>
      <c r="U205" t="s">
        <v>111</v>
      </c>
    </row>
    <row r="206" spans="16:21" x14ac:dyDescent="0.3">
      <c r="P206">
        <f>Február!Q82</f>
        <v>0</v>
      </c>
      <c r="Q206" t="str">
        <f>Február!R82</f>
        <v>23.</v>
      </c>
      <c r="R206">
        <f>Február!S82</f>
        <v>3</v>
      </c>
      <c r="S206">
        <v>2</v>
      </c>
      <c r="T206">
        <v>2020</v>
      </c>
      <c r="U206" t="s">
        <v>111</v>
      </c>
    </row>
    <row r="207" spans="16:21" x14ac:dyDescent="0.3">
      <c r="P207">
        <f>Február!Q83</f>
        <v>0</v>
      </c>
      <c r="Q207" t="str">
        <f>Február!R83</f>
        <v>24.</v>
      </c>
      <c r="R207">
        <f>Február!S83</f>
        <v>3</v>
      </c>
      <c r="S207">
        <v>2</v>
      </c>
      <c r="T207">
        <v>2020</v>
      </c>
      <c r="U207" t="s">
        <v>111</v>
      </c>
    </row>
    <row r="208" spans="16:21" x14ac:dyDescent="0.3">
      <c r="P208">
        <f>Február!Q84</f>
        <v>2</v>
      </c>
      <c r="Q208" t="str">
        <f>Február!R84</f>
        <v>25.</v>
      </c>
      <c r="R208">
        <f>Február!S84</f>
        <v>3</v>
      </c>
      <c r="S208">
        <v>2</v>
      </c>
      <c r="T208">
        <v>2020</v>
      </c>
      <c r="U208" t="s">
        <v>111</v>
      </c>
    </row>
    <row r="209" spans="16:21" x14ac:dyDescent="0.3">
      <c r="P209">
        <f>Február!Q85</f>
        <v>0</v>
      </c>
      <c r="Q209" t="str">
        <f>Február!R85</f>
        <v>26.</v>
      </c>
      <c r="R209">
        <f>Február!S85</f>
        <v>3</v>
      </c>
      <c r="S209">
        <v>2</v>
      </c>
      <c r="T209">
        <v>2020</v>
      </c>
      <c r="U209" t="s">
        <v>111</v>
      </c>
    </row>
    <row r="210" spans="16:21" x14ac:dyDescent="0.3">
      <c r="P210">
        <f>Február!Q86</f>
        <v>2</v>
      </c>
      <c r="Q210" t="str">
        <f>Február!R86</f>
        <v>27.</v>
      </c>
      <c r="R210">
        <f>Február!S86</f>
        <v>3</v>
      </c>
      <c r="S210">
        <v>2</v>
      </c>
      <c r="T210">
        <v>2020</v>
      </c>
      <c r="U210" t="s">
        <v>111</v>
      </c>
    </row>
    <row r="211" spans="16:21" x14ac:dyDescent="0.3">
      <c r="P211">
        <f>Február!Q87</f>
        <v>6</v>
      </c>
      <c r="Q211" t="str">
        <f>Február!R87</f>
        <v>28.</v>
      </c>
      <c r="R211">
        <f>Február!S87</f>
        <v>3</v>
      </c>
      <c r="S211">
        <v>2</v>
      </c>
      <c r="T211">
        <v>2020</v>
      </c>
      <c r="U211" t="s">
        <v>111</v>
      </c>
    </row>
    <row r="212" spans="16:21" x14ac:dyDescent="0.3">
      <c r="P212">
        <f>Február!Q88</f>
        <v>0</v>
      </c>
      <c r="Q212" t="str">
        <f>Február!R88</f>
        <v>29.</v>
      </c>
      <c r="R212">
        <f>Február!S88</f>
        <v>3</v>
      </c>
      <c r="S212">
        <v>2</v>
      </c>
      <c r="T212">
        <v>2020</v>
      </c>
      <c r="U212" t="s">
        <v>111</v>
      </c>
    </row>
    <row r="213" spans="16:21" x14ac:dyDescent="0.3">
      <c r="P213">
        <f>Február!Q89</f>
        <v>0</v>
      </c>
      <c r="Q213" t="str">
        <f>Február!R89</f>
        <v>1.</v>
      </c>
      <c r="R213">
        <f>Február!S89</f>
        <v>4</v>
      </c>
      <c r="S213">
        <v>2</v>
      </c>
      <c r="T213">
        <v>2020</v>
      </c>
      <c r="U213" t="s">
        <v>111</v>
      </c>
    </row>
    <row r="214" spans="16:21" x14ac:dyDescent="0.3">
      <c r="P214">
        <f>Február!Q90</f>
        <v>5</v>
      </c>
      <c r="Q214" t="str">
        <f>Február!R90</f>
        <v>2.</v>
      </c>
      <c r="R214">
        <f>Február!S90</f>
        <v>4</v>
      </c>
      <c r="S214">
        <v>2</v>
      </c>
      <c r="T214">
        <v>2020</v>
      </c>
      <c r="U214" t="s">
        <v>111</v>
      </c>
    </row>
    <row r="215" spans="16:21" x14ac:dyDescent="0.3">
      <c r="P215">
        <f>Február!Q91</f>
        <v>0</v>
      </c>
      <c r="Q215" t="str">
        <f>Február!R91</f>
        <v>3.</v>
      </c>
      <c r="R215">
        <f>Február!S91</f>
        <v>4</v>
      </c>
      <c r="S215">
        <v>2</v>
      </c>
      <c r="T215">
        <v>2020</v>
      </c>
      <c r="U215" t="s">
        <v>111</v>
      </c>
    </row>
    <row r="216" spans="16:21" x14ac:dyDescent="0.3">
      <c r="P216">
        <f>Február!Q92</f>
        <v>0</v>
      </c>
      <c r="Q216" t="str">
        <f>Február!R92</f>
        <v>4.</v>
      </c>
      <c r="R216">
        <f>Február!S92</f>
        <v>4</v>
      </c>
      <c r="S216">
        <v>2</v>
      </c>
      <c r="T216">
        <v>2020</v>
      </c>
      <c r="U216" t="s">
        <v>111</v>
      </c>
    </row>
    <row r="217" spans="16:21" x14ac:dyDescent="0.3">
      <c r="P217">
        <f>Február!Q93</f>
        <v>0</v>
      </c>
      <c r="Q217" t="str">
        <f>Február!R93</f>
        <v>5.</v>
      </c>
      <c r="R217">
        <f>Február!S93</f>
        <v>4</v>
      </c>
      <c r="S217">
        <v>2</v>
      </c>
      <c r="T217">
        <v>2020</v>
      </c>
      <c r="U217" t="s">
        <v>111</v>
      </c>
    </row>
    <row r="218" spans="16:21" x14ac:dyDescent="0.3">
      <c r="P218">
        <f>Február!Q94</f>
        <v>1</v>
      </c>
      <c r="Q218" t="str">
        <f>Február!R94</f>
        <v>6.</v>
      </c>
      <c r="R218">
        <f>Február!S94</f>
        <v>4</v>
      </c>
      <c r="S218">
        <v>2</v>
      </c>
      <c r="T218">
        <v>2020</v>
      </c>
      <c r="U218" t="s">
        <v>111</v>
      </c>
    </row>
    <row r="219" spans="16:21" x14ac:dyDescent="0.3">
      <c r="P219">
        <f>Február!Q95</f>
        <v>1</v>
      </c>
      <c r="Q219" t="str">
        <f>Február!R95</f>
        <v>7.</v>
      </c>
      <c r="R219">
        <f>Február!S95</f>
        <v>4</v>
      </c>
      <c r="S219">
        <v>2</v>
      </c>
      <c r="T219">
        <v>2020</v>
      </c>
      <c r="U219" t="s">
        <v>111</v>
      </c>
    </row>
    <row r="220" spans="16:21" x14ac:dyDescent="0.3">
      <c r="P220">
        <f>Február!Q96</f>
        <v>0</v>
      </c>
      <c r="Q220" t="str">
        <f>Február!R96</f>
        <v>8.</v>
      </c>
      <c r="R220">
        <f>Február!S96</f>
        <v>4</v>
      </c>
      <c r="S220">
        <v>2</v>
      </c>
      <c r="T220">
        <v>2020</v>
      </c>
      <c r="U220" t="s">
        <v>111</v>
      </c>
    </row>
    <row r="221" spans="16:21" x14ac:dyDescent="0.3">
      <c r="P221">
        <f>Február!Q97</f>
        <v>0</v>
      </c>
      <c r="Q221" t="str">
        <f>Február!R97</f>
        <v>9.</v>
      </c>
      <c r="R221">
        <f>Február!S97</f>
        <v>4</v>
      </c>
      <c r="S221">
        <v>2</v>
      </c>
      <c r="T221">
        <v>2020</v>
      </c>
      <c r="U221" t="s">
        <v>111</v>
      </c>
    </row>
    <row r="222" spans="16:21" x14ac:dyDescent="0.3">
      <c r="P222">
        <f>Február!Q98</f>
        <v>2</v>
      </c>
      <c r="Q222" t="str">
        <f>Február!R98</f>
        <v>10.</v>
      </c>
      <c r="R222">
        <f>Február!S98</f>
        <v>4</v>
      </c>
      <c r="S222">
        <v>2</v>
      </c>
      <c r="T222">
        <v>2020</v>
      </c>
      <c r="U222" t="s">
        <v>111</v>
      </c>
    </row>
    <row r="223" spans="16:21" x14ac:dyDescent="0.3">
      <c r="P223">
        <f>Február!Q99</f>
        <v>1</v>
      </c>
      <c r="Q223" t="str">
        <f>Február!R99</f>
        <v>11.</v>
      </c>
      <c r="R223">
        <f>Február!S99</f>
        <v>4</v>
      </c>
      <c r="S223">
        <v>2</v>
      </c>
      <c r="T223">
        <v>2020</v>
      </c>
      <c r="U223" t="s">
        <v>111</v>
      </c>
    </row>
    <row r="224" spans="16:21" x14ac:dyDescent="0.3">
      <c r="P224">
        <f>Február!Q100</f>
        <v>1</v>
      </c>
      <c r="Q224" t="str">
        <f>Február!R100</f>
        <v>12.</v>
      </c>
      <c r="R224">
        <f>Február!S100</f>
        <v>4</v>
      </c>
      <c r="S224">
        <v>2</v>
      </c>
      <c r="T224">
        <v>2020</v>
      </c>
      <c r="U224" t="s">
        <v>111</v>
      </c>
    </row>
    <row r="225" spans="16:21" x14ac:dyDescent="0.3">
      <c r="P225">
        <f>Február!Q101</f>
        <v>1</v>
      </c>
      <c r="Q225" t="str">
        <f>Február!R101</f>
        <v>13.</v>
      </c>
      <c r="R225">
        <f>Február!S101</f>
        <v>4</v>
      </c>
      <c r="S225">
        <v>2</v>
      </c>
      <c r="T225">
        <v>2020</v>
      </c>
      <c r="U225" t="s">
        <v>111</v>
      </c>
    </row>
    <row r="226" spans="16:21" x14ac:dyDescent="0.3">
      <c r="P226">
        <f>Február!Q102</f>
        <v>0</v>
      </c>
      <c r="Q226" t="str">
        <f>Február!R102</f>
        <v>14.</v>
      </c>
      <c r="R226">
        <f>Február!S102</f>
        <v>4</v>
      </c>
      <c r="S226">
        <v>2</v>
      </c>
      <c r="T226">
        <v>2020</v>
      </c>
      <c r="U226" t="s">
        <v>111</v>
      </c>
    </row>
    <row r="227" spans="16:21" x14ac:dyDescent="0.3">
      <c r="P227">
        <f>Február!Q103</f>
        <v>0</v>
      </c>
      <c r="Q227" t="str">
        <f>Február!R103</f>
        <v>15.</v>
      </c>
      <c r="R227">
        <f>Február!S103</f>
        <v>4</v>
      </c>
      <c r="S227">
        <v>2</v>
      </c>
      <c r="T227">
        <v>2020</v>
      </c>
      <c r="U227" t="s">
        <v>111</v>
      </c>
    </row>
    <row r="228" spans="16:21" x14ac:dyDescent="0.3">
      <c r="P228">
        <f>Február!Q104</f>
        <v>1</v>
      </c>
      <c r="Q228" t="str">
        <f>Február!R104</f>
        <v>16.</v>
      </c>
      <c r="R228">
        <f>Február!S104</f>
        <v>4</v>
      </c>
      <c r="S228">
        <v>2</v>
      </c>
      <c r="T228">
        <v>2020</v>
      </c>
      <c r="U228" t="s">
        <v>111</v>
      </c>
    </row>
    <row r="229" spans="16:21" x14ac:dyDescent="0.3">
      <c r="P229">
        <f>Február!Q105</f>
        <v>1</v>
      </c>
      <c r="Q229" t="str">
        <f>Február!R105</f>
        <v>17.</v>
      </c>
      <c r="R229">
        <f>Február!S105</f>
        <v>4</v>
      </c>
      <c r="S229">
        <v>2</v>
      </c>
      <c r="T229">
        <v>2020</v>
      </c>
      <c r="U229" t="s">
        <v>111</v>
      </c>
    </row>
    <row r="230" spans="16:21" x14ac:dyDescent="0.3">
      <c r="P230">
        <f>Február!Q106</f>
        <v>0</v>
      </c>
      <c r="Q230" t="str">
        <f>Február!R106</f>
        <v>18.</v>
      </c>
      <c r="R230">
        <f>Február!S106</f>
        <v>4</v>
      </c>
      <c r="S230">
        <v>2</v>
      </c>
      <c r="T230">
        <v>2020</v>
      </c>
      <c r="U230" t="s">
        <v>111</v>
      </c>
    </row>
    <row r="231" spans="16:21" x14ac:dyDescent="0.3">
      <c r="P231">
        <f>Február!Q107</f>
        <v>0</v>
      </c>
      <c r="Q231" t="str">
        <f>Február!R107</f>
        <v>19.</v>
      </c>
      <c r="R231">
        <f>Február!S107</f>
        <v>4</v>
      </c>
      <c r="S231">
        <v>2</v>
      </c>
      <c r="T231">
        <v>2020</v>
      </c>
      <c r="U231" t="s">
        <v>111</v>
      </c>
    </row>
    <row r="232" spans="16:21" x14ac:dyDescent="0.3">
      <c r="P232">
        <f>Február!Q108</f>
        <v>0</v>
      </c>
      <c r="Q232" t="str">
        <f>Február!R108</f>
        <v>20.</v>
      </c>
      <c r="R232">
        <f>Február!S108</f>
        <v>4</v>
      </c>
      <c r="S232">
        <v>2</v>
      </c>
      <c r="T232">
        <v>2020</v>
      </c>
      <c r="U232" t="s">
        <v>111</v>
      </c>
    </row>
    <row r="233" spans="16:21" x14ac:dyDescent="0.3">
      <c r="P233">
        <f>Február!Q109</f>
        <v>0</v>
      </c>
      <c r="Q233" t="str">
        <f>Február!R109</f>
        <v>21.</v>
      </c>
      <c r="R233">
        <f>Február!S109</f>
        <v>4</v>
      </c>
      <c r="S233">
        <v>2</v>
      </c>
      <c r="T233">
        <v>2020</v>
      </c>
      <c r="U233" t="s">
        <v>111</v>
      </c>
    </row>
    <row r="234" spans="16:21" x14ac:dyDescent="0.3">
      <c r="P234">
        <f>Február!Q110</f>
        <v>3</v>
      </c>
      <c r="Q234" t="str">
        <f>Február!R110</f>
        <v>22.</v>
      </c>
      <c r="R234">
        <f>Február!S110</f>
        <v>4</v>
      </c>
      <c r="S234">
        <v>2</v>
      </c>
      <c r="T234">
        <v>2020</v>
      </c>
      <c r="U234" t="s">
        <v>111</v>
      </c>
    </row>
    <row r="235" spans="16:21" x14ac:dyDescent="0.3">
      <c r="P235">
        <f>Február!Q111</f>
        <v>0</v>
      </c>
      <c r="Q235" t="str">
        <f>Február!R111</f>
        <v>23.</v>
      </c>
      <c r="R235">
        <f>Február!S111</f>
        <v>4</v>
      </c>
      <c r="S235">
        <v>2</v>
      </c>
      <c r="T235">
        <v>2020</v>
      </c>
      <c r="U235" t="s">
        <v>111</v>
      </c>
    </row>
    <row r="236" spans="16:21" x14ac:dyDescent="0.3">
      <c r="P236">
        <f>Február!Q112</f>
        <v>0</v>
      </c>
      <c r="Q236" t="str">
        <f>Február!R112</f>
        <v>24.</v>
      </c>
      <c r="R236">
        <f>Február!S112</f>
        <v>4</v>
      </c>
      <c r="S236">
        <v>2</v>
      </c>
      <c r="T236">
        <v>2020</v>
      </c>
      <c r="U236" t="s">
        <v>111</v>
      </c>
    </row>
    <row r="237" spans="16:21" x14ac:dyDescent="0.3">
      <c r="P237">
        <f>Február!Q113</f>
        <v>1</v>
      </c>
      <c r="Q237" t="str">
        <f>Február!R113</f>
        <v>25.</v>
      </c>
      <c r="R237">
        <f>Február!S113</f>
        <v>4</v>
      </c>
      <c r="S237">
        <v>2</v>
      </c>
      <c r="T237">
        <v>2020</v>
      </c>
      <c r="U237" t="s">
        <v>111</v>
      </c>
    </row>
    <row r="238" spans="16:21" x14ac:dyDescent="0.3">
      <c r="P238">
        <f>Február!Q114</f>
        <v>0</v>
      </c>
      <c r="Q238" t="str">
        <f>Február!R114</f>
        <v>26.</v>
      </c>
      <c r="R238">
        <f>Február!S114</f>
        <v>4</v>
      </c>
      <c r="S238">
        <v>2</v>
      </c>
      <c r="T238">
        <v>2020</v>
      </c>
      <c r="U238" t="s">
        <v>111</v>
      </c>
    </row>
    <row r="239" spans="16:21" x14ac:dyDescent="0.3">
      <c r="P239">
        <f>Február!Q115</f>
        <v>1</v>
      </c>
      <c r="Q239" t="str">
        <f>Február!R115</f>
        <v>27.</v>
      </c>
      <c r="R239">
        <f>Február!S115</f>
        <v>4</v>
      </c>
      <c r="S239">
        <v>2</v>
      </c>
      <c r="T239">
        <v>2020</v>
      </c>
      <c r="U239" t="s">
        <v>111</v>
      </c>
    </row>
    <row r="240" spans="16:21" x14ac:dyDescent="0.3">
      <c r="P240">
        <f>Február!Q116</f>
        <v>5</v>
      </c>
      <c r="Q240" t="str">
        <f>Február!R116</f>
        <v>28.</v>
      </c>
      <c r="R240">
        <f>Február!S116</f>
        <v>4</v>
      </c>
      <c r="S240">
        <v>2</v>
      </c>
      <c r="T240">
        <v>2020</v>
      </c>
      <c r="U240" t="s">
        <v>111</v>
      </c>
    </row>
    <row r="241" spans="16:21" x14ac:dyDescent="0.3">
      <c r="P241">
        <f>Február!Q117</f>
        <v>0</v>
      </c>
      <c r="Q241" t="str">
        <f>Február!R117</f>
        <v>29.</v>
      </c>
      <c r="R241">
        <f>Február!S117</f>
        <v>4</v>
      </c>
      <c r="S241">
        <v>2</v>
      </c>
      <c r="T241">
        <v>2020</v>
      </c>
      <c r="U241" t="s">
        <v>111</v>
      </c>
    </row>
  </sheetData>
  <autoFilter ref="P1:R126" xr:uid="{5FA17EFA-1777-4F61-9248-9E7E168D370A}"/>
  <mergeCells count="2">
    <mergeCell ref="H1:L1"/>
    <mergeCell ref="A1:E1"/>
  </mergeCells>
  <phoneticPr fontId="3" type="noConversion"/>
  <conditionalFormatting pivot="1" sqref="AB3:AR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pivot="1" sqref="AX3:BA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DC65-57E7-4379-BFC9-3DAE5EEE0838}">
  <dimension ref="A1:D22"/>
  <sheetViews>
    <sheetView workbookViewId="0"/>
  </sheetViews>
  <sheetFormatPr defaultRowHeight="14.4" x14ac:dyDescent="0.3"/>
  <cols>
    <col min="1" max="1" width="47.5546875" bestFit="1" customWidth="1"/>
    <col min="2" max="2" width="14.77734375" bestFit="1" customWidth="1"/>
    <col min="3" max="3" width="8.6640625" bestFit="1" customWidth="1"/>
    <col min="4" max="4" width="11.88671875" bestFit="1" customWidth="1"/>
  </cols>
  <sheetData>
    <row r="1" spans="1:4" x14ac:dyDescent="0.3">
      <c r="A1" t="s">
        <v>133</v>
      </c>
    </row>
    <row r="2" spans="1:4" x14ac:dyDescent="0.3">
      <c r="B2" t="s">
        <v>129</v>
      </c>
      <c r="C2" t="s">
        <v>128</v>
      </c>
      <c r="D2" t="s">
        <v>130</v>
      </c>
    </row>
    <row r="3" spans="1:4" x14ac:dyDescent="0.3">
      <c r="A3" s="20" t="s">
        <v>92</v>
      </c>
      <c r="B3" s="20" t="s">
        <v>97</v>
      </c>
    </row>
    <row r="4" spans="1:4" x14ac:dyDescent="0.3">
      <c r="A4" s="20" t="s">
        <v>89</v>
      </c>
      <c r="B4">
        <v>1</v>
      </c>
      <c r="C4">
        <v>2</v>
      </c>
      <c r="D4" t="s">
        <v>90</v>
      </c>
    </row>
    <row r="5" spans="1:4" x14ac:dyDescent="0.3">
      <c r="A5" s="32">
        <v>0</v>
      </c>
      <c r="B5" s="21">
        <v>8</v>
      </c>
      <c r="C5" s="21">
        <v>29</v>
      </c>
      <c r="D5" s="21">
        <v>37</v>
      </c>
    </row>
    <row r="6" spans="1:4" x14ac:dyDescent="0.3">
      <c r="A6" s="32">
        <v>1</v>
      </c>
      <c r="B6" s="21">
        <v>9</v>
      </c>
      <c r="C6" s="21">
        <v>16</v>
      </c>
      <c r="D6" s="21">
        <v>25</v>
      </c>
    </row>
    <row r="7" spans="1:4" x14ac:dyDescent="0.3">
      <c r="A7" s="32">
        <v>2</v>
      </c>
      <c r="B7" s="21">
        <v>8</v>
      </c>
      <c r="C7" s="21">
        <v>11</v>
      </c>
      <c r="D7" s="21">
        <v>19</v>
      </c>
    </row>
    <row r="8" spans="1:4" x14ac:dyDescent="0.3">
      <c r="A8" s="32">
        <v>3</v>
      </c>
      <c r="B8" s="21">
        <v>3</v>
      </c>
      <c r="C8" s="21">
        <v>9</v>
      </c>
      <c r="D8" s="21">
        <v>12</v>
      </c>
    </row>
    <row r="9" spans="1:4" x14ac:dyDescent="0.3">
      <c r="A9" s="32">
        <v>4</v>
      </c>
      <c r="B9" s="21">
        <v>10</v>
      </c>
      <c r="C9" s="21">
        <v>6</v>
      </c>
      <c r="D9" s="21">
        <v>16</v>
      </c>
    </row>
    <row r="10" spans="1:4" x14ac:dyDescent="0.3">
      <c r="A10" s="32">
        <v>5</v>
      </c>
      <c r="B10" s="21">
        <v>6</v>
      </c>
      <c r="C10" s="21">
        <v>8</v>
      </c>
      <c r="D10" s="21">
        <v>14</v>
      </c>
    </row>
    <row r="11" spans="1:4" x14ac:dyDescent="0.3">
      <c r="A11" s="32">
        <v>6</v>
      </c>
      <c r="B11" s="21">
        <v>3</v>
      </c>
      <c r="C11" s="21">
        <v>6</v>
      </c>
      <c r="D11" s="21">
        <v>9</v>
      </c>
    </row>
    <row r="12" spans="1:4" x14ac:dyDescent="0.3">
      <c r="A12" s="32">
        <v>7</v>
      </c>
      <c r="B12" s="21">
        <v>8</v>
      </c>
      <c r="C12" s="21">
        <v>5</v>
      </c>
      <c r="D12" s="21">
        <v>13</v>
      </c>
    </row>
    <row r="13" spans="1:4" x14ac:dyDescent="0.3">
      <c r="A13" s="32">
        <v>8</v>
      </c>
      <c r="B13" s="21">
        <v>13</v>
      </c>
      <c r="C13" s="21">
        <v>5</v>
      </c>
      <c r="D13" s="21">
        <v>18</v>
      </c>
    </row>
    <row r="14" spans="1:4" x14ac:dyDescent="0.3">
      <c r="A14" s="32">
        <v>9</v>
      </c>
      <c r="B14" s="21">
        <v>10</v>
      </c>
      <c r="C14" s="21">
        <v>3</v>
      </c>
      <c r="D14" s="21">
        <v>13</v>
      </c>
    </row>
    <row r="15" spans="1:4" x14ac:dyDescent="0.3">
      <c r="A15" s="32">
        <v>10</v>
      </c>
      <c r="B15" s="21">
        <v>7</v>
      </c>
      <c r="C15" s="21">
        <v>4</v>
      </c>
      <c r="D15" s="21">
        <v>11</v>
      </c>
    </row>
    <row r="16" spans="1:4" x14ac:dyDescent="0.3">
      <c r="A16" s="32">
        <v>11</v>
      </c>
      <c r="B16" s="21">
        <v>6</v>
      </c>
      <c r="C16" s="21">
        <v>3</v>
      </c>
      <c r="D16" s="21">
        <v>9</v>
      </c>
    </row>
    <row r="17" spans="1:4" x14ac:dyDescent="0.3">
      <c r="A17" s="32">
        <v>12</v>
      </c>
      <c r="B17" s="21">
        <v>9</v>
      </c>
      <c r="C17" s="21">
        <v>2</v>
      </c>
      <c r="D17" s="21">
        <v>11</v>
      </c>
    </row>
    <row r="18" spans="1:4" x14ac:dyDescent="0.3">
      <c r="A18" s="32">
        <v>13</v>
      </c>
      <c r="B18" s="21">
        <v>6</v>
      </c>
      <c r="C18" s="21">
        <v>2</v>
      </c>
      <c r="D18" s="21">
        <v>8</v>
      </c>
    </row>
    <row r="19" spans="1:4" x14ac:dyDescent="0.3">
      <c r="A19" s="32">
        <v>14</v>
      </c>
      <c r="B19" s="21">
        <v>8</v>
      </c>
      <c r="C19" s="21">
        <v>4</v>
      </c>
      <c r="D19" s="21">
        <v>12</v>
      </c>
    </row>
    <row r="20" spans="1:4" x14ac:dyDescent="0.3">
      <c r="A20" s="32">
        <v>15</v>
      </c>
      <c r="B20" s="21">
        <v>7</v>
      </c>
      <c r="C20" s="21">
        <v>1</v>
      </c>
      <c r="D20" s="21">
        <v>8</v>
      </c>
    </row>
    <row r="21" spans="1:4" x14ac:dyDescent="0.3">
      <c r="A21" s="32">
        <v>16</v>
      </c>
      <c r="B21" s="21">
        <v>3</v>
      </c>
      <c r="C21" s="21">
        <v>2</v>
      </c>
      <c r="D21" s="21">
        <v>5</v>
      </c>
    </row>
    <row r="22" spans="1:4" x14ac:dyDescent="0.3">
      <c r="A22" s="32" t="s">
        <v>90</v>
      </c>
      <c r="B22" s="21">
        <v>124</v>
      </c>
      <c r="C22" s="21">
        <v>116</v>
      </c>
      <c r="D22" s="21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186F-55C1-4A2A-A8D1-BC70581CD8FA}">
  <dimension ref="A1:V34"/>
  <sheetViews>
    <sheetView zoomScale="80" workbookViewId="0"/>
  </sheetViews>
  <sheetFormatPr defaultRowHeight="14.4" x14ac:dyDescent="0.3"/>
  <cols>
    <col min="1" max="1" width="22.33203125" bestFit="1" customWidth="1"/>
    <col min="2" max="2" width="15.77734375" bestFit="1" customWidth="1"/>
    <col min="3" max="3" width="3" bestFit="1" customWidth="1"/>
    <col min="4" max="10" width="2" bestFit="1" customWidth="1"/>
    <col min="11" max="17" width="3" bestFit="1" customWidth="1"/>
    <col min="18" max="19" width="10" bestFit="1" customWidth="1"/>
    <col min="20" max="20" width="10" customWidth="1"/>
    <col min="21" max="21" width="12.6640625" bestFit="1" customWidth="1"/>
    <col min="22" max="22" width="22.33203125" bestFit="1" customWidth="1"/>
    <col min="23" max="32" width="3.5546875" bestFit="1" customWidth="1"/>
    <col min="33" max="33" width="2.5546875" bestFit="1" customWidth="1"/>
    <col min="34" max="43" width="3.5546875" bestFit="1" customWidth="1"/>
    <col min="44" max="50" width="2.5546875" bestFit="1" customWidth="1"/>
    <col min="51" max="51" width="10" bestFit="1" customWidth="1"/>
  </cols>
  <sheetData>
    <row r="1" spans="1:22" x14ac:dyDescent="0.3">
      <c r="U1" s="20" t="s">
        <v>84</v>
      </c>
      <c r="V1" t="s">
        <v>117</v>
      </c>
    </row>
    <row r="3" spans="1:22" x14ac:dyDescent="0.3">
      <c r="A3" s="20" t="s">
        <v>92</v>
      </c>
      <c r="B3" s="20" t="s">
        <v>97</v>
      </c>
      <c r="U3" s="20" t="s">
        <v>89</v>
      </c>
      <c r="V3" t="s">
        <v>92</v>
      </c>
    </row>
    <row r="4" spans="1:22" x14ac:dyDescent="0.3">
      <c r="A4" s="20" t="s">
        <v>89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 t="s">
        <v>90</v>
      </c>
      <c r="U4" s="32">
        <v>1</v>
      </c>
      <c r="V4" s="21">
        <v>16</v>
      </c>
    </row>
    <row r="5" spans="1:22" x14ac:dyDescent="0.3">
      <c r="A5" s="32" t="s">
        <v>24</v>
      </c>
      <c r="B5" s="21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>
        <v>1</v>
      </c>
      <c r="T5" s="21"/>
      <c r="U5" s="32">
        <v>2</v>
      </c>
      <c r="V5" s="21">
        <v>11</v>
      </c>
    </row>
    <row r="6" spans="1:22" x14ac:dyDescent="0.3">
      <c r="A6" s="32" t="s">
        <v>33</v>
      </c>
      <c r="B6" s="21"/>
      <c r="C6" s="21">
        <v>1</v>
      </c>
      <c r="D6" s="21">
        <v>1</v>
      </c>
      <c r="E6" s="21">
        <v>1</v>
      </c>
      <c r="F6" s="21"/>
      <c r="G6" s="21"/>
      <c r="H6" s="21"/>
      <c r="I6" s="21"/>
      <c r="J6" s="21"/>
      <c r="K6" s="21"/>
      <c r="L6" s="21"/>
      <c r="M6" s="21"/>
      <c r="N6" s="21"/>
      <c r="O6" s="21">
        <v>1</v>
      </c>
      <c r="P6" s="21"/>
      <c r="Q6" s="21"/>
      <c r="R6" s="21">
        <v>4</v>
      </c>
      <c r="T6" s="21"/>
      <c r="U6" s="32">
        <v>3</v>
      </c>
      <c r="V6" s="21">
        <v>9</v>
      </c>
    </row>
    <row r="7" spans="1:22" x14ac:dyDescent="0.3">
      <c r="A7" s="32" t="s">
        <v>34</v>
      </c>
      <c r="B7" s="21">
        <v>1</v>
      </c>
      <c r="C7" s="21"/>
      <c r="D7" s="21">
        <v>1</v>
      </c>
      <c r="E7" s="21"/>
      <c r="F7" s="21"/>
      <c r="G7" s="21">
        <v>1</v>
      </c>
      <c r="H7" s="21"/>
      <c r="I7" s="21"/>
      <c r="J7" s="21">
        <v>1</v>
      </c>
      <c r="K7" s="21"/>
      <c r="L7" s="21"/>
      <c r="M7" s="21"/>
      <c r="N7" s="21"/>
      <c r="O7" s="21"/>
      <c r="P7" s="21"/>
      <c r="Q7" s="21"/>
      <c r="R7" s="21">
        <v>4</v>
      </c>
      <c r="T7" s="21"/>
      <c r="U7" s="32">
        <v>4</v>
      </c>
      <c r="V7" s="21">
        <v>5</v>
      </c>
    </row>
    <row r="8" spans="1:22" x14ac:dyDescent="0.3">
      <c r="A8" s="32" t="s">
        <v>35</v>
      </c>
      <c r="B8" s="21">
        <v>1</v>
      </c>
      <c r="C8" s="21">
        <v>1</v>
      </c>
      <c r="D8" s="21"/>
      <c r="E8" s="21"/>
      <c r="F8" s="21"/>
      <c r="G8" s="21"/>
      <c r="H8" s="21">
        <v>1</v>
      </c>
      <c r="I8" s="21"/>
      <c r="J8" s="21"/>
      <c r="K8" s="21">
        <v>1</v>
      </c>
      <c r="L8" s="21"/>
      <c r="M8" s="21"/>
      <c r="N8" s="21"/>
      <c r="O8" s="21"/>
      <c r="P8" s="21"/>
      <c r="Q8" s="21"/>
      <c r="R8" s="21">
        <v>4</v>
      </c>
      <c r="T8" s="21"/>
      <c r="U8" s="32">
        <v>5</v>
      </c>
      <c r="V8" s="21">
        <v>8</v>
      </c>
    </row>
    <row r="9" spans="1:22" x14ac:dyDescent="0.3">
      <c r="A9" s="32" t="s">
        <v>36</v>
      </c>
      <c r="B9" s="21">
        <v>1</v>
      </c>
      <c r="C9" s="21">
        <v>1</v>
      </c>
      <c r="D9" s="21"/>
      <c r="E9" s="21">
        <v>1</v>
      </c>
      <c r="F9" s="21"/>
      <c r="G9" s="21"/>
      <c r="H9" s="21"/>
      <c r="I9" s="21"/>
      <c r="J9" s="21"/>
      <c r="K9" s="21">
        <v>1</v>
      </c>
      <c r="L9" s="21"/>
      <c r="M9" s="21"/>
      <c r="N9" s="21"/>
      <c r="O9" s="21"/>
      <c r="P9" s="21"/>
      <c r="Q9" s="21"/>
      <c r="R9" s="21">
        <v>4</v>
      </c>
      <c r="T9" s="21"/>
      <c r="U9" s="32">
        <v>6</v>
      </c>
      <c r="V9" s="21">
        <v>6</v>
      </c>
    </row>
    <row r="10" spans="1:22" x14ac:dyDescent="0.3">
      <c r="A10" s="32" t="s">
        <v>37</v>
      </c>
      <c r="B10" s="21">
        <v>1</v>
      </c>
      <c r="C10" s="21"/>
      <c r="D10" s="21"/>
      <c r="E10" s="21">
        <v>1</v>
      </c>
      <c r="F10" s="21"/>
      <c r="G10" s="21"/>
      <c r="H10" s="21"/>
      <c r="I10" s="21">
        <v>1</v>
      </c>
      <c r="J10" s="21"/>
      <c r="K10" s="21"/>
      <c r="L10" s="21"/>
      <c r="M10" s="21"/>
      <c r="N10" s="21"/>
      <c r="O10" s="21"/>
      <c r="P10" s="21"/>
      <c r="Q10" s="21"/>
      <c r="R10" s="21">
        <v>3</v>
      </c>
      <c r="T10" s="21"/>
      <c r="U10" s="32">
        <v>7</v>
      </c>
      <c r="V10" s="21">
        <v>5</v>
      </c>
    </row>
    <row r="11" spans="1:22" x14ac:dyDescent="0.3">
      <c r="A11" s="32" t="s">
        <v>38</v>
      </c>
      <c r="B11" s="21">
        <v>1</v>
      </c>
      <c r="C11" s="21"/>
      <c r="D11" s="21"/>
      <c r="E11" s="21"/>
      <c r="F11" s="21">
        <v>1</v>
      </c>
      <c r="G11" s="21"/>
      <c r="H11" s="21"/>
      <c r="I11" s="21"/>
      <c r="J11" s="21"/>
      <c r="K11" s="21"/>
      <c r="L11" s="21"/>
      <c r="M11" s="21"/>
      <c r="N11" s="21"/>
      <c r="O11" s="21">
        <v>1</v>
      </c>
      <c r="P11" s="21"/>
      <c r="Q11" s="21"/>
      <c r="R11" s="21">
        <v>3</v>
      </c>
      <c r="T11" s="21"/>
      <c r="U11" s="32">
        <v>8</v>
      </c>
      <c r="V11" s="21">
        <v>5</v>
      </c>
    </row>
    <row r="12" spans="1:22" x14ac:dyDescent="0.3">
      <c r="A12" s="32" t="s">
        <v>39</v>
      </c>
      <c r="B12" s="21">
        <v>1</v>
      </c>
      <c r="C12" s="21">
        <v>1</v>
      </c>
      <c r="D12" s="21">
        <v>1</v>
      </c>
      <c r="E12" s="21"/>
      <c r="F12" s="21"/>
      <c r="G12" s="21"/>
      <c r="H12" s="21"/>
      <c r="I12" s="21">
        <v>1</v>
      </c>
      <c r="J12" s="21"/>
      <c r="K12" s="21"/>
      <c r="L12" s="21"/>
      <c r="M12" s="21"/>
      <c r="N12" s="21"/>
      <c r="O12" s="21"/>
      <c r="P12" s="21"/>
      <c r="Q12" s="21"/>
      <c r="R12" s="21">
        <v>4</v>
      </c>
      <c r="T12" s="21"/>
      <c r="U12" s="32">
        <v>9</v>
      </c>
      <c r="V12" s="21">
        <v>3</v>
      </c>
    </row>
    <row r="13" spans="1:22" x14ac:dyDescent="0.3">
      <c r="A13" s="32" t="s">
        <v>40</v>
      </c>
      <c r="B13" s="21">
        <v>1</v>
      </c>
      <c r="C13" s="21">
        <v>1</v>
      </c>
      <c r="D13" s="21">
        <v>1</v>
      </c>
      <c r="E13" s="21"/>
      <c r="F13" s="21"/>
      <c r="G13" s="21"/>
      <c r="H13" s="21"/>
      <c r="I13" s="21"/>
      <c r="J13" s="21"/>
      <c r="K13" s="21"/>
      <c r="L13" s="21"/>
      <c r="M13" s="21">
        <v>1</v>
      </c>
      <c r="N13" s="21"/>
      <c r="O13" s="21"/>
      <c r="P13" s="21"/>
      <c r="Q13" s="21"/>
      <c r="R13" s="21">
        <v>4</v>
      </c>
      <c r="T13" s="21"/>
      <c r="U13" s="32">
        <v>10</v>
      </c>
      <c r="V13" s="21">
        <v>4</v>
      </c>
    </row>
    <row r="14" spans="1:22" x14ac:dyDescent="0.3">
      <c r="A14" s="32" t="s">
        <v>41</v>
      </c>
      <c r="B14" s="21"/>
      <c r="C14" s="21">
        <v>1</v>
      </c>
      <c r="D14" s="21"/>
      <c r="E14" s="21"/>
      <c r="F14" s="21"/>
      <c r="G14" s="21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>
        <v>2</v>
      </c>
      <c r="T14" s="21"/>
      <c r="U14" s="32">
        <v>11</v>
      </c>
      <c r="V14" s="21">
        <v>3</v>
      </c>
    </row>
    <row r="15" spans="1:22" x14ac:dyDescent="0.3">
      <c r="A15" s="32" t="s">
        <v>42</v>
      </c>
      <c r="B15" s="21">
        <v>1</v>
      </c>
      <c r="C15" s="21"/>
      <c r="D15" s="21"/>
      <c r="E15" s="21"/>
      <c r="F15" s="21"/>
      <c r="G15" s="21"/>
      <c r="H15" s="21">
        <v>1</v>
      </c>
      <c r="I15" s="21"/>
      <c r="J15" s="21"/>
      <c r="K15" s="21"/>
      <c r="L15" s="21"/>
      <c r="M15" s="21"/>
      <c r="N15" s="21"/>
      <c r="O15" s="21"/>
      <c r="P15" s="21"/>
      <c r="Q15" s="21">
        <v>1</v>
      </c>
      <c r="R15" s="21">
        <v>3</v>
      </c>
      <c r="T15" s="21"/>
      <c r="U15" s="32">
        <v>12</v>
      </c>
      <c r="V15" s="21">
        <v>2</v>
      </c>
    </row>
    <row r="16" spans="1:22" x14ac:dyDescent="0.3">
      <c r="A16" s="32" t="s">
        <v>25</v>
      </c>
      <c r="B16" s="21"/>
      <c r="C16" s="21"/>
      <c r="D16" s="21"/>
      <c r="E16" s="21"/>
      <c r="F16" s="21">
        <v>1</v>
      </c>
      <c r="G16" s="21"/>
      <c r="H16" s="21"/>
      <c r="I16" s="21">
        <v>1</v>
      </c>
      <c r="J16" s="21"/>
      <c r="K16" s="21">
        <v>1</v>
      </c>
      <c r="L16" s="21"/>
      <c r="M16" s="21"/>
      <c r="N16" s="21"/>
      <c r="O16" s="21">
        <v>1</v>
      </c>
      <c r="P16" s="21"/>
      <c r="Q16" s="21"/>
      <c r="R16" s="21">
        <v>4</v>
      </c>
      <c r="T16" s="21"/>
      <c r="U16" s="32">
        <v>13</v>
      </c>
      <c r="V16" s="21">
        <v>2</v>
      </c>
    </row>
    <row r="17" spans="1:22" x14ac:dyDescent="0.3">
      <c r="A17" s="32" t="s">
        <v>43</v>
      </c>
      <c r="B17" s="21"/>
      <c r="C17" s="21"/>
      <c r="D17" s="21">
        <v>1</v>
      </c>
      <c r="E17" s="21"/>
      <c r="F17" s="21"/>
      <c r="G17" s="21"/>
      <c r="H17" s="21">
        <v>1</v>
      </c>
      <c r="I17" s="21"/>
      <c r="J17" s="21"/>
      <c r="K17" s="21"/>
      <c r="L17" s="21"/>
      <c r="M17" s="21"/>
      <c r="N17" s="21"/>
      <c r="O17" s="21"/>
      <c r="P17" s="21"/>
      <c r="Q17" s="21"/>
      <c r="R17" s="21">
        <v>2</v>
      </c>
      <c r="T17" s="21"/>
      <c r="U17" s="32">
        <v>14</v>
      </c>
      <c r="V17" s="21">
        <v>4</v>
      </c>
    </row>
    <row r="18" spans="1:22" x14ac:dyDescent="0.3">
      <c r="A18" s="32" t="s">
        <v>44</v>
      </c>
      <c r="B18" s="21"/>
      <c r="C18" s="21"/>
      <c r="D18" s="21"/>
      <c r="E18" s="21"/>
      <c r="F18" s="21"/>
      <c r="G18" s="21"/>
      <c r="H18" s="21"/>
      <c r="I18" s="21">
        <v>1</v>
      </c>
      <c r="J18" s="21"/>
      <c r="K18" s="21"/>
      <c r="L18" s="21"/>
      <c r="M18" s="21"/>
      <c r="N18" s="21">
        <v>1</v>
      </c>
      <c r="O18" s="21"/>
      <c r="P18" s="21"/>
      <c r="Q18" s="21"/>
      <c r="R18" s="21">
        <v>2</v>
      </c>
      <c r="T18" s="21"/>
      <c r="U18" s="32">
        <v>15</v>
      </c>
      <c r="V18" s="21">
        <v>1</v>
      </c>
    </row>
    <row r="19" spans="1:22" x14ac:dyDescent="0.3">
      <c r="A19" s="32" t="s">
        <v>45</v>
      </c>
      <c r="B19" s="21"/>
      <c r="C19" s="21"/>
      <c r="D19" s="21">
        <v>1</v>
      </c>
      <c r="E19" s="21"/>
      <c r="F19" s="21">
        <v>1</v>
      </c>
      <c r="G19" s="21">
        <v>1</v>
      </c>
      <c r="H19" s="21">
        <v>1</v>
      </c>
      <c r="I19" s="21"/>
      <c r="J19" s="21"/>
      <c r="K19" s="21"/>
      <c r="L19" s="21"/>
      <c r="M19" s="21"/>
      <c r="N19" s="21"/>
      <c r="O19" s="21"/>
      <c r="P19" s="21"/>
      <c r="Q19" s="21"/>
      <c r="R19" s="21">
        <v>4</v>
      </c>
      <c r="T19" s="21"/>
      <c r="U19" s="32">
        <v>16</v>
      </c>
      <c r="V19" s="21">
        <v>3</v>
      </c>
    </row>
    <row r="20" spans="1:22" x14ac:dyDescent="0.3">
      <c r="A20" s="32" t="s">
        <v>46</v>
      </c>
      <c r="B20" s="21"/>
      <c r="C20" s="21"/>
      <c r="D20" s="21">
        <v>1</v>
      </c>
      <c r="E20" s="21"/>
      <c r="F20" s="21"/>
      <c r="G20" s="21"/>
      <c r="H20" s="21"/>
      <c r="I20" s="21"/>
      <c r="J20" s="21">
        <v>1</v>
      </c>
      <c r="K20" s="21"/>
      <c r="L20" s="21"/>
      <c r="M20" s="21"/>
      <c r="N20" s="21"/>
      <c r="O20" s="21"/>
      <c r="P20" s="21"/>
      <c r="Q20" s="21"/>
      <c r="R20" s="21">
        <v>2</v>
      </c>
      <c r="T20" s="21"/>
      <c r="U20" s="32" t="s">
        <v>90</v>
      </c>
      <c r="V20" s="21">
        <v>87</v>
      </c>
    </row>
    <row r="21" spans="1:22" x14ac:dyDescent="0.3">
      <c r="A21" s="32" t="s">
        <v>47</v>
      </c>
      <c r="B21" s="21"/>
      <c r="C21" s="21"/>
      <c r="D21" s="21"/>
      <c r="E21" s="21"/>
      <c r="F21" s="21"/>
      <c r="G21" s="21"/>
      <c r="H21" s="21"/>
      <c r="I21" s="21"/>
      <c r="J21" s="21"/>
      <c r="K21" s="21">
        <v>1</v>
      </c>
      <c r="L21" s="21"/>
      <c r="M21" s="21"/>
      <c r="N21" s="21">
        <v>1</v>
      </c>
      <c r="O21" s="21"/>
      <c r="P21" s="21"/>
      <c r="Q21" s="21"/>
      <c r="R21" s="21">
        <v>2</v>
      </c>
      <c r="T21" s="21"/>
    </row>
    <row r="22" spans="1:22" x14ac:dyDescent="0.3">
      <c r="A22" s="32" t="s">
        <v>48</v>
      </c>
      <c r="B22" s="21">
        <v>1</v>
      </c>
      <c r="C22" s="21">
        <v>1</v>
      </c>
      <c r="D22" s="21">
        <v>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v>1</v>
      </c>
      <c r="Q22" s="21"/>
      <c r="R22" s="21">
        <v>4</v>
      </c>
      <c r="T22" s="21"/>
    </row>
    <row r="23" spans="1:22" x14ac:dyDescent="0.3">
      <c r="A23" s="32" t="s">
        <v>49</v>
      </c>
      <c r="B23" s="21"/>
      <c r="C23" s="21"/>
      <c r="D23" s="21"/>
      <c r="E23" s="21"/>
      <c r="F23" s="21"/>
      <c r="G23" s="21">
        <v>1</v>
      </c>
      <c r="H23" s="21"/>
      <c r="I23" s="21"/>
      <c r="J23" s="21"/>
      <c r="K23" s="21"/>
      <c r="L23" s="21">
        <v>1</v>
      </c>
      <c r="M23" s="21"/>
      <c r="N23" s="21"/>
      <c r="O23" s="21"/>
      <c r="P23" s="21"/>
      <c r="Q23" s="21"/>
      <c r="R23" s="21">
        <v>2</v>
      </c>
      <c r="T23" s="21"/>
    </row>
    <row r="24" spans="1:22" x14ac:dyDescent="0.3">
      <c r="A24" s="32" t="s">
        <v>50</v>
      </c>
      <c r="B24" s="21">
        <v>1</v>
      </c>
      <c r="C24" s="21">
        <v>1</v>
      </c>
      <c r="D24" s="21"/>
      <c r="E24" s="21"/>
      <c r="F24" s="21">
        <v>1</v>
      </c>
      <c r="G24" s="21"/>
      <c r="H24" s="21"/>
      <c r="I24" s="21"/>
      <c r="J24" s="21"/>
      <c r="K24" s="21"/>
      <c r="L24" s="21">
        <v>1</v>
      </c>
      <c r="M24" s="21"/>
      <c r="N24" s="21"/>
      <c r="O24" s="21"/>
      <c r="P24" s="21"/>
      <c r="Q24" s="21"/>
      <c r="R24" s="21">
        <v>4</v>
      </c>
      <c r="T24" s="21"/>
    </row>
    <row r="25" spans="1:22" x14ac:dyDescent="0.3">
      <c r="A25" s="32" t="s">
        <v>51</v>
      </c>
      <c r="B25" s="21"/>
      <c r="C25" s="21"/>
      <c r="D25" s="21"/>
      <c r="E25" s="21"/>
      <c r="F25" s="21">
        <v>1</v>
      </c>
      <c r="G25" s="21">
        <v>1</v>
      </c>
      <c r="H25" s="21"/>
      <c r="I25" s="21"/>
      <c r="J25" s="21">
        <v>1</v>
      </c>
      <c r="K25" s="21"/>
      <c r="L25" s="21"/>
      <c r="M25" s="21"/>
      <c r="N25" s="21"/>
      <c r="O25" s="21">
        <v>1</v>
      </c>
      <c r="P25" s="21"/>
      <c r="Q25" s="21"/>
      <c r="R25" s="21">
        <v>4</v>
      </c>
      <c r="T25" s="21"/>
    </row>
    <row r="26" spans="1:22" x14ac:dyDescent="0.3">
      <c r="A26" s="32" t="s">
        <v>52</v>
      </c>
      <c r="B26" s="21"/>
      <c r="C26" s="21"/>
      <c r="D26" s="21"/>
      <c r="E26" s="21"/>
      <c r="F26" s="21"/>
      <c r="G26" s="21"/>
      <c r="H26" s="21"/>
      <c r="I26" s="21">
        <v>1</v>
      </c>
      <c r="J26" s="21"/>
      <c r="K26" s="21"/>
      <c r="L26" s="21"/>
      <c r="M26" s="21">
        <v>1</v>
      </c>
      <c r="N26" s="21"/>
      <c r="O26" s="21"/>
      <c r="P26" s="21"/>
      <c r="Q26" s="21"/>
      <c r="R26" s="21">
        <v>2</v>
      </c>
      <c r="T26" s="21"/>
    </row>
    <row r="27" spans="1:22" x14ac:dyDescent="0.3">
      <c r="A27" s="32" t="s">
        <v>26</v>
      </c>
      <c r="B27" s="21">
        <v>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v>1</v>
      </c>
      <c r="T27" s="21"/>
    </row>
    <row r="28" spans="1:22" x14ac:dyDescent="0.3">
      <c r="A28" s="32" t="s">
        <v>27</v>
      </c>
      <c r="B28" s="21"/>
      <c r="C28" s="21"/>
      <c r="D28" s="21"/>
      <c r="E28" s="21">
        <v>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>
        <v>1</v>
      </c>
      <c r="R28" s="21">
        <v>2</v>
      </c>
      <c r="T28" s="21"/>
    </row>
    <row r="29" spans="1:22" x14ac:dyDescent="0.3">
      <c r="A29" s="32" t="s">
        <v>28</v>
      </c>
      <c r="B29" s="21">
        <v>1</v>
      </c>
      <c r="C29" s="21"/>
      <c r="D29" s="21"/>
      <c r="E29" s="21"/>
      <c r="F29" s="21">
        <v>1</v>
      </c>
      <c r="G29" s="21"/>
      <c r="H29" s="21">
        <v>1</v>
      </c>
      <c r="I29" s="21"/>
      <c r="J29" s="21"/>
      <c r="K29" s="21"/>
      <c r="L29" s="21"/>
      <c r="M29" s="21"/>
      <c r="N29" s="21"/>
      <c r="O29" s="21"/>
      <c r="P29" s="21"/>
      <c r="Q29" s="21"/>
      <c r="R29" s="21">
        <v>3</v>
      </c>
      <c r="T29" s="21"/>
    </row>
    <row r="30" spans="1:22" x14ac:dyDescent="0.3">
      <c r="A30" s="32" t="s">
        <v>29</v>
      </c>
      <c r="B30" s="21">
        <v>1</v>
      </c>
      <c r="C30" s="21">
        <v>1</v>
      </c>
      <c r="D30" s="21"/>
      <c r="E30" s="21"/>
      <c r="F30" s="21"/>
      <c r="G30" s="21">
        <v>1</v>
      </c>
      <c r="H30" s="21"/>
      <c r="I30" s="21"/>
      <c r="J30" s="21"/>
      <c r="K30" s="21"/>
      <c r="L30" s="21"/>
      <c r="M30" s="21"/>
      <c r="N30" s="21"/>
      <c r="O30" s="21"/>
      <c r="P30" s="21"/>
      <c r="Q30" s="21">
        <v>1</v>
      </c>
      <c r="R30" s="21">
        <v>4</v>
      </c>
      <c r="T30" s="21"/>
    </row>
    <row r="31" spans="1:22" x14ac:dyDescent="0.3">
      <c r="A31" s="32" t="s">
        <v>30</v>
      </c>
      <c r="B31" s="21">
        <v>1</v>
      </c>
      <c r="C31" s="21"/>
      <c r="D31" s="21">
        <v>1</v>
      </c>
      <c r="E31" s="21">
        <v>1</v>
      </c>
      <c r="F31" s="21">
        <v>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>
        <v>4</v>
      </c>
      <c r="T31" s="21"/>
    </row>
    <row r="32" spans="1:22" x14ac:dyDescent="0.3">
      <c r="A32" s="32" t="s">
        <v>31</v>
      </c>
      <c r="B32" s="21"/>
      <c r="C32" s="21">
        <v>1</v>
      </c>
      <c r="D32" s="21"/>
      <c r="E32" s="21"/>
      <c r="F32" s="21">
        <v>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>
        <v>2</v>
      </c>
      <c r="T32" s="21"/>
    </row>
    <row r="33" spans="1:20" x14ac:dyDescent="0.3">
      <c r="A33" s="32" t="s">
        <v>32</v>
      </c>
      <c r="B33" s="21">
        <v>1</v>
      </c>
      <c r="C33" s="21">
        <v>1</v>
      </c>
      <c r="D33" s="21"/>
      <c r="E33" s="21"/>
      <c r="F33" s="21"/>
      <c r="G33" s="21"/>
      <c r="H33" s="21"/>
      <c r="I33" s="21"/>
      <c r="J33" s="21"/>
      <c r="K33" s="21"/>
      <c r="L33" s="21">
        <v>1</v>
      </c>
      <c r="M33" s="21"/>
      <c r="N33" s="21"/>
      <c r="O33" s="21"/>
      <c r="P33" s="21"/>
      <c r="Q33" s="21"/>
      <c r="R33" s="21">
        <v>3</v>
      </c>
      <c r="T33" s="21"/>
    </row>
    <row r="34" spans="1:20" x14ac:dyDescent="0.3">
      <c r="A34" s="32" t="s">
        <v>90</v>
      </c>
      <c r="B34" s="21">
        <v>16</v>
      </c>
      <c r="C34" s="21">
        <v>11</v>
      </c>
      <c r="D34" s="21">
        <v>9</v>
      </c>
      <c r="E34" s="21">
        <v>5</v>
      </c>
      <c r="F34" s="21">
        <v>8</v>
      </c>
      <c r="G34" s="21">
        <v>6</v>
      </c>
      <c r="H34" s="21">
        <v>5</v>
      </c>
      <c r="I34" s="21">
        <v>5</v>
      </c>
      <c r="J34" s="21">
        <v>3</v>
      </c>
      <c r="K34" s="21">
        <v>4</v>
      </c>
      <c r="L34" s="21">
        <v>3</v>
      </c>
      <c r="M34" s="21">
        <v>2</v>
      </c>
      <c r="N34" s="21">
        <v>2</v>
      </c>
      <c r="O34" s="21">
        <v>4</v>
      </c>
      <c r="P34" s="21">
        <v>1</v>
      </c>
      <c r="Q34" s="21">
        <v>3</v>
      </c>
      <c r="R34" s="21">
        <v>87</v>
      </c>
      <c r="T34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17"/>
  <sheetViews>
    <sheetView topLeftCell="A2" zoomScale="84" zoomScaleNormal="50" workbookViewId="0">
      <selection activeCell="A36" sqref="A36"/>
    </sheetView>
  </sheetViews>
  <sheetFormatPr defaultRowHeight="14.4" x14ac:dyDescent="0.3"/>
  <cols>
    <col min="1" max="1" width="7.6640625" style="17" bestFit="1" customWidth="1"/>
    <col min="2" max="4" width="5.44140625" style="17" bestFit="1" customWidth="1"/>
    <col min="5" max="5" width="5.77734375" style="17" bestFit="1" customWidth="1"/>
    <col min="6" max="7" width="3.109375" style="17" customWidth="1"/>
    <col min="8" max="8" width="8" style="17" bestFit="1" customWidth="1"/>
    <col min="9" max="9" width="8.33203125" style="17" bestFit="1" customWidth="1"/>
    <col min="10" max="10" width="7.88671875" style="17" bestFit="1" customWidth="1"/>
    <col min="11" max="11" width="6.88671875" style="17" bestFit="1" customWidth="1"/>
    <col min="12" max="12" width="28.21875" style="17" bestFit="1" customWidth="1"/>
    <col min="13" max="13" width="3.6640625" style="17" customWidth="1"/>
    <col min="14" max="14" width="4" style="17" bestFit="1" customWidth="1"/>
    <col min="15" max="15" width="23.88671875" style="17" bestFit="1" customWidth="1"/>
    <col min="16" max="16" width="7.88671875" style="17" bestFit="1" customWidth="1"/>
    <col min="17" max="18" width="10.6640625" style="17" bestFit="1" customWidth="1"/>
    <col min="19" max="19" width="7" style="17" bestFit="1" customWidth="1"/>
    <col min="20" max="20" width="13" style="17" bestFit="1" customWidth="1"/>
    <col min="21" max="21" width="9.5546875" style="17" bestFit="1" customWidth="1"/>
    <col min="22" max="22" width="12.77734375" style="17" bestFit="1" customWidth="1"/>
    <col min="23" max="23" width="8.88671875" style="17"/>
    <col min="24" max="24" width="22.33203125" style="17" bestFit="1" customWidth="1"/>
    <col min="25" max="25" width="15.44140625" style="17" bestFit="1" customWidth="1"/>
    <col min="26" max="26" width="3" style="17" bestFit="1" customWidth="1"/>
    <col min="27" max="33" width="2" style="17" bestFit="1" customWidth="1"/>
    <col min="34" max="40" width="3" style="17" bestFit="1" customWidth="1"/>
    <col min="41" max="42" width="9.6640625" style="17" bestFit="1" customWidth="1"/>
    <col min="43" max="43" width="8.88671875" style="17"/>
    <col min="44" max="44" width="22.33203125" style="17" bestFit="1" customWidth="1"/>
    <col min="45" max="45" width="15.44140625" style="17" bestFit="1" customWidth="1"/>
    <col min="46" max="48" width="3" style="17" bestFit="1" customWidth="1"/>
    <col min="49" max="49" width="9.6640625" style="17" bestFit="1" customWidth="1"/>
    <col min="50" max="50" width="8.88671875" style="17"/>
    <col min="51" max="51" width="18.44140625" style="17" bestFit="1" customWidth="1"/>
    <col min="52" max="52" width="15.44140625" style="17" bestFit="1" customWidth="1"/>
    <col min="53" max="53" width="4" style="17" bestFit="1" customWidth="1"/>
    <col min="54" max="55" width="3" style="17" bestFit="1" customWidth="1"/>
    <col min="56" max="56" width="9.6640625" style="17" bestFit="1" customWidth="1"/>
    <col min="57" max="16384" width="8.88671875" style="17"/>
  </cols>
  <sheetData>
    <row r="1" spans="1:62" x14ac:dyDescent="0.3">
      <c r="A1" s="34" t="str">
        <f>Január!A1</f>
        <v>Havi efo tervező - havi riport1</v>
      </c>
      <c r="B1" s="34"/>
      <c r="C1" s="34"/>
      <c r="D1" s="34"/>
      <c r="E1" s="34"/>
      <c r="H1" s="35" t="str">
        <f>Január!H1</f>
        <v>havi riport2</v>
      </c>
      <c r="I1" s="35"/>
      <c r="J1" s="35"/>
      <c r="K1" s="35"/>
      <c r="L1" s="35"/>
      <c r="O1" s="17" t="str">
        <f>Január!N1</f>
        <v>Adatbázis-alapú megoldás</v>
      </c>
      <c r="P1" s="30" t="str">
        <f>Január!O1</f>
        <v>sorszám</v>
      </c>
      <c r="Q1" s="29" t="str">
        <f>Január!P1</f>
        <v>személy_id</v>
      </c>
      <c r="R1" s="29" t="str">
        <f>Január!Q1</f>
        <v>dátum_nap</v>
      </c>
      <c r="S1" s="29" t="str">
        <f>Január!R1</f>
        <v>1-2-3-4</v>
      </c>
      <c r="T1" s="17" t="str">
        <f>Január!S1</f>
        <v>dátum_hónap</v>
      </c>
      <c r="U1" s="17" t="str">
        <f>Január!T1</f>
        <v>dátum_év</v>
      </c>
      <c r="V1" s="17" t="s">
        <v>126</v>
      </c>
      <c r="X1" s="20" t="s">
        <v>100</v>
      </c>
      <c r="Y1" t="s">
        <v>117</v>
      </c>
      <c r="Z1"/>
      <c r="AA1"/>
      <c r="AB1"/>
      <c r="AR1"/>
      <c r="AS1"/>
      <c r="AT1"/>
      <c r="AU1"/>
      <c r="AV1"/>
    </row>
    <row r="2" spans="1:62" x14ac:dyDescent="0.3">
      <c r="A2" s="15" t="s">
        <v>60</v>
      </c>
      <c r="B2" s="15" t="s">
        <v>55</v>
      </c>
      <c r="C2" s="15" t="s">
        <v>56</v>
      </c>
      <c r="D2" s="15" t="s">
        <v>57</v>
      </c>
      <c r="E2" s="15" t="s">
        <v>58</v>
      </c>
      <c r="H2" s="26" t="s">
        <v>0</v>
      </c>
      <c r="I2" s="26" t="s">
        <v>1</v>
      </c>
      <c r="J2" s="15" t="s">
        <v>73</v>
      </c>
      <c r="K2" s="15" t="s">
        <v>74</v>
      </c>
      <c r="L2" s="16" t="s">
        <v>75</v>
      </c>
      <c r="P2" s="17">
        <v>1</v>
      </c>
      <c r="Q2" s="29">
        <f>B3</f>
        <v>1</v>
      </c>
      <c r="R2" s="29" t="str">
        <f>A3</f>
        <v>1.</v>
      </c>
      <c r="S2" s="29">
        <v>1</v>
      </c>
      <c r="T2" s="17">
        <v>2</v>
      </c>
      <c r="U2" s="17">
        <v>2020</v>
      </c>
      <c r="V2" s="17">
        <v>1</v>
      </c>
      <c r="X2"/>
      <c r="Y2"/>
      <c r="Z2"/>
      <c r="AA2"/>
      <c r="AB2"/>
      <c r="AR2"/>
      <c r="AS2"/>
      <c r="AT2"/>
      <c r="AU2"/>
      <c r="AV2"/>
    </row>
    <row r="3" spans="1:62" x14ac:dyDescent="0.3">
      <c r="A3" s="12" t="s">
        <v>24</v>
      </c>
      <c r="B3" s="28">
        <v>1</v>
      </c>
      <c r="C3" s="28">
        <v>0</v>
      </c>
      <c r="D3" s="28">
        <v>0</v>
      </c>
      <c r="E3" s="28">
        <v>0</v>
      </c>
      <c r="G3" s="17">
        <v>1</v>
      </c>
      <c r="H3" s="15" t="s">
        <v>11</v>
      </c>
      <c r="I3" s="27">
        <v>12500</v>
      </c>
      <c r="J3" s="15">
        <f>VLOOKUP(G3,Munka1!$U$4:$V$19,2,0)*I3</f>
        <v>200000</v>
      </c>
      <c r="K3" s="15">
        <f>VLOOKUP(G3,Munka1!$U$4:$V$19,2,0)*1000</f>
        <v>16000</v>
      </c>
      <c r="L3" s="15">
        <f>Munka2!D5</f>
        <v>37</v>
      </c>
      <c r="P3" s="17">
        <v>2</v>
      </c>
      <c r="Q3" s="29">
        <f>B4</f>
        <v>14</v>
      </c>
      <c r="R3" s="29" t="str">
        <f>A4</f>
        <v>2.</v>
      </c>
      <c r="S3" s="29">
        <v>1</v>
      </c>
      <c r="T3" s="17">
        <v>2</v>
      </c>
      <c r="U3" s="17">
        <v>2020</v>
      </c>
      <c r="V3" s="17">
        <v>1</v>
      </c>
      <c r="X3" s="20" t="s">
        <v>92</v>
      </c>
      <c r="Y3" s="20" t="s">
        <v>97</v>
      </c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R3" s="20" t="s">
        <v>92</v>
      </c>
      <c r="AS3" s="20" t="s">
        <v>97</v>
      </c>
      <c r="AT3"/>
      <c r="AU3"/>
      <c r="AV3"/>
      <c r="AW3"/>
      <c r="AX3"/>
      <c r="AY3" s="20" t="s">
        <v>91</v>
      </c>
      <c r="AZ3" s="20" t="s">
        <v>97</v>
      </c>
      <c r="BA3"/>
      <c r="BB3"/>
      <c r="BC3"/>
      <c r="BD3"/>
      <c r="BE3"/>
      <c r="BF3"/>
      <c r="BG3"/>
      <c r="BH3"/>
      <c r="BI3"/>
      <c r="BJ3"/>
    </row>
    <row r="4" spans="1:62" x14ac:dyDescent="0.3">
      <c r="A4" s="12" t="s">
        <v>25</v>
      </c>
      <c r="B4" s="28">
        <v>14</v>
      </c>
      <c r="C4" s="28">
        <v>10</v>
      </c>
      <c r="D4" s="28">
        <v>8</v>
      </c>
      <c r="E4" s="28">
        <v>5</v>
      </c>
      <c r="G4" s="17">
        <v>2</v>
      </c>
      <c r="H4" s="15" t="s">
        <v>2</v>
      </c>
      <c r="I4" s="27">
        <v>9500</v>
      </c>
      <c r="J4" s="33">
        <f>VLOOKUP(G4,Munka1!$U$4:$V$19,2,0)*I4</f>
        <v>104500</v>
      </c>
      <c r="K4" s="33">
        <f>VLOOKUP(G4,Munka1!$U$4:$V$19,2,0)*1000</f>
        <v>11000</v>
      </c>
      <c r="L4" s="33">
        <f>Munka2!D6</f>
        <v>25</v>
      </c>
      <c r="P4" s="17">
        <v>3</v>
      </c>
      <c r="Q4" s="29">
        <f>B5</f>
        <v>1</v>
      </c>
      <c r="R4" s="29" t="str">
        <f>A5</f>
        <v>3.</v>
      </c>
      <c r="S4" s="29">
        <v>1</v>
      </c>
      <c r="T4" s="17">
        <v>2</v>
      </c>
      <c r="U4" s="17">
        <v>2020</v>
      </c>
      <c r="V4" s="17">
        <v>1</v>
      </c>
      <c r="X4" s="20" t="s">
        <v>89</v>
      </c>
      <c r="Y4">
        <v>1</v>
      </c>
      <c r="Z4">
        <v>2</v>
      </c>
      <c r="AA4">
        <v>3</v>
      </c>
      <c r="AB4">
        <v>4</v>
      </c>
      <c r="AC4">
        <v>5</v>
      </c>
      <c r="AD4">
        <v>6</v>
      </c>
      <c r="AE4">
        <v>7</v>
      </c>
      <c r="AF4">
        <v>8</v>
      </c>
      <c r="AG4">
        <v>9</v>
      </c>
      <c r="AH4">
        <v>10</v>
      </c>
      <c r="AI4">
        <v>11</v>
      </c>
      <c r="AJ4">
        <v>12</v>
      </c>
      <c r="AK4">
        <v>13</v>
      </c>
      <c r="AL4">
        <v>14</v>
      </c>
      <c r="AM4">
        <v>15</v>
      </c>
      <c r="AN4">
        <v>16</v>
      </c>
      <c r="AO4" t="s">
        <v>90</v>
      </c>
      <c r="AP4"/>
      <c r="AR4" s="20" t="s">
        <v>89</v>
      </c>
      <c r="AS4">
        <v>1</v>
      </c>
      <c r="AT4">
        <v>2</v>
      </c>
      <c r="AU4">
        <v>3</v>
      </c>
      <c r="AV4">
        <v>4</v>
      </c>
      <c r="AW4" t="s">
        <v>90</v>
      </c>
      <c r="AX4"/>
      <c r="AY4" s="20" t="s">
        <v>89</v>
      </c>
      <c r="AZ4">
        <v>1</v>
      </c>
      <c r="BA4">
        <v>2</v>
      </c>
      <c r="BB4">
        <v>3</v>
      </c>
      <c r="BC4">
        <v>4</v>
      </c>
      <c r="BD4" t="s">
        <v>90</v>
      </c>
      <c r="BE4" s="20"/>
      <c r="BF4" s="20"/>
      <c r="BG4" s="20"/>
      <c r="BH4" s="20"/>
      <c r="BI4" s="20"/>
      <c r="BJ4" s="20"/>
    </row>
    <row r="5" spans="1:62" x14ac:dyDescent="0.3">
      <c r="A5" s="15" t="s">
        <v>26</v>
      </c>
      <c r="B5" s="28">
        <v>1</v>
      </c>
      <c r="C5" s="28">
        <v>0</v>
      </c>
      <c r="D5" s="28">
        <v>0</v>
      </c>
      <c r="E5" s="28">
        <v>0</v>
      </c>
      <c r="G5" s="17">
        <v>3</v>
      </c>
      <c r="H5" s="15" t="s">
        <v>16</v>
      </c>
      <c r="I5" s="27">
        <v>9500</v>
      </c>
      <c r="J5" s="33">
        <f>VLOOKUP(G5,Munka1!$U$4:$V$19,2,0)*I5</f>
        <v>85500</v>
      </c>
      <c r="K5" s="33">
        <f>VLOOKUP(G5,Munka1!$U$4:$V$19,2,0)*1000</f>
        <v>9000</v>
      </c>
      <c r="L5" s="33">
        <f>Munka2!D7</f>
        <v>19</v>
      </c>
      <c r="P5" s="17">
        <v>4</v>
      </c>
      <c r="Q5" s="29">
        <f>B6</f>
        <v>4</v>
      </c>
      <c r="R5" s="29" t="str">
        <f>A6</f>
        <v>4.</v>
      </c>
      <c r="S5" s="29">
        <v>1</v>
      </c>
      <c r="T5" s="17">
        <v>2</v>
      </c>
      <c r="U5" s="17">
        <v>2020</v>
      </c>
      <c r="V5" s="17">
        <v>1</v>
      </c>
      <c r="X5" s="32" t="s">
        <v>24</v>
      </c>
      <c r="Y5" s="21">
        <v>1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>
        <v>1</v>
      </c>
      <c r="AP5"/>
      <c r="AR5" s="32" t="s">
        <v>24</v>
      </c>
      <c r="AS5" s="21">
        <v>1</v>
      </c>
      <c r="AT5" s="21">
        <v>1</v>
      </c>
      <c r="AU5" s="21">
        <v>1</v>
      </c>
      <c r="AV5" s="21">
        <v>1</v>
      </c>
      <c r="AW5" s="21">
        <v>4</v>
      </c>
      <c r="AX5"/>
      <c r="AY5" s="32" t="s">
        <v>24</v>
      </c>
      <c r="AZ5" s="21">
        <v>1</v>
      </c>
      <c r="BA5" s="21">
        <v>0</v>
      </c>
      <c r="BB5" s="21">
        <v>0</v>
      </c>
      <c r="BC5" s="21">
        <v>0</v>
      </c>
      <c r="BD5" s="21">
        <v>1</v>
      </c>
      <c r="BE5"/>
      <c r="BF5"/>
      <c r="BG5"/>
      <c r="BH5"/>
      <c r="BI5"/>
      <c r="BJ5"/>
    </row>
    <row r="6" spans="1:62" x14ac:dyDescent="0.3">
      <c r="A6" s="15" t="s">
        <v>27</v>
      </c>
      <c r="B6" s="28">
        <v>4</v>
      </c>
      <c r="C6" s="28">
        <v>1</v>
      </c>
      <c r="D6" s="28">
        <v>0</v>
      </c>
      <c r="E6" s="28">
        <v>0</v>
      </c>
      <c r="G6" s="17">
        <v>4</v>
      </c>
      <c r="H6" s="15" t="s">
        <v>8</v>
      </c>
      <c r="I6" s="27">
        <v>12500</v>
      </c>
      <c r="J6" s="33">
        <f>VLOOKUP(G6,Munka1!$U$4:$V$19,2,0)*I6</f>
        <v>62500</v>
      </c>
      <c r="K6" s="33">
        <f>VLOOKUP(G6,Munka1!$U$4:$V$19,2,0)*1000</f>
        <v>5000</v>
      </c>
      <c r="L6" s="33">
        <f>Munka2!D8</f>
        <v>12</v>
      </c>
      <c r="P6" s="17">
        <v>5</v>
      </c>
      <c r="Q6" s="29">
        <f>B7</f>
        <v>7</v>
      </c>
      <c r="R6" s="29" t="str">
        <f>A7</f>
        <v>5.</v>
      </c>
      <c r="S6" s="29">
        <v>1</v>
      </c>
      <c r="T6" s="17">
        <v>2</v>
      </c>
      <c r="U6" s="17">
        <v>2020</v>
      </c>
      <c r="V6" s="17">
        <v>1</v>
      </c>
      <c r="X6" s="32" t="s">
        <v>33</v>
      </c>
      <c r="Y6" s="21"/>
      <c r="Z6" s="21">
        <v>1</v>
      </c>
      <c r="AA6" s="21">
        <v>1</v>
      </c>
      <c r="AB6" s="21">
        <v>1</v>
      </c>
      <c r="AC6" s="21"/>
      <c r="AD6" s="21"/>
      <c r="AE6" s="21"/>
      <c r="AF6" s="21"/>
      <c r="AG6" s="21"/>
      <c r="AH6" s="21"/>
      <c r="AI6" s="21"/>
      <c r="AJ6" s="21"/>
      <c r="AK6" s="21"/>
      <c r="AL6" s="21">
        <v>1</v>
      </c>
      <c r="AM6" s="21"/>
      <c r="AN6" s="21"/>
      <c r="AO6" s="21">
        <v>4</v>
      </c>
      <c r="AP6"/>
      <c r="AR6" s="32" t="s">
        <v>33</v>
      </c>
      <c r="AS6" s="21">
        <v>1</v>
      </c>
      <c r="AT6" s="21">
        <v>1</v>
      </c>
      <c r="AU6" s="21">
        <v>1</v>
      </c>
      <c r="AV6" s="21">
        <v>1</v>
      </c>
      <c r="AW6" s="21">
        <v>4</v>
      </c>
      <c r="AX6"/>
      <c r="AY6" s="32" t="s">
        <v>33</v>
      </c>
      <c r="AZ6" s="21">
        <v>14</v>
      </c>
      <c r="BA6" s="21">
        <v>4</v>
      </c>
      <c r="BB6" s="21">
        <v>3</v>
      </c>
      <c r="BC6" s="21">
        <v>2</v>
      </c>
      <c r="BD6" s="21">
        <v>23</v>
      </c>
      <c r="BE6"/>
      <c r="BF6"/>
      <c r="BG6"/>
      <c r="BH6"/>
      <c r="BI6"/>
      <c r="BJ6"/>
    </row>
    <row r="7" spans="1:62" x14ac:dyDescent="0.3">
      <c r="A7" s="15" t="s">
        <v>28</v>
      </c>
      <c r="B7" s="28">
        <v>7</v>
      </c>
      <c r="C7" s="28">
        <v>5</v>
      </c>
      <c r="D7" s="28">
        <v>1</v>
      </c>
      <c r="E7" s="28">
        <v>0</v>
      </c>
      <c r="G7" s="17">
        <v>5</v>
      </c>
      <c r="H7" s="15" t="s">
        <v>7</v>
      </c>
      <c r="I7" s="27">
        <v>9500</v>
      </c>
      <c r="J7" s="33">
        <f>VLOOKUP(G7,Munka1!$U$4:$V$19,2,0)*I7</f>
        <v>76000</v>
      </c>
      <c r="K7" s="33">
        <f>VLOOKUP(G7,Munka1!$U$4:$V$19,2,0)*1000</f>
        <v>8000</v>
      </c>
      <c r="L7" s="33">
        <f>Munka2!D9</f>
        <v>16</v>
      </c>
      <c r="P7" s="17">
        <v>6</v>
      </c>
      <c r="Q7" s="29">
        <f>B8</f>
        <v>16</v>
      </c>
      <c r="R7" s="29" t="str">
        <f>A8</f>
        <v>6.</v>
      </c>
      <c r="S7" s="29">
        <v>1</v>
      </c>
      <c r="T7" s="17">
        <v>2</v>
      </c>
      <c r="U7" s="17">
        <v>2020</v>
      </c>
      <c r="V7" s="17">
        <v>1</v>
      </c>
      <c r="X7" s="32" t="s">
        <v>34</v>
      </c>
      <c r="Y7" s="21">
        <v>1</v>
      </c>
      <c r="Z7" s="21"/>
      <c r="AA7" s="21">
        <v>1</v>
      </c>
      <c r="AB7" s="21"/>
      <c r="AC7" s="21"/>
      <c r="AD7" s="21">
        <v>1</v>
      </c>
      <c r="AE7" s="21"/>
      <c r="AF7" s="21"/>
      <c r="AG7" s="21">
        <v>1</v>
      </c>
      <c r="AH7" s="21"/>
      <c r="AI7" s="21"/>
      <c r="AJ7" s="21"/>
      <c r="AK7" s="21"/>
      <c r="AL7" s="21"/>
      <c r="AM7" s="21"/>
      <c r="AN7" s="21"/>
      <c r="AO7" s="21">
        <v>4</v>
      </c>
      <c r="AP7"/>
      <c r="AR7" s="32" t="s">
        <v>34</v>
      </c>
      <c r="AS7" s="21">
        <v>1</v>
      </c>
      <c r="AT7" s="21">
        <v>1</v>
      </c>
      <c r="AU7" s="21">
        <v>1</v>
      </c>
      <c r="AV7" s="21">
        <v>1</v>
      </c>
      <c r="AW7" s="21">
        <v>4</v>
      </c>
      <c r="AX7"/>
      <c r="AY7" s="32" t="s">
        <v>34</v>
      </c>
      <c r="AZ7" s="21">
        <v>9</v>
      </c>
      <c r="BA7" s="21">
        <v>6</v>
      </c>
      <c r="BB7" s="21">
        <v>3</v>
      </c>
      <c r="BC7" s="21">
        <v>1</v>
      </c>
      <c r="BD7" s="21">
        <v>19</v>
      </c>
      <c r="BE7"/>
      <c r="BF7"/>
      <c r="BG7"/>
      <c r="BH7"/>
      <c r="BI7"/>
      <c r="BJ7"/>
    </row>
    <row r="8" spans="1:62" x14ac:dyDescent="0.3">
      <c r="A8" s="15" t="s">
        <v>29</v>
      </c>
      <c r="B8" s="28">
        <v>16</v>
      </c>
      <c r="C8" s="28">
        <v>6</v>
      </c>
      <c r="D8" s="28">
        <v>2</v>
      </c>
      <c r="E8" s="28">
        <v>1</v>
      </c>
      <c r="G8" s="17">
        <v>6</v>
      </c>
      <c r="H8" s="15" t="s">
        <v>3</v>
      </c>
      <c r="I8" s="27">
        <v>12500</v>
      </c>
      <c r="J8" s="33">
        <f>VLOOKUP(G8,Munka1!$U$4:$V$19,2,0)*I8</f>
        <v>75000</v>
      </c>
      <c r="K8" s="33">
        <f>VLOOKUP(G8,Munka1!$U$4:$V$19,2,0)*1000</f>
        <v>6000</v>
      </c>
      <c r="L8" s="33">
        <f>Munka2!D10</f>
        <v>14</v>
      </c>
      <c r="P8" s="17">
        <v>7</v>
      </c>
      <c r="Q8" s="29">
        <f>B9</f>
        <v>5</v>
      </c>
      <c r="R8" s="29" t="str">
        <f>A9</f>
        <v>7.</v>
      </c>
      <c r="S8" s="29">
        <v>1</v>
      </c>
      <c r="T8" s="17">
        <v>2</v>
      </c>
      <c r="U8" s="17">
        <v>2020</v>
      </c>
      <c r="V8" s="17">
        <v>1</v>
      </c>
      <c r="X8" s="32" t="s">
        <v>35</v>
      </c>
      <c r="Y8" s="21">
        <v>1</v>
      </c>
      <c r="Z8" s="21">
        <v>1</v>
      </c>
      <c r="AA8" s="21"/>
      <c r="AB8" s="21"/>
      <c r="AC8" s="21"/>
      <c r="AD8" s="21"/>
      <c r="AE8" s="21">
        <v>1</v>
      </c>
      <c r="AF8" s="21"/>
      <c r="AG8" s="21"/>
      <c r="AH8" s="21">
        <v>1</v>
      </c>
      <c r="AI8" s="21"/>
      <c r="AJ8" s="21"/>
      <c r="AK8" s="21"/>
      <c r="AL8" s="21"/>
      <c r="AM8" s="21"/>
      <c r="AN8" s="21"/>
      <c r="AO8" s="21">
        <v>4</v>
      </c>
      <c r="AP8"/>
      <c r="AR8" s="32" t="s">
        <v>35</v>
      </c>
      <c r="AS8" s="21">
        <v>1</v>
      </c>
      <c r="AT8" s="21">
        <v>1</v>
      </c>
      <c r="AU8" s="21">
        <v>1</v>
      </c>
      <c r="AV8" s="21">
        <v>1</v>
      </c>
      <c r="AW8" s="21">
        <v>4</v>
      </c>
      <c r="AX8"/>
      <c r="AY8" s="32" t="s">
        <v>35</v>
      </c>
      <c r="AZ8" s="21">
        <v>10</v>
      </c>
      <c r="BA8" s="21">
        <v>7</v>
      </c>
      <c r="BB8" s="21">
        <v>2</v>
      </c>
      <c r="BC8" s="21">
        <v>1</v>
      </c>
      <c r="BD8" s="21">
        <v>20</v>
      </c>
      <c r="BE8"/>
      <c r="BF8"/>
      <c r="BG8"/>
      <c r="BH8"/>
      <c r="BI8"/>
      <c r="BJ8"/>
    </row>
    <row r="9" spans="1:62" x14ac:dyDescent="0.3">
      <c r="A9" s="15" t="s">
        <v>30</v>
      </c>
      <c r="B9" s="28">
        <v>5</v>
      </c>
      <c r="C9" s="28">
        <v>4</v>
      </c>
      <c r="D9" s="28">
        <v>3</v>
      </c>
      <c r="E9" s="28">
        <v>1</v>
      </c>
      <c r="G9" s="17">
        <v>7</v>
      </c>
      <c r="H9" s="15" t="s">
        <v>10</v>
      </c>
      <c r="I9" s="27">
        <v>9500</v>
      </c>
      <c r="J9" s="33">
        <f>VLOOKUP(G9,Munka1!$U$4:$V$19,2,0)*I9</f>
        <v>47500</v>
      </c>
      <c r="K9" s="33">
        <f>VLOOKUP(G9,Munka1!$U$4:$V$19,2,0)*1000</f>
        <v>5000</v>
      </c>
      <c r="L9" s="33">
        <f>Munka2!D11</f>
        <v>9</v>
      </c>
      <c r="P9" s="17">
        <v>8</v>
      </c>
      <c r="Q9" s="29">
        <f>B10</f>
        <v>2</v>
      </c>
      <c r="R9" s="29" t="str">
        <f>A10</f>
        <v>8.</v>
      </c>
      <c r="S9" s="29">
        <v>1</v>
      </c>
      <c r="T9" s="17">
        <v>2</v>
      </c>
      <c r="U9" s="17">
        <v>2020</v>
      </c>
      <c r="V9" s="17">
        <v>1</v>
      </c>
      <c r="X9" s="32" t="s">
        <v>36</v>
      </c>
      <c r="Y9" s="21">
        <v>1</v>
      </c>
      <c r="Z9" s="21">
        <v>1</v>
      </c>
      <c r="AA9" s="21"/>
      <c r="AB9" s="21">
        <v>1</v>
      </c>
      <c r="AC9" s="21"/>
      <c r="AD9" s="21"/>
      <c r="AE9" s="21"/>
      <c r="AF9" s="21"/>
      <c r="AG9" s="21"/>
      <c r="AH9" s="21">
        <v>1</v>
      </c>
      <c r="AI9" s="21"/>
      <c r="AJ9" s="21"/>
      <c r="AK9" s="21"/>
      <c r="AL9" s="21"/>
      <c r="AM9" s="21"/>
      <c r="AN9" s="21"/>
      <c r="AO9" s="21">
        <v>4</v>
      </c>
      <c r="AP9"/>
      <c r="AR9" s="32" t="s">
        <v>36</v>
      </c>
      <c r="AS9" s="21">
        <v>1</v>
      </c>
      <c r="AT9" s="21">
        <v>1</v>
      </c>
      <c r="AU9" s="21">
        <v>1</v>
      </c>
      <c r="AV9" s="21">
        <v>1</v>
      </c>
      <c r="AW9" s="21">
        <v>4</v>
      </c>
      <c r="AX9"/>
      <c r="AY9" s="32" t="s">
        <v>36</v>
      </c>
      <c r="AZ9" s="21">
        <v>10</v>
      </c>
      <c r="BA9" s="21">
        <v>4</v>
      </c>
      <c r="BB9" s="21">
        <v>2</v>
      </c>
      <c r="BC9" s="21">
        <v>1</v>
      </c>
      <c r="BD9" s="21">
        <v>17</v>
      </c>
      <c r="BE9"/>
      <c r="BF9"/>
      <c r="BG9"/>
      <c r="BH9"/>
      <c r="BI9"/>
      <c r="BJ9"/>
    </row>
    <row r="10" spans="1:62" x14ac:dyDescent="0.3">
      <c r="A10" s="12" t="s">
        <v>31</v>
      </c>
      <c r="B10" s="28">
        <v>2</v>
      </c>
      <c r="C10" s="28">
        <v>1</v>
      </c>
      <c r="D10" s="28">
        <v>0</v>
      </c>
      <c r="E10" s="28">
        <v>0</v>
      </c>
      <c r="G10" s="17">
        <v>8</v>
      </c>
      <c r="H10" s="15" t="s">
        <v>14</v>
      </c>
      <c r="I10" s="27">
        <v>9500</v>
      </c>
      <c r="J10" s="33">
        <f>VLOOKUP(G10,Munka1!$U$4:$V$19,2,0)*I10</f>
        <v>47500</v>
      </c>
      <c r="K10" s="33">
        <f>VLOOKUP(G10,Munka1!$U$4:$V$19,2,0)*1000</f>
        <v>5000</v>
      </c>
      <c r="L10" s="33">
        <f>Munka2!D12</f>
        <v>13</v>
      </c>
      <c r="P10" s="17">
        <v>9</v>
      </c>
      <c r="Q10" s="29">
        <f>B11</f>
        <v>11</v>
      </c>
      <c r="R10" s="29" t="str">
        <f>A11</f>
        <v>9.</v>
      </c>
      <c r="S10" s="29">
        <v>1</v>
      </c>
      <c r="T10" s="17">
        <v>2</v>
      </c>
      <c r="U10" s="17">
        <v>2020</v>
      </c>
      <c r="V10" s="17">
        <v>1</v>
      </c>
      <c r="X10" s="32" t="s">
        <v>37</v>
      </c>
      <c r="Y10" s="21">
        <v>1</v>
      </c>
      <c r="Z10" s="21"/>
      <c r="AA10" s="21"/>
      <c r="AB10" s="21">
        <v>1</v>
      </c>
      <c r="AC10" s="21"/>
      <c r="AD10" s="21"/>
      <c r="AE10" s="21"/>
      <c r="AF10" s="21">
        <v>1</v>
      </c>
      <c r="AG10" s="21"/>
      <c r="AH10" s="21"/>
      <c r="AI10" s="21"/>
      <c r="AJ10" s="21"/>
      <c r="AK10" s="21"/>
      <c r="AL10" s="21"/>
      <c r="AM10" s="21"/>
      <c r="AN10" s="21"/>
      <c r="AO10" s="21">
        <v>3</v>
      </c>
      <c r="AP10"/>
      <c r="AR10" s="32" t="s">
        <v>37</v>
      </c>
      <c r="AS10" s="21">
        <v>1</v>
      </c>
      <c r="AT10" s="21">
        <v>1</v>
      </c>
      <c r="AU10" s="21">
        <v>1</v>
      </c>
      <c r="AV10" s="21">
        <v>1</v>
      </c>
      <c r="AW10" s="21">
        <v>4</v>
      </c>
      <c r="AX10"/>
      <c r="AY10" s="32" t="s">
        <v>37</v>
      </c>
      <c r="AZ10" s="21">
        <v>8</v>
      </c>
      <c r="BA10" s="21">
        <v>4</v>
      </c>
      <c r="BB10" s="21">
        <v>1</v>
      </c>
      <c r="BC10" s="21">
        <v>0</v>
      </c>
      <c r="BD10" s="21">
        <v>13</v>
      </c>
      <c r="BE10"/>
      <c r="BF10"/>
      <c r="BG10"/>
      <c r="BH10"/>
      <c r="BI10"/>
      <c r="BJ10"/>
    </row>
    <row r="11" spans="1:62" x14ac:dyDescent="0.3">
      <c r="A11" s="12" t="s">
        <v>32</v>
      </c>
      <c r="B11" s="28">
        <v>11</v>
      </c>
      <c r="C11" s="28">
        <v>2</v>
      </c>
      <c r="D11" s="28">
        <v>1</v>
      </c>
      <c r="E11" s="28">
        <v>0</v>
      </c>
      <c r="G11" s="17">
        <v>9</v>
      </c>
      <c r="H11" s="15" t="s">
        <v>12</v>
      </c>
      <c r="I11" s="27">
        <v>12500</v>
      </c>
      <c r="J11" s="33">
        <f>VLOOKUP(G11,Munka1!$U$4:$V$19,2,0)*I11</f>
        <v>37500</v>
      </c>
      <c r="K11" s="33">
        <f>VLOOKUP(G11,Munka1!$U$4:$V$19,2,0)*1000</f>
        <v>3000</v>
      </c>
      <c r="L11" s="33">
        <f>Munka2!D13</f>
        <v>18</v>
      </c>
      <c r="P11" s="17">
        <v>10</v>
      </c>
      <c r="Q11" s="29">
        <f>B12</f>
        <v>14</v>
      </c>
      <c r="R11" s="29" t="str">
        <f>A12</f>
        <v>10.</v>
      </c>
      <c r="S11" s="29">
        <v>1</v>
      </c>
      <c r="T11" s="17">
        <v>2</v>
      </c>
      <c r="U11" s="17">
        <v>2020</v>
      </c>
      <c r="V11" s="17">
        <v>1</v>
      </c>
      <c r="X11" s="32" t="s">
        <v>38</v>
      </c>
      <c r="Y11" s="21">
        <v>1</v>
      </c>
      <c r="Z11" s="21"/>
      <c r="AA11" s="21"/>
      <c r="AB11" s="21"/>
      <c r="AC11" s="21">
        <v>1</v>
      </c>
      <c r="AD11" s="21"/>
      <c r="AE11" s="21"/>
      <c r="AF11" s="21"/>
      <c r="AG11" s="21"/>
      <c r="AH11" s="21"/>
      <c r="AI11" s="21"/>
      <c r="AJ11" s="21"/>
      <c r="AK11" s="21"/>
      <c r="AL11" s="21">
        <v>1</v>
      </c>
      <c r="AM11" s="21"/>
      <c r="AN11" s="21"/>
      <c r="AO11" s="21">
        <v>3</v>
      </c>
      <c r="AP11"/>
      <c r="AR11" s="32" t="s">
        <v>38</v>
      </c>
      <c r="AS11" s="21">
        <v>1</v>
      </c>
      <c r="AT11" s="21">
        <v>1</v>
      </c>
      <c r="AU11" s="21">
        <v>1</v>
      </c>
      <c r="AV11" s="21">
        <v>1</v>
      </c>
      <c r="AW11" s="21">
        <v>4</v>
      </c>
      <c r="AX11"/>
      <c r="AY11" s="32" t="s">
        <v>38</v>
      </c>
      <c r="AZ11" s="21">
        <v>14</v>
      </c>
      <c r="BA11" s="21">
        <v>5</v>
      </c>
      <c r="BB11" s="21">
        <v>1</v>
      </c>
      <c r="BC11" s="21">
        <v>0</v>
      </c>
      <c r="BD11" s="21">
        <v>20</v>
      </c>
      <c r="BE11"/>
      <c r="BF11"/>
      <c r="BG11"/>
      <c r="BH11"/>
      <c r="BI11"/>
      <c r="BJ11"/>
    </row>
    <row r="12" spans="1:62" x14ac:dyDescent="0.3">
      <c r="A12" s="15" t="s">
        <v>33</v>
      </c>
      <c r="B12" s="28">
        <v>14</v>
      </c>
      <c r="C12" s="28">
        <v>4</v>
      </c>
      <c r="D12" s="28">
        <v>3</v>
      </c>
      <c r="E12" s="28">
        <v>2</v>
      </c>
      <c r="G12" s="17">
        <v>10</v>
      </c>
      <c r="H12" s="15" t="s">
        <v>4</v>
      </c>
      <c r="I12" s="27">
        <v>9500</v>
      </c>
      <c r="J12" s="33">
        <f>VLOOKUP(G12,Munka1!$U$4:$V$19,2,0)*I12</f>
        <v>38000</v>
      </c>
      <c r="K12" s="33">
        <f>VLOOKUP(G12,Munka1!$U$4:$V$19,2,0)*1000</f>
        <v>4000</v>
      </c>
      <c r="L12" s="33">
        <f>Munka2!D14</f>
        <v>13</v>
      </c>
      <c r="P12" s="17">
        <v>11</v>
      </c>
      <c r="Q12" s="29">
        <f>B13</f>
        <v>9</v>
      </c>
      <c r="R12" s="29" t="str">
        <f>A13</f>
        <v>11.</v>
      </c>
      <c r="S12" s="29">
        <v>1</v>
      </c>
      <c r="T12" s="17">
        <v>2</v>
      </c>
      <c r="U12" s="17">
        <v>2020</v>
      </c>
      <c r="V12" s="17">
        <v>1</v>
      </c>
      <c r="X12" s="32" t="s">
        <v>39</v>
      </c>
      <c r="Y12" s="21">
        <v>1</v>
      </c>
      <c r="Z12" s="21">
        <v>1</v>
      </c>
      <c r="AA12" s="21">
        <v>1</v>
      </c>
      <c r="AB12" s="21"/>
      <c r="AC12" s="21"/>
      <c r="AD12" s="21"/>
      <c r="AE12" s="21"/>
      <c r="AF12" s="21">
        <v>1</v>
      </c>
      <c r="AG12" s="21"/>
      <c r="AH12" s="21"/>
      <c r="AI12" s="21"/>
      <c r="AJ12" s="21"/>
      <c r="AK12" s="21"/>
      <c r="AL12" s="21"/>
      <c r="AM12" s="21"/>
      <c r="AN12" s="21"/>
      <c r="AO12" s="21">
        <v>4</v>
      </c>
      <c r="AP12"/>
      <c r="AR12" s="32" t="s">
        <v>39</v>
      </c>
      <c r="AS12" s="21">
        <v>1</v>
      </c>
      <c r="AT12" s="21">
        <v>1</v>
      </c>
      <c r="AU12" s="21">
        <v>1</v>
      </c>
      <c r="AV12" s="21">
        <v>1</v>
      </c>
      <c r="AW12" s="21">
        <v>4</v>
      </c>
      <c r="AX12"/>
      <c r="AY12" s="32" t="s">
        <v>39</v>
      </c>
      <c r="AZ12" s="21">
        <v>8</v>
      </c>
      <c r="BA12" s="21">
        <v>3</v>
      </c>
      <c r="BB12" s="21">
        <v>2</v>
      </c>
      <c r="BC12" s="21">
        <v>1</v>
      </c>
      <c r="BD12" s="21">
        <v>14</v>
      </c>
      <c r="BE12"/>
      <c r="BF12"/>
      <c r="BG12"/>
      <c r="BH12"/>
      <c r="BI12"/>
      <c r="BJ12"/>
    </row>
    <row r="13" spans="1:62" x14ac:dyDescent="0.3">
      <c r="A13" s="15" t="s">
        <v>34</v>
      </c>
      <c r="B13" s="28">
        <v>9</v>
      </c>
      <c r="C13" s="28">
        <v>6</v>
      </c>
      <c r="D13" s="28">
        <v>3</v>
      </c>
      <c r="E13" s="28">
        <v>1</v>
      </c>
      <c r="G13" s="17">
        <v>11</v>
      </c>
      <c r="H13" s="15" t="s">
        <v>15</v>
      </c>
      <c r="I13" s="27">
        <v>12500</v>
      </c>
      <c r="J13" s="33">
        <f>VLOOKUP(G13,Munka1!$U$4:$V$19,2,0)*I13</f>
        <v>37500</v>
      </c>
      <c r="K13" s="33">
        <f>VLOOKUP(G13,Munka1!$U$4:$V$19,2,0)*1000</f>
        <v>3000</v>
      </c>
      <c r="L13" s="33">
        <f>Munka2!D15</f>
        <v>11</v>
      </c>
      <c r="P13" s="17">
        <v>12</v>
      </c>
      <c r="Q13" s="29">
        <f>B14</f>
        <v>10</v>
      </c>
      <c r="R13" s="29" t="str">
        <f>A14</f>
        <v>12.</v>
      </c>
      <c r="S13" s="29">
        <v>1</v>
      </c>
      <c r="T13" s="17">
        <v>2</v>
      </c>
      <c r="U13" s="17">
        <v>2020</v>
      </c>
      <c r="V13" s="17">
        <v>1</v>
      </c>
      <c r="X13" s="32" t="s">
        <v>40</v>
      </c>
      <c r="Y13" s="21">
        <v>1</v>
      </c>
      <c r="Z13" s="21">
        <v>1</v>
      </c>
      <c r="AA13" s="21">
        <v>1</v>
      </c>
      <c r="AB13" s="21"/>
      <c r="AC13" s="21"/>
      <c r="AD13" s="21"/>
      <c r="AE13" s="21"/>
      <c r="AF13" s="21"/>
      <c r="AG13" s="21"/>
      <c r="AH13" s="21"/>
      <c r="AI13" s="21"/>
      <c r="AJ13" s="21">
        <v>1</v>
      </c>
      <c r="AK13" s="21"/>
      <c r="AL13" s="21"/>
      <c r="AM13" s="21"/>
      <c r="AN13" s="21"/>
      <c r="AO13" s="21">
        <v>4</v>
      </c>
      <c r="AP13"/>
      <c r="AR13" s="32" t="s">
        <v>40</v>
      </c>
      <c r="AS13" s="21">
        <v>1</v>
      </c>
      <c r="AT13" s="21">
        <v>1</v>
      </c>
      <c r="AU13" s="21">
        <v>1</v>
      </c>
      <c r="AV13" s="21">
        <v>1</v>
      </c>
      <c r="AW13" s="21">
        <v>4</v>
      </c>
      <c r="AX13"/>
      <c r="AY13" s="32" t="s">
        <v>40</v>
      </c>
      <c r="AZ13" s="21">
        <v>12</v>
      </c>
      <c r="BA13" s="21">
        <v>3</v>
      </c>
      <c r="BB13" s="21">
        <v>2</v>
      </c>
      <c r="BC13" s="21">
        <v>1</v>
      </c>
      <c r="BD13" s="21">
        <v>18</v>
      </c>
      <c r="BE13"/>
      <c r="BF13"/>
      <c r="BG13"/>
      <c r="BH13"/>
      <c r="BI13"/>
      <c r="BJ13"/>
    </row>
    <row r="14" spans="1:62" x14ac:dyDescent="0.3">
      <c r="A14" s="15" t="s">
        <v>35</v>
      </c>
      <c r="B14" s="28">
        <v>10</v>
      </c>
      <c r="C14" s="28">
        <v>7</v>
      </c>
      <c r="D14" s="28">
        <v>2</v>
      </c>
      <c r="E14" s="28">
        <v>1</v>
      </c>
      <c r="G14" s="17">
        <v>12</v>
      </c>
      <c r="H14" s="15" t="s">
        <v>9</v>
      </c>
      <c r="I14" s="27">
        <v>12500</v>
      </c>
      <c r="J14" s="33">
        <f>VLOOKUP(G14,Munka1!$U$4:$V$19,2,0)*I14</f>
        <v>25000</v>
      </c>
      <c r="K14" s="33">
        <f>VLOOKUP(G14,Munka1!$U$4:$V$19,2,0)*1000</f>
        <v>2000</v>
      </c>
      <c r="L14" s="33">
        <f>Munka2!D16</f>
        <v>9</v>
      </c>
      <c r="P14" s="17">
        <v>13</v>
      </c>
      <c r="Q14" s="29">
        <f>B15</f>
        <v>10</v>
      </c>
      <c r="R14" s="29" t="str">
        <f>A15</f>
        <v>13.</v>
      </c>
      <c r="S14" s="29">
        <v>1</v>
      </c>
      <c r="T14" s="17">
        <v>2</v>
      </c>
      <c r="U14" s="17">
        <v>2020</v>
      </c>
      <c r="V14" s="17">
        <v>1</v>
      </c>
      <c r="X14" s="32" t="s">
        <v>41</v>
      </c>
      <c r="Y14" s="21"/>
      <c r="Z14" s="21">
        <v>1</v>
      </c>
      <c r="AA14" s="21"/>
      <c r="AB14" s="21"/>
      <c r="AC14" s="21"/>
      <c r="AD14" s="21">
        <v>1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>
        <v>2</v>
      </c>
      <c r="AP14"/>
      <c r="AR14" s="32" t="s">
        <v>41</v>
      </c>
      <c r="AS14" s="21">
        <v>1</v>
      </c>
      <c r="AT14" s="21">
        <v>1</v>
      </c>
      <c r="AU14" s="21">
        <v>1</v>
      </c>
      <c r="AV14" s="21">
        <v>1</v>
      </c>
      <c r="AW14" s="21">
        <v>4</v>
      </c>
      <c r="AX14"/>
      <c r="AY14" s="32" t="s">
        <v>41</v>
      </c>
      <c r="AZ14" s="21">
        <v>2</v>
      </c>
      <c r="BA14" s="21">
        <v>6</v>
      </c>
      <c r="BB14" s="21">
        <v>0</v>
      </c>
      <c r="BC14" s="21">
        <v>0</v>
      </c>
      <c r="BD14" s="21">
        <v>8</v>
      </c>
      <c r="BE14"/>
      <c r="BF14"/>
      <c r="BG14"/>
      <c r="BH14"/>
      <c r="BI14"/>
      <c r="BJ14"/>
    </row>
    <row r="15" spans="1:62" x14ac:dyDescent="0.3">
      <c r="A15" s="15" t="s">
        <v>36</v>
      </c>
      <c r="B15" s="28">
        <v>10</v>
      </c>
      <c r="C15" s="28">
        <v>4</v>
      </c>
      <c r="D15" s="28">
        <v>2</v>
      </c>
      <c r="E15" s="28">
        <v>1</v>
      </c>
      <c r="G15" s="17">
        <v>13</v>
      </c>
      <c r="H15" s="15" t="s">
        <v>5</v>
      </c>
      <c r="I15" s="27">
        <v>9500</v>
      </c>
      <c r="J15" s="33">
        <f>VLOOKUP(G15,Munka1!$U$4:$V$19,2,0)*I15</f>
        <v>19000</v>
      </c>
      <c r="K15" s="33">
        <f>VLOOKUP(G15,Munka1!$U$4:$V$19,2,0)*1000</f>
        <v>2000</v>
      </c>
      <c r="L15" s="33">
        <f>Munka2!D17</f>
        <v>11</v>
      </c>
      <c r="P15" s="17">
        <v>14</v>
      </c>
      <c r="Q15" s="29">
        <f>B16</f>
        <v>8</v>
      </c>
      <c r="R15" s="29" t="str">
        <f>A16</f>
        <v>14.</v>
      </c>
      <c r="S15" s="29">
        <v>1</v>
      </c>
      <c r="T15" s="17">
        <v>2</v>
      </c>
      <c r="U15" s="17">
        <v>2020</v>
      </c>
      <c r="V15" s="17">
        <v>1</v>
      </c>
      <c r="X15" s="32" t="s">
        <v>42</v>
      </c>
      <c r="Y15" s="21">
        <v>1</v>
      </c>
      <c r="Z15" s="21"/>
      <c r="AA15" s="21"/>
      <c r="AB15" s="21"/>
      <c r="AC15" s="21"/>
      <c r="AD15" s="21"/>
      <c r="AE15" s="21">
        <v>1</v>
      </c>
      <c r="AF15" s="21"/>
      <c r="AG15" s="21"/>
      <c r="AH15" s="21"/>
      <c r="AI15" s="21"/>
      <c r="AJ15" s="21"/>
      <c r="AK15" s="21"/>
      <c r="AL15" s="21"/>
      <c r="AM15" s="21"/>
      <c r="AN15" s="21">
        <v>1</v>
      </c>
      <c r="AO15" s="21">
        <v>3</v>
      </c>
      <c r="AP15"/>
      <c r="AR15" s="32" t="s">
        <v>42</v>
      </c>
      <c r="AS15" s="21">
        <v>1</v>
      </c>
      <c r="AT15" s="21">
        <v>1</v>
      </c>
      <c r="AU15" s="21">
        <v>1</v>
      </c>
      <c r="AV15" s="21">
        <v>1</v>
      </c>
      <c r="AW15" s="21">
        <v>4</v>
      </c>
      <c r="AX15"/>
      <c r="AY15" s="32" t="s">
        <v>42</v>
      </c>
      <c r="AZ15" s="21">
        <v>16</v>
      </c>
      <c r="BA15" s="21">
        <v>7</v>
      </c>
      <c r="BB15" s="21">
        <v>1</v>
      </c>
      <c r="BC15" s="21">
        <v>0</v>
      </c>
      <c r="BD15" s="21">
        <v>24</v>
      </c>
      <c r="BE15"/>
      <c r="BF15"/>
      <c r="BG15"/>
      <c r="BH15"/>
      <c r="BI15"/>
      <c r="BJ15"/>
    </row>
    <row r="16" spans="1:62" x14ac:dyDescent="0.3">
      <c r="A16" s="15" t="s">
        <v>37</v>
      </c>
      <c r="B16" s="28">
        <v>8</v>
      </c>
      <c r="C16" s="28">
        <v>4</v>
      </c>
      <c r="D16" s="28">
        <v>1</v>
      </c>
      <c r="E16" s="28">
        <v>0</v>
      </c>
      <c r="G16" s="17">
        <v>14</v>
      </c>
      <c r="H16" s="15" t="s">
        <v>6</v>
      </c>
      <c r="I16" s="27">
        <v>12500</v>
      </c>
      <c r="J16" s="33">
        <f>VLOOKUP(G16,Munka1!$U$4:$V$19,2,0)*I16</f>
        <v>50000</v>
      </c>
      <c r="K16" s="33">
        <f>VLOOKUP(G16,Munka1!$U$4:$V$19,2,0)*1000</f>
        <v>4000</v>
      </c>
      <c r="L16" s="33">
        <f>Munka2!D18</f>
        <v>8</v>
      </c>
      <c r="P16" s="17">
        <v>15</v>
      </c>
      <c r="Q16" s="29">
        <f>B17</f>
        <v>14</v>
      </c>
      <c r="R16" s="29" t="str">
        <f>A17</f>
        <v>15.</v>
      </c>
      <c r="S16" s="29">
        <v>1</v>
      </c>
      <c r="T16" s="17">
        <v>2</v>
      </c>
      <c r="U16" s="17">
        <v>2020</v>
      </c>
      <c r="V16" s="17">
        <v>1</v>
      </c>
      <c r="X16" s="32" t="s">
        <v>25</v>
      </c>
      <c r="Y16" s="21"/>
      <c r="Z16" s="21"/>
      <c r="AA16" s="21"/>
      <c r="AB16" s="21"/>
      <c r="AC16" s="21">
        <v>1</v>
      </c>
      <c r="AD16" s="21"/>
      <c r="AE16" s="21"/>
      <c r="AF16" s="21">
        <v>1</v>
      </c>
      <c r="AG16" s="21"/>
      <c r="AH16" s="21">
        <v>1</v>
      </c>
      <c r="AI16" s="21"/>
      <c r="AJ16" s="21"/>
      <c r="AK16" s="21"/>
      <c r="AL16" s="21">
        <v>1</v>
      </c>
      <c r="AM16" s="21"/>
      <c r="AN16" s="21"/>
      <c r="AO16" s="21">
        <v>4</v>
      </c>
      <c r="AP16"/>
      <c r="AR16" s="32" t="s">
        <v>25</v>
      </c>
      <c r="AS16" s="21">
        <v>1</v>
      </c>
      <c r="AT16" s="21">
        <v>1</v>
      </c>
      <c r="AU16" s="21">
        <v>1</v>
      </c>
      <c r="AV16" s="21">
        <v>1</v>
      </c>
      <c r="AW16" s="21">
        <v>4</v>
      </c>
      <c r="AX16"/>
      <c r="AY16" s="32" t="s">
        <v>25</v>
      </c>
      <c r="AZ16" s="21">
        <v>14</v>
      </c>
      <c r="BA16" s="21">
        <v>10</v>
      </c>
      <c r="BB16" s="21">
        <v>8</v>
      </c>
      <c r="BC16" s="21">
        <v>5</v>
      </c>
      <c r="BD16" s="21">
        <v>37</v>
      </c>
      <c r="BE16"/>
      <c r="BF16"/>
      <c r="BG16"/>
      <c r="BH16"/>
      <c r="BI16"/>
      <c r="BJ16"/>
    </row>
    <row r="17" spans="1:62" x14ac:dyDescent="0.3">
      <c r="A17" s="12" t="s">
        <v>38</v>
      </c>
      <c r="B17" s="28">
        <v>14</v>
      </c>
      <c r="C17" s="28">
        <v>5</v>
      </c>
      <c r="D17" s="28">
        <v>1</v>
      </c>
      <c r="E17" s="28">
        <v>0</v>
      </c>
      <c r="G17" s="17">
        <v>15</v>
      </c>
      <c r="H17" s="15" t="s">
        <v>17</v>
      </c>
      <c r="I17" s="27">
        <v>9500</v>
      </c>
      <c r="J17" s="33">
        <f>VLOOKUP(G17,Munka1!$U$4:$V$19,2,0)*I17</f>
        <v>9500</v>
      </c>
      <c r="K17" s="33">
        <f>VLOOKUP(G17,Munka1!$U$4:$V$19,2,0)*1000</f>
        <v>1000</v>
      </c>
      <c r="L17" s="33">
        <f>Munka2!D19</f>
        <v>12</v>
      </c>
      <c r="P17" s="17">
        <v>16</v>
      </c>
      <c r="Q17" s="29">
        <f>B18</f>
        <v>8</v>
      </c>
      <c r="R17" s="29" t="str">
        <f>A18</f>
        <v>16.</v>
      </c>
      <c r="S17" s="29">
        <v>1</v>
      </c>
      <c r="T17" s="17">
        <v>2</v>
      </c>
      <c r="U17" s="17">
        <v>2020</v>
      </c>
      <c r="V17" s="17">
        <v>1</v>
      </c>
      <c r="X17" s="32" t="s">
        <v>43</v>
      </c>
      <c r="Y17" s="21"/>
      <c r="Z17" s="21"/>
      <c r="AA17" s="21">
        <v>1</v>
      </c>
      <c r="AB17" s="21"/>
      <c r="AC17" s="21"/>
      <c r="AD17" s="21"/>
      <c r="AE17" s="21">
        <v>1</v>
      </c>
      <c r="AF17" s="21"/>
      <c r="AG17" s="21"/>
      <c r="AH17" s="21"/>
      <c r="AI17" s="21"/>
      <c r="AJ17" s="21"/>
      <c r="AK17" s="21"/>
      <c r="AL17" s="21"/>
      <c r="AM17" s="21"/>
      <c r="AN17" s="21"/>
      <c r="AO17" s="21">
        <v>2</v>
      </c>
      <c r="AP17"/>
      <c r="AR17" s="32" t="s">
        <v>43</v>
      </c>
      <c r="AS17" s="21">
        <v>1</v>
      </c>
      <c r="AT17" s="21">
        <v>1</v>
      </c>
      <c r="AU17" s="21">
        <v>1</v>
      </c>
      <c r="AV17" s="21">
        <v>1</v>
      </c>
      <c r="AW17" s="21">
        <v>4</v>
      </c>
      <c r="AX17"/>
      <c r="AY17" s="32" t="s">
        <v>43</v>
      </c>
      <c r="AZ17" s="21">
        <v>3</v>
      </c>
      <c r="BA17" s="21">
        <v>7</v>
      </c>
      <c r="BB17" s="21">
        <v>0</v>
      </c>
      <c r="BC17" s="21">
        <v>0</v>
      </c>
      <c r="BD17" s="21">
        <v>10</v>
      </c>
      <c r="BE17"/>
      <c r="BF17"/>
      <c r="BG17"/>
      <c r="BH17"/>
      <c r="BI17"/>
      <c r="BJ17"/>
    </row>
    <row r="18" spans="1:62" x14ac:dyDescent="0.3">
      <c r="A18" s="12" t="s">
        <v>39</v>
      </c>
      <c r="B18" s="28">
        <v>8</v>
      </c>
      <c r="C18" s="28">
        <v>3</v>
      </c>
      <c r="D18" s="28">
        <v>2</v>
      </c>
      <c r="E18" s="28">
        <v>1</v>
      </c>
      <c r="G18" s="17">
        <v>16</v>
      </c>
      <c r="H18" s="15" t="s">
        <v>13</v>
      </c>
      <c r="I18" s="27">
        <v>9500</v>
      </c>
      <c r="J18" s="33">
        <f>VLOOKUP(G18,Munka1!$U$4:$V$19,2,0)*I18</f>
        <v>28500</v>
      </c>
      <c r="K18" s="33">
        <f>VLOOKUP(G18,Munka1!$U$4:$V$19,2,0)*1000</f>
        <v>3000</v>
      </c>
      <c r="L18" s="33">
        <f>Munka2!D20</f>
        <v>8</v>
      </c>
      <c r="P18" s="17">
        <v>17</v>
      </c>
      <c r="Q18" s="29">
        <f>B19</f>
        <v>12</v>
      </c>
      <c r="R18" s="29" t="str">
        <f>A19</f>
        <v>17.</v>
      </c>
      <c r="S18" s="29">
        <v>1</v>
      </c>
      <c r="T18" s="17">
        <v>2</v>
      </c>
      <c r="U18" s="17">
        <v>2020</v>
      </c>
      <c r="V18" s="17">
        <v>1</v>
      </c>
      <c r="X18" s="32" t="s">
        <v>44</v>
      </c>
      <c r="Y18" s="21"/>
      <c r="Z18" s="21"/>
      <c r="AA18" s="21"/>
      <c r="AB18" s="21"/>
      <c r="AC18" s="21"/>
      <c r="AD18" s="21"/>
      <c r="AE18" s="21"/>
      <c r="AF18" s="21">
        <v>1</v>
      </c>
      <c r="AG18" s="21"/>
      <c r="AH18" s="21"/>
      <c r="AI18" s="21"/>
      <c r="AJ18" s="21"/>
      <c r="AK18" s="21">
        <v>1</v>
      </c>
      <c r="AL18" s="21"/>
      <c r="AM18" s="21"/>
      <c r="AN18" s="21"/>
      <c r="AO18" s="21">
        <v>2</v>
      </c>
      <c r="AP18"/>
      <c r="AR18" s="32" t="s">
        <v>44</v>
      </c>
      <c r="AS18" s="21">
        <v>1</v>
      </c>
      <c r="AT18" s="21">
        <v>1</v>
      </c>
      <c r="AU18" s="21">
        <v>1</v>
      </c>
      <c r="AV18" s="21">
        <v>1</v>
      </c>
      <c r="AW18" s="21">
        <v>4</v>
      </c>
      <c r="AX18"/>
      <c r="AY18" s="32" t="s">
        <v>44</v>
      </c>
      <c r="AZ18" s="21">
        <v>13</v>
      </c>
      <c r="BA18" s="21">
        <v>8</v>
      </c>
      <c r="BB18" s="21">
        <v>0</v>
      </c>
      <c r="BC18" s="21">
        <v>0</v>
      </c>
      <c r="BD18" s="21">
        <v>21</v>
      </c>
      <c r="BE18"/>
      <c r="BF18"/>
      <c r="BG18"/>
      <c r="BH18"/>
      <c r="BI18"/>
      <c r="BJ18"/>
    </row>
    <row r="19" spans="1:62" x14ac:dyDescent="0.3">
      <c r="A19" s="15" t="s">
        <v>40</v>
      </c>
      <c r="B19" s="28">
        <v>12</v>
      </c>
      <c r="C19" s="28">
        <v>3</v>
      </c>
      <c r="D19" s="28">
        <v>2</v>
      </c>
      <c r="E19" s="28">
        <v>1</v>
      </c>
      <c r="P19" s="17">
        <v>18</v>
      </c>
      <c r="Q19" s="29">
        <f>B20</f>
        <v>2</v>
      </c>
      <c r="R19" s="29" t="str">
        <f>A20</f>
        <v>18.</v>
      </c>
      <c r="S19" s="29">
        <v>1</v>
      </c>
      <c r="T19" s="17">
        <v>2</v>
      </c>
      <c r="U19" s="17">
        <v>2020</v>
      </c>
      <c r="V19" s="17">
        <v>1</v>
      </c>
      <c r="X19" s="32" t="s">
        <v>45</v>
      </c>
      <c r="Y19" s="21"/>
      <c r="Z19" s="21"/>
      <c r="AA19" s="21">
        <v>1</v>
      </c>
      <c r="AB19" s="21"/>
      <c r="AC19" s="21">
        <v>1</v>
      </c>
      <c r="AD19" s="21">
        <v>1</v>
      </c>
      <c r="AE19" s="21">
        <v>1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>
        <v>4</v>
      </c>
      <c r="AP19"/>
      <c r="AR19" s="32" t="s">
        <v>45</v>
      </c>
      <c r="AS19" s="21">
        <v>1</v>
      </c>
      <c r="AT19" s="21">
        <v>1</v>
      </c>
      <c r="AU19" s="21">
        <v>1</v>
      </c>
      <c r="AV19" s="21">
        <v>1</v>
      </c>
      <c r="AW19" s="21">
        <v>4</v>
      </c>
      <c r="AX19"/>
      <c r="AY19" s="32" t="s">
        <v>45</v>
      </c>
      <c r="AZ19" s="21">
        <v>7</v>
      </c>
      <c r="BA19" s="21">
        <v>6</v>
      </c>
      <c r="BB19" s="21">
        <v>5</v>
      </c>
      <c r="BC19" s="21">
        <v>3</v>
      </c>
      <c r="BD19" s="21">
        <v>21</v>
      </c>
      <c r="BE19"/>
      <c r="BF19"/>
      <c r="BG19"/>
      <c r="BH19"/>
      <c r="BI19"/>
      <c r="BJ19"/>
    </row>
    <row r="20" spans="1:62" x14ac:dyDescent="0.3">
      <c r="A20" s="15" t="s">
        <v>41</v>
      </c>
      <c r="B20" s="28">
        <v>2</v>
      </c>
      <c r="C20" s="28">
        <v>1</v>
      </c>
      <c r="D20" s="28">
        <v>0</v>
      </c>
      <c r="E20" s="28">
        <v>0</v>
      </c>
      <c r="J20" s="17" t="s">
        <v>131</v>
      </c>
      <c r="L20" s="17" t="s">
        <v>132</v>
      </c>
      <c r="P20" s="17">
        <v>19</v>
      </c>
      <c r="Q20" s="29">
        <f>B21</f>
        <v>16</v>
      </c>
      <c r="R20" s="29" t="str">
        <f>A21</f>
        <v>19.</v>
      </c>
      <c r="S20" s="29">
        <v>1</v>
      </c>
      <c r="T20" s="17">
        <v>2</v>
      </c>
      <c r="U20" s="17">
        <v>2020</v>
      </c>
      <c r="V20" s="17">
        <v>1</v>
      </c>
      <c r="X20" s="32" t="s">
        <v>46</v>
      </c>
      <c r="Y20" s="21"/>
      <c r="Z20" s="21"/>
      <c r="AA20" s="21">
        <v>1</v>
      </c>
      <c r="AB20" s="21"/>
      <c r="AC20" s="21"/>
      <c r="AD20" s="21"/>
      <c r="AE20" s="21"/>
      <c r="AF20" s="21"/>
      <c r="AG20" s="21">
        <v>1</v>
      </c>
      <c r="AH20" s="21"/>
      <c r="AI20" s="21"/>
      <c r="AJ20" s="21"/>
      <c r="AK20" s="21"/>
      <c r="AL20" s="21"/>
      <c r="AM20" s="21"/>
      <c r="AN20" s="21"/>
      <c r="AO20" s="21">
        <v>2</v>
      </c>
      <c r="AP20"/>
      <c r="AR20" s="32" t="s">
        <v>46</v>
      </c>
      <c r="AS20" s="21">
        <v>1</v>
      </c>
      <c r="AT20" s="21">
        <v>1</v>
      </c>
      <c r="AU20" s="21">
        <v>1</v>
      </c>
      <c r="AV20" s="21">
        <v>1</v>
      </c>
      <c r="AW20" s="21">
        <v>4</v>
      </c>
      <c r="AX20"/>
      <c r="AY20" s="32" t="s">
        <v>46</v>
      </c>
      <c r="AZ20" s="21">
        <v>3</v>
      </c>
      <c r="BA20" s="21">
        <v>9</v>
      </c>
      <c r="BB20" s="21">
        <v>0</v>
      </c>
      <c r="BC20" s="21">
        <v>0</v>
      </c>
      <c r="BD20" s="21">
        <v>12</v>
      </c>
      <c r="BE20"/>
      <c r="BF20"/>
      <c r="BG20"/>
      <c r="BH20"/>
      <c r="BI20"/>
      <c r="BJ20"/>
    </row>
    <row r="21" spans="1:62" x14ac:dyDescent="0.3">
      <c r="A21" s="15" t="s">
        <v>42</v>
      </c>
      <c r="B21" s="28">
        <v>16</v>
      </c>
      <c r="C21" s="28">
        <v>7</v>
      </c>
      <c r="D21" s="28">
        <v>1</v>
      </c>
      <c r="E21" s="28">
        <v>0</v>
      </c>
      <c r="P21" s="17">
        <v>20</v>
      </c>
      <c r="Q21" s="29">
        <f>B22</f>
        <v>3</v>
      </c>
      <c r="R21" s="29" t="str">
        <f>A22</f>
        <v>20.</v>
      </c>
      <c r="S21" s="29">
        <v>1</v>
      </c>
      <c r="T21" s="17">
        <v>2</v>
      </c>
      <c r="U21" s="17">
        <v>2020</v>
      </c>
      <c r="V21" s="17">
        <v>1</v>
      </c>
      <c r="X21" s="32" t="s">
        <v>47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>
        <v>1</v>
      </c>
      <c r="AI21" s="21"/>
      <c r="AJ21" s="21"/>
      <c r="AK21" s="21">
        <v>1</v>
      </c>
      <c r="AL21" s="21"/>
      <c r="AM21" s="21"/>
      <c r="AN21" s="21"/>
      <c r="AO21" s="21">
        <v>2</v>
      </c>
      <c r="AP21"/>
      <c r="AR21" s="32" t="s">
        <v>47</v>
      </c>
      <c r="AS21" s="21">
        <v>1</v>
      </c>
      <c r="AT21" s="21">
        <v>1</v>
      </c>
      <c r="AU21" s="21">
        <v>1</v>
      </c>
      <c r="AV21" s="21">
        <v>1</v>
      </c>
      <c r="AW21" s="21">
        <v>4</v>
      </c>
      <c r="AX21"/>
      <c r="AY21" s="32" t="s">
        <v>47</v>
      </c>
      <c r="AZ21" s="21">
        <v>13</v>
      </c>
      <c r="BA21" s="21">
        <v>10</v>
      </c>
      <c r="BB21" s="21">
        <v>0</v>
      </c>
      <c r="BC21" s="21">
        <v>0</v>
      </c>
      <c r="BD21" s="21">
        <v>23</v>
      </c>
      <c r="BE21"/>
      <c r="BF21"/>
      <c r="BG21"/>
      <c r="BH21"/>
      <c r="BI21"/>
      <c r="BJ21"/>
    </row>
    <row r="22" spans="1:62" x14ac:dyDescent="0.3">
      <c r="A22" s="15" t="s">
        <v>43</v>
      </c>
      <c r="B22" s="28">
        <v>3</v>
      </c>
      <c r="C22" s="28">
        <v>1</v>
      </c>
      <c r="D22" s="28">
        <v>0</v>
      </c>
      <c r="E22" s="28">
        <v>0</v>
      </c>
      <c r="P22" s="17">
        <v>21</v>
      </c>
      <c r="Q22" s="29">
        <f>B23</f>
        <v>13</v>
      </c>
      <c r="R22" s="29" t="str">
        <f>A23</f>
        <v>21.</v>
      </c>
      <c r="S22" s="29">
        <v>1</v>
      </c>
      <c r="T22" s="17">
        <v>2</v>
      </c>
      <c r="U22" s="17">
        <v>2020</v>
      </c>
      <c r="V22" s="17">
        <v>1</v>
      </c>
      <c r="X22" s="32" t="s">
        <v>48</v>
      </c>
      <c r="Y22" s="21">
        <v>1</v>
      </c>
      <c r="Z22" s="21">
        <v>1</v>
      </c>
      <c r="AA22" s="21">
        <v>1</v>
      </c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>
        <v>1</v>
      </c>
      <c r="AN22" s="21"/>
      <c r="AO22" s="21">
        <v>4</v>
      </c>
      <c r="AP22"/>
      <c r="AR22" s="32" t="s">
        <v>48</v>
      </c>
      <c r="AS22" s="21">
        <v>1</v>
      </c>
      <c r="AT22" s="21">
        <v>1</v>
      </c>
      <c r="AU22" s="21">
        <v>1</v>
      </c>
      <c r="AV22" s="21">
        <v>1</v>
      </c>
      <c r="AW22" s="21">
        <v>4</v>
      </c>
      <c r="AX22"/>
      <c r="AY22" s="32" t="s">
        <v>48</v>
      </c>
      <c r="AZ22" s="21">
        <v>15</v>
      </c>
      <c r="BA22" s="21">
        <v>3</v>
      </c>
      <c r="BB22" s="21">
        <v>2</v>
      </c>
      <c r="BC22" s="21">
        <v>1</v>
      </c>
      <c r="BD22" s="21">
        <v>21</v>
      </c>
      <c r="BE22"/>
      <c r="BF22"/>
      <c r="BG22"/>
      <c r="BH22"/>
      <c r="BI22"/>
      <c r="BJ22"/>
    </row>
    <row r="23" spans="1:62" x14ac:dyDescent="0.3">
      <c r="A23" s="15" t="s">
        <v>44</v>
      </c>
      <c r="B23" s="28">
        <v>13</v>
      </c>
      <c r="C23" s="28">
        <v>1</v>
      </c>
      <c r="D23" s="28">
        <v>0</v>
      </c>
      <c r="E23" s="28">
        <v>0</v>
      </c>
      <c r="P23" s="17">
        <v>22</v>
      </c>
      <c r="Q23" s="29">
        <f>B24</f>
        <v>7</v>
      </c>
      <c r="R23" s="29" t="str">
        <f>A24</f>
        <v>22.</v>
      </c>
      <c r="S23" s="29">
        <v>1</v>
      </c>
      <c r="T23" s="17">
        <v>2</v>
      </c>
      <c r="U23" s="17">
        <v>2020</v>
      </c>
      <c r="V23" s="17">
        <v>1</v>
      </c>
      <c r="X23" s="32" t="s">
        <v>49</v>
      </c>
      <c r="Y23" s="21"/>
      <c r="Z23" s="21"/>
      <c r="AA23" s="21"/>
      <c r="AB23" s="21"/>
      <c r="AC23" s="21"/>
      <c r="AD23" s="21">
        <v>1</v>
      </c>
      <c r="AE23" s="21"/>
      <c r="AF23" s="21"/>
      <c r="AG23" s="21"/>
      <c r="AH23" s="21"/>
      <c r="AI23" s="21">
        <v>1</v>
      </c>
      <c r="AJ23" s="21"/>
      <c r="AK23" s="21"/>
      <c r="AL23" s="21"/>
      <c r="AM23" s="21"/>
      <c r="AN23" s="21"/>
      <c r="AO23" s="21">
        <v>2</v>
      </c>
      <c r="AP23"/>
      <c r="AR23" s="32" t="s">
        <v>49</v>
      </c>
      <c r="AS23" s="21">
        <v>1</v>
      </c>
      <c r="AT23" s="21">
        <v>1</v>
      </c>
      <c r="AU23" s="21">
        <v>1</v>
      </c>
      <c r="AV23" s="21">
        <v>1</v>
      </c>
      <c r="AW23" s="21">
        <v>4</v>
      </c>
      <c r="AX23"/>
      <c r="AY23" s="32" t="s">
        <v>49</v>
      </c>
      <c r="AZ23" s="21">
        <v>6</v>
      </c>
      <c r="BA23" s="21">
        <v>11</v>
      </c>
      <c r="BB23" s="21">
        <v>0</v>
      </c>
      <c r="BC23" s="21">
        <v>0</v>
      </c>
      <c r="BD23" s="21">
        <v>17</v>
      </c>
      <c r="BE23"/>
      <c r="BF23"/>
      <c r="BG23"/>
      <c r="BH23"/>
      <c r="BI23"/>
      <c r="BJ23"/>
    </row>
    <row r="24" spans="1:62" x14ac:dyDescent="0.3">
      <c r="A24" s="12" t="s">
        <v>45</v>
      </c>
      <c r="B24" s="28">
        <v>7</v>
      </c>
      <c r="C24" s="28">
        <v>6</v>
      </c>
      <c r="D24" s="28">
        <v>5</v>
      </c>
      <c r="E24" s="28">
        <v>3</v>
      </c>
      <c r="P24" s="17">
        <v>23</v>
      </c>
      <c r="Q24" s="29">
        <f>B25</f>
        <v>3</v>
      </c>
      <c r="R24" s="29" t="str">
        <f>A25</f>
        <v>23.</v>
      </c>
      <c r="S24" s="29">
        <v>1</v>
      </c>
      <c r="T24" s="17">
        <v>2</v>
      </c>
      <c r="U24" s="17">
        <v>2020</v>
      </c>
      <c r="V24" s="17">
        <v>1</v>
      </c>
      <c r="X24" s="32" t="s">
        <v>50</v>
      </c>
      <c r="Y24" s="21">
        <v>1</v>
      </c>
      <c r="Z24" s="21">
        <v>1</v>
      </c>
      <c r="AA24" s="21"/>
      <c r="AB24" s="21"/>
      <c r="AC24" s="21">
        <v>1</v>
      </c>
      <c r="AD24" s="21"/>
      <c r="AE24" s="21"/>
      <c r="AF24" s="21"/>
      <c r="AG24" s="21"/>
      <c r="AH24" s="21"/>
      <c r="AI24" s="21">
        <v>1</v>
      </c>
      <c r="AJ24" s="21"/>
      <c r="AK24" s="21"/>
      <c r="AL24" s="21"/>
      <c r="AM24" s="21"/>
      <c r="AN24" s="21"/>
      <c r="AO24" s="21">
        <v>4</v>
      </c>
      <c r="AP24"/>
      <c r="AR24" s="32" t="s">
        <v>50</v>
      </c>
      <c r="AS24" s="21">
        <v>1</v>
      </c>
      <c r="AT24" s="21">
        <v>1</v>
      </c>
      <c r="AU24" s="21">
        <v>1</v>
      </c>
      <c r="AV24" s="21">
        <v>1</v>
      </c>
      <c r="AW24" s="21">
        <v>4</v>
      </c>
      <c r="AX24"/>
      <c r="AY24" s="32" t="s">
        <v>50</v>
      </c>
      <c r="AZ24" s="21">
        <v>11</v>
      </c>
      <c r="BA24" s="21">
        <v>5</v>
      </c>
      <c r="BB24" s="21">
        <v>2</v>
      </c>
      <c r="BC24" s="21">
        <v>1</v>
      </c>
      <c r="BD24" s="21">
        <v>19</v>
      </c>
      <c r="BE24"/>
      <c r="BF24"/>
      <c r="BG24"/>
      <c r="BH24"/>
      <c r="BI24"/>
      <c r="BJ24"/>
    </row>
    <row r="25" spans="1:62" x14ac:dyDescent="0.3">
      <c r="A25" s="12" t="s">
        <v>46</v>
      </c>
      <c r="B25" s="28">
        <v>3</v>
      </c>
      <c r="C25" s="28">
        <v>1</v>
      </c>
      <c r="D25" s="28">
        <v>0</v>
      </c>
      <c r="E25" s="28">
        <v>0</v>
      </c>
      <c r="P25" s="17">
        <v>24</v>
      </c>
      <c r="Q25" s="29">
        <f>B26</f>
        <v>13</v>
      </c>
      <c r="R25" s="29" t="str">
        <f>A26</f>
        <v>24.</v>
      </c>
      <c r="S25" s="29">
        <v>1</v>
      </c>
      <c r="T25" s="17">
        <v>2</v>
      </c>
      <c r="U25" s="17">
        <v>2020</v>
      </c>
      <c r="V25" s="17">
        <v>1</v>
      </c>
      <c r="X25" s="32" t="s">
        <v>51</v>
      </c>
      <c r="Y25" s="21"/>
      <c r="Z25" s="21"/>
      <c r="AA25" s="21"/>
      <c r="AB25" s="21"/>
      <c r="AC25" s="21">
        <v>1</v>
      </c>
      <c r="AD25" s="21">
        <v>1</v>
      </c>
      <c r="AE25" s="21"/>
      <c r="AF25" s="21"/>
      <c r="AG25" s="21">
        <v>1</v>
      </c>
      <c r="AH25" s="21"/>
      <c r="AI25" s="21"/>
      <c r="AJ25" s="21"/>
      <c r="AK25" s="21"/>
      <c r="AL25" s="21">
        <v>1</v>
      </c>
      <c r="AM25" s="21"/>
      <c r="AN25" s="21"/>
      <c r="AO25" s="21">
        <v>4</v>
      </c>
      <c r="AP25"/>
      <c r="AR25" s="32" t="s">
        <v>51</v>
      </c>
      <c r="AS25" s="21">
        <v>1</v>
      </c>
      <c r="AT25" s="21">
        <v>1</v>
      </c>
      <c r="AU25" s="21">
        <v>1</v>
      </c>
      <c r="AV25" s="21">
        <v>1</v>
      </c>
      <c r="AW25" s="21">
        <v>4</v>
      </c>
      <c r="AX25"/>
      <c r="AY25" s="32" t="s">
        <v>51</v>
      </c>
      <c r="AZ25" s="21">
        <v>14</v>
      </c>
      <c r="BA25" s="21">
        <v>9</v>
      </c>
      <c r="BB25" s="21">
        <v>6</v>
      </c>
      <c r="BC25" s="21">
        <v>5</v>
      </c>
      <c r="BD25" s="21">
        <v>34</v>
      </c>
      <c r="BE25"/>
      <c r="BF25"/>
      <c r="BG25"/>
      <c r="BH25"/>
      <c r="BI25"/>
      <c r="BJ25"/>
    </row>
    <row r="26" spans="1:62" x14ac:dyDescent="0.3">
      <c r="A26" s="15" t="s">
        <v>47</v>
      </c>
      <c r="B26" s="28">
        <v>13</v>
      </c>
      <c r="C26" s="28">
        <v>1</v>
      </c>
      <c r="D26" s="28">
        <v>0</v>
      </c>
      <c r="E26" s="28">
        <v>0</v>
      </c>
      <c r="P26" s="17">
        <v>25</v>
      </c>
      <c r="Q26" s="29">
        <f>B27</f>
        <v>15</v>
      </c>
      <c r="R26" s="29" t="str">
        <f>A27</f>
        <v>25.</v>
      </c>
      <c r="S26" s="29">
        <v>1</v>
      </c>
      <c r="T26" s="17">
        <v>2</v>
      </c>
      <c r="U26" s="17">
        <v>2020</v>
      </c>
      <c r="V26" s="17">
        <v>1</v>
      </c>
      <c r="X26" s="32" t="s">
        <v>52</v>
      </c>
      <c r="Y26" s="21"/>
      <c r="Z26" s="21"/>
      <c r="AA26" s="21"/>
      <c r="AB26" s="21"/>
      <c r="AC26" s="21"/>
      <c r="AD26" s="21"/>
      <c r="AE26" s="21"/>
      <c r="AF26" s="21">
        <v>1</v>
      </c>
      <c r="AG26" s="21"/>
      <c r="AH26" s="21"/>
      <c r="AI26" s="21"/>
      <c r="AJ26" s="21">
        <v>1</v>
      </c>
      <c r="AK26" s="21"/>
      <c r="AL26" s="21"/>
      <c r="AM26" s="21"/>
      <c r="AN26" s="21"/>
      <c r="AO26" s="21">
        <v>2</v>
      </c>
      <c r="AP26"/>
      <c r="AR26" s="32" t="s">
        <v>52</v>
      </c>
      <c r="AS26" s="21">
        <v>1</v>
      </c>
      <c r="AT26" s="21">
        <v>1</v>
      </c>
      <c r="AU26" s="21">
        <v>1</v>
      </c>
      <c r="AV26" s="21">
        <v>1</v>
      </c>
      <c r="AW26" s="21">
        <v>4</v>
      </c>
      <c r="AX26"/>
      <c r="AY26" s="32" t="s">
        <v>52</v>
      </c>
      <c r="AZ26" s="21">
        <v>8</v>
      </c>
      <c r="BA26" s="21">
        <v>12</v>
      </c>
      <c r="BB26" s="21">
        <v>0</v>
      </c>
      <c r="BC26" s="21">
        <v>0</v>
      </c>
      <c r="BD26" s="21">
        <v>20</v>
      </c>
      <c r="BE26"/>
      <c r="BF26"/>
      <c r="BG26"/>
      <c r="BH26"/>
      <c r="BI26"/>
      <c r="BJ26"/>
    </row>
    <row r="27" spans="1:62" x14ac:dyDescent="0.3">
      <c r="A27" s="15" t="s">
        <v>48</v>
      </c>
      <c r="B27" s="28">
        <v>15</v>
      </c>
      <c r="C27" s="28">
        <v>3</v>
      </c>
      <c r="D27" s="28">
        <v>2</v>
      </c>
      <c r="E27" s="28">
        <v>1</v>
      </c>
      <c r="P27" s="17">
        <v>26</v>
      </c>
      <c r="Q27" s="29">
        <f>B28</f>
        <v>6</v>
      </c>
      <c r="R27" s="29" t="str">
        <f>A28</f>
        <v>26.</v>
      </c>
      <c r="S27" s="29">
        <v>1</v>
      </c>
      <c r="T27" s="17">
        <v>2</v>
      </c>
      <c r="U27" s="17">
        <v>2020</v>
      </c>
      <c r="V27" s="17">
        <v>1</v>
      </c>
      <c r="X27" s="32" t="s">
        <v>26</v>
      </c>
      <c r="Y27" s="21">
        <v>1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>
        <v>1</v>
      </c>
      <c r="AP27"/>
      <c r="AR27" s="32" t="s">
        <v>26</v>
      </c>
      <c r="AS27" s="21">
        <v>1</v>
      </c>
      <c r="AT27" s="21">
        <v>1</v>
      </c>
      <c r="AU27" s="21">
        <v>1</v>
      </c>
      <c r="AV27" s="21">
        <v>1</v>
      </c>
      <c r="AW27" s="21">
        <v>4</v>
      </c>
      <c r="AX27"/>
      <c r="AY27" s="32" t="s">
        <v>26</v>
      </c>
      <c r="AZ27" s="21">
        <v>1</v>
      </c>
      <c r="BA27" s="21">
        <v>0</v>
      </c>
      <c r="BB27" s="21">
        <v>0</v>
      </c>
      <c r="BC27" s="21">
        <v>0</v>
      </c>
      <c r="BD27" s="21">
        <v>1</v>
      </c>
      <c r="BE27"/>
      <c r="BF27"/>
      <c r="BG27"/>
      <c r="BH27"/>
      <c r="BI27"/>
      <c r="BJ27"/>
    </row>
    <row r="28" spans="1:62" x14ac:dyDescent="0.3">
      <c r="A28" s="15" t="s">
        <v>49</v>
      </c>
      <c r="B28" s="28">
        <v>6</v>
      </c>
      <c r="C28" s="28">
        <v>1</v>
      </c>
      <c r="D28" s="28">
        <v>0</v>
      </c>
      <c r="E28" s="28">
        <v>0</v>
      </c>
      <c r="P28" s="17">
        <v>27</v>
      </c>
      <c r="Q28" s="29">
        <f>B29</f>
        <v>11</v>
      </c>
      <c r="R28" s="29" t="str">
        <f>A29</f>
        <v>27.</v>
      </c>
      <c r="S28" s="29">
        <v>1</v>
      </c>
      <c r="T28" s="17">
        <v>2</v>
      </c>
      <c r="U28" s="17">
        <v>2020</v>
      </c>
      <c r="V28" s="17">
        <v>1</v>
      </c>
      <c r="X28" s="32" t="s">
        <v>27</v>
      </c>
      <c r="Y28" s="21"/>
      <c r="Z28" s="21"/>
      <c r="AA28" s="21"/>
      <c r="AB28" s="21">
        <v>1</v>
      </c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>
        <v>1</v>
      </c>
      <c r="AO28" s="21">
        <v>2</v>
      </c>
      <c r="AP28"/>
      <c r="AR28" s="32" t="s">
        <v>27</v>
      </c>
      <c r="AS28" s="21">
        <v>1</v>
      </c>
      <c r="AT28" s="21">
        <v>1</v>
      </c>
      <c r="AU28" s="21">
        <v>1</v>
      </c>
      <c r="AV28" s="21">
        <v>1</v>
      </c>
      <c r="AW28" s="21">
        <v>4</v>
      </c>
      <c r="AX28"/>
      <c r="AY28" s="32" t="s">
        <v>27</v>
      </c>
      <c r="AZ28" s="21">
        <v>4</v>
      </c>
      <c r="BA28" s="21">
        <v>16</v>
      </c>
      <c r="BB28" s="21">
        <v>0</v>
      </c>
      <c r="BC28" s="21">
        <v>0</v>
      </c>
      <c r="BD28" s="21">
        <v>20</v>
      </c>
      <c r="BE28"/>
      <c r="BF28"/>
      <c r="BG28"/>
      <c r="BH28"/>
      <c r="BI28"/>
      <c r="BJ28"/>
    </row>
    <row r="29" spans="1:62" x14ac:dyDescent="0.3">
      <c r="A29" s="15" t="s">
        <v>50</v>
      </c>
      <c r="B29" s="28">
        <v>11</v>
      </c>
      <c r="C29" s="28">
        <v>5</v>
      </c>
      <c r="D29" s="28">
        <v>2</v>
      </c>
      <c r="E29" s="28">
        <v>1</v>
      </c>
      <c r="P29" s="17">
        <v>28</v>
      </c>
      <c r="Q29" s="29">
        <f>B30</f>
        <v>14</v>
      </c>
      <c r="R29" s="29" t="str">
        <f>A30</f>
        <v>28.</v>
      </c>
      <c r="S29" s="29">
        <v>1</v>
      </c>
      <c r="T29" s="17">
        <v>2</v>
      </c>
      <c r="U29" s="17">
        <v>2020</v>
      </c>
      <c r="V29" s="17">
        <v>1</v>
      </c>
      <c r="X29" s="32" t="s">
        <v>28</v>
      </c>
      <c r="Y29" s="21">
        <v>1</v>
      </c>
      <c r="Z29" s="21"/>
      <c r="AA29" s="21"/>
      <c r="AB29" s="21"/>
      <c r="AC29" s="21">
        <v>1</v>
      </c>
      <c r="AD29" s="21"/>
      <c r="AE29" s="21">
        <v>1</v>
      </c>
      <c r="AF29" s="21"/>
      <c r="AG29" s="21"/>
      <c r="AH29" s="21"/>
      <c r="AI29" s="21"/>
      <c r="AJ29" s="21"/>
      <c r="AK29" s="21"/>
      <c r="AL29" s="21"/>
      <c r="AM29" s="21"/>
      <c r="AN29" s="21"/>
      <c r="AO29" s="21">
        <v>3</v>
      </c>
      <c r="AP29"/>
      <c r="AR29" s="32" t="s">
        <v>28</v>
      </c>
      <c r="AS29" s="21">
        <v>1</v>
      </c>
      <c r="AT29" s="21">
        <v>1</v>
      </c>
      <c r="AU29" s="21">
        <v>1</v>
      </c>
      <c r="AV29" s="21">
        <v>1</v>
      </c>
      <c r="AW29" s="21">
        <v>4</v>
      </c>
      <c r="AX29"/>
      <c r="AY29" s="32" t="s">
        <v>28</v>
      </c>
      <c r="AZ29" s="21">
        <v>7</v>
      </c>
      <c r="BA29" s="21">
        <v>5</v>
      </c>
      <c r="BB29" s="21">
        <v>1</v>
      </c>
      <c r="BC29" s="21">
        <v>0</v>
      </c>
      <c r="BD29" s="21">
        <v>13</v>
      </c>
      <c r="BE29"/>
      <c r="BF29"/>
      <c r="BG29"/>
      <c r="BH29"/>
      <c r="BI29"/>
      <c r="BJ29"/>
    </row>
    <row r="30" spans="1:62" x14ac:dyDescent="0.3">
      <c r="A30" s="15" t="s">
        <v>51</v>
      </c>
      <c r="B30" s="28">
        <v>14</v>
      </c>
      <c r="C30" s="28">
        <v>9</v>
      </c>
      <c r="D30" s="28">
        <v>6</v>
      </c>
      <c r="E30" s="28">
        <v>5</v>
      </c>
      <c r="P30" s="17">
        <v>29</v>
      </c>
      <c r="Q30" s="29">
        <f>B31</f>
        <v>8</v>
      </c>
      <c r="R30" s="29" t="str">
        <f>A31</f>
        <v>29.</v>
      </c>
      <c r="S30" s="29">
        <v>1</v>
      </c>
      <c r="T30" s="17">
        <v>2</v>
      </c>
      <c r="U30" s="17">
        <v>2020</v>
      </c>
      <c r="V30" s="17">
        <v>1</v>
      </c>
      <c r="X30" s="32" t="s">
        <v>29</v>
      </c>
      <c r="Y30" s="21">
        <v>1</v>
      </c>
      <c r="Z30" s="21">
        <v>1</v>
      </c>
      <c r="AA30" s="21"/>
      <c r="AB30" s="21"/>
      <c r="AC30" s="21"/>
      <c r="AD30" s="21">
        <v>1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>
        <v>1</v>
      </c>
      <c r="AO30" s="21">
        <v>4</v>
      </c>
      <c r="AP30"/>
      <c r="AR30" s="32" t="s">
        <v>29</v>
      </c>
      <c r="AS30" s="21">
        <v>1</v>
      </c>
      <c r="AT30" s="21">
        <v>1</v>
      </c>
      <c r="AU30" s="21">
        <v>1</v>
      </c>
      <c r="AV30" s="21">
        <v>1</v>
      </c>
      <c r="AW30" s="21">
        <v>4</v>
      </c>
      <c r="AX30"/>
      <c r="AY30" s="32" t="s">
        <v>29</v>
      </c>
      <c r="AZ30" s="21">
        <v>16</v>
      </c>
      <c r="BA30" s="21">
        <v>6</v>
      </c>
      <c r="BB30" s="21">
        <v>2</v>
      </c>
      <c r="BC30" s="21">
        <v>1</v>
      </c>
      <c r="BD30" s="21">
        <v>25</v>
      </c>
      <c r="BE30"/>
      <c r="BF30"/>
      <c r="BG30"/>
      <c r="BH30"/>
      <c r="BI30"/>
      <c r="BJ30"/>
    </row>
    <row r="31" spans="1:62" x14ac:dyDescent="0.3">
      <c r="A31" s="12" t="s">
        <v>52</v>
      </c>
      <c r="B31" s="28">
        <v>8</v>
      </c>
      <c r="C31" s="28">
        <v>1</v>
      </c>
      <c r="D31" s="28">
        <v>0</v>
      </c>
      <c r="E31" s="28">
        <v>0</v>
      </c>
      <c r="P31" s="17">
        <v>30</v>
      </c>
      <c r="Q31" s="29">
        <f>C3</f>
        <v>0</v>
      </c>
      <c r="R31" s="29" t="str">
        <f>R2</f>
        <v>1.</v>
      </c>
      <c r="S31" s="29">
        <v>2</v>
      </c>
      <c r="T31" s="17">
        <v>2</v>
      </c>
      <c r="U31" s="17">
        <v>2020</v>
      </c>
      <c r="V31" s="17">
        <v>1</v>
      </c>
      <c r="X31" s="32" t="s">
        <v>30</v>
      </c>
      <c r="Y31" s="21">
        <v>1</v>
      </c>
      <c r="Z31" s="21"/>
      <c r="AA31" s="21">
        <v>1</v>
      </c>
      <c r="AB31" s="21">
        <v>1</v>
      </c>
      <c r="AC31" s="21">
        <v>1</v>
      </c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>
        <v>4</v>
      </c>
      <c r="AP31"/>
      <c r="AR31" s="32" t="s">
        <v>30</v>
      </c>
      <c r="AS31" s="21">
        <v>1</v>
      </c>
      <c r="AT31" s="21">
        <v>1</v>
      </c>
      <c r="AU31" s="21">
        <v>1</v>
      </c>
      <c r="AV31" s="21">
        <v>1</v>
      </c>
      <c r="AW31" s="21">
        <v>4</v>
      </c>
      <c r="AX31"/>
      <c r="AY31" s="32" t="s">
        <v>30</v>
      </c>
      <c r="AZ31" s="21">
        <v>5</v>
      </c>
      <c r="BA31" s="21">
        <v>4</v>
      </c>
      <c r="BB31" s="21">
        <v>3</v>
      </c>
      <c r="BC31" s="21">
        <v>1</v>
      </c>
      <c r="BD31" s="21">
        <v>13</v>
      </c>
      <c r="BE31"/>
      <c r="BF31"/>
      <c r="BG31"/>
      <c r="BH31"/>
      <c r="BI31"/>
      <c r="BJ31"/>
    </row>
    <row r="32" spans="1:62" x14ac:dyDescent="0.3">
      <c r="A32" s="15"/>
      <c r="B32" s="15"/>
      <c r="C32" s="15"/>
      <c r="D32" s="15"/>
      <c r="E32" s="15"/>
      <c r="P32" s="17">
        <v>31</v>
      </c>
      <c r="Q32" s="29">
        <f>C4</f>
        <v>10</v>
      </c>
      <c r="R32" s="29" t="str">
        <f t="shared" ref="R32:R59" si="0">R3</f>
        <v>2.</v>
      </c>
      <c r="S32" s="29">
        <v>2</v>
      </c>
      <c r="T32" s="17">
        <v>2</v>
      </c>
      <c r="U32" s="17">
        <v>2020</v>
      </c>
      <c r="V32" s="17">
        <v>1</v>
      </c>
      <c r="X32" s="32" t="s">
        <v>31</v>
      </c>
      <c r="Y32" s="21"/>
      <c r="Z32" s="21">
        <v>1</v>
      </c>
      <c r="AA32" s="21"/>
      <c r="AB32" s="21"/>
      <c r="AC32" s="21">
        <v>1</v>
      </c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>
        <v>2</v>
      </c>
      <c r="AP32"/>
      <c r="AR32" s="32" t="s">
        <v>31</v>
      </c>
      <c r="AS32" s="21">
        <v>1</v>
      </c>
      <c r="AT32" s="21">
        <v>1</v>
      </c>
      <c r="AU32" s="21">
        <v>1</v>
      </c>
      <c r="AV32" s="21">
        <v>1</v>
      </c>
      <c r="AW32" s="21">
        <v>4</v>
      </c>
      <c r="AX32"/>
      <c r="AY32" s="32" t="s">
        <v>31</v>
      </c>
      <c r="AZ32" s="21">
        <v>2</v>
      </c>
      <c r="BA32" s="21">
        <v>5</v>
      </c>
      <c r="BB32" s="21">
        <v>0</v>
      </c>
      <c r="BC32" s="21">
        <v>0</v>
      </c>
      <c r="BD32" s="21">
        <v>7</v>
      </c>
      <c r="BE32"/>
      <c r="BF32"/>
      <c r="BG32"/>
      <c r="BH32"/>
      <c r="BI32"/>
      <c r="BJ32"/>
    </row>
    <row r="33" spans="1:62" x14ac:dyDescent="0.3">
      <c r="A33" s="15"/>
      <c r="B33" s="15">
        <f t="shared" ref="B33" ca="1" si="1">RANDBETWEEN(1,16)</f>
        <v>9</v>
      </c>
      <c r="C33" s="15">
        <f t="shared" ref="C33:E33" ca="1" si="2">IFERROR(RANDBETWEEN(1,B33-1),0)</f>
        <v>1</v>
      </c>
      <c r="D33" s="15">
        <f t="shared" ca="1" si="2"/>
        <v>0</v>
      </c>
      <c r="E33" s="15">
        <f t="shared" ca="1" si="2"/>
        <v>0</v>
      </c>
      <c r="P33" s="17">
        <v>32</v>
      </c>
      <c r="Q33" s="29">
        <f>C5</f>
        <v>0</v>
      </c>
      <c r="R33" s="29" t="str">
        <f t="shared" si="0"/>
        <v>3.</v>
      </c>
      <c r="S33" s="29">
        <v>2</v>
      </c>
      <c r="T33" s="17">
        <v>2</v>
      </c>
      <c r="U33" s="17">
        <v>2020</v>
      </c>
      <c r="V33" s="17">
        <v>1</v>
      </c>
      <c r="X33" s="32" t="s">
        <v>32</v>
      </c>
      <c r="Y33" s="21">
        <v>1</v>
      </c>
      <c r="Z33" s="21">
        <v>1</v>
      </c>
      <c r="AA33" s="21"/>
      <c r="AB33" s="21"/>
      <c r="AC33" s="21"/>
      <c r="AD33" s="21"/>
      <c r="AE33" s="21"/>
      <c r="AF33" s="21"/>
      <c r="AG33" s="21"/>
      <c r="AH33" s="21"/>
      <c r="AI33" s="21">
        <v>1</v>
      </c>
      <c r="AJ33" s="21"/>
      <c r="AK33" s="21"/>
      <c r="AL33" s="21"/>
      <c r="AM33" s="21"/>
      <c r="AN33" s="21"/>
      <c r="AO33" s="21">
        <v>3</v>
      </c>
      <c r="AP33"/>
      <c r="AR33" s="32" t="s">
        <v>32</v>
      </c>
      <c r="AS33" s="21">
        <v>1</v>
      </c>
      <c r="AT33" s="21">
        <v>1</v>
      </c>
      <c r="AU33" s="21">
        <v>1</v>
      </c>
      <c r="AV33" s="21">
        <v>1</v>
      </c>
      <c r="AW33" s="21">
        <v>4</v>
      </c>
      <c r="AX33"/>
      <c r="AY33" s="32" t="s">
        <v>32</v>
      </c>
      <c r="AZ33" s="21">
        <v>11</v>
      </c>
      <c r="BA33" s="21">
        <v>2</v>
      </c>
      <c r="BB33" s="21">
        <v>1</v>
      </c>
      <c r="BC33" s="21">
        <v>0</v>
      </c>
      <c r="BD33" s="21">
        <v>14</v>
      </c>
      <c r="BE33"/>
      <c r="BF33"/>
      <c r="BG33"/>
      <c r="BH33"/>
      <c r="BI33"/>
      <c r="BJ33"/>
    </row>
    <row r="34" spans="1:62" x14ac:dyDescent="0.3">
      <c r="P34" s="17">
        <v>33</v>
      </c>
      <c r="Q34" s="29">
        <v>16</v>
      </c>
      <c r="R34" s="29" t="str">
        <f t="shared" si="0"/>
        <v>4.</v>
      </c>
      <c r="S34" s="29">
        <v>2</v>
      </c>
      <c r="T34" s="17">
        <v>2</v>
      </c>
      <c r="U34" s="17">
        <v>2020</v>
      </c>
      <c r="V34" s="17">
        <v>1</v>
      </c>
      <c r="X34" s="32" t="s">
        <v>90</v>
      </c>
      <c r="Y34" s="21">
        <v>16</v>
      </c>
      <c r="Z34" s="21">
        <v>11</v>
      </c>
      <c r="AA34" s="21">
        <v>9</v>
      </c>
      <c r="AB34" s="21">
        <v>5</v>
      </c>
      <c r="AC34" s="21">
        <v>8</v>
      </c>
      <c r="AD34" s="21">
        <v>6</v>
      </c>
      <c r="AE34" s="21">
        <v>5</v>
      </c>
      <c r="AF34" s="21">
        <v>5</v>
      </c>
      <c r="AG34" s="21">
        <v>3</v>
      </c>
      <c r="AH34" s="21">
        <v>4</v>
      </c>
      <c r="AI34" s="21">
        <v>3</v>
      </c>
      <c r="AJ34" s="21">
        <v>2</v>
      </c>
      <c r="AK34" s="21">
        <v>2</v>
      </c>
      <c r="AL34" s="21">
        <v>4</v>
      </c>
      <c r="AM34" s="21">
        <v>1</v>
      </c>
      <c r="AN34" s="21">
        <v>3</v>
      </c>
      <c r="AO34" s="21">
        <v>87</v>
      </c>
      <c r="AP34"/>
      <c r="AR34" s="32" t="s">
        <v>90</v>
      </c>
      <c r="AS34" s="21">
        <v>29</v>
      </c>
      <c r="AT34" s="21">
        <v>29</v>
      </c>
      <c r="AU34" s="21">
        <v>29</v>
      </c>
      <c r="AV34" s="21">
        <v>29</v>
      </c>
      <c r="AW34" s="21">
        <v>116</v>
      </c>
      <c r="AX34"/>
      <c r="AY34" s="32" t="s">
        <v>90</v>
      </c>
      <c r="AZ34" s="21">
        <v>257</v>
      </c>
      <c r="BA34" s="21">
        <v>177</v>
      </c>
      <c r="BB34" s="21">
        <v>47</v>
      </c>
      <c r="BC34" s="21">
        <v>24</v>
      </c>
      <c r="BD34" s="21">
        <v>505</v>
      </c>
      <c r="BE34"/>
      <c r="BF34"/>
      <c r="BG34"/>
      <c r="BH34"/>
      <c r="BI34"/>
      <c r="BJ34"/>
    </row>
    <row r="35" spans="1:62" x14ac:dyDescent="0.3">
      <c r="A35" s="17">
        <v>1</v>
      </c>
      <c r="B35" s="17">
        <f>COUNTIF(B3:B31,$A$35)</f>
        <v>2</v>
      </c>
      <c r="C35" s="17">
        <f t="shared" ref="C35:E35" si="3">COUNTIF(C3:C31,$A$35)</f>
        <v>9</v>
      </c>
      <c r="D35" s="17">
        <f t="shared" si="3"/>
        <v>5</v>
      </c>
      <c r="E35" s="17">
        <f t="shared" si="3"/>
        <v>9</v>
      </c>
      <c r="F35" s="17">
        <f>SUM(B35:E35)</f>
        <v>25</v>
      </c>
      <c r="G35" s="17" t="s">
        <v>135</v>
      </c>
      <c r="H35" s="17">
        <f>GETPIVOTDATA("személy_id",$X$3,"személy_id",1)</f>
        <v>16</v>
      </c>
      <c r="P35" s="17">
        <v>34</v>
      </c>
      <c r="Q35" s="29">
        <f>C7</f>
        <v>5</v>
      </c>
      <c r="R35" s="29" t="str">
        <f t="shared" si="0"/>
        <v>5.</v>
      </c>
      <c r="S35" s="29">
        <v>2</v>
      </c>
      <c r="T35" s="17">
        <v>2</v>
      </c>
      <c r="U35" s="17">
        <v>2020</v>
      </c>
      <c r="V35" s="17">
        <v>1</v>
      </c>
      <c r="X35" s="17" t="s">
        <v>118</v>
      </c>
      <c r="Y35" s="17" t="str">
        <f>Január!J20</f>
        <v>Havonta max 15 nap/fő/társaság</v>
      </c>
      <c r="Z35" s="17" t="s">
        <v>119</v>
      </c>
      <c r="AR35" s="17" t="str">
        <f>X35</f>
        <v>gyanúgenerálás</v>
      </c>
      <c r="AS35" s="17" t="s">
        <v>124</v>
      </c>
      <c r="AY35" s="17" t="s">
        <v>123</v>
      </c>
    </row>
    <row r="36" spans="1:62" x14ac:dyDescent="0.3">
      <c r="P36" s="17">
        <v>35</v>
      </c>
      <c r="Q36" s="29">
        <f>C8</f>
        <v>6</v>
      </c>
      <c r="R36" s="29" t="str">
        <f t="shared" si="0"/>
        <v>6.</v>
      </c>
      <c r="S36" s="29">
        <v>2</v>
      </c>
      <c r="T36" s="17">
        <v>2</v>
      </c>
      <c r="U36" s="17">
        <v>2020</v>
      </c>
      <c r="V36" s="17">
        <v>1</v>
      </c>
      <c r="Y36" s="17" t="s">
        <v>122</v>
      </c>
      <c r="AY36" s="17" t="s">
        <v>125</v>
      </c>
    </row>
    <row r="37" spans="1:62" x14ac:dyDescent="0.3">
      <c r="P37" s="17">
        <v>36</v>
      </c>
      <c r="Q37" s="29">
        <f>C9</f>
        <v>4</v>
      </c>
      <c r="R37" s="29" t="str">
        <f t="shared" si="0"/>
        <v>7.</v>
      </c>
      <c r="S37" s="29">
        <v>2</v>
      </c>
      <c r="T37" s="17">
        <v>2</v>
      </c>
      <c r="U37" s="17">
        <v>2020</v>
      </c>
      <c r="V37" s="17">
        <v>1</v>
      </c>
    </row>
    <row r="38" spans="1:62" x14ac:dyDescent="0.3">
      <c r="P38" s="17">
        <v>37</v>
      </c>
      <c r="Q38" s="29">
        <v>5</v>
      </c>
      <c r="R38" s="29" t="str">
        <f t="shared" si="0"/>
        <v>8.</v>
      </c>
      <c r="S38" s="29">
        <v>2</v>
      </c>
      <c r="T38" s="17">
        <v>2</v>
      </c>
      <c r="U38" s="17">
        <v>2020</v>
      </c>
      <c r="V38" s="17">
        <v>1</v>
      </c>
    </row>
    <row r="39" spans="1:62" x14ac:dyDescent="0.3">
      <c r="P39" s="17">
        <v>38</v>
      </c>
      <c r="Q39" s="29">
        <f>C11</f>
        <v>2</v>
      </c>
      <c r="R39" s="29" t="str">
        <f t="shared" si="0"/>
        <v>9.</v>
      </c>
      <c r="S39" s="29">
        <v>2</v>
      </c>
      <c r="T39" s="17">
        <v>2</v>
      </c>
      <c r="U39" s="17">
        <v>2020</v>
      </c>
      <c r="V39" s="17">
        <v>1</v>
      </c>
    </row>
    <row r="40" spans="1:62" x14ac:dyDescent="0.3">
      <c r="P40" s="17">
        <v>39</v>
      </c>
      <c r="Q40" s="29">
        <f>C12</f>
        <v>4</v>
      </c>
      <c r="R40" s="29" t="str">
        <f t="shared" si="0"/>
        <v>10.</v>
      </c>
      <c r="S40" s="29">
        <v>2</v>
      </c>
      <c r="T40" s="17">
        <v>2</v>
      </c>
      <c r="U40" s="17">
        <v>2020</v>
      </c>
      <c r="V40" s="17">
        <v>1</v>
      </c>
    </row>
    <row r="41" spans="1:62" x14ac:dyDescent="0.3">
      <c r="P41" s="17">
        <v>40</v>
      </c>
      <c r="Q41" s="29">
        <f>C13</f>
        <v>6</v>
      </c>
      <c r="R41" s="29" t="str">
        <f t="shared" si="0"/>
        <v>11.</v>
      </c>
      <c r="S41" s="29">
        <v>2</v>
      </c>
      <c r="T41" s="17">
        <v>2</v>
      </c>
      <c r="U41" s="17">
        <v>2020</v>
      </c>
      <c r="V41" s="17">
        <v>1</v>
      </c>
    </row>
    <row r="42" spans="1:62" x14ac:dyDescent="0.3">
      <c r="P42" s="17">
        <v>41</v>
      </c>
      <c r="Q42" s="29">
        <f>C14</f>
        <v>7</v>
      </c>
      <c r="R42" s="29" t="str">
        <f t="shared" si="0"/>
        <v>12.</v>
      </c>
      <c r="S42" s="29">
        <v>2</v>
      </c>
      <c r="T42" s="17">
        <v>2</v>
      </c>
      <c r="U42" s="17">
        <v>2020</v>
      </c>
      <c r="V42" s="17">
        <v>1</v>
      </c>
    </row>
    <row r="43" spans="1:62" x14ac:dyDescent="0.3">
      <c r="P43" s="17">
        <v>42</v>
      </c>
      <c r="Q43" s="29">
        <f>C15</f>
        <v>4</v>
      </c>
      <c r="R43" s="29" t="str">
        <f t="shared" si="0"/>
        <v>13.</v>
      </c>
      <c r="S43" s="29">
        <v>2</v>
      </c>
      <c r="T43" s="17">
        <v>2</v>
      </c>
      <c r="U43" s="17">
        <v>2020</v>
      </c>
      <c r="V43" s="17">
        <v>1</v>
      </c>
    </row>
    <row r="44" spans="1:62" x14ac:dyDescent="0.3">
      <c r="P44" s="17">
        <v>43</v>
      </c>
      <c r="Q44" s="29">
        <f>C16</f>
        <v>4</v>
      </c>
      <c r="R44" s="29" t="str">
        <f t="shared" si="0"/>
        <v>14.</v>
      </c>
      <c r="S44" s="29">
        <v>2</v>
      </c>
      <c r="T44" s="17">
        <v>2</v>
      </c>
      <c r="U44" s="17">
        <v>2020</v>
      </c>
      <c r="V44" s="17">
        <v>1</v>
      </c>
    </row>
    <row r="45" spans="1:62" x14ac:dyDescent="0.3">
      <c r="P45" s="17">
        <v>44</v>
      </c>
      <c r="Q45" s="29">
        <f>C17</f>
        <v>5</v>
      </c>
      <c r="R45" s="29" t="str">
        <f t="shared" si="0"/>
        <v>15.</v>
      </c>
      <c r="S45" s="29">
        <v>2</v>
      </c>
      <c r="T45" s="17">
        <v>2</v>
      </c>
      <c r="U45" s="17">
        <v>2020</v>
      </c>
      <c r="V45" s="17">
        <v>1</v>
      </c>
    </row>
    <row r="46" spans="1:62" x14ac:dyDescent="0.3">
      <c r="P46" s="17">
        <v>45</v>
      </c>
      <c r="Q46" s="29">
        <f>C18</f>
        <v>3</v>
      </c>
      <c r="R46" s="29" t="str">
        <f t="shared" si="0"/>
        <v>16.</v>
      </c>
      <c r="S46" s="29">
        <v>2</v>
      </c>
      <c r="T46" s="17">
        <v>2</v>
      </c>
      <c r="U46" s="17">
        <v>2020</v>
      </c>
      <c r="V46" s="17">
        <v>1</v>
      </c>
    </row>
    <row r="47" spans="1:62" x14ac:dyDescent="0.3">
      <c r="P47" s="17">
        <v>46</v>
      </c>
      <c r="Q47" s="29">
        <f>C19</f>
        <v>3</v>
      </c>
      <c r="R47" s="29" t="str">
        <f t="shared" si="0"/>
        <v>17.</v>
      </c>
      <c r="S47" s="29">
        <v>2</v>
      </c>
      <c r="T47" s="17">
        <v>2</v>
      </c>
      <c r="U47" s="17">
        <v>2020</v>
      </c>
      <c r="V47" s="17">
        <v>1</v>
      </c>
    </row>
    <row r="48" spans="1:62" x14ac:dyDescent="0.3">
      <c r="P48" s="17">
        <v>47</v>
      </c>
      <c r="Q48" s="29">
        <v>6</v>
      </c>
      <c r="R48" s="29" t="str">
        <f t="shared" si="0"/>
        <v>18.</v>
      </c>
      <c r="S48" s="29">
        <v>2</v>
      </c>
      <c r="T48" s="17">
        <v>2</v>
      </c>
      <c r="U48" s="17">
        <v>2020</v>
      </c>
      <c r="V48" s="17">
        <v>1</v>
      </c>
    </row>
    <row r="49" spans="16:22" x14ac:dyDescent="0.3">
      <c r="P49" s="17">
        <v>48</v>
      </c>
      <c r="Q49" s="29">
        <f>C21</f>
        <v>7</v>
      </c>
      <c r="R49" s="29" t="str">
        <f t="shared" si="0"/>
        <v>19.</v>
      </c>
      <c r="S49" s="29">
        <v>2</v>
      </c>
      <c r="T49" s="17">
        <v>2</v>
      </c>
      <c r="U49" s="17">
        <v>2020</v>
      </c>
      <c r="V49" s="17">
        <v>1</v>
      </c>
    </row>
    <row r="50" spans="16:22" x14ac:dyDescent="0.3">
      <c r="P50" s="17">
        <v>49</v>
      </c>
      <c r="Q50" s="29">
        <v>7</v>
      </c>
      <c r="R50" s="29" t="str">
        <f t="shared" si="0"/>
        <v>20.</v>
      </c>
      <c r="S50" s="29">
        <v>2</v>
      </c>
      <c r="T50" s="17">
        <v>2</v>
      </c>
      <c r="U50" s="17">
        <v>2020</v>
      </c>
      <c r="V50" s="17">
        <v>1</v>
      </c>
    </row>
    <row r="51" spans="16:22" x14ac:dyDescent="0.3">
      <c r="P51" s="17">
        <v>50</v>
      </c>
      <c r="Q51" s="29">
        <v>8</v>
      </c>
      <c r="R51" s="29" t="str">
        <f t="shared" si="0"/>
        <v>21.</v>
      </c>
      <c r="S51" s="29">
        <v>2</v>
      </c>
      <c r="T51" s="17">
        <v>2</v>
      </c>
      <c r="U51" s="17">
        <v>2020</v>
      </c>
      <c r="V51" s="17">
        <v>1</v>
      </c>
    </row>
    <row r="52" spans="16:22" x14ac:dyDescent="0.3">
      <c r="P52" s="17">
        <v>51</v>
      </c>
      <c r="Q52" s="29">
        <f>C24</f>
        <v>6</v>
      </c>
      <c r="R52" s="29" t="str">
        <f t="shared" si="0"/>
        <v>22.</v>
      </c>
      <c r="S52" s="29">
        <v>2</v>
      </c>
      <c r="T52" s="17">
        <v>2</v>
      </c>
      <c r="U52" s="17">
        <v>2020</v>
      </c>
      <c r="V52" s="17">
        <v>1</v>
      </c>
    </row>
    <row r="53" spans="16:22" x14ac:dyDescent="0.3">
      <c r="P53" s="17">
        <v>52</v>
      </c>
      <c r="Q53" s="29">
        <v>9</v>
      </c>
      <c r="R53" s="29" t="str">
        <f t="shared" si="0"/>
        <v>23.</v>
      </c>
      <c r="S53" s="29">
        <v>2</v>
      </c>
      <c r="T53" s="17">
        <v>2</v>
      </c>
      <c r="U53" s="17">
        <v>2020</v>
      </c>
      <c r="V53" s="17">
        <v>1</v>
      </c>
    </row>
    <row r="54" spans="16:22" x14ac:dyDescent="0.3">
      <c r="P54" s="17">
        <v>53</v>
      </c>
      <c r="Q54" s="29">
        <v>10</v>
      </c>
      <c r="R54" s="29" t="str">
        <f t="shared" si="0"/>
        <v>24.</v>
      </c>
      <c r="S54" s="29">
        <v>2</v>
      </c>
      <c r="T54" s="17">
        <v>2</v>
      </c>
      <c r="U54" s="17">
        <v>2020</v>
      </c>
      <c r="V54" s="17">
        <v>1</v>
      </c>
    </row>
    <row r="55" spans="16:22" x14ac:dyDescent="0.3">
      <c r="P55" s="17">
        <v>54</v>
      </c>
      <c r="Q55" s="29">
        <f>C27</f>
        <v>3</v>
      </c>
      <c r="R55" s="29" t="str">
        <f t="shared" si="0"/>
        <v>25.</v>
      </c>
      <c r="S55" s="29">
        <v>2</v>
      </c>
      <c r="T55" s="17">
        <v>2</v>
      </c>
      <c r="U55" s="17">
        <v>2020</v>
      </c>
      <c r="V55" s="17">
        <v>1</v>
      </c>
    </row>
    <row r="56" spans="16:22" x14ac:dyDescent="0.3">
      <c r="P56" s="17">
        <v>55</v>
      </c>
      <c r="Q56" s="29">
        <v>11</v>
      </c>
      <c r="R56" s="29" t="str">
        <f t="shared" si="0"/>
        <v>26.</v>
      </c>
      <c r="S56" s="29">
        <v>2</v>
      </c>
      <c r="T56" s="17">
        <v>2</v>
      </c>
      <c r="U56" s="17">
        <v>2020</v>
      </c>
      <c r="V56" s="17">
        <v>1</v>
      </c>
    </row>
    <row r="57" spans="16:22" x14ac:dyDescent="0.3">
      <c r="P57" s="17">
        <v>56</v>
      </c>
      <c r="Q57" s="29">
        <f>C29</f>
        <v>5</v>
      </c>
      <c r="R57" s="29" t="str">
        <f t="shared" si="0"/>
        <v>27.</v>
      </c>
      <c r="S57" s="29">
        <v>2</v>
      </c>
      <c r="T57" s="17">
        <v>2</v>
      </c>
      <c r="U57" s="17">
        <v>2020</v>
      </c>
      <c r="V57" s="17">
        <v>1</v>
      </c>
    </row>
    <row r="58" spans="16:22" x14ac:dyDescent="0.3">
      <c r="P58" s="17">
        <v>57</v>
      </c>
      <c r="Q58" s="29">
        <f>C30</f>
        <v>9</v>
      </c>
      <c r="R58" s="29" t="str">
        <f t="shared" si="0"/>
        <v>28.</v>
      </c>
      <c r="S58" s="29">
        <v>2</v>
      </c>
      <c r="T58" s="17">
        <v>2</v>
      </c>
      <c r="U58" s="17">
        <v>2020</v>
      </c>
      <c r="V58" s="17">
        <v>1</v>
      </c>
    </row>
    <row r="59" spans="16:22" x14ac:dyDescent="0.3">
      <c r="P59" s="17">
        <v>58</v>
      </c>
      <c r="Q59" s="29">
        <v>12</v>
      </c>
      <c r="R59" s="29" t="str">
        <f t="shared" si="0"/>
        <v>29.</v>
      </c>
      <c r="S59" s="29">
        <v>2</v>
      </c>
      <c r="T59" s="17">
        <v>2</v>
      </c>
      <c r="U59" s="17">
        <v>2020</v>
      </c>
      <c r="V59" s="17">
        <v>1</v>
      </c>
    </row>
    <row r="60" spans="16:22" x14ac:dyDescent="0.3">
      <c r="P60" s="17">
        <v>59</v>
      </c>
      <c r="Q60" s="29">
        <f t="shared" ref="Q60:Q88" si="4">D3</f>
        <v>0</v>
      </c>
      <c r="R60" s="29" t="str">
        <f>R31</f>
        <v>1.</v>
      </c>
      <c r="S60" s="29">
        <v>3</v>
      </c>
      <c r="T60" s="17">
        <v>2</v>
      </c>
      <c r="U60" s="17">
        <v>2020</v>
      </c>
      <c r="V60" s="17">
        <v>1</v>
      </c>
    </row>
    <row r="61" spans="16:22" x14ac:dyDescent="0.3">
      <c r="P61" s="17">
        <v>60</v>
      </c>
      <c r="Q61" s="29">
        <f t="shared" si="4"/>
        <v>8</v>
      </c>
      <c r="R61" s="29" t="str">
        <f t="shared" ref="R61:R117" si="5">R32</f>
        <v>2.</v>
      </c>
      <c r="S61" s="29">
        <v>3</v>
      </c>
      <c r="T61" s="17">
        <v>2</v>
      </c>
      <c r="U61" s="17">
        <v>2020</v>
      </c>
      <c r="V61" s="17">
        <v>1</v>
      </c>
    </row>
    <row r="62" spans="16:22" x14ac:dyDescent="0.3">
      <c r="P62" s="17">
        <v>61</v>
      </c>
      <c r="Q62" s="29">
        <f t="shared" si="4"/>
        <v>0</v>
      </c>
      <c r="R62" s="29" t="str">
        <f t="shared" si="5"/>
        <v>3.</v>
      </c>
      <c r="S62" s="29">
        <v>3</v>
      </c>
      <c r="T62" s="17">
        <v>2</v>
      </c>
      <c r="U62" s="17">
        <v>2020</v>
      </c>
      <c r="V62" s="17">
        <v>1</v>
      </c>
    </row>
    <row r="63" spans="16:22" x14ac:dyDescent="0.3">
      <c r="P63" s="17">
        <v>62</v>
      </c>
      <c r="Q63" s="29">
        <f t="shared" si="4"/>
        <v>0</v>
      </c>
      <c r="R63" s="29" t="str">
        <f t="shared" si="5"/>
        <v>4.</v>
      </c>
      <c r="S63" s="29">
        <v>3</v>
      </c>
      <c r="T63" s="17">
        <v>2</v>
      </c>
      <c r="U63" s="17">
        <v>2020</v>
      </c>
      <c r="V63" s="17">
        <v>1</v>
      </c>
    </row>
    <row r="64" spans="16:22" x14ac:dyDescent="0.3">
      <c r="P64" s="17">
        <v>63</v>
      </c>
      <c r="Q64" s="29">
        <f t="shared" si="4"/>
        <v>1</v>
      </c>
      <c r="R64" s="29" t="str">
        <f t="shared" si="5"/>
        <v>5.</v>
      </c>
      <c r="S64" s="29">
        <v>3</v>
      </c>
      <c r="T64" s="17">
        <v>2</v>
      </c>
      <c r="U64" s="17">
        <v>2020</v>
      </c>
      <c r="V64" s="17">
        <v>1</v>
      </c>
    </row>
    <row r="65" spans="16:22" x14ac:dyDescent="0.3">
      <c r="P65" s="17">
        <v>64</v>
      </c>
      <c r="Q65" s="29">
        <f t="shared" si="4"/>
        <v>2</v>
      </c>
      <c r="R65" s="29" t="str">
        <f t="shared" si="5"/>
        <v>6.</v>
      </c>
      <c r="S65" s="29">
        <v>3</v>
      </c>
      <c r="T65" s="17">
        <v>2</v>
      </c>
      <c r="U65" s="17">
        <v>2020</v>
      </c>
      <c r="V65" s="17">
        <v>1</v>
      </c>
    </row>
    <row r="66" spans="16:22" x14ac:dyDescent="0.3">
      <c r="P66" s="17">
        <v>65</v>
      </c>
      <c r="Q66" s="29">
        <f t="shared" si="4"/>
        <v>3</v>
      </c>
      <c r="R66" s="29" t="str">
        <f t="shared" si="5"/>
        <v>7.</v>
      </c>
      <c r="S66" s="29">
        <v>3</v>
      </c>
      <c r="T66" s="17">
        <v>2</v>
      </c>
      <c r="U66" s="17">
        <v>2020</v>
      </c>
      <c r="V66" s="17">
        <v>1</v>
      </c>
    </row>
    <row r="67" spans="16:22" x14ac:dyDescent="0.3">
      <c r="P67" s="17">
        <v>66</v>
      </c>
      <c r="Q67" s="29">
        <f t="shared" si="4"/>
        <v>0</v>
      </c>
      <c r="R67" s="29" t="str">
        <f t="shared" si="5"/>
        <v>8.</v>
      </c>
      <c r="S67" s="29">
        <v>3</v>
      </c>
      <c r="T67" s="17">
        <v>2</v>
      </c>
      <c r="U67" s="17">
        <v>2020</v>
      </c>
      <c r="V67" s="17">
        <v>1</v>
      </c>
    </row>
    <row r="68" spans="16:22" x14ac:dyDescent="0.3">
      <c r="P68" s="17">
        <v>67</v>
      </c>
      <c r="Q68" s="29">
        <f t="shared" si="4"/>
        <v>1</v>
      </c>
      <c r="R68" s="29" t="str">
        <f t="shared" si="5"/>
        <v>9.</v>
      </c>
      <c r="S68" s="29">
        <v>3</v>
      </c>
      <c r="T68" s="17">
        <v>2</v>
      </c>
      <c r="U68" s="17">
        <v>2020</v>
      </c>
      <c r="V68" s="17">
        <v>1</v>
      </c>
    </row>
    <row r="69" spans="16:22" x14ac:dyDescent="0.3">
      <c r="P69" s="17">
        <v>68</v>
      </c>
      <c r="Q69" s="29">
        <f t="shared" si="4"/>
        <v>3</v>
      </c>
      <c r="R69" s="29" t="str">
        <f t="shared" si="5"/>
        <v>10.</v>
      </c>
      <c r="S69" s="29">
        <v>3</v>
      </c>
      <c r="T69" s="17">
        <v>2</v>
      </c>
      <c r="U69" s="17">
        <v>2020</v>
      </c>
      <c r="V69" s="17">
        <v>1</v>
      </c>
    </row>
    <row r="70" spans="16:22" x14ac:dyDescent="0.3">
      <c r="P70" s="17">
        <v>69</v>
      </c>
      <c r="Q70" s="29">
        <f t="shared" si="4"/>
        <v>3</v>
      </c>
      <c r="R70" s="29" t="str">
        <f t="shared" si="5"/>
        <v>11.</v>
      </c>
      <c r="S70" s="29">
        <v>3</v>
      </c>
      <c r="T70" s="17">
        <v>2</v>
      </c>
      <c r="U70" s="17">
        <v>2020</v>
      </c>
      <c r="V70" s="17">
        <v>1</v>
      </c>
    </row>
    <row r="71" spans="16:22" x14ac:dyDescent="0.3">
      <c r="P71" s="17">
        <v>70</v>
      </c>
      <c r="Q71" s="29">
        <f t="shared" si="4"/>
        <v>2</v>
      </c>
      <c r="R71" s="29" t="str">
        <f t="shared" si="5"/>
        <v>12.</v>
      </c>
      <c r="S71" s="29">
        <v>3</v>
      </c>
      <c r="T71" s="17">
        <v>2</v>
      </c>
      <c r="U71" s="17">
        <v>2020</v>
      </c>
      <c r="V71" s="17">
        <v>1</v>
      </c>
    </row>
    <row r="72" spans="16:22" x14ac:dyDescent="0.3">
      <c r="P72" s="17">
        <v>71</v>
      </c>
      <c r="Q72" s="29">
        <f t="shared" si="4"/>
        <v>2</v>
      </c>
      <c r="R72" s="29" t="str">
        <f t="shared" si="5"/>
        <v>13.</v>
      </c>
      <c r="S72" s="29">
        <v>3</v>
      </c>
      <c r="T72" s="17">
        <v>2</v>
      </c>
      <c r="U72" s="17">
        <v>2020</v>
      </c>
      <c r="V72" s="17">
        <v>1</v>
      </c>
    </row>
    <row r="73" spans="16:22" x14ac:dyDescent="0.3">
      <c r="P73" s="17">
        <v>72</v>
      </c>
      <c r="Q73" s="29">
        <f t="shared" si="4"/>
        <v>1</v>
      </c>
      <c r="R73" s="29" t="str">
        <f t="shared" si="5"/>
        <v>14.</v>
      </c>
      <c r="S73" s="29">
        <v>3</v>
      </c>
      <c r="T73" s="17">
        <v>2</v>
      </c>
      <c r="U73" s="17">
        <v>2020</v>
      </c>
      <c r="V73" s="17">
        <v>1</v>
      </c>
    </row>
    <row r="74" spans="16:22" x14ac:dyDescent="0.3">
      <c r="P74" s="17">
        <v>73</v>
      </c>
      <c r="Q74" s="29">
        <f t="shared" si="4"/>
        <v>1</v>
      </c>
      <c r="R74" s="29" t="str">
        <f t="shared" si="5"/>
        <v>15.</v>
      </c>
      <c r="S74" s="29">
        <v>3</v>
      </c>
      <c r="T74" s="17">
        <v>2</v>
      </c>
      <c r="U74" s="17">
        <v>2020</v>
      </c>
      <c r="V74" s="17">
        <v>1</v>
      </c>
    </row>
    <row r="75" spans="16:22" x14ac:dyDescent="0.3">
      <c r="P75" s="17">
        <v>74</v>
      </c>
      <c r="Q75" s="29">
        <f t="shared" si="4"/>
        <v>2</v>
      </c>
      <c r="R75" s="29" t="str">
        <f t="shared" si="5"/>
        <v>16.</v>
      </c>
      <c r="S75" s="29">
        <v>3</v>
      </c>
      <c r="T75" s="17">
        <v>2</v>
      </c>
      <c r="U75" s="17">
        <v>2020</v>
      </c>
      <c r="V75" s="17">
        <v>1</v>
      </c>
    </row>
    <row r="76" spans="16:22" x14ac:dyDescent="0.3">
      <c r="P76" s="17">
        <v>75</v>
      </c>
      <c r="Q76" s="29">
        <f t="shared" si="4"/>
        <v>2</v>
      </c>
      <c r="R76" s="29" t="str">
        <f t="shared" si="5"/>
        <v>17.</v>
      </c>
      <c r="S76" s="29">
        <v>3</v>
      </c>
      <c r="T76" s="17">
        <v>2</v>
      </c>
      <c r="U76" s="17">
        <v>2020</v>
      </c>
      <c r="V76" s="17">
        <v>1</v>
      </c>
    </row>
    <row r="77" spans="16:22" x14ac:dyDescent="0.3">
      <c r="P77" s="17">
        <v>76</v>
      </c>
      <c r="Q77" s="29">
        <f t="shared" si="4"/>
        <v>0</v>
      </c>
      <c r="R77" s="29" t="str">
        <f t="shared" si="5"/>
        <v>18.</v>
      </c>
      <c r="S77" s="29">
        <v>3</v>
      </c>
      <c r="T77" s="17">
        <v>2</v>
      </c>
      <c r="U77" s="17">
        <v>2020</v>
      </c>
      <c r="V77" s="17">
        <v>1</v>
      </c>
    </row>
    <row r="78" spans="16:22" x14ac:dyDescent="0.3">
      <c r="P78" s="17">
        <v>77</v>
      </c>
      <c r="Q78" s="29">
        <f t="shared" si="4"/>
        <v>1</v>
      </c>
      <c r="R78" s="29" t="str">
        <f t="shared" si="5"/>
        <v>19.</v>
      </c>
      <c r="S78" s="29">
        <v>3</v>
      </c>
      <c r="T78" s="17">
        <v>2</v>
      </c>
      <c r="U78" s="17">
        <v>2020</v>
      </c>
      <c r="V78" s="17">
        <v>1</v>
      </c>
    </row>
    <row r="79" spans="16:22" x14ac:dyDescent="0.3">
      <c r="P79" s="17">
        <v>78</v>
      </c>
      <c r="Q79" s="29">
        <f t="shared" si="4"/>
        <v>0</v>
      </c>
      <c r="R79" s="29" t="str">
        <f t="shared" si="5"/>
        <v>20.</v>
      </c>
      <c r="S79" s="29">
        <v>3</v>
      </c>
      <c r="T79" s="17">
        <v>2</v>
      </c>
      <c r="U79" s="17">
        <v>2020</v>
      </c>
      <c r="V79" s="17">
        <v>1</v>
      </c>
    </row>
    <row r="80" spans="16:22" x14ac:dyDescent="0.3">
      <c r="P80" s="17">
        <v>79</v>
      </c>
      <c r="Q80" s="29">
        <f t="shared" si="4"/>
        <v>0</v>
      </c>
      <c r="R80" s="29" t="str">
        <f t="shared" si="5"/>
        <v>21.</v>
      </c>
      <c r="S80" s="29">
        <v>3</v>
      </c>
      <c r="T80" s="17">
        <v>2</v>
      </c>
      <c r="U80" s="17">
        <v>2020</v>
      </c>
      <c r="V80" s="17">
        <v>1</v>
      </c>
    </row>
    <row r="81" spans="16:22" x14ac:dyDescent="0.3">
      <c r="P81" s="17">
        <v>80</v>
      </c>
      <c r="Q81" s="29">
        <f t="shared" si="4"/>
        <v>5</v>
      </c>
      <c r="R81" s="29" t="str">
        <f t="shared" si="5"/>
        <v>22.</v>
      </c>
      <c r="S81" s="29">
        <v>3</v>
      </c>
      <c r="T81" s="17">
        <v>2</v>
      </c>
      <c r="U81" s="17">
        <v>2020</v>
      </c>
      <c r="V81" s="17">
        <v>1</v>
      </c>
    </row>
    <row r="82" spans="16:22" x14ac:dyDescent="0.3">
      <c r="P82" s="17">
        <v>81</v>
      </c>
      <c r="Q82" s="29">
        <f t="shared" si="4"/>
        <v>0</v>
      </c>
      <c r="R82" s="29" t="str">
        <f t="shared" si="5"/>
        <v>23.</v>
      </c>
      <c r="S82" s="29">
        <v>3</v>
      </c>
      <c r="T82" s="17">
        <v>2</v>
      </c>
      <c r="U82" s="17">
        <v>2020</v>
      </c>
      <c r="V82" s="17">
        <v>1</v>
      </c>
    </row>
    <row r="83" spans="16:22" x14ac:dyDescent="0.3">
      <c r="P83" s="17">
        <v>82</v>
      </c>
      <c r="Q83" s="29">
        <f t="shared" si="4"/>
        <v>0</v>
      </c>
      <c r="R83" s="29" t="str">
        <f t="shared" si="5"/>
        <v>24.</v>
      </c>
      <c r="S83" s="29">
        <v>3</v>
      </c>
      <c r="T83" s="17">
        <v>2</v>
      </c>
      <c r="U83" s="17">
        <v>2020</v>
      </c>
      <c r="V83" s="17">
        <v>1</v>
      </c>
    </row>
    <row r="84" spans="16:22" x14ac:dyDescent="0.3">
      <c r="P84" s="17">
        <v>83</v>
      </c>
      <c r="Q84" s="29">
        <f t="shared" si="4"/>
        <v>2</v>
      </c>
      <c r="R84" s="29" t="str">
        <f t="shared" si="5"/>
        <v>25.</v>
      </c>
      <c r="S84" s="29">
        <v>3</v>
      </c>
      <c r="T84" s="17">
        <v>2</v>
      </c>
      <c r="U84" s="17">
        <v>2020</v>
      </c>
      <c r="V84" s="17">
        <v>1</v>
      </c>
    </row>
    <row r="85" spans="16:22" x14ac:dyDescent="0.3">
      <c r="P85" s="17">
        <v>84</v>
      </c>
      <c r="Q85" s="29">
        <f t="shared" si="4"/>
        <v>0</v>
      </c>
      <c r="R85" s="29" t="str">
        <f t="shared" si="5"/>
        <v>26.</v>
      </c>
      <c r="S85" s="29">
        <v>3</v>
      </c>
      <c r="T85" s="17">
        <v>2</v>
      </c>
      <c r="U85" s="17">
        <v>2020</v>
      </c>
      <c r="V85" s="17">
        <v>1</v>
      </c>
    </row>
    <row r="86" spans="16:22" x14ac:dyDescent="0.3">
      <c r="P86" s="17">
        <v>85</v>
      </c>
      <c r="Q86" s="29">
        <f t="shared" si="4"/>
        <v>2</v>
      </c>
      <c r="R86" s="29" t="str">
        <f t="shared" si="5"/>
        <v>27.</v>
      </c>
      <c r="S86" s="29">
        <v>3</v>
      </c>
      <c r="T86" s="17">
        <v>2</v>
      </c>
      <c r="U86" s="17">
        <v>2020</v>
      </c>
      <c r="V86" s="17">
        <v>1</v>
      </c>
    </row>
    <row r="87" spans="16:22" x14ac:dyDescent="0.3">
      <c r="P87" s="17">
        <v>86</v>
      </c>
      <c r="Q87" s="29">
        <f t="shared" si="4"/>
        <v>6</v>
      </c>
      <c r="R87" s="29" t="str">
        <f t="shared" si="5"/>
        <v>28.</v>
      </c>
      <c r="S87" s="29">
        <v>3</v>
      </c>
      <c r="T87" s="17">
        <v>2</v>
      </c>
      <c r="U87" s="17">
        <v>2020</v>
      </c>
      <c r="V87" s="17">
        <v>1</v>
      </c>
    </row>
    <row r="88" spans="16:22" x14ac:dyDescent="0.3">
      <c r="P88" s="17">
        <v>87</v>
      </c>
      <c r="Q88" s="29">
        <f t="shared" si="4"/>
        <v>0</v>
      </c>
      <c r="R88" s="29" t="str">
        <f t="shared" si="5"/>
        <v>29.</v>
      </c>
      <c r="S88" s="29">
        <v>3</v>
      </c>
      <c r="T88" s="17">
        <v>2</v>
      </c>
      <c r="U88" s="17">
        <v>2020</v>
      </c>
      <c r="V88" s="17">
        <v>1</v>
      </c>
    </row>
    <row r="89" spans="16:22" x14ac:dyDescent="0.3">
      <c r="P89" s="17">
        <v>88</v>
      </c>
      <c r="Q89" s="29">
        <f t="shared" ref="Q89:Q117" si="6">E3</f>
        <v>0</v>
      </c>
      <c r="R89" s="29" t="str">
        <f t="shared" si="5"/>
        <v>1.</v>
      </c>
      <c r="S89" s="29">
        <v>4</v>
      </c>
      <c r="T89" s="17">
        <v>2</v>
      </c>
      <c r="U89" s="17">
        <v>2020</v>
      </c>
      <c r="V89" s="17">
        <v>1</v>
      </c>
    </row>
    <row r="90" spans="16:22" x14ac:dyDescent="0.3">
      <c r="P90" s="17">
        <v>89</v>
      </c>
      <c r="Q90" s="29">
        <f t="shared" si="6"/>
        <v>5</v>
      </c>
      <c r="R90" s="29" t="str">
        <f t="shared" si="5"/>
        <v>2.</v>
      </c>
      <c r="S90" s="29">
        <v>4</v>
      </c>
      <c r="T90" s="17">
        <v>2</v>
      </c>
      <c r="U90" s="17">
        <v>2020</v>
      </c>
      <c r="V90" s="17">
        <v>1</v>
      </c>
    </row>
    <row r="91" spans="16:22" x14ac:dyDescent="0.3">
      <c r="P91" s="17">
        <v>90</v>
      </c>
      <c r="Q91" s="29">
        <f t="shared" si="6"/>
        <v>0</v>
      </c>
      <c r="R91" s="29" t="str">
        <f t="shared" si="5"/>
        <v>3.</v>
      </c>
      <c r="S91" s="29">
        <v>4</v>
      </c>
      <c r="T91" s="17">
        <v>2</v>
      </c>
      <c r="U91" s="17">
        <v>2020</v>
      </c>
      <c r="V91" s="17">
        <v>1</v>
      </c>
    </row>
    <row r="92" spans="16:22" x14ac:dyDescent="0.3">
      <c r="P92" s="17">
        <v>91</v>
      </c>
      <c r="Q92" s="29">
        <f t="shared" si="6"/>
        <v>0</v>
      </c>
      <c r="R92" s="29" t="str">
        <f t="shared" si="5"/>
        <v>4.</v>
      </c>
      <c r="S92" s="29">
        <v>4</v>
      </c>
      <c r="T92" s="17">
        <v>2</v>
      </c>
      <c r="U92" s="17">
        <v>2020</v>
      </c>
      <c r="V92" s="17">
        <v>1</v>
      </c>
    </row>
    <row r="93" spans="16:22" x14ac:dyDescent="0.3">
      <c r="P93" s="17">
        <v>92</v>
      </c>
      <c r="Q93" s="29">
        <f t="shared" si="6"/>
        <v>0</v>
      </c>
      <c r="R93" s="29" t="str">
        <f t="shared" si="5"/>
        <v>5.</v>
      </c>
      <c r="S93" s="29">
        <v>4</v>
      </c>
      <c r="T93" s="17">
        <v>2</v>
      </c>
      <c r="U93" s="17">
        <v>2020</v>
      </c>
      <c r="V93" s="17">
        <v>1</v>
      </c>
    </row>
    <row r="94" spans="16:22" x14ac:dyDescent="0.3">
      <c r="P94" s="17">
        <v>93</v>
      </c>
      <c r="Q94" s="29">
        <f t="shared" si="6"/>
        <v>1</v>
      </c>
      <c r="R94" s="29" t="str">
        <f t="shared" si="5"/>
        <v>6.</v>
      </c>
      <c r="S94" s="29">
        <v>4</v>
      </c>
      <c r="T94" s="17">
        <v>2</v>
      </c>
      <c r="U94" s="17">
        <v>2020</v>
      </c>
      <c r="V94" s="17">
        <v>1</v>
      </c>
    </row>
    <row r="95" spans="16:22" x14ac:dyDescent="0.3">
      <c r="P95" s="17">
        <v>94</v>
      </c>
      <c r="Q95" s="29">
        <f t="shared" si="6"/>
        <v>1</v>
      </c>
      <c r="R95" s="29" t="str">
        <f t="shared" si="5"/>
        <v>7.</v>
      </c>
      <c r="S95" s="29">
        <v>4</v>
      </c>
      <c r="T95" s="17">
        <v>2</v>
      </c>
      <c r="U95" s="17">
        <v>2020</v>
      </c>
      <c r="V95" s="17">
        <v>1</v>
      </c>
    </row>
    <row r="96" spans="16:22" x14ac:dyDescent="0.3">
      <c r="P96" s="17">
        <v>95</v>
      </c>
      <c r="Q96" s="29">
        <f t="shared" si="6"/>
        <v>0</v>
      </c>
      <c r="R96" s="29" t="str">
        <f t="shared" si="5"/>
        <v>8.</v>
      </c>
      <c r="S96" s="29">
        <v>4</v>
      </c>
      <c r="T96" s="17">
        <v>2</v>
      </c>
      <c r="U96" s="17">
        <v>2020</v>
      </c>
      <c r="V96" s="17">
        <v>1</v>
      </c>
    </row>
    <row r="97" spans="16:22" x14ac:dyDescent="0.3">
      <c r="P97" s="17">
        <v>96</v>
      </c>
      <c r="Q97" s="29">
        <f t="shared" si="6"/>
        <v>0</v>
      </c>
      <c r="R97" s="29" t="str">
        <f t="shared" si="5"/>
        <v>9.</v>
      </c>
      <c r="S97" s="29">
        <v>4</v>
      </c>
      <c r="T97" s="17">
        <v>2</v>
      </c>
      <c r="U97" s="17">
        <v>2020</v>
      </c>
      <c r="V97" s="17">
        <v>1</v>
      </c>
    </row>
    <row r="98" spans="16:22" x14ac:dyDescent="0.3">
      <c r="P98" s="17">
        <v>97</v>
      </c>
      <c r="Q98" s="29">
        <f t="shared" si="6"/>
        <v>2</v>
      </c>
      <c r="R98" s="29" t="str">
        <f t="shared" si="5"/>
        <v>10.</v>
      </c>
      <c r="S98" s="29">
        <v>4</v>
      </c>
      <c r="T98" s="17">
        <v>2</v>
      </c>
      <c r="U98" s="17">
        <v>2020</v>
      </c>
      <c r="V98" s="17">
        <v>1</v>
      </c>
    </row>
    <row r="99" spans="16:22" x14ac:dyDescent="0.3">
      <c r="P99" s="17">
        <v>98</v>
      </c>
      <c r="Q99" s="29">
        <f t="shared" si="6"/>
        <v>1</v>
      </c>
      <c r="R99" s="29" t="str">
        <f t="shared" si="5"/>
        <v>11.</v>
      </c>
      <c r="S99" s="29">
        <v>4</v>
      </c>
      <c r="T99" s="17">
        <v>2</v>
      </c>
      <c r="U99" s="17">
        <v>2020</v>
      </c>
      <c r="V99" s="17">
        <v>1</v>
      </c>
    </row>
    <row r="100" spans="16:22" x14ac:dyDescent="0.3">
      <c r="P100" s="17">
        <v>99</v>
      </c>
      <c r="Q100" s="29">
        <f t="shared" si="6"/>
        <v>1</v>
      </c>
      <c r="R100" s="29" t="str">
        <f t="shared" si="5"/>
        <v>12.</v>
      </c>
      <c r="S100" s="29">
        <v>4</v>
      </c>
      <c r="T100" s="17">
        <v>2</v>
      </c>
      <c r="U100" s="17">
        <v>2020</v>
      </c>
      <c r="V100" s="17">
        <v>1</v>
      </c>
    </row>
    <row r="101" spans="16:22" x14ac:dyDescent="0.3">
      <c r="P101" s="17">
        <v>100</v>
      </c>
      <c r="Q101" s="29">
        <f t="shared" si="6"/>
        <v>1</v>
      </c>
      <c r="R101" s="29" t="str">
        <f t="shared" si="5"/>
        <v>13.</v>
      </c>
      <c r="S101" s="29">
        <v>4</v>
      </c>
      <c r="T101" s="17">
        <v>2</v>
      </c>
      <c r="U101" s="17">
        <v>2020</v>
      </c>
      <c r="V101" s="17">
        <v>1</v>
      </c>
    </row>
    <row r="102" spans="16:22" x14ac:dyDescent="0.3">
      <c r="P102" s="17">
        <v>101</v>
      </c>
      <c r="Q102" s="29">
        <f t="shared" si="6"/>
        <v>0</v>
      </c>
      <c r="R102" s="29" t="str">
        <f t="shared" si="5"/>
        <v>14.</v>
      </c>
      <c r="S102" s="29">
        <v>4</v>
      </c>
      <c r="T102" s="17">
        <v>2</v>
      </c>
      <c r="U102" s="17">
        <v>2020</v>
      </c>
      <c r="V102" s="17">
        <v>1</v>
      </c>
    </row>
    <row r="103" spans="16:22" x14ac:dyDescent="0.3">
      <c r="P103" s="17">
        <v>102</v>
      </c>
      <c r="Q103" s="29">
        <f t="shared" si="6"/>
        <v>0</v>
      </c>
      <c r="R103" s="29" t="str">
        <f t="shared" si="5"/>
        <v>15.</v>
      </c>
      <c r="S103" s="29">
        <v>4</v>
      </c>
      <c r="T103" s="17">
        <v>2</v>
      </c>
      <c r="U103" s="17">
        <v>2020</v>
      </c>
      <c r="V103" s="17">
        <v>1</v>
      </c>
    </row>
    <row r="104" spans="16:22" x14ac:dyDescent="0.3">
      <c r="P104" s="17">
        <v>103</v>
      </c>
      <c r="Q104" s="29">
        <f t="shared" si="6"/>
        <v>1</v>
      </c>
      <c r="R104" s="29" t="str">
        <f t="shared" si="5"/>
        <v>16.</v>
      </c>
      <c r="S104" s="29">
        <v>4</v>
      </c>
      <c r="T104" s="17">
        <v>2</v>
      </c>
      <c r="U104" s="17">
        <v>2020</v>
      </c>
      <c r="V104" s="17">
        <v>1</v>
      </c>
    </row>
    <row r="105" spans="16:22" x14ac:dyDescent="0.3">
      <c r="P105" s="17">
        <v>104</v>
      </c>
      <c r="Q105" s="29">
        <f t="shared" si="6"/>
        <v>1</v>
      </c>
      <c r="R105" s="29" t="str">
        <f t="shared" si="5"/>
        <v>17.</v>
      </c>
      <c r="S105" s="29">
        <v>4</v>
      </c>
      <c r="T105" s="17">
        <v>2</v>
      </c>
      <c r="U105" s="17">
        <v>2020</v>
      </c>
      <c r="V105" s="17">
        <v>1</v>
      </c>
    </row>
    <row r="106" spans="16:22" x14ac:dyDescent="0.3">
      <c r="P106" s="17">
        <v>105</v>
      </c>
      <c r="Q106" s="29">
        <f t="shared" si="6"/>
        <v>0</v>
      </c>
      <c r="R106" s="29" t="str">
        <f t="shared" si="5"/>
        <v>18.</v>
      </c>
      <c r="S106" s="29">
        <v>4</v>
      </c>
      <c r="T106" s="17">
        <v>2</v>
      </c>
      <c r="U106" s="17">
        <v>2020</v>
      </c>
      <c r="V106" s="17">
        <v>1</v>
      </c>
    </row>
    <row r="107" spans="16:22" x14ac:dyDescent="0.3">
      <c r="P107" s="17">
        <v>106</v>
      </c>
      <c r="Q107" s="29">
        <f t="shared" si="6"/>
        <v>0</v>
      </c>
      <c r="R107" s="29" t="str">
        <f t="shared" si="5"/>
        <v>19.</v>
      </c>
      <c r="S107" s="29">
        <v>4</v>
      </c>
      <c r="T107" s="17">
        <v>2</v>
      </c>
      <c r="U107" s="17">
        <v>2020</v>
      </c>
      <c r="V107" s="17">
        <v>1</v>
      </c>
    </row>
    <row r="108" spans="16:22" x14ac:dyDescent="0.3">
      <c r="P108" s="17">
        <v>107</v>
      </c>
      <c r="Q108" s="29">
        <f t="shared" si="6"/>
        <v>0</v>
      </c>
      <c r="R108" s="29" t="str">
        <f t="shared" si="5"/>
        <v>20.</v>
      </c>
      <c r="S108" s="29">
        <v>4</v>
      </c>
      <c r="T108" s="17">
        <v>2</v>
      </c>
      <c r="U108" s="17">
        <v>2020</v>
      </c>
      <c r="V108" s="17">
        <v>1</v>
      </c>
    </row>
    <row r="109" spans="16:22" x14ac:dyDescent="0.3">
      <c r="P109" s="17">
        <v>108</v>
      </c>
      <c r="Q109" s="29">
        <f t="shared" si="6"/>
        <v>0</v>
      </c>
      <c r="R109" s="29" t="str">
        <f t="shared" si="5"/>
        <v>21.</v>
      </c>
      <c r="S109" s="29">
        <v>4</v>
      </c>
      <c r="T109" s="17">
        <v>2</v>
      </c>
      <c r="U109" s="17">
        <v>2020</v>
      </c>
      <c r="V109" s="17">
        <v>1</v>
      </c>
    </row>
    <row r="110" spans="16:22" x14ac:dyDescent="0.3">
      <c r="P110" s="17">
        <v>109</v>
      </c>
      <c r="Q110" s="29">
        <f t="shared" si="6"/>
        <v>3</v>
      </c>
      <c r="R110" s="29" t="str">
        <f t="shared" si="5"/>
        <v>22.</v>
      </c>
      <c r="S110" s="29">
        <v>4</v>
      </c>
      <c r="T110" s="17">
        <v>2</v>
      </c>
      <c r="U110" s="17">
        <v>2020</v>
      </c>
      <c r="V110" s="17">
        <v>1</v>
      </c>
    </row>
    <row r="111" spans="16:22" x14ac:dyDescent="0.3">
      <c r="P111" s="17">
        <v>110</v>
      </c>
      <c r="Q111" s="29">
        <f t="shared" si="6"/>
        <v>0</v>
      </c>
      <c r="R111" s="29" t="str">
        <f t="shared" si="5"/>
        <v>23.</v>
      </c>
      <c r="S111" s="29">
        <v>4</v>
      </c>
      <c r="T111" s="17">
        <v>2</v>
      </c>
      <c r="U111" s="17">
        <v>2020</v>
      </c>
      <c r="V111" s="17">
        <v>1</v>
      </c>
    </row>
    <row r="112" spans="16:22" x14ac:dyDescent="0.3">
      <c r="P112" s="17">
        <v>111</v>
      </c>
      <c r="Q112" s="29">
        <f t="shared" si="6"/>
        <v>0</v>
      </c>
      <c r="R112" s="29" t="str">
        <f t="shared" si="5"/>
        <v>24.</v>
      </c>
      <c r="S112" s="29">
        <v>4</v>
      </c>
      <c r="T112" s="17">
        <v>2</v>
      </c>
      <c r="U112" s="17">
        <v>2020</v>
      </c>
      <c r="V112" s="17">
        <v>1</v>
      </c>
    </row>
    <row r="113" spans="15:22" x14ac:dyDescent="0.3">
      <c r="P113" s="17">
        <v>112</v>
      </c>
      <c r="Q113" s="29">
        <f t="shared" si="6"/>
        <v>1</v>
      </c>
      <c r="R113" s="29" t="str">
        <f t="shared" si="5"/>
        <v>25.</v>
      </c>
      <c r="S113" s="29">
        <v>4</v>
      </c>
      <c r="T113" s="17">
        <v>2</v>
      </c>
      <c r="U113" s="17">
        <v>2020</v>
      </c>
      <c r="V113" s="17">
        <v>1</v>
      </c>
    </row>
    <row r="114" spans="15:22" x14ac:dyDescent="0.3">
      <c r="P114" s="17">
        <v>113</v>
      </c>
      <c r="Q114" s="29">
        <f t="shared" si="6"/>
        <v>0</v>
      </c>
      <c r="R114" s="29" t="str">
        <f t="shared" si="5"/>
        <v>26.</v>
      </c>
      <c r="S114" s="29">
        <v>4</v>
      </c>
      <c r="T114" s="17">
        <v>2</v>
      </c>
      <c r="U114" s="17">
        <v>2020</v>
      </c>
      <c r="V114" s="17">
        <v>1</v>
      </c>
    </row>
    <row r="115" spans="15:22" x14ac:dyDescent="0.3">
      <c r="P115" s="17">
        <v>114</v>
      </c>
      <c r="Q115" s="29">
        <f t="shared" si="6"/>
        <v>1</v>
      </c>
      <c r="R115" s="29" t="str">
        <f t="shared" si="5"/>
        <v>27.</v>
      </c>
      <c r="S115" s="29">
        <v>4</v>
      </c>
      <c r="T115" s="17">
        <v>2</v>
      </c>
      <c r="U115" s="17">
        <v>2020</v>
      </c>
      <c r="V115" s="17">
        <v>1</v>
      </c>
    </row>
    <row r="116" spans="15:22" x14ac:dyDescent="0.3">
      <c r="P116" s="17">
        <v>115</v>
      </c>
      <c r="Q116" s="29">
        <f t="shared" si="6"/>
        <v>5</v>
      </c>
      <c r="R116" s="29" t="str">
        <f t="shared" si="5"/>
        <v>28.</v>
      </c>
      <c r="S116" s="29">
        <v>4</v>
      </c>
      <c r="T116" s="17">
        <v>2</v>
      </c>
      <c r="U116" s="17">
        <v>2020</v>
      </c>
      <c r="V116" s="17">
        <v>1</v>
      </c>
    </row>
    <row r="117" spans="15:22" x14ac:dyDescent="0.3">
      <c r="O117" s="17">
        <f>29*4</f>
        <v>116</v>
      </c>
      <c r="P117" s="17">
        <v>116</v>
      </c>
      <c r="Q117" s="29">
        <f t="shared" si="6"/>
        <v>0</v>
      </c>
      <c r="R117" s="29" t="str">
        <f t="shared" si="5"/>
        <v>29.</v>
      </c>
      <c r="S117" s="29">
        <v>4</v>
      </c>
      <c r="T117" s="17">
        <v>2</v>
      </c>
      <c r="U117" s="17">
        <v>2020</v>
      </c>
      <c r="V117" s="17">
        <v>1</v>
      </c>
    </row>
  </sheetData>
  <mergeCells count="2">
    <mergeCell ref="A1:E1"/>
    <mergeCell ref="H1:L1"/>
  </mergeCells>
  <conditionalFormatting pivot="1" sqref="Y5:AN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AS5:AV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61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12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6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6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12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12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6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6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6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6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12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11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6" t="s">
        <v>41</v>
      </c>
      <c r="B20" s="2"/>
      <c r="C20" s="2"/>
      <c r="D20" s="2"/>
      <c r="E20" s="2"/>
    </row>
    <row r="21" spans="1:13" x14ac:dyDescent="0.3">
      <c r="A21" s="6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12" t="s">
        <v>44</v>
      </c>
      <c r="B23" s="2"/>
      <c r="C23" s="2"/>
      <c r="D23" s="2"/>
      <c r="E23" s="2"/>
    </row>
    <row r="24" spans="1:13" x14ac:dyDescent="0.3">
      <c r="A24" s="12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6" t="s">
        <v>48</v>
      </c>
      <c r="B27" s="2"/>
      <c r="C27" s="2"/>
      <c r="D27" s="2"/>
      <c r="E27" s="2"/>
    </row>
    <row r="28" spans="1:13" x14ac:dyDescent="0.3">
      <c r="A28" s="6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12" t="s">
        <v>51</v>
      </c>
      <c r="B30" s="2"/>
      <c r="C30" s="2"/>
      <c r="D30" s="2"/>
      <c r="E30" s="2"/>
    </row>
    <row r="31" spans="1:13" x14ac:dyDescent="0.3">
      <c r="A31" s="12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 t="s">
        <v>54</v>
      </c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="80" zoomScaleNormal="80" workbookViewId="0">
      <selection activeCell="A2" sqref="A2"/>
    </sheetView>
  </sheetViews>
  <sheetFormatPr defaultRowHeight="14.4" x14ac:dyDescent="0.3"/>
  <sheetData>
    <row r="1" spans="1:13" x14ac:dyDescent="0.3">
      <c r="A1" s="34" t="str">
        <f>Január!A1</f>
        <v>Havi efo tervező - havi riport1</v>
      </c>
      <c r="B1" s="34"/>
      <c r="C1" s="34"/>
      <c r="D1" s="34"/>
      <c r="E1" s="34"/>
    </row>
    <row r="2" spans="1:13" x14ac:dyDescent="0.3">
      <c r="A2" s="5" t="s">
        <v>62</v>
      </c>
      <c r="B2" s="5" t="s">
        <v>55</v>
      </c>
      <c r="C2" s="2" t="s">
        <v>56</v>
      </c>
      <c r="D2" s="2" t="s">
        <v>57</v>
      </c>
      <c r="E2" s="2" t="s">
        <v>58</v>
      </c>
    </row>
    <row r="3" spans="1:13" x14ac:dyDescent="0.3">
      <c r="A3" s="6" t="s">
        <v>24</v>
      </c>
      <c r="B3" s="2"/>
      <c r="C3" s="2"/>
      <c r="D3" s="2"/>
      <c r="E3" s="2"/>
      <c r="G3" s="1" t="s">
        <v>0</v>
      </c>
      <c r="H3" s="1" t="s">
        <v>1</v>
      </c>
      <c r="I3" s="2" t="s">
        <v>73</v>
      </c>
      <c r="J3" s="2" t="s">
        <v>74</v>
      </c>
      <c r="K3" s="38" t="s">
        <v>75</v>
      </c>
      <c r="L3" s="38"/>
      <c r="M3" s="38"/>
    </row>
    <row r="4" spans="1:13" x14ac:dyDescent="0.3">
      <c r="A4" s="6" t="s">
        <v>25</v>
      </c>
      <c r="B4" s="2"/>
      <c r="C4" s="2"/>
      <c r="D4" s="2"/>
      <c r="E4" s="2"/>
      <c r="G4" s="2" t="s">
        <v>11</v>
      </c>
      <c r="H4" s="3">
        <v>12500</v>
      </c>
      <c r="I4" s="2"/>
      <c r="J4" s="2"/>
      <c r="K4" s="37"/>
      <c r="L4" s="37"/>
      <c r="M4" s="37"/>
    </row>
    <row r="5" spans="1:13" x14ac:dyDescent="0.3">
      <c r="A5" s="6" t="s">
        <v>26</v>
      </c>
      <c r="B5" s="2"/>
      <c r="C5" s="2"/>
      <c r="D5" s="2"/>
      <c r="E5" s="2"/>
      <c r="G5" s="2" t="s">
        <v>2</v>
      </c>
      <c r="H5" s="3">
        <v>9500</v>
      </c>
      <c r="I5" s="2"/>
      <c r="J5" s="2"/>
      <c r="K5" s="37"/>
      <c r="L5" s="37"/>
      <c r="M5" s="37"/>
    </row>
    <row r="6" spans="1:13" x14ac:dyDescent="0.3">
      <c r="A6" s="12" t="s">
        <v>27</v>
      </c>
      <c r="B6" s="2"/>
      <c r="C6" s="2"/>
      <c r="D6" s="2"/>
      <c r="E6" s="2"/>
      <c r="G6" s="2" t="s">
        <v>16</v>
      </c>
      <c r="H6" s="3">
        <v>9500</v>
      </c>
      <c r="I6" s="2"/>
      <c r="J6" s="2"/>
      <c r="K6" s="37"/>
      <c r="L6" s="37"/>
      <c r="M6" s="37"/>
    </row>
    <row r="7" spans="1:13" x14ac:dyDescent="0.3">
      <c r="A7" s="12" t="s">
        <v>28</v>
      </c>
      <c r="B7" s="2"/>
      <c r="C7" s="2"/>
      <c r="D7" s="2"/>
      <c r="E7" s="2"/>
      <c r="G7" s="2" t="s">
        <v>8</v>
      </c>
      <c r="H7" s="3">
        <v>12500</v>
      </c>
      <c r="I7" s="2"/>
      <c r="J7" s="2"/>
      <c r="K7" s="37"/>
      <c r="L7" s="37"/>
      <c r="M7" s="37"/>
    </row>
    <row r="8" spans="1:13" x14ac:dyDescent="0.3">
      <c r="A8" s="6" t="s">
        <v>29</v>
      </c>
      <c r="B8" s="2"/>
      <c r="C8" s="2"/>
      <c r="D8" s="2"/>
      <c r="E8" s="2"/>
      <c r="G8" s="2" t="s">
        <v>7</v>
      </c>
      <c r="H8" s="3">
        <v>9500</v>
      </c>
      <c r="I8" s="2"/>
      <c r="J8" s="2"/>
      <c r="K8" s="37"/>
      <c r="L8" s="37"/>
      <c r="M8" s="37"/>
    </row>
    <row r="9" spans="1:13" x14ac:dyDescent="0.3">
      <c r="A9" s="6" t="s">
        <v>30</v>
      </c>
      <c r="B9" s="2"/>
      <c r="C9" s="2"/>
      <c r="D9" s="2"/>
      <c r="E9" s="2"/>
      <c r="G9" s="2" t="s">
        <v>3</v>
      </c>
      <c r="H9" s="3">
        <v>12500</v>
      </c>
      <c r="I9" s="2"/>
      <c r="J9" s="2"/>
      <c r="K9" s="37"/>
      <c r="L9" s="37"/>
      <c r="M9" s="37"/>
    </row>
    <row r="10" spans="1:13" x14ac:dyDescent="0.3">
      <c r="A10" s="6" t="s">
        <v>31</v>
      </c>
      <c r="B10" s="2"/>
      <c r="C10" s="2"/>
      <c r="D10" s="2"/>
      <c r="E10" s="2"/>
      <c r="G10" s="2" t="s">
        <v>10</v>
      </c>
      <c r="H10" s="3">
        <v>9500</v>
      </c>
      <c r="I10" s="2"/>
      <c r="J10" s="2"/>
      <c r="K10" s="37"/>
      <c r="L10" s="37"/>
      <c r="M10" s="37"/>
    </row>
    <row r="11" spans="1:13" x14ac:dyDescent="0.3">
      <c r="A11" s="6" t="s">
        <v>32</v>
      </c>
      <c r="B11" s="2"/>
      <c r="C11" s="2"/>
      <c r="D11" s="2"/>
      <c r="E11" s="2"/>
      <c r="G11" s="2" t="s">
        <v>14</v>
      </c>
      <c r="H11" s="3">
        <v>9500</v>
      </c>
      <c r="I11" s="2"/>
      <c r="J11" s="2"/>
      <c r="K11" s="37"/>
      <c r="L11" s="37"/>
      <c r="M11" s="37"/>
    </row>
    <row r="12" spans="1:13" x14ac:dyDescent="0.3">
      <c r="A12" s="11" t="s">
        <v>33</v>
      </c>
      <c r="B12" s="2"/>
      <c r="C12" s="2"/>
      <c r="D12" s="2"/>
      <c r="E12" s="2"/>
      <c r="G12" s="2" t="s">
        <v>12</v>
      </c>
      <c r="H12" s="3">
        <v>12500</v>
      </c>
      <c r="I12" s="2"/>
      <c r="J12" s="2"/>
      <c r="K12" s="37"/>
      <c r="L12" s="37"/>
      <c r="M12" s="37"/>
    </row>
    <row r="13" spans="1:13" x14ac:dyDescent="0.3">
      <c r="A13" s="12" t="s">
        <v>34</v>
      </c>
      <c r="B13" s="2"/>
      <c r="C13" s="2"/>
      <c r="D13" s="2"/>
      <c r="E13" s="2"/>
      <c r="G13" s="2" t="s">
        <v>4</v>
      </c>
      <c r="H13" s="3">
        <v>9500</v>
      </c>
      <c r="I13" s="2"/>
      <c r="J13" s="2"/>
      <c r="K13" s="37"/>
      <c r="L13" s="37"/>
      <c r="M13" s="37"/>
    </row>
    <row r="14" spans="1:13" x14ac:dyDescent="0.3">
      <c r="A14" s="11" t="s">
        <v>35</v>
      </c>
      <c r="B14" s="2"/>
      <c r="C14" s="2"/>
      <c r="D14" s="2"/>
      <c r="E14" s="2"/>
      <c r="G14" s="2" t="s">
        <v>15</v>
      </c>
      <c r="H14" s="3">
        <v>12500</v>
      </c>
      <c r="I14" s="2"/>
      <c r="J14" s="2"/>
      <c r="K14" s="37"/>
      <c r="L14" s="37"/>
      <c r="M14" s="37"/>
    </row>
    <row r="15" spans="1:13" x14ac:dyDescent="0.3">
      <c r="A15" s="11" t="s">
        <v>36</v>
      </c>
      <c r="B15" s="2"/>
      <c r="C15" s="2"/>
      <c r="D15" s="2"/>
      <c r="E15" s="2"/>
      <c r="G15" s="2" t="s">
        <v>9</v>
      </c>
      <c r="H15" s="3">
        <v>12500</v>
      </c>
      <c r="I15" s="2"/>
      <c r="J15" s="2"/>
      <c r="K15" s="37"/>
      <c r="L15" s="37"/>
      <c r="M15" s="37"/>
    </row>
    <row r="16" spans="1:13" x14ac:dyDescent="0.3">
      <c r="A16" s="6" t="s">
        <v>37</v>
      </c>
      <c r="B16" s="2"/>
      <c r="C16" s="2"/>
      <c r="D16" s="2"/>
      <c r="E16" s="2"/>
      <c r="G16" s="2" t="s">
        <v>5</v>
      </c>
      <c r="H16" s="3">
        <v>9500</v>
      </c>
      <c r="I16" s="2"/>
      <c r="J16" s="2"/>
      <c r="K16" s="37"/>
      <c r="L16" s="37"/>
      <c r="M16" s="37"/>
    </row>
    <row r="17" spans="1:13" x14ac:dyDescent="0.3">
      <c r="A17" s="6" t="s">
        <v>38</v>
      </c>
      <c r="B17" s="2"/>
      <c r="C17" s="2"/>
      <c r="D17" s="2"/>
      <c r="E17" s="2"/>
      <c r="G17" s="2" t="s">
        <v>6</v>
      </c>
      <c r="H17" s="3">
        <v>12500</v>
      </c>
      <c r="I17" s="2"/>
      <c r="J17" s="2"/>
      <c r="K17" s="37"/>
      <c r="L17" s="37"/>
      <c r="M17" s="37"/>
    </row>
    <row r="18" spans="1:13" x14ac:dyDescent="0.3">
      <c r="A18" s="6" t="s">
        <v>39</v>
      </c>
      <c r="B18" s="2"/>
      <c r="C18" s="2"/>
      <c r="D18" s="2"/>
      <c r="E18" s="2"/>
      <c r="G18" s="2" t="s">
        <v>17</v>
      </c>
      <c r="H18" s="3">
        <v>9500</v>
      </c>
      <c r="I18" s="2"/>
      <c r="J18" s="2"/>
      <c r="K18" s="37"/>
      <c r="L18" s="37"/>
      <c r="M18" s="37"/>
    </row>
    <row r="19" spans="1:13" x14ac:dyDescent="0.3">
      <c r="A19" s="6" t="s">
        <v>40</v>
      </c>
      <c r="B19" s="2"/>
      <c r="C19" s="2"/>
      <c r="D19" s="2"/>
      <c r="E19" s="2"/>
      <c r="G19" s="2" t="s">
        <v>13</v>
      </c>
      <c r="H19" s="3">
        <v>9500</v>
      </c>
      <c r="I19" s="2"/>
      <c r="J19" s="2"/>
      <c r="K19" s="37"/>
      <c r="L19" s="37"/>
      <c r="M19" s="37"/>
    </row>
    <row r="20" spans="1:13" x14ac:dyDescent="0.3">
      <c r="A20" s="12" t="s">
        <v>41</v>
      </c>
      <c r="B20" s="2"/>
      <c r="C20" s="2"/>
      <c r="D20" s="2"/>
      <c r="E20" s="2"/>
    </row>
    <row r="21" spans="1:13" x14ac:dyDescent="0.3">
      <c r="A21" s="12" t="s">
        <v>42</v>
      </c>
      <c r="B21" s="2"/>
      <c r="C21" s="2"/>
      <c r="D21" s="2"/>
      <c r="E21" s="2"/>
    </row>
    <row r="22" spans="1:13" x14ac:dyDescent="0.3">
      <c r="A22" s="6" t="s">
        <v>43</v>
      </c>
      <c r="B22" s="2"/>
      <c r="C22" s="2"/>
      <c r="D22" s="2"/>
      <c r="E22" s="2"/>
    </row>
    <row r="23" spans="1:13" x14ac:dyDescent="0.3">
      <c r="A23" s="6" t="s">
        <v>44</v>
      </c>
      <c r="B23" s="2"/>
      <c r="C23" s="2"/>
      <c r="D23" s="2"/>
      <c r="E23" s="2"/>
    </row>
    <row r="24" spans="1:13" x14ac:dyDescent="0.3">
      <c r="A24" s="6" t="s">
        <v>45</v>
      </c>
      <c r="B24" s="2"/>
      <c r="C24" s="2"/>
      <c r="D24" s="2"/>
      <c r="E24" s="2"/>
    </row>
    <row r="25" spans="1:13" x14ac:dyDescent="0.3">
      <c r="A25" s="6" t="s">
        <v>46</v>
      </c>
      <c r="B25" s="2"/>
      <c r="C25" s="2"/>
      <c r="D25" s="2"/>
      <c r="E25" s="2"/>
    </row>
    <row r="26" spans="1:13" x14ac:dyDescent="0.3">
      <c r="A26" s="6" t="s">
        <v>47</v>
      </c>
      <c r="B26" s="2"/>
      <c r="C26" s="2"/>
      <c r="D26" s="2"/>
      <c r="E26" s="2"/>
    </row>
    <row r="27" spans="1:13" x14ac:dyDescent="0.3">
      <c r="A27" s="12" t="s">
        <v>48</v>
      </c>
      <c r="B27" s="2"/>
      <c r="C27" s="2"/>
      <c r="D27" s="2"/>
      <c r="E27" s="2"/>
    </row>
    <row r="28" spans="1:13" x14ac:dyDescent="0.3">
      <c r="A28" s="12" t="s">
        <v>49</v>
      </c>
      <c r="B28" s="2"/>
      <c r="C28" s="2"/>
      <c r="D28" s="2"/>
      <c r="E28" s="2"/>
    </row>
    <row r="29" spans="1:13" x14ac:dyDescent="0.3">
      <c r="A29" s="6" t="s">
        <v>50</v>
      </c>
      <c r="B29" s="2"/>
      <c r="C29" s="2"/>
      <c r="D29" s="2"/>
      <c r="E29" s="2"/>
    </row>
    <row r="30" spans="1:13" x14ac:dyDescent="0.3">
      <c r="A30" s="6" t="s">
        <v>51</v>
      </c>
      <c r="B30" s="2"/>
      <c r="C30" s="2"/>
      <c r="D30" s="2"/>
      <c r="E30" s="2"/>
    </row>
    <row r="31" spans="1:13" x14ac:dyDescent="0.3">
      <c r="A31" s="6" t="s">
        <v>52</v>
      </c>
      <c r="B31" s="2"/>
      <c r="C31" s="2"/>
      <c r="D31" s="2"/>
      <c r="E31" s="2"/>
    </row>
    <row r="32" spans="1:13" x14ac:dyDescent="0.3">
      <c r="A32" s="6" t="s">
        <v>53</v>
      </c>
      <c r="B32" s="2"/>
      <c r="C32" s="2"/>
      <c r="D32" s="2"/>
      <c r="E32" s="2"/>
    </row>
    <row r="33" spans="1:5" x14ac:dyDescent="0.3">
      <c r="A33" s="6"/>
      <c r="B33" s="2"/>
      <c r="C33" s="2"/>
      <c r="D33" s="2"/>
      <c r="E33" s="2"/>
    </row>
  </sheetData>
  <mergeCells count="18"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7:M7"/>
    <mergeCell ref="A1:E1"/>
    <mergeCell ref="K3:M3"/>
    <mergeCell ref="K4:M4"/>
    <mergeCell ref="K5:M5"/>
    <mergeCell ref="K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Február (2)</vt:lpstr>
      <vt:lpstr>Január (2)</vt:lpstr>
      <vt:lpstr>alap</vt:lpstr>
      <vt:lpstr>Január</vt:lpstr>
      <vt:lpstr>Munka2</vt:lpstr>
      <vt:lpstr>Munka1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Összegzés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Birgésné Velkei Éva</dc:creator>
  <cp:lastModifiedBy>Lttd</cp:lastModifiedBy>
  <dcterms:created xsi:type="dcterms:W3CDTF">2020-10-09T16:40:23Z</dcterms:created>
  <dcterms:modified xsi:type="dcterms:W3CDTF">2020-10-10T13:16:56Z</dcterms:modified>
</cp:coreProperties>
</file>