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FA59BECB-D2B2-44EC-8C8C-5558326E2D97}" xr6:coauthVersionLast="45" xr6:coauthVersionMax="45" xr10:uidLastSave="{00000000-0000-0000-0000-000000000000}"/>
  <bookViews>
    <workbookView xWindow="-108" yWindow="-108" windowWidth="23256" windowHeight="12720" xr2:uid="{8DC962B4-9F0E-418B-A3A0-9C20266B342A}"/>
  </bookViews>
  <sheets>
    <sheet name="Munka1" sheetId="1" r:id="rId1"/>
    <sheet name="Munka2" sheetId="2" r:id="rId2"/>
    <sheet name="Munka2 (2)" sheetId="4" r:id="rId3"/>
    <sheet name="Munka5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5" l="1"/>
  <c r="E25" i="5"/>
  <c r="D25" i="5"/>
  <c r="C25" i="5"/>
  <c r="B25" i="5"/>
  <c r="F19" i="5"/>
  <c r="E19" i="5"/>
  <c r="K19" i="5" s="1"/>
  <c r="D19" i="5"/>
  <c r="J19" i="5" s="1"/>
  <c r="C19" i="5"/>
  <c r="B19" i="5"/>
  <c r="F13" i="5"/>
  <c r="E13" i="5"/>
  <c r="D13" i="5"/>
  <c r="C13" i="5"/>
  <c r="B13" i="5"/>
  <c r="F7" i="5"/>
  <c r="E7" i="5"/>
  <c r="D7" i="5"/>
  <c r="C7" i="5"/>
  <c r="B7" i="5"/>
  <c r="I19" i="5"/>
  <c r="H19" i="5"/>
  <c r="K23" i="5"/>
  <c r="J23" i="5"/>
  <c r="I23" i="5"/>
  <c r="K22" i="5"/>
  <c r="J22" i="5"/>
  <c r="I22" i="5"/>
  <c r="K21" i="5"/>
  <c r="J21" i="5"/>
  <c r="I21" i="5"/>
  <c r="K20" i="5"/>
  <c r="J20" i="5"/>
  <c r="I20" i="5"/>
  <c r="H23" i="5"/>
  <c r="H22" i="5"/>
  <c r="H21" i="5"/>
  <c r="H20" i="5"/>
  <c r="B8" i="5"/>
  <c r="I47" i="4"/>
  <c r="H47" i="4"/>
  <c r="G47" i="4"/>
  <c r="F47" i="4"/>
  <c r="E47" i="4"/>
  <c r="D47" i="4"/>
  <c r="C47" i="4"/>
  <c r="B47" i="4"/>
  <c r="I41" i="4"/>
  <c r="H41" i="4"/>
  <c r="G41" i="4"/>
  <c r="F41" i="4"/>
  <c r="E41" i="4"/>
  <c r="D41" i="4"/>
  <c r="C41" i="4"/>
  <c r="B41" i="4"/>
  <c r="O12" i="4"/>
  <c r="O11" i="4"/>
  <c r="O10" i="4"/>
  <c r="O9" i="4"/>
  <c r="N12" i="4"/>
  <c r="N11" i="4"/>
  <c r="N10" i="4"/>
  <c r="N9" i="4"/>
  <c r="W33" i="4"/>
  <c r="V33" i="4"/>
  <c r="U33" i="4"/>
  <c r="T33" i="4"/>
  <c r="S33" i="4"/>
  <c r="R33" i="4"/>
  <c r="Q33" i="4"/>
  <c r="P33" i="4"/>
  <c r="W32" i="4"/>
  <c r="V32" i="4"/>
  <c r="U32" i="4"/>
  <c r="T32" i="4"/>
  <c r="S32" i="4"/>
  <c r="R32" i="4"/>
  <c r="Q32" i="4"/>
  <c r="P32" i="4"/>
  <c r="W31" i="4"/>
  <c r="V31" i="4"/>
  <c r="U31" i="4"/>
  <c r="T31" i="4"/>
  <c r="S31" i="4"/>
  <c r="R31" i="4"/>
  <c r="Q31" i="4"/>
  <c r="P31" i="4"/>
  <c r="W30" i="4"/>
  <c r="V30" i="4"/>
  <c r="U30" i="4"/>
  <c r="T30" i="4"/>
  <c r="S30" i="4"/>
  <c r="R30" i="4"/>
  <c r="Q30" i="4"/>
  <c r="P30" i="4"/>
  <c r="E12" i="4"/>
  <c r="D12" i="4"/>
  <c r="C12" i="4"/>
  <c r="E11" i="4"/>
  <c r="D11" i="4"/>
  <c r="C11" i="4"/>
  <c r="E10" i="4"/>
  <c r="D10" i="4"/>
  <c r="C10" i="4"/>
  <c r="E9" i="4"/>
  <c r="D9" i="4"/>
  <c r="C9" i="4"/>
  <c r="L12" i="4"/>
  <c r="K12" i="4"/>
  <c r="J12" i="4"/>
  <c r="I12" i="4"/>
  <c r="H12" i="4"/>
  <c r="G12" i="4"/>
  <c r="B12" i="4"/>
  <c r="A12" i="4"/>
  <c r="L11" i="4"/>
  <c r="K11" i="4"/>
  <c r="J11" i="4"/>
  <c r="I11" i="4"/>
  <c r="H11" i="4"/>
  <c r="G11" i="4"/>
  <c r="B11" i="4"/>
  <c r="A11" i="4"/>
  <c r="L10" i="4"/>
  <c r="K10" i="4"/>
  <c r="J10" i="4"/>
  <c r="I10" i="4"/>
  <c r="H10" i="4"/>
  <c r="G10" i="4"/>
  <c r="B10" i="4"/>
  <c r="A10" i="4"/>
  <c r="L9" i="4"/>
  <c r="K9" i="4"/>
  <c r="J9" i="4"/>
  <c r="I9" i="4"/>
  <c r="H9" i="4"/>
  <c r="G9" i="4"/>
  <c r="B9" i="4"/>
  <c r="A9" i="4"/>
  <c r="L8" i="4"/>
  <c r="K8" i="4"/>
  <c r="J8" i="4"/>
  <c r="I8" i="4"/>
  <c r="H8" i="4"/>
  <c r="G8" i="4"/>
  <c r="F8" i="4"/>
  <c r="E8" i="4"/>
  <c r="D8" i="4"/>
  <c r="C8" i="4"/>
  <c r="K7" i="4"/>
  <c r="J7" i="4"/>
  <c r="I7" i="4"/>
  <c r="H7" i="4"/>
  <c r="G7" i="4"/>
  <c r="F7" i="4"/>
  <c r="E7" i="4"/>
  <c r="D7" i="4"/>
  <c r="C7" i="4"/>
  <c r="O12" i="2"/>
  <c r="O11" i="2"/>
  <c r="O10" i="2"/>
  <c r="O9" i="2"/>
  <c r="V25" i="2"/>
  <c r="U25" i="2"/>
  <c r="T25" i="2"/>
  <c r="S25" i="2"/>
  <c r="R25" i="2"/>
  <c r="Q25" i="2"/>
  <c r="P25" i="2"/>
  <c r="O25" i="2"/>
  <c r="N25" i="2"/>
  <c r="V24" i="2"/>
  <c r="U24" i="2"/>
  <c r="T24" i="2"/>
  <c r="S24" i="2"/>
  <c r="R24" i="2"/>
  <c r="Q24" i="2"/>
  <c r="P24" i="2"/>
  <c r="O24" i="2"/>
  <c r="N24" i="2"/>
  <c r="V23" i="2"/>
  <c r="U23" i="2"/>
  <c r="T23" i="2"/>
  <c r="S23" i="2"/>
  <c r="R23" i="2"/>
  <c r="Q23" i="2"/>
  <c r="P23" i="2"/>
  <c r="O23" i="2"/>
  <c r="N23" i="2"/>
  <c r="V22" i="2"/>
  <c r="U22" i="2"/>
  <c r="T22" i="2"/>
  <c r="S22" i="2"/>
  <c r="R22" i="2"/>
  <c r="Q22" i="2"/>
  <c r="P22" i="2"/>
  <c r="O22" i="2"/>
  <c r="N22" i="2"/>
  <c r="N12" i="2"/>
  <c r="N11" i="2"/>
  <c r="N10" i="2"/>
  <c r="N9" i="2"/>
  <c r="K12" i="2"/>
  <c r="J12" i="2"/>
  <c r="I12" i="2"/>
  <c r="H12" i="2"/>
  <c r="G12" i="2"/>
  <c r="F12" i="2"/>
  <c r="E12" i="2"/>
  <c r="D12" i="2"/>
  <c r="C12" i="2"/>
  <c r="K11" i="2"/>
  <c r="J11" i="2"/>
  <c r="I11" i="2"/>
  <c r="H11" i="2"/>
  <c r="G11" i="2"/>
  <c r="F11" i="2"/>
  <c r="E11" i="2"/>
  <c r="D11" i="2"/>
  <c r="C11" i="2"/>
  <c r="K10" i="2"/>
  <c r="J10" i="2"/>
  <c r="I10" i="2"/>
  <c r="H10" i="2"/>
  <c r="G10" i="2"/>
  <c r="F10" i="2"/>
  <c r="E10" i="2"/>
  <c r="D10" i="2"/>
  <c r="C10" i="2"/>
  <c r="K9" i="2"/>
  <c r="J9" i="2"/>
  <c r="I9" i="2"/>
  <c r="H9" i="2"/>
  <c r="G9" i="2"/>
  <c r="F9" i="2"/>
  <c r="E9" i="2"/>
  <c r="D9" i="2"/>
  <c r="C9" i="2"/>
  <c r="L8" i="2"/>
  <c r="K8" i="2"/>
  <c r="J8" i="2"/>
  <c r="I8" i="2"/>
  <c r="H8" i="2"/>
  <c r="G8" i="2"/>
  <c r="F8" i="2"/>
  <c r="E8" i="2"/>
  <c r="D8" i="2"/>
  <c r="C8" i="2"/>
  <c r="K7" i="2"/>
  <c r="J7" i="2"/>
  <c r="I7" i="2"/>
  <c r="H7" i="2"/>
  <c r="G7" i="2"/>
  <c r="F7" i="2"/>
  <c r="E7" i="2"/>
  <c r="D7" i="2"/>
  <c r="C7" i="2"/>
  <c r="L12" i="2"/>
  <c r="B12" i="2"/>
  <c r="A12" i="2"/>
  <c r="L11" i="2"/>
  <c r="B11" i="2"/>
  <c r="A11" i="2"/>
  <c r="L10" i="2"/>
  <c r="B10" i="2"/>
  <c r="A10" i="2"/>
  <c r="L9" i="2"/>
  <c r="B9" i="2"/>
  <c r="A9" i="2"/>
  <c r="F29" i="1"/>
  <c r="E29" i="1"/>
  <c r="D29" i="1"/>
  <c r="C29" i="1"/>
</calcChain>
</file>

<file path=xl/sharedStrings.xml><?xml version="1.0" encoding="utf-8"?>
<sst xmlns="http://schemas.openxmlformats.org/spreadsheetml/2006/main" count="622" uniqueCount="134">
  <si>
    <t>A1</t>
  </si>
  <si>
    <t>pirosodás</t>
  </si>
  <si>
    <t>oltás helye fáj</t>
  </si>
  <si>
    <t>A2</t>
  </si>
  <si>
    <t>A3</t>
  </si>
  <si>
    <t>A4</t>
  </si>
  <si>
    <t>A5</t>
  </si>
  <si>
    <t>A6</t>
  </si>
  <si>
    <t>A7</t>
  </si>
  <si>
    <t>A8</t>
  </si>
  <si>
    <t>A9</t>
  </si>
  <si>
    <t>duzzanat</t>
  </si>
  <si>
    <t>izomfájdalom</t>
  </si>
  <si>
    <t>fáradtság/levertség</t>
  </si>
  <si>
    <t>fejfájás</t>
  </si>
  <si>
    <t>hidegrázás</t>
  </si>
  <si>
    <t>láz</t>
  </si>
  <si>
    <t>emésztőrendszeri panaszok</t>
  </si>
  <si>
    <t>összesen</t>
  </si>
  <si>
    <t>Bárányhimlő</t>
  </si>
  <si>
    <t>COVID</t>
  </si>
  <si>
    <t>Influenza</t>
  </si>
  <si>
    <t>Placebo</t>
  </si>
  <si>
    <t>O1</t>
  </si>
  <si>
    <t>O2</t>
  </si>
  <si>
    <t>O3</t>
  </si>
  <si>
    <t>O4</t>
  </si>
  <si>
    <t>%</t>
  </si>
  <si>
    <t>ÖSSZESEN</t>
  </si>
  <si>
    <t>ÁBRA</t>
  </si>
  <si>
    <t>ÁTLAG</t>
  </si>
  <si>
    <t>Y0</t>
  </si>
  <si>
    <t>sorszám</t>
  </si>
  <si>
    <t>Azonos�t�:</t>
  </si>
  <si>
    <t>Objektumok:</t>
  </si>
  <si>
    <t>Attrib�tumok:</t>
  </si>
  <si>
    <t>Lepcs�k:</t>
  </si>
  <si>
    <t>Eltol�s:</t>
  </si>
  <si>
    <t>Le�r�s:</t>
  </si>
  <si>
    <t>COCO Y0: 2857973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</si>
  <si>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</si>
  <si>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</si>
  <si>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</si>
  <si>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</si>
  <si>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</si>
  <si>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</si>
  <si>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</si>
  <si>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</si>
  <si>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</si>
  <si>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</si>
  <si>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Y(A10)</t>
  </si>
  <si>
    <t>L�pcs�k(1)</t>
  </si>
  <si>
    <t>S1</t>
  </si>
  <si>
    <t>(3+94.4)/(2)=48.7</t>
  </si>
  <si>
    <t>(3+3)/(2)=3</t>
  </si>
  <si>
    <t>(79.5+3)/(2)=41.25</t>
  </si>
  <si>
    <t>(3+8)/(2)=5.45</t>
  </si>
  <si>
    <t>(4+3)/(2)=3.5</t>
  </si>
  <si>
    <t>S2</t>
  </si>
  <si>
    <t>(2+93.4)/(2)=47.7</t>
  </si>
  <si>
    <t>(2+2)/(2)=2</t>
  </si>
  <si>
    <t>(78.5+2)/(2)=40.25</t>
  </si>
  <si>
    <t>(2+7)/(2)=4.45</t>
  </si>
  <si>
    <t>(3+2)/(2)=2.5</t>
  </si>
  <si>
    <t>S3</t>
  </si>
  <si>
    <t>(1+92.4)/(2)=46.7</t>
  </si>
  <si>
    <t>(1+1)/(2)=1</t>
  </si>
  <si>
    <t>(77.5+1)/(2)=39.25</t>
  </si>
  <si>
    <t>(1+6)/(2)=3.5</t>
  </si>
  <si>
    <t>S4</t>
  </si>
  <si>
    <t>(0+91.4)/(2)=45.7</t>
  </si>
  <si>
    <t>(0+0)/(2)=0</t>
  </si>
  <si>
    <t>(76.5+0)/(2)=38.25</t>
  </si>
  <si>
    <t>L�pcs�k(2)</t>
  </si>
  <si>
    <t>COCO:Y0</t>
  </si>
  <si>
    <t>Becsl�s</t>
  </si>
  <si>
    <t>T�ny+0</t>
  </si>
  <si>
    <t>Delta</t>
  </si>
  <si>
    <t>Delta/T�ny</t>
  </si>
  <si>
    <t>S1 �sszeg:</t>
  </si>
  <si>
    <t>S4 �sszeg:</t>
  </si>
  <si>
    <t>Becsl�s �sszeg:</t>
  </si>
  <si>
    <t>T�ny �sszeg:</t>
  </si>
  <si>
    <t>T�ny-becsl�s elt�r�s:</t>
  </si>
  <si>
    <t>T�ny n�gyzet�sszeg:</t>
  </si>
  <si>
    <t>Becsl�s n�gyzet�sszeg:</t>
  </si>
  <si>
    <t>N�gyzet�sszeg hiba:</t>
  </si>
  <si>
    <t>Open url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</si>
  <si>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1.35 Mb</t>
    </r>
  </si>
  <si>
    <r>
      <t>A futtat�s id�tartama: </t>
    </r>
    <r>
      <rPr>
        <b/>
        <sz val="7"/>
        <color rgb="FF333333"/>
        <rFont val="Verdana"/>
        <family val="2"/>
        <charset val="238"/>
      </rPr>
      <t>0.06 mp (0 p)</t>
    </r>
  </si>
  <si>
    <t>becslés_direkt</t>
  </si>
  <si>
    <t>becslés_inverz</t>
  </si>
  <si>
    <t>COCO Y0: 9823070</t>
  </si>
  <si>
    <t>(8.1+3)/(2)=5.55</t>
  </si>
  <si>
    <t>(3+98.6)/(2)=50.8</t>
  </si>
  <si>
    <t>(3+4)/(2)=3.5</t>
  </si>
  <si>
    <t>(2+97.6)/(2)=49.8</t>
  </si>
  <si>
    <t>(2+3)/(2)=2.5</t>
  </si>
  <si>
    <t>(1+96.6)/(2)=48.8</t>
  </si>
  <si>
    <t>(0+95.6)/(2)=47.8</t>
  </si>
  <si>
    <r>
      <t>A futtat�s id�tartama: </t>
    </r>
    <r>
      <rPr>
        <b/>
        <sz val="7"/>
        <color rgb="FF333333"/>
        <rFont val="Verdana"/>
        <family val="2"/>
        <charset val="238"/>
      </rPr>
      <t>0.03 mp (0 p)</t>
    </r>
  </si>
  <si>
    <t>COCO Y0: 1600291</t>
  </si>
  <si>
    <t>Y(A9)</t>
  </si>
  <si>
    <t>(12+93)/(2)=52.5</t>
  </si>
  <si>
    <t>(3+93)/(2)=48</t>
  </si>
  <si>
    <t>(84+92)/(2)=88</t>
  </si>
  <si>
    <t>(11+2)/(2)=6.5</t>
  </si>
  <si>
    <t>(83+91)/(2)=87</t>
  </si>
  <si>
    <t>(82+1)/(2)=41.5</t>
  </si>
  <si>
    <t>(81+0)/(2)=40.5</t>
  </si>
  <si>
    <r>
      <t>Maxim�lis mem�ria haszn�lat: </t>
    </r>
    <r>
      <rPr>
        <b/>
        <sz val="7"/>
        <color rgb="FF333333"/>
        <rFont val="Verdana"/>
        <family val="2"/>
        <charset val="238"/>
      </rPr>
      <t>1.34 Mb</t>
    </r>
  </si>
  <si>
    <t>COCO Y0: 8276557</t>
  </si>
  <si>
    <t>(3+89)/(2)=46</t>
  </si>
  <si>
    <t>(89+12)/(2)=50.5</t>
  </si>
  <si>
    <t>(2+88)/(2)=45</t>
  </si>
  <si>
    <t>(88+11)/(2)=49.5</t>
  </si>
  <si>
    <t>(1+87)/(2)=44</t>
  </si>
  <si>
    <t>(87+1)/(2)=44</t>
  </si>
  <si>
    <t>(86+0)/(2)=43</t>
  </si>
  <si>
    <r>
      <t>A futtat�s id�tartama: </t>
    </r>
    <r>
      <rPr>
        <b/>
        <sz val="7"/>
        <color rgb="FF333333"/>
        <rFont val="Verdana"/>
        <family val="2"/>
        <charset val="238"/>
      </rPr>
      <t>0.09 mp (0 p)</t>
    </r>
  </si>
  <si>
    <t>COCO Y0: 7313064</t>
  </si>
  <si>
    <t>Y(A6)</t>
  </si>
  <si>
    <t>(88.7+3)/(2)=45.85</t>
  </si>
  <si>
    <t>(3+101.8)/(2)=52.4</t>
  </si>
  <si>
    <t>(87.7+2)/(2)=44.85</t>
  </si>
  <si>
    <t>(2+100.8)/(2)=51.4</t>
  </si>
  <si>
    <t>(86.6+1)/(2)=43.85</t>
  </si>
  <si>
    <t>(1+99.7)/(2)=50.4</t>
  </si>
  <si>
    <t>(85.6+0)/(2)=42.8</t>
  </si>
  <si>
    <t>(0+96.7)/(2)=48.35</t>
  </si>
  <si>
    <t>konsz.S1</t>
  </si>
  <si>
    <t>konsz.S2</t>
  </si>
  <si>
    <t>konsz.S3</t>
  </si>
  <si>
    <t>konsz.S4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</si>
</sst>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11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66" fontId="0" fillId="0" borderId="0" xfId="0" applyNumberFormat="1"/>
    <xf numFmtId="166" fontId="0" fillId="2" borderId="0" xfId="0" applyNumberForma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0" xfId="1"/>
    <xf numFmtId="0" fontId="9" fillId="0" borderId="0" xfId="0" applyFont="1"/>
    <xf numFmtId="0" fontId="7" fillId="2" borderId="2" xfId="0" applyFont="1" applyFill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335280</xdr:colOff>
      <xdr:row>17</xdr:row>
      <xdr:rowOff>40005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ABFF975-25E8-4446-93EF-968CDB260BD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60720" cy="31489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1905000</xdr:colOff>
      <xdr:row>17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422C3D4-DEBD-4630-A7DC-409E98111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603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1905000</xdr:colOff>
      <xdr:row>63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6D73D2B6-684D-425C-A592-2A11CB80B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301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0</xdr:col>
      <xdr:colOff>1905000</xdr:colOff>
      <xdr:row>25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FA1228D1-3212-4760-8D1B-E77402168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33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1905000</xdr:colOff>
      <xdr:row>70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C0B74ECC-1DED-4070-9FF0-5EC0710DB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045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E01E919D-4246-4127-87CB-8819757EE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982307020201215152533.html" TargetMode="External"/><Relationship Id="rId1" Type="http://schemas.openxmlformats.org/officeDocument/2006/relationships/hyperlink" Target="https://miau.my-x.hu/myx-free/coco/test/285797320201215152414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test/827655720201215154730.html" TargetMode="External"/><Relationship Id="rId1" Type="http://schemas.openxmlformats.org/officeDocument/2006/relationships/hyperlink" Target="https://miau.my-x.hu/myx-free/coco/test/160029120201215154627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73130642020121515534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63566-F1B8-43D2-A54A-55EA5EA2EF2D}">
  <dimension ref="A18:F30"/>
  <sheetViews>
    <sheetView tabSelected="1" workbookViewId="0"/>
  </sheetViews>
  <sheetFormatPr defaultRowHeight="14.4" x14ac:dyDescent="0.3"/>
  <cols>
    <col min="1" max="1" width="16.88671875" bestFit="1" customWidth="1"/>
  </cols>
  <sheetData>
    <row r="18" spans="1:6" x14ac:dyDescent="0.3">
      <c r="C18" t="s">
        <v>19</v>
      </c>
      <c r="D18" t="s">
        <v>20</v>
      </c>
      <c r="E18" t="s">
        <v>21</v>
      </c>
      <c r="F18" t="s">
        <v>22</v>
      </c>
    </row>
    <row r="19" spans="1:6" x14ac:dyDescent="0.3">
      <c r="B19" t="s">
        <v>27</v>
      </c>
      <c r="C19" t="s">
        <v>23</v>
      </c>
      <c r="D19" t="s">
        <v>24</v>
      </c>
      <c r="E19" t="s">
        <v>25</v>
      </c>
      <c r="F19" t="s">
        <v>26</v>
      </c>
    </row>
    <row r="20" spans="1:6" x14ac:dyDescent="0.3">
      <c r="A20" t="s">
        <v>2</v>
      </c>
      <c r="B20" t="s">
        <v>0</v>
      </c>
      <c r="C20">
        <v>78</v>
      </c>
      <c r="D20">
        <v>83</v>
      </c>
      <c r="E20">
        <v>45</v>
      </c>
      <c r="F20">
        <v>14</v>
      </c>
    </row>
    <row r="21" spans="1:6" x14ac:dyDescent="0.3">
      <c r="A21" t="s">
        <v>1</v>
      </c>
      <c r="B21" t="s">
        <v>3</v>
      </c>
      <c r="C21">
        <v>38</v>
      </c>
      <c r="D21">
        <v>5</v>
      </c>
      <c r="E21">
        <v>13</v>
      </c>
      <c r="F21">
        <v>1</v>
      </c>
    </row>
    <row r="22" spans="1:6" x14ac:dyDescent="0.3">
      <c r="A22" t="s">
        <v>11</v>
      </c>
      <c r="B22" t="s">
        <v>4</v>
      </c>
      <c r="C22">
        <v>26</v>
      </c>
      <c r="D22">
        <v>6</v>
      </c>
      <c r="E22">
        <v>4</v>
      </c>
      <c r="F22">
        <v>1</v>
      </c>
    </row>
    <row r="23" spans="1:6" x14ac:dyDescent="0.3">
      <c r="A23" t="s">
        <v>12</v>
      </c>
      <c r="B23" t="s">
        <v>5</v>
      </c>
      <c r="C23">
        <v>45</v>
      </c>
      <c r="D23">
        <v>21</v>
      </c>
      <c r="E23">
        <v>15</v>
      </c>
      <c r="F23">
        <v>11</v>
      </c>
    </row>
    <row r="24" spans="1:6" x14ac:dyDescent="0.3">
      <c r="A24" t="s">
        <v>13</v>
      </c>
      <c r="B24" t="s">
        <v>6</v>
      </c>
      <c r="C24">
        <v>45</v>
      </c>
      <c r="D24">
        <v>47</v>
      </c>
      <c r="E24">
        <v>18</v>
      </c>
      <c r="F24">
        <v>33</v>
      </c>
    </row>
    <row r="25" spans="1:6" x14ac:dyDescent="0.3">
      <c r="A25" t="s">
        <v>14</v>
      </c>
      <c r="B25" t="s">
        <v>7</v>
      </c>
      <c r="C25">
        <v>38</v>
      </c>
      <c r="D25">
        <v>42</v>
      </c>
      <c r="E25">
        <v>19</v>
      </c>
      <c r="F25">
        <v>34</v>
      </c>
    </row>
    <row r="26" spans="1:6" x14ac:dyDescent="0.3">
      <c r="A26" t="s">
        <v>15</v>
      </c>
      <c r="B26" t="s">
        <v>8</v>
      </c>
      <c r="C26">
        <v>27</v>
      </c>
      <c r="D26">
        <v>14</v>
      </c>
      <c r="E26">
        <v>6</v>
      </c>
      <c r="F26">
        <v>6</v>
      </c>
    </row>
    <row r="27" spans="1:6" x14ac:dyDescent="0.3">
      <c r="A27" t="s">
        <v>16</v>
      </c>
      <c r="B27" t="s">
        <v>9</v>
      </c>
      <c r="C27">
        <v>21</v>
      </c>
      <c r="D27">
        <v>4</v>
      </c>
      <c r="E27">
        <v>1</v>
      </c>
      <c r="F27">
        <v>1</v>
      </c>
    </row>
    <row r="28" spans="1:6" x14ac:dyDescent="0.3">
      <c r="A28" t="s">
        <v>17</v>
      </c>
      <c r="B28" t="s">
        <v>10</v>
      </c>
      <c r="C28">
        <v>17</v>
      </c>
      <c r="D28">
        <v>11</v>
      </c>
      <c r="E28">
        <v>7</v>
      </c>
      <c r="F28">
        <v>12</v>
      </c>
    </row>
    <row r="29" spans="1:6" x14ac:dyDescent="0.3">
      <c r="A29" t="s">
        <v>18</v>
      </c>
      <c r="B29" t="s">
        <v>30</v>
      </c>
      <c r="C29" s="2">
        <f>AVERAGE(C20:C28)</f>
        <v>37.222222222222221</v>
      </c>
      <c r="D29" s="1">
        <f t="shared" ref="D29:F29" si="0">AVERAGE(D20:D28)</f>
        <v>25.888888888888889</v>
      </c>
      <c r="E29" s="1">
        <f t="shared" si="0"/>
        <v>14.222222222222221</v>
      </c>
      <c r="F29" s="1">
        <f t="shared" si="0"/>
        <v>12.555555555555555</v>
      </c>
    </row>
    <row r="30" spans="1:6" x14ac:dyDescent="0.3">
      <c r="A30" t="s">
        <v>28</v>
      </c>
      <c r="B30" t="s">
        <v>29</v>
      </c>
      <c r="C30" s="3">
        <v>38</v>
      </c>
      <c r="D30">
        <v>26</v>
      </c>
      <c r="E30">
        <v>14</v>
      </c>
      <c r="F30">
        <v>13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EBD5E-C7CD-4336-B717-6D3A5B557535}">
  <dimension ref="A1:W103"/>
  <sheetViews>
    <sheetView workbookViewId="0"/>
  </sheetViews>
  <sheetFormatPr defaultRowHeight="14.4" x14ac:dyDescent="0.3"/>
  <cols>
    <col min="1" max="1" width="29.77734375" bestFit="1" customWidth="1"/>
    <col min="2" max="2" width="7.6640625" bestFit="1" customWidth="1"/>
    <col min="3" max="3" width="12.33203125" bestFit="1" customWidth="1"/>
    <col min="5" max="5" width="8.21875" bestFit="1" customWidth="1"/>
    <col min="6" max="6" width="12.109375" bestFit="1" customWidth="1"/>
    <col min="7" max="7" width="16.88671875" bestFit="1" customWidth="1"/>
    <col min="8" max="8" width="7" bestFit="1" customWidth="1"/>
    <col min="9" max="9" width="9.5546875" bestFit="1" customWidth="1"/>
    <col min="10" max="10" width="4.88671875" customWidth="1"/>
    <col min="11" max="11" width="23.5546875" bestFit="1" customWidth="1"/>
    <col min="12" max="12" width="4" bestFit="1" customWidth="1"/>
    <col min="13" max="13" width="3.21875" bestFit="1" customWidth="1"/>
    <col min="14" max="14" width="12.5546875" bestFit="1" customWidth="1"/>
    <col min="15" max="15" width="12.6640625" bestFit="1" customWidth="1"/>
    <col min="16" max="22" width="2" bestFit="1" customWidth="1"/>
    <col min="23" max="23" width="4" bestFit="1" customWidth="1"/>
  </cols>
  <sheetData>
    <row r="1" spans="1:15" x14ac:dyDescent="0.3">
      <c r="C1" t="s">
        <v>2</v>
      </c>
      <c r="D1" t="s">
        <v>1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N1" t="s">
        <v>18</v>
      </c>
      <c r="O1" t="s">
        <v>28</v>
      </c>
    </row>
    <row r="2" spans="1:15" x14ac:dyDescent="0.3">
      <c r="B2" t="s">
        <v>27</v>
      </c>
      <c r="C2" t="s">
        <v>0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31</v>
      </c>
      <c r="N2" t="s">
        <v>30</v>
      </c>
      <c r="O2" t="s">
        <v>29</v>
      </c>
    </row>
    <row r="3" spans="1:15" x14ac:dyDescent="0.3">
      <c r="A3" t="s">
        <v>19</v>
      </c>
      <c r="B3" t="s">
        <v>23</v>
      </c>
      <c r="C3">
        <v>78</v>
      </c>
      <c r="D3">
        <v>38</v>
      </c>
      <c r="E3">
        <v>26</v>
      </c>
      <c r="F3">
        <v>45</v>
      </c>
      <c r="G3">
        <v>45</v>
      </c>
      <c r="H3">
        <v>38</v>
      </c>
      <c r="I3">
        <v>27</v>
      </c>
      <c r="J3">
        <v>21</v>
      </c>
      <c r="K3">
        <v>17</v>
      </c>
      <c r="L3">
        <v>100</v>
      </c>
      <c r="N3" s="1">
        <v>37.222222222222221</v>
      </c>
      <c r="O3">
        <v>38</v>
      </c>
    </row>
    <row r="4" spans="1:15" x14ac:dyDescent="0.3">
      <c r="A4" t="s">
        <v>20</v>
      </c>
      <c r="B4" t="s">
        <v>24</v>
      </c>
      <c r="C4">
        <v>83</v>
      </c>
      <c r="D4">
        <v>5</v>
      </c>
      <c r="E4">
        <v>6</v>
      </c>
      <c r="F4">
        <v>21</v>
      </c>
      <c r="G4">
        <v>47</v>
      </c>
      <c r="H4">
        <v>42</v>
      </c>
      <c r="I4">
        <v>14</v>
      </c>
      <c r="J4">
        <v>4</v>
      </c>
      <c r="K4">
        <v>11</v>
      </c>
      <c r="L4">
        <v>100</v>
      </c>
      <c r="N4" s="1">
        <v>25.888888888888889</v>
      </c>
      <c r="O4">
        <v>26</v>
      </c>
    </row>
    <row r="5" spans="1:15" x14ac:dyDescent="0.3">
      <c r="A5" t="s">
        <v>21</v>
      </c>
      <c r="B5" t="s">
        <v>25</v>
      </c>
      <c r="C5">
        <v>45</v>
      </c>
      <c r="D5">
        <v>13</v>
      </c>
      <c r="E5">
        <v>4</v>
      </c>
      <c r="F5">
        <v>15</v>
      </c>
      <c r="G5">
        <v>18</v>
      </c>
      <c r="H5">
        <v>19</v>
      </c>
      <c r="I5">
        <v>6</v>
      </c>
      <c r="J5">
        <v>1</v>
      </c>
      <c r="K5">
        <v>7</v>
      </c>
      <c r="L5">
        <v>100</v>
      </c>
      <c r="N5" s="1">
        <v>14.222222222222221</v>
      </c>
      <c r="O5">
        <v>14</v>
      </c>
    </row>
    <row r="6" spans="1:15" x14ac:dyDescent="0.3">
      <c r="A6" t="s">
        <v>22</v>
      </c>
      <c r="B6" t="s">
        <v>26</v>
      </c>
      <c r="C6">
        <v>14</v>
      </c>
      <c r="D6">
        <v>1</v>
      </c>
      <c r="E6">
        <v>1</v>
      </c>
      <c r="F6">
        <v>11</v>
      </c>
      <c r="G6">
        <v>33</v>
      </c>
      <c r="H6">
        <v>34</v>
      </c>
      <c r="I6">
        <v>6</v>
      </c>
      <c r="J6">
        <v>1</v>
      </c>
      <c r="K6">
        <v>12</v>
      </c>
      <c r="L6">
        <v>100</v>
      </c>
      <c r="N6" s="1">
        <v>12.555555555555555</v>
      </c>
      <c r="O6">
        <v>13</v>
      </c>
    </row>
    <row r="7" spans="1:15" x14ac:dyDescent="0.3">
      <c r="C7" t="str">
        <f t="shared" ref="A7:L7" si="0">C1</f>
        <v>oltás helye fáj</v>
      </c>
      <c r="D7" t="str">
        <f t="shared" si="0"/>
        <v>pirosodás</v>
      </c>
      <c r="E7" t="str">
        <f t="shared" si="0"/>
        <v>duzzanat</v>
      </c>
      <c r="F7" t="str">
        <f t="shared" si="0"/>
        <v>izomfájdalom</v>
      </c>
      <c r="G7" t="str">
        <f t="shared" si="0"/>
        <v>fáradtság/levertség</v>
      </c>
      <c r="H7" t="str">
        <f t="shared" si="0"/>
        <v>fejfájás</v>
      </c>
      <c r="I7" t="str">
        <f t="shared" si="0"/>
        <v>hidegrázás</v>
      </c>
      <c r="J7" t="str">
        <f t="shared" si="0"/>
        <v>láz</v>
      </c>
      <c r="K7" t="str">
        <f t="shared" si="0"/>
        <v>emésztőrendszeri panaszok</v>
      </c>
    </row>
    <row r="8" spans="1:15" x14ac:dyDescent="0.3">
      <c r="B8" t="s">
        <v>32</v>
      </c>
      <c r="C8" t="str">
        <f t="shared" ref="B8:L8" si="1">C2</f>
        <v>A1</v>
      </c>
      <c r="D8" t="str">
        <f t="shared" si="1"/>
        <v>A2</v>
      </c>
      <c r="E8" t="str">
        <f t="shared" si="1"/>
        <v>A3</v>
      </c>
      <c r="F8" t="str">
        <f t="shared" si="1"/>
        <v>A4</v>
      </c>
      <c r="G8" t="str">
        <f t="shared" si="1"/>
        <v>A5</v>
      </c>
      <c r="H8" t="str">
        <f t="shared" si="1"/>
        <v>A6</v>
      </c>
      <c r="I8" t="str">
        <f t="shared" si="1"/>
        <v>A7</v>
      </c>
      <c r="J8" t="str">
        <f t="shared" si="1"/>
        <v>A8</v>
      </c>
      <c r="K8" t="str">
        <f t="shared" si="1"/>
        <v>A9</v>
      </c>
      <c r="L8" t="str">
        <f t="shared" si="1"/>
        <v>Y0</v>
      </c>
      <c r="N8" t="s">
        <v>90</v>
      </c>
      <c r="O8" t="s">
        <v>91</v>
      </c>
    </row>
    <row r="9" spans="1:15" x14ac:dyDescent="0.3">
      <c r="A9" t="str">
        <f>A3</f>
        <v>Bárányhimlő</v>
      </c>
      <c r="B9" t="str">
        <f t="shared" ref="B9:L9" si="2">B3</f>
        <v>O1</v>
      </c>
      <c r="C9">
        <f>RANK(C3,C$3:C$6,1)</f>
        <v>3</v>
      </c>
      <c r="D9">
        <f t="shared" ref="D9:K9" si="3">RANK(D3,D$3:D$6,1)</f>
        <v>4</v>
      </c>
      <c r="E9">
        <f t="shared" si="3"/>
        <v>4</v>
      </c>
      <c r="F9">
        <f t="shared" si="3"/>
        <v>4</v>
      </c>
      <c r="G9">
        <f t="shared" si="3"/>
        <v>3</v>
      </c>
      <c r="H9">
        <f t="shared" si="3"/>
        <v>3</v>
      </c>
      <c r="I9">
        <f t="shared" si="3"/>
        <v>4</v>
      </c>
      <c r="J9">
        <f t="shared" si="3"/>
        <v>4</v>
      </c>
      <c r="K9">
        <f t="shared" si="3"/>
        <v>4</v>
      </c>
      <c r="L9">
        <f t="shared" si="2"/>
        <v>100</v>
      </c>
      <c r="N9">
        <f>K40</f>
        <v>89.4</v>
      </c>
      <c r="O9">
        <f>K86</f>
        <v>110.7</v>
      </c>
    </row>
    <row r="10" spans="1:15" x14ac:dyDescent="0.3">
      <c r="A10" t="str">
        <f t="shared" ref="A10:L10" si="4">A4</f>
        <v>COVID</v>
      </c>
      <c r="B10" t="str">
        <f t="shared" si="4"/>
        <v>O2</v>
      </c>
      <c r="C10">
        <f t="shared" ref="C10:K10" si="5">RANK(C4,C$3:C$6,1)</f>
        <v>4</v>
      </c>
      <c r="D10">
        <f t="shared" si="5"/>
        <v>2</v>
      </c>
      <c r="E10">
        <f t="shared" si="5"/>
        <v>3</v>
      </c>
      <c r="F10">
        <f t="shared" si="5"/>
        <v>3</v>
      </c>
      <c r="G10">
        <f t="shared" si="5"/>
        <v>4</v>
      </c>
      <c r="H10">
        <f t="shared" si="5"/>
        <v>4</v>
      </c>
      <c r="I10">
        <f t="shared" si="5"/>
        <v>3</v>
      </c>
      <c r="J10">
        <f t="shared" si="5"/>
        <v>3</v>
      </c>
      <c r="K10">
        <f t="shared" si="5"/>
        <v>2</v>
      </c>
      <c r="L10">
        <f t="shared" si="4"/>
        <v>100</v>
      </c>
      <c r="N10">
        <f t="shared" ref="N10:N12" si="6">K41</f>
        <v>92.4</v>
      </c>
      <c r="O10">
        <f t="shared" ref="O10:O12" si="7">K87</f>
        <v>107.7</v>
      </c>
    </row>
    <row r="11" spans="1:15" x14ac:dyDescent="0.3">
      <c r="A11" t="str">
        <f t="shared" ref="A11:L11" si="8">A5</f>
        <v>Influenza</v>
      </c>
      <c r="B11" t="str">
        <f t="shared" si="8"/>
        <v>O3</v>
      </c>
      <c r="C11">
        <f t="shared" ref="C11:K11" si="9">RANK(C5,C$3:C$6,1)</f>
        <v>2</v>
      </c>
      <c r="D11">
        <f t="shared" si="9"/>
        <v>3</v>
      </c>
      <c r="E11">
        <f t="shared" si="9"/>
        <v>2</v>
      </c>
      <c r="F11">
        <f t="shared" si="9"/>
        <v>2</v>
      </c>
      <c r="G11">
        <f t="shared" si="9"/>
        <v>1</v>
      </c>
      <c r="H11">
        <f t="shared" si="9"/>
        <v>1</v>
      </c>
      <c r="I11">
        <f t="shared" si="9"/>
        <v>1</v>
      </c>
      <c r="J11">
        <f t="shared" si="9"/>
        <v>1</v>
      </c>
      <c r="K11">
        <f t="shared" si="9"/>
        <v>1</v>
      </c>
      <c r="L11">
        <f t="shared" si="8"/>
        <v>100</v>
      </c>
      <c r="N11">
        <f t="shared" si="6"/>
        <v>108.8</v>
      </c>
      <c r="O11">
        <f t="shared" si="7"/>
        <v>91.1</v>
      </c>
    </row>
    <row r="12" spans="1:15" x14ac:dyDescent="0.3">
      <c r="A12" t="str">
        <f t="shared" ref="A12:L12" si="10">A6</f>
        <v>Placebo</v>
      </c>
      <c r="B12" t="str">
        <f t="shared" si="10"/>
        <v>O4</v>
      </c>
      <c r="C12">
        <f t="shared" ref="C12:K12" si="11">RANK(C6,C$3:C$6,1)</f>
        <v>1</v>
      </c>
      <c r="D12">
        <f t="shared" si="11"/>
        <v>1</v>
      </c>
      <c r="E12">
        <f t="shared" si="11"/>
        <v>1</v>
      </c>
      <c r="F12">
        <f t="shared" si="11"/>
        <v>1</v>
      </c>
      <c r="G12">
        <f t="shared" si="11"/>
        <v>2</v>
      </c>
      <c r="H12">
        <f t="shared" si="11"/>
        <v>2</v>
      </c>
      <c r="I12">
        <f t="shared" si="11"/>
        <v>1</v>
      </c>
      <c r="J12">
        <f t="shared" si="11"/>
        <v>1</v>
      </c>
      <c r="K12">
        <f t="shared" si="11"/>
        <v>3</v>
      </c>
      <c r="L12">
        <f t="shared" si="10"/>
        <v>100</v>
      </c>
      <c r="N12">
        <f t="shared" si="6"/>
        <v>109.3</v>
      </c>
      <c r="O12">
        <f t="shared" si="7"/>
        <v>90.6</v>
      </c>
    </row>
    <row r="15" spans="1:15" ht="18" x14ac:dyDescent="0.3">
      <c r="A15" s="4"/>
    </row>
    <row r="16" spans="1:15" x14ac:dyDescent="0.3">
      <c r="A16" s="5"/>
    </row>
    <row r="19" spans="1:23" ht="54" x14ac:dyDescent="0.3">
      <c r="A19" s="6" t="s">
        <v>33</v>
      </c>
      <c r="B19" s="7">
        <v>2857973</v>
      </c>
      <c r="C19" s="6" t="s">
        <v>34</v>
      </c>
      <c r="D19" s="7">
        <v>4</v>
      </c>
      <c r="E19" s="6" t="s">
        <v>35</v>
      </c>
      <c r="F19" s="7">
        <v>9</v>
      </c>
      <c r="G19" s="6" t="s">
        <v>36</v>
      </c>
      <c r="H19" s="7">
        <v>4</v>
      </c>
      <c r="I19" s="6" t="s">
        <v>37</v>
      </c>
      <c r="J19" s="7">
        <v>0</v>
      </c>
      <c r="K19" s="6" t="s">
        <v>38</v>
      </c>
      <c r="L19" s="7" t="s">
        <v>39</v>
      </c>
    </row>
    <row r="20" spans="1:23" ht="18.600000000000001" thickBot="1" x14ac:dyDescent="0.35">
      <c r="A20" s="4"/>
    </row>
    <row r="21" spans="1:23" ht="15" thickBot="1" x14ac:dyDescent="0.35">
      <c r="A21" s="8" t="s">
        <v>40</v>
      </c>
      <c r="B21" s="8" t="s">
        <v>41</v>
      </c>
      <c r="C21" s="8" t="s">
        <v>42</v>
      </c>
      <c r="D21" s="8" t="s">
        <v>43</v>
      </c>
      <c r="E21" s="8" t="s">
        <v>44</v>
      </c>
      <c r="F21" s="8" t="s">
        <v>45</v>
      </c>
      <c r="G21" s="8" t="s">
        <v>46</v>
      </c>
      <c r="H21" s="8" t="s">
        <v>47</v>
      </c>
      <c r="I21" s="8" t="s">
        <v>48</v>
      </c>
      <c r="J21" s="8" t="s">
        <v>49</v>
      </c>
      <c r="K21" s="8" t="s">
        <v>50</v>
      </c>
    </row>
    <row r="22" spans="1:23" ht="15" thickBot="1" x14ac:dyDescent="0.35">
      <c r="A22" s="8" t="s">
        <v>23</v>
      </c>
      <c r="B22" s="9">
        <v>3</v>
      </c>
      <c r="C22" s="9">
        <v>4</v>
      </c>
      <c r="D22" s="9">
        <v>4</v>
      </c>
      <c r="E22" s="9">
        <v>4</v>
      </c>
      <c r="F22" s="9">
        <v>3</v>
      </c>
      <c r="G22" s="9">
        <v>3</v>
      </c>
      <c r="H22" s="9">
        <v>4</v>
      </c>
      <c r="I22" s="9">
        <v>4</v>
      </c>
      <c r="J22" s="9">
        <v>4</v>
      </c>
      <c r="K22" s="9">
        <v>100</v>
      </c>
      <c r="N22">
        <f>5-B22</f>
        <v>2</v>
      </c>
      <c r="O22">
        <f t="shared" ref="O22:O25" si="12">5-C22</f>
        <v>1</v>
      </c>
      <c r="P22">
        <f t="shared" ref="P22:P25" si="13">5-D22</f>
        <v>1</v>
      </c>
      <c r="Q22">
        <f t="shared" ref="Q22:Q25" si="14">5-E22</f>
        <v>1</v>
      </c>
      <c r="R22">
        <f t="shared" ref="R22:R25" si="15">5-F22</f>
        <v>2</v>
      </c>
      <c r="S22">
        <f t="shared" ref="S22:S25" si="16">5-G22</f>
        <v>2</v>
      </c>
      <c r="T22">
        <f t="shared" ref="T22:T25" si="17">5-H22</f>
        <v>1</v>
      </c>
      <c r="U22">
        <f t="shared" ref="U22:U25" si="18">5-I22</f>
        <v>1</v>
      </c>
      <c r="V22">
        <f t="shared" ref="V22:V25" si="19">5-J22</f>
        <v>1</v>
      </c>
      <c r="W22">
        <v>100</v>
      </c>
    </row>
    <row r="23" spans="1:23" ht="15" thickBot="1" x14ac:dyDescent="0.35">
      <c r="A23" s="8" t="s">
        <v>24</v>
      </c>
      <c r="B23" s="9">
        <v>4</v>
      </c>
      <c r="C23" s="9">
        <v>2</v>
      </c>
      <c r="D23" s="9">
        <v>3</v>
      </c>
      <c r="E23" s="9">
        <v>3</v>
      </c>
      <c r="F23" s="9">
        <v>4</v>
      </c>
      <c r="G23" s="9">
        <v>4</v>
      </c>
      <c r="H23" s="9">
        <v>3</v>
      </c>
      <c r="I23" s="9">
        <v>3</v>
      </c>
      <c r="J23" s="9">
        <v>2</v>
      </c>
      <c r="K23" s="9">
        <v>100</v>
      </c>
      <c r="N23">
        <f t="shared" ref="N23:N25" si="20">5-B23</f>
        <v>1</v>
      </c>
      <c r="O23">
        <f t="shared" si="12"/>
        <v>3</v>
      </c>
      <c r="P23">
        <f t="shared" si="13"/>
        <v>2</v>
      </c>
      <c r="Q23">
        <f t="shared" si="14"/>
        <v>2</v>
      </c>
      <c r="R23">
        <f t="shared" si="15"/>
        <v>1</v>
      </c>
      <c r="S23">
        <f t="shared" si="16"/>
        <v>1</v>
      </c>
      <c r="T23">
        <f t="shared" si="17"/>
        <v>2</v>
      </c>
      <c r="U23">
        <f t="shared" si="18"/>
        <v>2</v>
      </c>
      <c r="V23">
        <f t="shared" si="19"/>
        <v>3</v>
      </c>
      <c r="W23">
        <v>100</v>
      </c>
    </row>
    <row r="24" spans="1:23" ht="15" thickBot="1" x14ac:dyDescent="0.35">
      <c r="A24" s="8" t="s">
        <v>25</v>
      </c>
      <c r="B24" s="9">
        <v>2</v>
      </c>
      <c r="C24" s="9">
        <v>3</v>
      </c>
      <c r="D24" s="9">
        <v>2</v>
      </c>
      <c r="E24" s="9">
        <v>2</v>
      </c>
      <c r="F24" s="9">
        <v>1</v>
      </c>
      <c r="G24" s="9">
        <v>1</v>
      </c>
      <c r="H24" s="9">
        <v>1</v>
      </c>
      <c r="I24" s="9">
        <v>1</v>
      </c>
      <c r="J24" s="9">
        <v>1</v>
      </c>
      <c r="K24" s="9">
        <v>100</v>
      </c>
      <c r="N24">
        <f t="shared" si="20"/>
        <v>3</v>
      </c>
      <c r="O24">
        <f t="shared" si="12"/>
        <v>2</v>
      </c>
      <c r="P24">
        <f t="shared" si="13"/>
        <v>3</v>
      </c>
      <c r="Q24">
        <f t="shared" si="14"/>
        <v>3</v>
      </c>
      <c r="R24">
        <f t="shared" si="15"/>
        <v>4</v>
      </c>
      <c r="S24">
        <f t="shared" si="16"/>
        <v>4</v>
      </c>
      <c r="T24">
        <f t="shared" si="17"/>
        <v>4</v>
      </c>
      <c r="U24">
        <f t="shared" si="18"/>
        <v>4</v>
      </c>
      <c r="V24">
        <f t="shared" si="19"/>
        <v>4</v>
      </c>
      <c r="W24">
        <v>100</v>
      </c>
    </row>
    <row r="25" spans="1:23" ht="15" thickBot="1" x14ac:dyDescent="0.35">
      <c r="A25" s="8" t="s">
        <v>26</v>
      </c>
      <c r="B25" s="9">
        <v>1</v>
      </c>
      <c r="C25" s="9">
        <v>1</v>
      </c>
      <c r="D25" s="9">
        <v>1</v>
      </c>
      <c r="E25" s="9">
        <v>1</v>
      </c>
      <c r="F25" s="9">
        <v>2</v>
      </c>
      <c r="G25" s="9">
        <v>2</v>
      </c>
      <c r="H25" s="9">
        <v>1</v>
      </c>
      <c r="I25" s="9">
        <v>1</v>
      </c>
      <c r="J25" s="9">
        <v>3</v>
      </c>
      <c r="K25" s="9">
        <v>100</v>
      </c>
      <c r="N25">
        <f t="shared" si="20"/>
        <v>4</v>
      </c>
      <c r="O25">
        <f t="shared" si="12"/>
        <v>4</v>
      </c>
      <c r="P25">
        <f t="shared" si="13"/>
        <v>4</v>
      </c>
      <c r="Q25">
        <f t="shared" si="14"/>
        <v>4</v>
      </c>
      <c r="R25">
        <f t="shared" si="15"/>
        <v>3</v>
      </c>
      <c r="S25">
        <f t="shared" si="16"/>
        <v>3</v>
      </c>
      <c r="T25">
        <f t="shared" si="17"/>
        <v>4</v>
      </c>
      <c r="U25">
        <f t="shared" si="18"/>
        <v>4</v>
      </c>
      <c r="V25">
        <f t="shared" si="19"/>
        <v>2</v>
      </c>
      <c r="W25">
        <v>100</v>
      </c>
    </row>
    <row r="26" spans="1:23" ht="18.600000000000001" thickBot="1" x14ac:dyDescent="0.35">
      <c r="A26" s="4"/>
    </row>
    <row r="27" spans="1:23" ht="15" thickBot="1" x14ac:dyDescent="0.35">
      <c r="A27" s="8" t="s">
        <v>51</v>
      </c>
      <c r="B27" s="8" t="s">
        <v>41</v>
      </c>
      <c r="C27" s="8" t="s">
        <v>42</v>
      </c>
      <c r="D27" s="8" t="s">
        <v>43</v>
      </c>
      <c r="E27" s="8" t="s">
        <v>44</v>
      </c>
      <c r="F27" s="8" t="s">
        <v>45</v>
      </c>
      <c r="G27" s="8" t="s">
        <v>46</v>
      </c>
      <c r="H27" s="8" t="s">
        <v>47</v>
      </c>
      <c r="I27" s="8" t="s">
        <v>48</v>
      </c>
      <c r="J27" s="8" t="s">
        <v>49</v>
      </c>
    </row>
    <row r="28" spans="1:23" ht="20.399999999999999" thickBot="1" x14ac:dyDescent="0.35">
      <c r="A28" s="8" t="s">
        <v>52</v>
      </c>
      <c r="B28" s="9" t="s">
        <v>53</v>
      </c>
      <c r="C28" s="9" t="s">
        <v>54</v>
      </c>
      <c r="D28" s="9" t="s">
        <v>55</v>
      </c>
      <c r="E28" s="9" t="s">
        <v>54</v>
      </c>
      <c r="F28" s="9" t="s">
        <v>56</v>
      </c>
      <c r="G28" s="9" t="s">
        <v>54</v>
      </c>
      <c r="H28" s="9" t="s">
        <v>54</v>
      </c>
      <c r="I28" s="9" t="s">
        <v>54</v>
      </c>
      <c r="J28" s="9" t="s">
        <v>57</v>
      </c>
    </row>
    <row r="29" spans="1:23" ht="20.399999999999999" thickBot="1" x14ac:dyDescent="0.35">
      <c r="A29" s="8" t="s">
        <v>58</v>
      </c>
      <c r="B29" s="9" t="s">
        <v>59</v>
      </c>
      <c r="C29" s="9" t="s">
        <v>60</v>
      </c>
      <c r="D29" s="9" t="s">
        <v>61</v>
      </c>
      <c r="E29" s="9" t="s">
        <v>60</v>
      </c>
      <c r="F29" s="9" t="s">
        <v>62</v>
      </c>
      <c r="G29" s="9" t="s">
        <v>60</v>
      </c>
      <c r="H29" s="9" t="s">
        <v>60</v>
      </c>
      <c r="I29" s="9" t="s">
        <v>60</v>
      </c>
      <c r="J29" s="9" t="s">
        <v>63</v>
      </c>
    </row>
    <row r="30" spans="1:23" ht="20.399999999999999" thickBot="1" x14ac:dyDescent="0.35">
      <c r="A30" s="8" t="s">
        <v>64</v>
      </c>
      <c r="B30" s="9" t="s">
        <v>65</v>
      </c>
      <c r="C30" s="9" t="s">
        <v>66</v>
      </c>
      <c r="D30" s="9" t="s">
        <v>67</v>
      </c>
      <c r="E30" s="9" t="s">
        <v>66</v>
      </c>
      <c r="F30" s="9" t="s">
        <v>68</v>
      </c>
      <c r="G30" s="9" t="s">
        <v>66</v>
      </c>
      <c r="H30" s="9" t="s">
        <v>66</v>
      </c>
      <c r="I30" s="9" t="s">
        <v>66</v>
      </c>
      <c r="J30" s="9" t="s">
        <v>66</v>
      </c>
    </row>
    <row r="31" spans="1:23" ht="20.399999999999999" thickBot="1" x14ac:dyDescent="0.35">
      <c r="A31" s="8" t="s">
        <v>69</v>
      </c>
      <c r="B31" s="9" t="s">
        <v>70</v>
      </c>
      <c r="C31" s="9" t="s">
        <v>71</v>
      </c>
      <c r="D31" s="9" t="s">
        <v>72</v>
      </c>
      <c r="E31" s="9" t="s">
        <v>71</v>
      </c>
      <c r="F31" s="9" t="s">
        <v>71</v>
      </c>
      <c r="G31" s="9" t="s">
        <v>71</v>
      </c>
      <c r="H31" s="9" t="s">
        <v>71</v>
      </c>
      <c r="I31" s="9" t="s">
        <v>71</v>
      </c>
      <c r="J31" s="9" t="s">
        <v>71</v>
      </c>
    </row>
    <row r="32" spans="1:23" ht="18.600000000000001" thickBot="1" x14ac:dyDescent="0.35">
      <c r="A32" s="4"/>
    </row>
    <row r="33" spans="1:14" ht="15" thickBot="1" x14ac:dyDescent="0.35">
      <c r="A33" s="8" t="s">
        <v>73</v>
      </c>
      <c r="B33" s="8" t="s">
        <v>41</v>
      </c>
      <c r="C33" s="8" t="s">
        <v>42</v>
      </c>
      <c r="D33" s="8" t="s">
        <v>43</v>
      </c>
      <c r="E33" s="8" t="s">
        <v>44</v>
      </c>
      <c r="F33" s="8" t="s">
        <v>45</v>
      </c>
      <c r="G33" s="8" t="s">
        <v>46</v>
      </c>
      <c r="H33" s="8" t="s">
        <v>47</v>
      </c>
      <c r="I33" s="8" t="s">
        <v>48</v>
      </c>
      <c r="J33" s="8" t="s">
        <v>49</v>
      </c>
    </row>
    <row r="34" spans="1:14" ht="15" thickBot="1" x14ac:dyDescent="0.35">
      <c r="A34" s="8" t="s">
        <v>52</v>
      </c>
      <c r="B34" s="9">
        <v>48.7</v>
      </c>
      <c r="C34" s="9">
        <v>3</v>
      </c>
      <c r="D34" s="9">
        <v>41.2</v>
      </c>
      <c r="E34" s="9">
        <v>3</v>
      </c>
      <c r="F34" s="9">
        <v>5.5</v>
      </c>
      <c r="G34" s="9">
        <v>3</v>
      </c>
      <c r="H34" s="9">
        <v>3</v>
      </c>
      <c r="I34" s="9">
        <v>3</v>
      </c>
      <c r="J34" s="9">
        <v>3.5</v>
      </c>
    </row>
    <row r="35" spans="1:14" ht="15" thickBot="1" x14ac:dyDescent="0.35">
      <c r="A35" s="8" t="s">
        <v>58</v>
      </c>
      <c r="B35" s="9">
        <v>47.7</v>
      </c>
      <c r="C35" s="9">
        <v>2</v>
      </c>
      <c r="D35" s="9">
        <v>40.299999999999997</v>
      </c>
      <c r="E35" s="9">
        <v>2</v>
      </c>
      <c r="F35" s="9">
        <v>4.5</v>
      </c>
      <c r="G35" s="9">
        <v>2</v>
      </c>
      <c r="H35" s="9">
        <v>2</v>
      </c>
      <c r="I35" s="9">
        <v>2</v>
      </c>
      <c r="J35" s="9">
        <v>2.5</v>
      </c>
    </row>
    <row r="36" spans="1:14" ht="15" thickBot="1" x14ac:dyDescent="0.35">
      <c r="A36" s="8" t="s">
        <v>64</v>
      </c>
      <c r="B36" s="9">
        <v>46.7</v>
      </c>
      <c r="C36" s="9">
        <v>1</v>
      </c>
      <c r="D36" s="9">
        <v>39.299999999999997</v>
      </c>
      <c r="E36" s="9">
        <v>1</v>
      </c>
      <c r="F36" s="9">
        <v>3.5</v>
      </c>
      <c r="G36" s="9">
        <v>1</v>
      </c>
      <c r="H36" s="9">
        <v>1</v>
      </c>
      <c r="I36" s="9">
        <v>1</v>
      </c>
      <c r="J36" s="9">
        <v>1</v>
      </c>
    </row>
    <row r="37" spans="1:14" ht="15" thickBot="1" x14ac:dyDescent="0.35">
      <c r="A37" s="8" t="s">
        <v>69</v>
      </c>
      <c r="B37" s="9">
        <v>45.7</v>
      </c>
      <c r="C37" s="9">
        <v>0</v>
      </c>
      <c r="D37" s="9">
        <v>38.299999999999997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</row>
    <row r="38" spans="1:14" ht="18.600000000000001" thickBot="1" x14ac:dyDescent="0.35">
      <c r="A38" s="4"/>
    </row>
    <row r="39" spans="1:14" ht="15" thickBot="1" x14ac:dyDescent="0.35">
      <c r="A39" s="8" t="s">
        <v>74</v>
      </c>
      <c r="B39" s="8" t="s">
        <v>41</v>
      </c>
      <c r="C39" s="8" t="s">
        <v>42</v>
      </c>
      <c r="D39" s="8" t="s">
        <v>43</v>
      </c>
      <c r="E39" s="8" t="s">
        <v>44</v>
      </c>
      <c r="F39" s="8" t="s">
        <v>45</v>
      </c>
      <c r="G39" s="8" t="s">
        <v>46</v>
      </c>
      <c r="H39" s="8" t="s">
        <v>47</v>
      </c>
      <c r="I39" s="8" t="s">
        <v>48</v>
      </c>
      <c r="J39" s="8" t="s">
        <v>49</v>
      </c>
      <c r="K39" s="8" t="s">
        <v>75</v>
      </c>
      <c r="L39" s="8" t="s">
        <v>76</v>
      </c>
      <c r="M39" s="8" t="s">
        <v>77</v>
      </c>
      <c r="N39" s="8" t="s">
        <v>78</v>
      </c>
    </row>
    <row r="40" spans="1:14" ht="15" thickBot="1" x14ac:dyDescent="0.35">
      <c r="A40" s="8" t="s">
        <v>23</v>
      </c>
      <c r="B40" s="9">
        <v>46.7</v>
      </c>
      <c r="C40" s="9">
        <v>0</v>
      </c>
      <c r="D40" s="9">
        <v>38.299999999999997</v>
      </c>
      <c r="E40" s="9">
        <v>0</v>
      </c>
      <c r="F40" s="9">
        <v>3.5</v>
      </c>
      <c r="G40" s="9">
        <v>1</v>
      </c>
      <c r="H40" s="9">
        <v>0</v>
      </c>
      <c r="I40" s="9">
        <v>0</v>
      </c>
      <c r="J40" s="9">
        <v>0</v>
      </c>
      <c r="K40" s="9">
        <v>89.4</v>
      </c>
      <c r="L40" s="9">
        <v>100</v>
      </c>
      <c r="M40" s="9">
        <v>10.6</v>
      </c>
      <c r="N40" s="9">
        <v>10.6</v>
      </c>
    </row>
    <row r="41" spans="1:14" ht="15" thickBot="1" x14ac:dyDescent="0.35">
      <c r="A41" s="8" t="s">
        <v>24</v>
      </c>
      <c r="B41" s="9">
        <v>45.7</v>
      </c>
      <c r="C41" s="9">
        <v>2</v>
      </c>
      <c r="D41" s="9">
        <v>39.299999999999997</v>
      </c>
      <c r="E41" s="9">
        <v>1</v>
      </c>
      <c r="F41" s="9">
        <v>0</v>
      </c>
      <c r="G41" s="9">
        <v>0</v>
      </c>
      <c r="H41" s="9">
        <v>1</v>
      </c>
      <c r="I41" s="9">
        <v>1</v>
      </c>
      <c r="J41" s="9">
        <v>2.5</v>
      </c>
      <c r="K41" s="9">
        <v>92.4</v>
      </c>
      <c r="L41" s="9">
        <v>100</v>
      </c>
      <c r="M41" s="9">
        <v>7.6</v>
      </c>
      <c r="N41" s="9">
        <v>7.6</v>
      </c>
    </row>
    <row r="42" spans="1:14" ht="15" thickBot="1" x14ac:dyDescent="0.35">
      <c r="A42" s="8" t="s">
        <v>25</v>
      </c>
      <c r="B42" s="9">
        <v>47.7</v>
      </c>
      <c r="C42" s="9">
        <v>1</v>
      </c>
      <c r="D42" s="9">
        <v>40.299999999999997</v>
      </c>
      <c r="E42" s="9">
        <v>2</v>
      </c>
      <c r="F42" s="9">
        <v>5.5</v>
      </c>
      <c r="G42" s="9">
        <v>3</v>
      </c>
      <c r="H42" s="9">
        <v>3</v>
      </c>
      <c r="I42" s="9">
        <v>3</v>
      </c>
      <c r="J42" s="9">
        <v>3.5</v>
      </c>
      <c r="K42" s="9">
        <v>108.8</v>
      </c>
      <c r="L42" s="9">
        <v>100</v>
      </c>
      <c r="M42" s="9">
        <v>-8.8000000000000007</v>
      </c>
      <c r="N42" s="9">
        <v>-8.8000000000000007</v>
      </c>
    </row>
    <row r="43" spans="1:14" ht="15" thickBot="1" x14ac:dyDescent="0.35">
      <c r="A43" s="8" t="s">
        <v>26</v>
      </c>
      <c r="B43" s="9">
        <v>48.7</v>
      </c>
      <c r="C43" s="9">
        <v>3</v>
      </c>
      <c r="D43" s="9">
        <v>41.2</v>
      </c>
      <c r="E43" s="9">
        <v>3</v>
      </c>
      <c r="F43" s="9">
        <v>4.5</v>
      </c>
      <c r="G43" s="9">
        <v>2</v>
      </c>
      <c r="H43" s="9">
        <v>3</v>
      </c>
      <c r="I43" s="9">
        <v>3</v>
      </c>
      <c r="J43" s="9">
        <v>1</v>
      </c>
      <c r="K43" s="9">
        <v>109.3</v>
      </c>
      <c r="L43" s="9">
        <v>100</v>
      </c>
      <c r="M43" s="9">
        <v>-9.3000000000000007</v>
      </c>
      <c r="N43" s="9">
        <v>-9.3000000000000007</v>
      </c>
    </row>
    <row r="44" spans="1:14" ht="15" thickBot="1" x14ac:dyDescent="0.35"/>
    <row r="45" spans="1:14" ht="15" thickBot="1" x14ac:dyDescent="0.35">
      <c r="A45" s="10" t="s">
        <v>79</v>
      </c>
      <c r="B45" s="11">
        <v>113.9</v>
      </c>
    </row>
    <row r="46" spans="1:14" ht="15" thickBot="1" x14ac:dyDescent="0.35">
      <c r="A46" s="10" t="s">
        <v>80</v>
      </c>
      <c r="B46" s="11">
        <v>84</v>
      </c>
    </row>
    <row r="47" spans="1:14" ht="15" thickBot="1" x14ac:dyDescent="0.35">
      <c r="A47" s="10" t="s">
        <v>81</v>
      </c>
      <c r="B47" s="11">
        <v>399.9</v>
      </c>
    </row>
    <row r="48" spans="1:14" ht="15" thickBot="1" x14ac:dyDescent="0.35">
      <c r="A48" s="10" t="s">
        <v>82</v>
      </c>
      <c r="B48" s="11">
        <v>400</v>
      </c>
    </row>
    <row r="49" spans="1:2" ht="15" thickBot="1" x14ac:dyDescent="0.35">
      <c r="A49" s="10" t="s">
        <v>83</v>
      </c>
      <c r="B49" s="11">
        <v>-0.1</v>
      </c>
    </row>
    <row r="50" spans="1:2" ht="15" thickBot="1" x14ac:dyDescent="0.35">
      <c r="A50" s="10" t="s">
        <v>84</v>
      </c>
      <c r="B50" s="11"/>
    </row>
    <row r="51" spans="1:2" ht="15" thickBot="1" x14ac:dyDescent="0.35">
      <c r="A51" s="10" t="s">
        <v>85</v>
      </c>
      <c r="B51" s="11"/>
    </row>
    <row r="52" spans="1:2" ht="15" thickBot="1" x14ac:dyDescent="0.35">
      <c r="A52" s="10" t="s">
        <v>86</v>
      </c>
      <c r="B52" s="11">
        <v>0</v>
      </c>
    </row>
    <row r="54" spans="1:2" x14ac:dyDescent="0.3">
      <c r="A54" s="12" t="s">
        <v>87</v>
      </c>
    </row>
    <row r="56" spans="1:2" x14ac:dyDescent="0.3">
      <c r="A56" s="13" t="s">
        <v>88</v>
      </c>
    </row>
    <row r="57" spans="1:2" x14ac:dyDescent="0.3">
      <c r="A57" s="13" t="s">
        <v>89</v>
      </c>
    </row>
    <row r="61" spans="1:2" ht="18" x14ac:dyDescent="0.3">
      <c r="A61" s="4"/>
    </row>
    <row r="62" spans="1:2" x14ac:dyDescent="0.3">
      <c r="A62" s="5"/>
    </row>
    <row r="65" spans="1:12" ht="54" x14ac:dyDescent="0.3">
      <c r="A65" s="6" t="s">
        <v>33</v>
      </c>
      <c r="B65" s="7">
        <v>9823070</v>
      </c>
      <c r="C65" s="6" t="s">
        <v>34</v>
      </c>
      <c r="D65" s="7">
        <v>4</v>
      </c>
      <c r="E65" s="6" t="s">
        <v>35</v>
      </c>
      <c r="F65" s="7">
        <v>9</v>
      </c>
      <c r="G65" s="6" t="s">
        <v>36</v>
      </c>
      <c r="H65" s="7">
        <v>4</v>
      </c>
      <c r="I65" s="6" t="s">
        <v>37</v>
      </c>
      <c r="J65" s="7">
        <v>0</v>
      </c>
      <c r="K65" s="6" t="s">
        <v>38</v>
      </c>
      <c r="L65" s="7" t="s">
        <v>92</v>
      </c>
    </row>
    <row r="66" spans="1:12" ht="18.600000000000001" thickBot="1" x14ac:dyDescent="0.35">
      <c r="A66" s="4"/>
    </row>
    <row r="67" spans="1:12" ht="15" thickBot="1" x14ac:dyDescent="0.35">
      <c r="A67" s="8" t="s">
        <v>40</v>
      </c>
      <c r="B67" s="8" t="s">
        <v>41</v>
      </c>
      <c r="C67" s="8" t="s">
        <v>42</v>
      </c>
      <c r="D67" s="8" t="s">
        <v>43</v>
      </c>
      <c r="E67" s="8" t="s">
        <v>44</v>
      </c>
      <c r="F67" s="8" t="s">
        <v>45</v>
      </c>
      <c r="G67" s="8" t="s">
        <v>46</v>
      </c>
      <c r="H67" s="8" t="s">
        <v>47</v>
      </c>
      <c r="I67" s="8" t="s">
        <v>48</v>
      </c>
      <c r="J67" s="8" t="s">
        <v>49</v>
      </c>
      <c r="K67" s="8" t="s">
        <v>50</v>
      </c>
    </row>
    <row r="68" spans="1:12" ht="15" thickBot="1" x14ac:dyDescent="0.35">
      <c r="A68" s="8" t="s">
        <v>23</v>
      </c>
      <c r="B68" s="9">
        <v>2</v>
      </c>
      <c r="C68" s="9">
        <v>1</v>
      </c>
      <c r="D68" s="9">
        <v>1</v>
      </c>
      <c r="E68" s="9">
        <v>1</v>
      </c>
      <c r="F68" s="9">
        <v>2</v>
      </c>
      <c r="G68" s="9">
        <v>2</v>
      </c>
      <c r="H68" s="9">
        <v>1</v>
      </c>
      <c r="I68" s="9">
        <v>1</v>
      </c>
      <c r="J68" s="9">
        <v>1</v>
      </c>
      <c r="K68" s="9">
        <v>100</v>
      </c>
    </row>
    <row r="69" spans="1:12" ht="15" thickBot="1" x14ac:dyDescent="0.35">
      <c r="A69" s="8" t="s">
        <v>24</v>
      </c>
      <c r="B69" s="9">
        <v>1</v>
      </c>
      <c r="C69" s="9">
        <v>3</v>
      </c>
      <c r="D69" s="9">
        <v>2</v>
      </c>
      <c r="E69" s="9">
        <v>2</v>
      </c>
      <c r="F69" s="9">
        <v>1</v>
      </c>
      <c r="G69" s="9">
        <v>1</v>
      </c>
      <c r="H69" s="9">
        <v>2</v>
      </c>
      <c r="I69" s="9">
        <v>2</v>
      </c>
      <c r="J69" s="9">
        <v>3</v>
      </c>
      <c r="K69" s="9">
        <v>100</v>
      </c>
    </row>
    <row r="70" spans="1:12" ht="15" thickBot="1" x14ac:dyDescent="0.35">
      <c r="A70" s="8" t="s">
        <v>25</v>
      </c>
      <c r="B70" s="9">
        <v>3</v>
      </c>
      <c r="C70" s="9">
        <v>2</v>
      </c>
      <c r="D70" s="9">
        <v>3</v>
      </c>
      <c r="E70" s="9">
        <v>3</v>
      </c>
      <c r="F70" s="9">
        <v>4</v>
      </c>
      <c r="G70" s="9">
        <v>4</v>
      </c>
      <c r="H70" s="9">
        <v>4</v>
      </c>
      <c r="I70" s="9">
        <v>4</v>
      </c>
      <c r="J70" s="9">
        <v>4</v>
      </c>
      <c r="K70" s="9">
        <v>100</v>
      </c>
    </row>
    <row r="71" spans="1:12" ht="15" thickBot="1" x14ac:dyDescent="0.35">
      <c r="A71" s="8" t="s">
        <v>26</v>
      </c>
      <c r="B71" s="9">
        <v>4</v>
      </c>
      <c r="C71" s="9">
        <v>4</v>
      </c>
      <c r="D71" s="9">
        <v>4</v>
      </c>
      <c r="E71" s="9">
        <v>4</v>
      </c>
      <c r="F71" s="9">
        <v>3</v>
      </c>
      <c r="G71" s="9">
        <v>3</v>
      </c>
      <c r="H71" s="9">
        <v>4</v>
      </c>
      <c r="I71" s="9">
        <v>4</v>
      </c>
      <c r="J71" s="9">
        <v>2</v>
      </c>
      <c r="K71" s="9">
        <v>100</v>
      </c>
    </row>
    <row r="72" spans="1:12" ht="18.600000000000001" thickBot="1" x14ac:dyDescent="0.35">
      <c r="A72" s="4"/>
    </row>
    <row r="73" spans="1:12" ht="15" thickBot="1" x14ac:dyDescent="0.35">
      <c r="A73" s="8" t="s">
        <v>51</v>
      </c>
      <c r="B73" s="8" t="s">
        <v>41</v>
      </c>
      <c r="C73" s="8" t="s">
        <v>42</v>
      </c>
      <c r="D73" s="8" t="s">
        <v>43</v>
      </c>
      <c r="E73" s="8" t="s">
        <v>44</v>
      </c>
      <c r="F73" s="8" t="s">
        <v>45</v>
      </c>
      <c r="G73" s="8" t="s">
        <v>46</v>
      </c>
      <c r="H73" s="8" t="s">
        <v>47</v>
      </c>
      <c r="I73" s="8" t="s">
        <v>48</v>
      </c>
      <c r="J73" s="8" t="s">
        <v>49</v>
      </c>
    </row>
    <row r="74" spans="1:12" ht="20.399999999999999" thickBot="1" x14ac:dyDescent="0.35">
      <c r="A74" s="8" t="s">
        <v>52</v>
      </c>
      <c r="B74" s="9" t="s">
        <v>93</v>
      </c>
      <c r="C74" s="9" t="s">
        <v>55</v>
      </c>
      <c r="D74" s="9" t="s">
        <v>54</v>
      </c>
      <c r="E74" s="9" t="s">
        <v>54</v>
      </c>
      <c r="F74" s="9" t="s">
        <v>54</v>
      </c>
      <c r="G74" s="9" t="s">
        <v>54</v>
      </c>
      <c r="H74" s="9" t="s">
        <v>94</v>
      </c>
      <c r="I74" s="9" t="s">
        <v>54</v>
      </c>
      <c r="J74" s="9" t="s">
        <v>95</v>
      </c>
    </row>
    <row r="75" spans="1:12" ht="20.399999999999999" thickBot="1" x14ac:dyDescent="0.35">
      <c r="A75" s="8" t="s">
        <v>58</v>
      </c>
      <c r="B75" s="9" t="s">
        <v>60</v>
      </c>
      <c r="C75" s="9" t="s">
        <v>61</v>
      </c>
      <c r="D75" s="9" t="s">
        <v>60</v>
      </c>
      <c r="E75" s="9" t="s">
        <v>60</v>
      </c>
      <c r="F75" s="9" t="s">
        <v>60</v>
      </c>
      <c r="G75" s="9" t="s">
        <v>60</v>
      </c>
      <c r="H75" s="9" t="s">
        <v>96</v>
      </c>
      <c r="I75" s="9" t="s">
        <v>60</v>
      </c>
      <c r="J75" s="9" t="s">
        <v>97</v>
      </c>
    </row>
    <row r="76" spans="1:12" ht="20.399999999999999" thickBot="1" x14ac:dyDescent="0.35">
      <c r="A76" s="8" t="s">
        <v>64</v>
      </c>
      <c r="B76" s="9" t="s">
        <v>66</v>
      </c>
      <c r="C76" s="9" t="s">
        <v>67</v>
      </c>
      <c r="D76" s="9" t="s">
        <v>66</v>
      </c>
      <c r="E76" s="9" t="s">
        <v>66</v>
      </c>
      <c r="F76" s="9" t="s">
        <v>66</v>
      </c>
      <c r="G76" s="9" t="s">
        <v>66</v>
      </c>
      <c r="H76" s="9" t="s">
        <v>98</v>
      </c>
      <c r="I76" s="9" t="s">
        <v>66</v>
      </c>
      <c r="J76" s="9" t="s">
        <v>66</v>
      </c>
    </row>
    <row r="77" spans="1:12" ht="20.399999999999999" thickBot="1" x14ac:dyDescent="0.35">
      <c r="A77" s="8" t="s">
        <v>69</v>
      </c>
      <c r="B77" s="9" t="s">
        <v>71</v>
      </c>
      <c r="C77" s="9" t="s">
        <v>72</v>
      </c>
      <c r="D77" s="9" t="s">
        <v>71</v>
      </c>
      <c r="E77" s="9" t="s">
        <v>71</v>
      </c>
      <c r="F77" s="9" t="s">
        <v>71</v>
      </c>
      <c r="G77" s="9" t="s">
        <v>71</v>
      </c>
      <c r="H77" s="9" t="s">
        <v>99</v>
      </c>
      <c r="I77" s="9" t="s">
        <v>71</v>
      </c>
      <c r="J77" s="9" t="s">
        <v>71</v>
      </c>
    </row>
    <row r="78" spans="1:12" ht="18.600000000000001" thickBot="1" x14ac:dyDescent="0.35">
      <c r="A78" s="4"/>
    </row>
    <row r="79" spans="1:12" ht="15" thickBot="1" x14ac:dyDescent="0.35">
      <c r="A79" s="8" t="s">
        <v>73</v>
      </c>
      <c r="B79" s="8" t="s">
        <v>41</v>
      </c>
      <c r="C79" s="8" t="s">
        <v>42</v>
      </c>
      <c r="D79" s="8" t="s">
        <v>43</v>
      </c>
      <c r="E79" s="8" t="s">
        <v>44</v>
      </c>
      <c r="F79" s="8" t="s">
        <v>45</v>
      </c>
      <c r="G79" s="8" t="s">
        <v>46</v>
      </c>
      <c r="H79" s="8" t="s">
        <v>47</v>
      </c>
      <c r="I79" s="8" t="s">
        <v>48</v>
      </c>
      <c r="J79" s="8" t="s">
        <v>49</v>
      </c>
    </row>
    <row r="80" spans="1:12" ht="15" thickBot="1" x14ac:dyDescent="0.35">
      <c r="A80" s="8" t="s">
        <v>52</v>
      </c>
      <c r="B80" s="9">
        <v>5.5</v>
      </c>
      <c r="C80" s="9">
        <v>41.3</v>
      </c>
      <c r="D80" s="9">
        <v>3</v>
      </c>
      <c r="E80" s="9">
        <v>3</v>
      </c>
      <c r="F80" s="9">
        <v>3</v>
      </c>
      <c r="G80" s="9">
        <v>3</v>
      </c>
      <c r="H80" s="9">
        <v>50.8</v>
      </c>
      <c r="I80" s="9">
        <v>3</v>
      </c>
      <c r="J80" s="9">
        <v>3.5</v>
      </c>
    </row>
    <row r="81" spans="1:14" ht="15" thickBot="1" x14ac:dyDescent="0.35">
      <c r="A81" s="8" t="s">
        <v>58</v>
      </c>
      <c r="B81" s="9">
        <v>2</v>
      </c>
      <c r="C81" s="9">
        <v>40.299999999999997</v>
      </c>
      <c r="D81" s="9">
        <v>2</v>
      </c>
      <c r="E81" s="9">
        <v>2</v>
      </c>
      <c r="F81" s="9">
        <v>2</v>
      </c>
      <c r="G81" s="9">
        <v>2</v>
      </c>
      <c r="H81" s="9">
        <v>49.8</v>
      </c>
      <c r="I81" s="9">
        <v>2</v>
      </c>
      <c r="J81" s="9">
        <v>2.5</v>
      </c>
    </row>
    <row r="82" spans="1:14" ht="15" thickBot="1" x14ac:dyDescent="0.35">
      <c r="A82" s="8" t="s">
        <v>64</v>
      </c>
      <c r="B82" s="9">
        <v>1</v>
      </c>
      <c r="C82" s="9">
        <v>39.200000000000003</v>
      </c>
      <c r="D82" s="9">
        <v>1</v>
      </c>
      <c r="E82" s="9">
        <v>1</v>
      </c>
      <c r="F82" s="9">
        <v>1</v>
      </c>
      <c r="G82" s="9">
        <v>1</v>
      </c>
      <c r="H82" s="9">
        <v>48.8</v>
      </c>
      <c r="I82" s="9">
        <v>1</v>
      </c>
      <c r="J82" s="9">
        <v>1</v>
      </c>
    </row>
    <row r="83" spans="1:14" ht="15" thickBot="1" x14ac:dyDescent="0.35">
      <c r="A83" s="8" t="s">
        <v>69</v>
      </c>
      <c r="B83" s="9">
        <v>0</v>
      </c>
      <c r="C83" s="9">
        <v>38.200000000000003</v>
      </c>
      <c r="D83" s="9">
        <v>0</v>
      </c>
      <c r="E83" s="9">
        <v>0</v>
      </c>
      <c r="F83" s="9">
        <v>0</v>
      </c>
      <c r="G83" s="9">
        <v>0</v>
      </c>
      <c r="H83" s="9">
        <v>47.8</v>
      </c>
      <c r="I83" s="9">
        <v>0</v>
      </c>
      <c r="J83" s="9">
        <v>0</v>
      </c>
    </row>
    <row r="84" spans="1:14" ht="18.600000000000001" thickBot="1" x14ac:dyDescent="0.35">
      <c r="A84" s="4"/>
    </row>
    <row r="85" spans="1:14" ht="15" thickBot="1" x14ac:dyDescent="0.35">
      <c r="A85" s="8" t="s">
        <v>74</v>
      </c>
      <c r="B85" s="8" t="s">
        <v>41</v>
      </c>
      <c r="C85" s="8" t="s">
        <v>42</v>
      </c>
      <c r="D85" s="8" t="s">
        <v>43</v>
      </c>
      <c r="E85" s="8" t="s">
        <v>44</v>
      </c>
      <c r="F85" s="8" t="s">
        <v>45</v>
      </c>
      <c r="G85" s="8" t="s">
        <v>46</v>
      </c>
      <c r="H85" s="8" t="s">
        <v>47</v>
      </c>
      <c r="I85" s="8" t="s">
        <v>48</v>
      </c>
      <c r="J85" s="8" t="s">
        <v>49</v>
      </c>
      <c r="K85" s="8" t="s">
        <v>75</v>
      </c>
      <c r="L85" s="8" t="s">
        <v>76</v>
      </c>
      <c r="M85" s="8" t="s">
        <v>77</v>
      </c>
      <c r="N85" s="8" t="s">
        <v>78</v>
      </c>
    </row>
    <row r="86" spans="1:14" ht="15" thickBot="1" x14ac:dyDescent="0.35">
      <c r="A86" s="8" t="s">
        <v>23</v>
      </c>
      <c r="B86" s="9">
        <v>2</v>
      </c>
      <c r="C86" s="9">
        <v>41.3</v>
      </c>
      <c r="D86" s="9">
        <v>3</v>
      </c>
      <c r="E86" s="9">
        <v>3</v>
      </c>
      <c r="F86" s="9">
        <v>2</v>
      </c>
      <c r="G86" s="9">
        <v>2</v>
      </c>
      <c r="H86" s="9">
        <v>50.8</v>
      </c>
      <c r="I86" s="9">
        <v>3</v>
      </c>
      <c r="J86" s="9">
        <v>3.5</v>
      </c>
      <c r="K86" s="9">
        <v>110.7</v>
      </c>
      <c r="L86" s="9">
        <v>100</v>
      </c>
      <c r="M86" s="9">
        <v>-10.7</v>
      </c>
      <c r="N86" s="9">
        <v>-10.7</v>
      </c>
    </row>
    <row r="87" spans="1:14" ht="15" thickBot="1" x14ac:dyDescent="0.35">
      <c r="A87" s="8" t="s">
        <v>24</v>
      </c>
      <c r="B87" s="9">
        <v>5.5</v>
      </c>
      <c r="C87" s="9">
        <v>39.200000000000003</v>
      </c>
      <c r="D87" s="9">
        <v>2</v>
      </c>
      <c r="E87" s="9">
        <v>2</v>
      </c>
      <c r="F87" s="9">
        <v>3</v>
      </c>
      <c r="G87" s="9">
        <v>3</v>
      </c>
      <c r="H87" s="9">
        <v>49.8</v>
      </c>
      <c r="I87" s="9">
        <v>2</v>
      </c>
      <c r="J87" s="9">
        <v>1</v>
      </c>
      <c r="K87" s="9">
        <v>107.7</v>
      </c>
      <c r="L87" s="9">
        <v>100</v>
      </c>
      <c r="M87" s="9">
        <v>-7.7</v>
      </c>
      <c r="N87" s="9">
        <v>-7.7</v>
      </c>
    </row>
    <row r="88" spans="1:14" ht="15" thickBot="1" x14ac:dyDescent="0.35">
      <c r="A88" s="8" t="s">
        <v>25</v>
      </c>
      <c r="B88" s="9">
        <v>1</v>
      </c>
      <c r="C88" s="9">
        <v>40.299999999999997</v>
      </c>
      <c r="D88" s="9">
        <v>1</v>
      </c>
      <c r="E88" s="9">
        <v>1</v>
      </c>
      <c r="F88" s="9">
        <v>0</v>
      </c>
      <c r="G88" s="9">
        <v>0</v>
      </c>
      <c r="H88" s="9">
        <v>47.8</v>
      </c>
      <c r="I88" s="9">
        <v>0</v>
      </c>
      <c r="J88" s="9">
        <v>0</v>
      </c>
      <c r="K88" s="9">
        <v>91.1</v>
      </c>
      <c r="L88" s="9">
        <v>100</v>
      </c>
      <c r="M88" s="9">
        <v>8.9</v>
      </c>
      <c r="N88" s="9">
        <v>8.9</v>
      </c>
    </row>
    <row r="89" spans="1:14" ht="15" thickBot="1" x14ac:dyDescent="0.35">
      <c r="A89" s="8" t="s">
        <v>26</v>
      </c>
      <c r="B89" s="9">
        <v>0</v>
      </c>
      <c r="C89" s="9">
        <v>38.200000000000003</v>
      </c>
      <c r="D89" s="9">
        <v>0</v>
      </c>
      <c r="E89" s="9">
        <v>0</v>
      </c>
      <c r="F89" s="9">
        <v>1</v>
      </c>
      <c r="G89" s="9">
        <v>1</v>
      </c>
      <c r="H89" s="9">
        <v>47.8</v>
      </c>
      <c r="I89" s="9">
        <v>0</v>
      </c>
      <c r="J89" s="9">
        <v>2.5</v>
      </c>
      <c r="K89" s="9">
        <v>90.6</v>
      </c>
      <c r="L89" s="9">
        <v>100</v>
      </c>
      <c r="M89" s="9">
        <v>9.4</v>
      </c>
      <c r="N89" s="9">
        <v>9.4</v>
      </c>
    </row>
    <row r="90" spans="1:14" ht="15" thickBot="1" x14ac:dyDescent="0.35"/>
    <row r="91" spans="1:14" ht="15" thickBot="1" x14ac:dyDescent="0.35">
      <c r="A91" s="10" t="s">
        <v>79</v>
      </c>
      <c r="B91" s="11">
        <v>116.1</v>
      </c>
    </row>
    <row r="92" spans="1:14" ht="15" thickBot="1" x14ac:dyDescent="0.35">
      <c r="A92" s="10" t="s">
        <v>80</v>
      </c>
      <c r="B92" s="11">
        <v>86</v>
      </c>
    </row>
    <row r="93" spans="1:14" ht="15" thickBot="1" x14ac:dyDescent="0.35">
      <c r="A93" s="10" t="s">
        <v>81</v>
      </c>
      <c r="B93" s="11">
        <v>400.1</v>
      </c>
    </row>
    <row r="94" spans="1:14" ht="15" thickBot="1" x14ac:dyDescent="0.35">
      <c r="A94" s="10" t="s">
        <v>82</v>
      </c>
      <c r="B94" s="11">
        <v>400</v>
      </c>
    </row>
    <row r="95" spans="1:14" ht="15" thickBot="1" x14ac:dyDescent="0.35">
      <c r="A95" s="10" t="s">
        <v>83</v>
      </c>
      <c r="B95" s="11">
        <v>0.1</v>
      </c>
    </row>
    <row r="96" spans="1:14" ht="15" thickBot="1" x14ac:dyDescent="0.35">
      <c r="A96" s="10" t="s">
        <v>84</v>
      </c>
      <c r="B96" s="11"/>
    </row>
    <row r="97" spans="1:2" ht="15" thickBot="1" x14ac:dyDescent="0.35">
      <c r="A97" s="10" t="s">
        <v>85</v>
      </c>
      <c r="B97" s="11"/>
    </row>
    <row r="98" spans="1:2" ht="15" thickBot="1" x14ac:dyDescent="0.35">
      <c r="A98" s="10" t="s">
        <v>86</v>
      </c>
      <c r="B98" s="11">
        <v>0</v>
      </c>
    </row>
    <row r="100" spans="1:2" x14ac:dyDescent="0.3">
      <c r="A100" s="12" t="s">
        <v>87</v>
      </c>
    </row>
    <row r="102" spans="1:2" x14ac:dyDescent="0.3">
      <c r="A102" s="13" t="s">
        <v>88</v>
      </c>
    </row>
    <row r="103" spans="1:2" x14ac:dyDescent="0.3">
      <c r="A103" s="13" t="s">
        <v>100</v>
      </c>
    </row>
  </sheetData>
  <conditionalFormatting sqref="C9:K1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6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O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9:N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:O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54" r:id="rId1" display="https://miau.my-x.hu/myx-free/coco/test/285797320201215152414.html" xr:uid="{D5AFC5C5-CE51-4695-8CC4-01764A71144B}"/>
    <hyperlink ref="A100" r:id="rId2" display="https://miau.my-x.hu/myx-free/coco/test/982307020201215152533.html" xr:uid="{98AB03C6-35B4-4A47-82A0-D2F06D019E5D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673A0-00C8-4924-B56A-A2B7763ED85E}">
  <dimension ref="A1:X110"/>
  <sheetViews>
    <sheetView workbookViewId="0"/>
  </sheetViews>
  <sheetFormatPr defaultRowHeight="14.4" x14ac:dyDescent="0.3"/>
  <cols>
    <col min="1" max="1" width="29.77734375" bestFit="1" customWidth="1"/>
    <col min="2" max="2" width="7.6640625" bestFit="1" customWidth="1"/>
    <col min="3" max="3" width="12.33203125" bestFit="1" customWidth="1"/>
    <col min="5" max="5" width="8.21875" bestFit="1" customWidth="1"/>
    <col min="6" max="6" width="12.109375" bestFit="1" customWidth="1"/>
    <col min="7" max="7" width="16.88671875" bestFit="1" customWidth="1"/>
    <col min="8" max="8" width="7" bestFit="1" customWidth="1"/>
    <col min="9" max="9" width="9.5546875" bestFit="1" customWidth="1"/>
    <col min="10" max="10" width="4.88671875" customWidth="1"/>
    <col min="11" max="11" width="23.5546875" bestFit="1" customWidth="1"/>
    <col min="12" max="12" width="4" bestFit="1" customWidth="1"/>
    <col min="13" max="13" width="3.21875" bestFit="1" customWidth="1"/>
    <col min="14" max="14" width="12.5546875" bestFit="1" customWidth="1"/>
    <col min="15" max="15" width="12.6640625" bestFit="1" customWidth="1"/>
    <col min="16" max="22" width="2" bestFit="1" customWidth="1"/>
    <col min="23" max="23" width="4" bestFit="1" customWidth="1"/>
  </cols>
  <sheetData>
    <row r="1" spans="1:15" x14ac:dyDescent="0.3">
      <c r="C1" t="s">
        <v>2</v>
      </c>
      <c r="D1" t="s">
        <v>1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N1" t="s">
        <v>18</v>
      </c>
      <c r="O1" t="s">
        <v>28</v>
      </c>
    </row>
    <row r="2" spans="1:15" x14ac:dyDescent="0.3">
      <c r="B2" t="s">
        <v>27</v>
      </c>
      <c r="C2" t="s">
        <v>0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31</v>
      </c>
      <c r="N2" t="s">
        <v>30</v>
      </c>
      <c r="O2" t="s">
        <v>29</v>
      </c>
    </row>
    <row r="3" spans="1:15" x14ac:dyDescent="0.3">
      <c r="A3" t="s">
        <v>19</v>
      </c>
      <c r="B3" t="s">
        <v>23</v>
      </c>
      <c r="C3">
        <v>78</v>
      </c>
      <c r="D3">
        <v>38</v>
      </c>
      <c r="E3">
        <v>26</v>
      </c>
      <c r="F3">
        <v>45</v>
      </c>
      <c r="G3">
        <v>45</v>
      </c>
      <c r="H3">
        <v>38</v>
      </c>
      <c r="I3">
        <v>27</v>
      </c>
      <c r="J3">
        <v>21</v>
      </c>
      <c r="K3">
        <v>17</v>
      </c>
      <c r="L3">
        <v>100</v>
      </c>
      <c r="N3" s="1">
        <v>37.222222222222221</v>
      </c>
      <c r="O3">
        <v>38</v>
      </c>
    </row>
    <row r="4" spans="1:15" x14ac:dyDescent="0.3">
      <c r="A4" t="s">
        <v>20</v>
      </c>
      <c r="B4" t="s">
        <v>24</v>
      </c>
      <c r="C4">
        <v>83</v>
      </c>
      <c r="D4">
        <v>5</v>
      </c>
      <c r="E4">
        <v>6</v>
      </c>
      <c r="F4">
        <v>21</v>
      </c>
      <c r="G4">
        <v>47</v>
      </c>
      <c r="H4">
        <v>42</v>
      </c>
      <c r="I4">
        <v>14</v>
      </c>
      <c r="J4">
        <v>4</v>
      </c>
      <c r="K4">
        <v>11</v>
      </c>
      <c r="L4">
        <v>100</v>
      </c>
      <c r="N4" s="1">
        <v>25.888888888888889</v>
      </c>
      <c r="O4">
        <v>26</v>
      </c>
    </row>
    <row r="5" spans="1:15" x14ac:dyDescent="0.3">
      <c r="A5" t="s">
        <v>21</v>
      </c>
      <c r="B5" t="s">
        <v>25</v>
      </c>
      <c r="C5">
        <v>45</v>
      </c>
      <c r="D5">
        <v>13</v>
      </c>
      <c r="E5">
        <v>4</v>
      </c>
      <c r="F5">
        <v>15</v>
      </c>
      <c r="G5">
        <v>18</v>
      </c>
      <c r="H5">
        <v>19</v>
      </c>
      <c r="I5">
        <v>6</v>
      </c>
      <c r="J5">
        <v>1</v>
      </c>
      <c r="K5">
        <v>7</v>
      </c>
      <c r="L5">
        <v>100</v>
      </c>
      <c r="N5" s="1">
        <v>14.222222222222221</v>
      </c>
      <c r="O5">
        <v>14</v>
      </c>
    </row>
    <row r="6" spans="1:15" x14ac:dyDescent="0.3">
      <c r="A6" t="s">
        <v>22</v>
      </c>
      <c r="B6" t="s">
        <v>26</v>
      </c>
      <c r="C6">
        <v>14</v>
      </c>
      <c r="D6">
        <v>1</v>
      </c>
      <c r="E6">
        <v>1</v>
      </c>
      <c r="F6">
        <v>11</v>
      </c>
      <c r="G6">
        <v>33</v>
      </c>
      <c r="H6">
        <v>34</v>
      </c>
      <c r="I6">
        <v>6</v>
      </c>
      <c r="J6">
        <v>1</v>
      </c>
      <c r="K6">
        <v>12</v>
      </c>
      <c r="L6">
        <v>100</v>
      </c>
      <c r="N6" s="1">
        <v>12.555555555555555</v>
      </c>
      <c r="O6">
        <v>13</v>
      </c>
    </row>
    <row r="7" spans="1:15" x14ac:dyDescent="0.3">
      <c r="C7" t="str">
        <f t="shared" ref="C7:L8" si="0">C1</f>
        <v>oltás helye fáj</v>
      </c>
      <c r="D7" t="str">
        <f t="shared" si="0"/>
        <v>pirosodás</v>
      </c>
      <c r="E7" t="str">
        <f t="shared" si="0"/>
        <v>duzzanat</v>
      </c>
      <c r="F7" t="str">
        <f t="shared" si="0"/>
        <v>izomfájdalom</v>
      </c>
      <c r="G7" t="str">
        <f t="shared" si="0"/>
        <v>fáradtság/levertség</v>
      </c>
      <c r="H7" t="str">
        <f t="shared" si="0"/>
        <v>fejfájás</v>
      </c>
      <c r="I7" t="str">
        <f t="shared" si="0"/>
        <v>hidegrázás</v>
      </c>
      <c r="J7" t="str">
        <f t="shared" si="0"/>
        <v>láz</v>
      </c>
      <c r="K7" t="str">
        <f t="shared" si="0"/>
        <v>emésztőrendszeri panaszok</v>
      </c>
    </row>
    <row r="8" spans="1:15" x14ac:dyDescent="0.3">
      <c r="B8" t="s">
        <v>32</v>
      </c>
      <c r="C8" t="str">
        <f t="shared" si="0"/>
        <v>A1</v>
      </c>
      <c r="D8" t="str">
        <f t="shared" si="0"/>
        <v>A2</v>
      </c>
      <c r="E8" t="str">
        <f t="shared" si="0"/>
        <v>A3</v>
      </c>
      <c r="F8" t="str">
        <f t="shared" si="0"/>
        <v>A4</v>
      </c>
      <c r="G8" t="str">
        <f t="shared" si="0"/>
        <v>A5</v>
      </c>
      <c r="H8" t="str">
        <f t="shared" si="0"/>
        <v>A6</v>
      </c>
      <c r="I8" t="str">
        <f t="shared" si="0"/>
        <v>A7</v>
      </c>
      <c r="J8" t="str">
        <f t="shared" si="0"/>
        <v>A8</v>
      </c>
      <c r="K8" t="str">
        <f t="shared" si="0"/>
        <v>A9</v>
      </c>
      <c r="L8" t="str">
        <f t="shared" si="0"/>
        <v>Y0</v>
      </c>
      <c r="N8" t="s">
        <v>90</v>
      </c>
      <c r="O8" t="s">
        <v>91</v>
      </c>
    </row>
    <row r="9" spans="1:15" x14ac:dyDescent="0.3">
      <c r="A9" t="str">
        <f>A3</f>
        <v>Bárányhimlő</v>
      </c>
      <c r="B9" t="str">
        <f t="shared" ref="B9:L9" si="1">B3</f>
        <v>O1</v>
      </c>
      <c r="C9">
        <f>RANK(C3,C$3:C$6,0)</f>
        <v>2</v>
      </c>
      <c r="D9">
        <f t="shared" ref="D9:E9" si="2">RANK(D3,D$3:D$6,0)</f>
        <v>1</v>
      </c>
      <c r="E9">
        <f t="shared" si="2"/>
        <v>1</v>
      </c>
      <c r="G9">
        <f t="shared" ref="G9:K9" si="3">RANK(G3,G$3:G$6,1)</f>
        <v>3</v>
      </c>
      <c r="H9">
        <f t="shared" si="3"/>
        <v>3</v>
      </c>
      <c r="I9">
        <f t="shared" si="3"/>
        <v>4</v>
      </c>
      <c r="J9">
        <f t="shared" si="3"/>
        <v>4</v>
      </c>
      <c r="K9">
        <f t="shared" si="3"/>
        <v>4</v>
      </c>
      <c r="L9">
        <f t="shared" si="1"/>
        <v>100</v>
      </c>
      <c r="N9">
        <f>J48</f>
        <v>100</v>
      </c>
      <c r="O9">
        <f>J93</f>
        <v>100</v>
      </c>
    </row>
    <row r="10" spans="1:15" x14ac:dyDescent="0.3">
      <c r="A10" t="str">
        <f t="shared" ref="A10:L12" si="4">A4</f>
        <v>COVID</v>
      </c>
      <c r="B10" t="str">
        <f t="shared" si="4"/>
        <v>O2</v>
      </c>
      <c r="C10">
        <f t="shared" ref="C10:E10" si="5">RANK(C4,C$3:C$6,0)</f>
        <v>1</v>
      </c>
      <c r="D10">
        <f t="shared" si="5"/>
        <v>3</v>
      </c>
      <c r="E10">
        <f t="shared" si="5"/>
        <v>2</v>
      </c>
      <c r="G10">
        <f t="shared" ref="G10:K12" si="6">RANK(G4,G$3:G$6,1)</f>
        <v>4</v>
      </c>
      <c r="H10">
        <f t="shared" si="6"/>
        <v>4</v>
      </c>
      <c r="I10">
        <f t="shared" si="6"/>
        <v>3</v>
      </c>
      <c r="J10">
        <f t="shared" si="6"/>
        <v>3</v>
      </c>
      <c r="K10">
        <f t="shared" si="6"/>
        <v>2</v>
      </c>
      <c r="L10">
        <f t="shared" si="4"/>
        <v>100</v>
      </c>
      <c r="N10">
        <f t="shared" ref="N10:N12" si="7">J49</f>
        <v>100</v>
      </c>
      <c r="O10">
        <f t="shared" ref="O10:O12" si="8">J94</f>
        <v>100</v>
      </c>
    </row>
    <row r="11" spans="1:15" x14ac:dyDescent="0.3">
      <c r="A11" t="str">
        <f t="shared" si="4"/>
        <v>Influenza</v>
      </c>
      <c r="B11" t="str">
        <f t="shared" si="4"/>
        <v>O3</v>
      </c>
      <c r="C11">
        <f t="shared" ref="C11:E11" si="9">RANK(C5,C$3:C$6,0)</f>
        <v>3</v>
      </c>
      <c r="D11">
        <f t="shared" si="9"/>
        <v>2</v>
      </c>
      <c r="E11">
        <f t="shared" si="9"/>
        <v>3</v>
      </c>
      <c r="G11">
        <f t="shared" si="6"/>
        <v>1</v>
      </c>
      <c r="H11">
        <f t="shared" si="6"/>
        <v>1</v>
      </c>
      <c r="I11">
        <f t="shared" si="6"/>
        <v>1</v>
      </c>
      <c r="J11">
        <f t="shared" si="6"/>
        <v>1</v>
      </c>
      <c r="K11">
        <f t="shared" si="6"/>
        <v>1</v>
      </c>
      <c r="L11">
        <f t="shared" si="4"/>
        <v>100</v>
      </c>
      <c r="N11">
        <f t="shared" si="7"/>
        <v>104</v>
      </c>
      <c r="O11">
        <f t="shared" si="8"/>
        <v>96</v>
      </c>
    </row>
    <row r="12" spans="1:15" x14ac:dyDescent="0.3">
      <c r="A12" t="str">
        <f t="shared" si="4"/>
        <v>Placebo</v>
      </c>
      <c r="B12" t="str">
        <f t="shared" si="4"/>
        <v>O4</v>
      </c>
      <c r="C12">
        <f t="shared" ref="C12:E12" si="10">RANK(C6,C$3:C$6,0)</f>
        <v>4</v>
      </c>
      <c r="D12">
        <f t="shared" si="10"/>
        <v>4</v>
      </c>
      <c r="E12">
        <f t="shared" si="10"/>
        <v>4</v>
      </c>
      <c r="G12">
        <f t="shared" si="6"/>
        <v>2</v>
      </c>
      <c r="H12">
        <f t="shared" si="6"/>
        <v>2</v>
      </c>
      <c r="I12">
        <f t="shared" si="6"/>
        <v>1</v>
      </c>
      <c r="J12">
        <f t="shared" si="6"/>
        <v>1</v>
      </c>
      <c r="K12">
        <f t="shared" si="6"/>
        <v>3</v>
      </c>
      <c r="L12">
        <f t="shared" si="4"/>
        <v>100</v>
      </c>
      <c r="N12">
        <f t="shared" si="7"/>
        <v>96</v>
      </c>
      <c r="O12">
        <f t="shared" si="8"/>
        <v>104</v>
      </c>
    </row>
    <row r="15" spans="1:15" x14ac:dyDescent="0.3">
      <c r="C15" t="s">
        <v>2</v>
      </c>
      <c r="D15" t="s">
        <v>1</v>
      </c>
      <c r="E15" t="s">
        <v>11</v>
      </c>
      <c r="F15" t="s">
        <v>13</v>
      </c>
      <c r="G15" t="s">
        <v>14</v>
      </c>
      <c r="H15" t="s">
        <v>15</v>
      </c>
      <c r="I15" t="s">
        <v>16</v>
      </c>
      <c r="J15" t="s">
        <v>17</v>
      </c>
    </row>
    <row r="16" spans="1:15" x14ac:dyDescent="0.3">
      <c r="B16" t="s">
        <v>32</v>
      </c>
      <c r="C16" t="s">
        <v>0</v>
      </c>
      <c r="D16" t="s">
        <v>3</v>
      </c>
      <c r="E16" t="s">
        <v>4</v>
      </c>
      <c r="F16" t="s">
        <v>6</v>
      </c>
      <c r="G16" t="s">
        <v>7</v>
      </c>
      <c r="H16" t="s">
        <v>8</v>
      </c>
      <c r="I16" t="s">
        <v>9</v>
      </c>
      <c r="J16" t="s">
        <v>10</v>
      </c>
      <c r="K16" t="s">
        <v>31</v>
      </c>
    </row>
    <row r="17" spans="1:24" x14ac:dyDescent="0.3">
      <c r="A17" t="s">
        <v>19</v>
      </c>
      <c r="B17" t="s">
        <v>23</v>
      </c>
      <c r="C17">
        <v>2</v>
      </c>
      <c r="D17">
        <v>1</v>
      </c>
      <c r="E17">
        <v>1</v>
      </c>
      <c r="F17">
        <v>3</v>
      </c>
      <c r="G17">
        <v>3</v>
      </c>
      <c r="H17">
        <v>4</v>
      </c>
      <c r="I17">
        <v>4</v>
      </c>
      <c r="J17">
        <v>4</v>
      </c>
      <c r="K17">
        <v>100</v>
      </c>
    </row>
    <row r="18" spans="1:24" x14ac:dyDescent="0.3">
      <c r="A18" t="s">
        <v>20</v>
      </c>
      <c r="B18" t="s">
        <v>24</v>
      </c>
      <c r="C18">
        <v>1</v>
      </c>
      <c r="D18">
        <v>3</v>
      </c>
      <c r="E18">
        <v>2</v>
      </c>
      <c r="F18">
        <v>4</v>
      </c>
      <c r="G18">
        <v>4</v>
      </c>
      <c r="H18">
        <v>3</v>
      </c>
      <c r="I18">
        <v>3</v>
      </c>
      <c r="J18">
        <v>2</v>
      </c>
      <c r="K18">
        <v>100</v>
      </c>
    </row>
    <row r="19" spans="1:24" x14ac:dyDescent="0.3">
      <c r="A19" t="s">
        <v>21</v>
      </c>
      <c r="B19" t="s">
        <v>25</v>
      </c>
      <c r="C19">
        <v>3</v>
      </c>
      <c r="D19">
        <v>2</v>
      </c>
      <c r="E19">
        <v>3</v>
      </c>
      <c r="F19">
        <v>1</v>
      </c>
      <c r="G19">
        <v>1</v>
      </c>
      <c r="H19">
        <v>1</v>
      </c>
      <c r="I19">
        <v>1</v>
      </c>
      <c r="J19">
        <v>1</v>
      </c>
      <c r="K19">
        <v>100</v>
      </c>
    </row>
    <row r="20" spans="1:24" x14ac:dyDescent="0.3">
      <c r="A20" t="s">
        <v>22</v>
      </c>
      <c r="B20" t="s">
        <v>26</v>
      </c>
      <c r="C20">
        <v>4</v>
      </c>
      <c r="D20">
        <v>4</v>
      </c>
      <c r="E20">
        <v>4</v>
      </c>
      <c r="F20">
        <v>2</v>
      </c>
      <c r="G20">
        <v>2</v>
      </c>
      <c r="H20">
        <v>1</v>
      </c>
      <c r="I20">
        <v>1</v>
      </c>
      <c r="J20">
        <v>3</v>
      </c>
      <c r="K20">
        <v>100</v>
      </c>
    </row>
    <row r="23" spans="1:24" ht="18" x14ac:dyDescent="0.3">
      <c r="A23" s="4"/>
    </row>
    <row r="24" spans="1:24" x14ac:dyDescent="0.3">
      <c r="A24" s="5"/>
    </row>
    <row r="27" spans="1:24" ht="54" x14ac:dyDescent="0.3">
      <c r="A27" s="6" t="s">
        <v>33</v>
      </c>
      <c r="B27" s="7">
        <v>1600291</v>
      </c>
      <c r="C27" s="6" t="s">
        <v>34</v>
      </c>
      <c r="D27" s="7">
        <v>4</v>
      </c>
      <c r="E27" s="6" t="s">
        <v>35</v>
      </c>
      <c r="F27" s="7">
        <v>8</v>
      </c>
      <c r="G27" s="6" t="s">
        <v>36</v>
      </c>
      <c r="H27" s="7">
        <v>4</v>
      </c>
      <c r="I27" s="6" t="s">
        <v>37</v>
      </c>
      <c r="J27" s="7">
        <v>0</v>
      </c>
      <c r="K27" s="6" t="s">
        <v>38</v>
      </c>
      <c r="L27" s="7" t="s">
        <v>101</v>
      </c>
    </row>
    <row r="28" spans="1:24" ht="18.600000000000001" thickBot="1" x14ac:dyDescent="0.35">
      <c r="A28" s="4"/>
    </row>
    <row r="29" spans="1:24" ht="15" thickBot="1" x14ac:dyDescent="0.35">
      <c r="A29" s="8" t="s">
        <v>40</v>
      </c>
      <c r="B29" s="8" t="s">
        <v>41</v>
      </c>
      <c r="C29" s="8" t="s">
        <v>42</v>
      </c>
      <c r="D29" s="8" t="s">
        <v>43</v>
      </c>
      <c r="E29" s="8" t="s">
        <v>44</v>
      </c>
      <c r="F29" s="8" t="s">
        <v>45</v>
      </c>
      <c r="G29" s="8" t="s">
        <v>46</v>
      </c>
      <c r="H29" s="8" t="s">
        <v>47</v>
      </c>
      <c r="I29" s="8" t="s">
        <v>48</v>
      </c>
      <c r="J29" s="8" t="s">
        <v>102</v>
      </c>
    </row>
    <row r="30" spans="1:24" ht="15" thickBot="1" x14ac:dyDescent="0.35">
      <c r="A30" s="8" t="s">
        <v>23</v>
      </c>
      <c r="B30" s="9">
        <v>2</v>
      </c>
      <c r="C30" s="9">
        <v>1</v>
      </c>
      <c r="D30" s="9">
        <v>1</v>
      </c>
      <c r="E30" s="14">
        <v>3</v>
      </c>
      <c r="F30" s="9">
        <v>3</v>
      </c>
      <c r="G30" s="9">
        <v>4</v>
      </c>
      <c r="H30" s="9">
        <v>4</v>
      </c>
      <c r="I30" s="9">
        <v>4</v>
      </c>
      <c r="J30" s="9">
        <v>100</v>
      </c>
      <c r="P30">
        <f>5-B30</f>
        <v>3</v>
      </c>
      <c r="Q30">
        <f t="shared" ref="Q30:Q33" si="11">5-C30</f>
        <v>4</v>
      </c>
      <c r="R30">
        <f t="shared" ref="R30:R33" si="12">5-D30</f>
        <v>4</v>
      </c>
      <c r="S30">
        <f t="shared" ref="S30:S33" si="13">5-E30</f>
        <v>2</v>
      </c>
      <c r="T30">
        <f t="shared" ref="T30:T33" si="14">5-F30</f>
        <v>2</v>
      </c>
      <c r="U30">
        <f t="shared" ref="U30:U33" si="15">5-G30</f>
        <v>1</v>
      </c>
      <c r="V30">
        <f t="shared" ref="V30:V33" si="16">5-H30</f>
        <v>1</v>
      </c>
      <c r="W30">
        <f t="shared" ref="W30:W33" si="17">5-I30</f>
        <v>1</v>
      </c>
      <c r="X30">
        <v>100</v>
      </c>
    </row>
    <row r="31" spans="1:24" ht="15" thickBot="1" x14ac:dyDescent="0.35">
      <c r="A31" s="8" t="s">
        <v>24</v>
      </c>
      <c r="B31" s="9">
        <v>1</v>
      </c>
      <c r="C31" s="9">
        <v>3</v>
      </c>
      <c r="D31" s="9">
        <v>2</v>
      </c>
      <c r="E31" s="9">
        <v>4</v>
      </c>
      <c r="F31" s="9">
        <v>4</v>
      </c>
      <c r="G31" s="9">
        <v>3</v>
      </c>
      <c r="H31" s="9">
        <v>3</v>
      </c>
      <c r="I31" s="9">
        <v>2</v>
      </c>
      <c r="J31" s="9">
        <v>100</v>
      </c>
      <c r="P31">
        <f t="shared" ref="P31:P33" si="18">5-B31</f>
        <v>4</v>
      </c>
      <c r="Q31">
        <f t="shared" si="11"/>
        <v>2</v>
      </c>
      <c r="R31">
        <f t="shared" si="12"/>
        <v>3</v>
      </c>
      <c r="S31">
        <f t="shared" si="13"/>
        <v>1</v>
      </c>
      <c r="T31">
        <f t="shared" si="14"/>
        <v>1</v>
      </c>
      <c r="U31">
        <f t="shared" si="15"/>
        <v>2</v>
      </c>
      <c r="V31">
        <f t="shared" si="16"/>
        <v>2</v>
      </c>
      <c r="W31">
        <f t="shared" si="17"/>
        <v>3</v>
      </c>
      <c r="X31">
        <v>100</v>
      </c>
    </row>
    <row r="32" spans="1:24" ht="15" thickBot="1" x14ac:dyDescent="0.35">
      <c r="A32" s="8" t="s">
        <v>25</v>
      </c>
      <c r="B32" s="9">
        <v>3</v>
      </c>
      <c r="C32" s="9">
        <v>2</v>
      </c>
      <c r="D32" s="9">
        <v>3</v>
      </c>
      <c r="E32" s="9">
        <v>1</v>
      </c>
      <c r="F32" s="9">
        <v>1</v>
      </c>
      <c r="G32" s="9">
        <v>1</v>
      </c>
      <c r="H32" s="9">
        <v>1</v>
      </c>
      <c r="I32" s="9">
        <v>1</v>
      </c>
      <c r="J32" s="9">
        <v>100</v>
      </c>
      <c r="P32">
        <f t="shared" si="18"/>
        <v>2</v>
      </c>
      <c r="Q32">
        <f t="shared" si="11"/>
        <v>3</v>
      </c>
      <c r="R32">
        <f t="shared" si="12"/>
        <v>2</v>
      </c>
      <c r="S32">
        <f t="shared" si="13"/>
        <v>4</v>
      </c>
      <c r="T32">
        <f t="shared" si="14"/>
        <v>4</v>
      </c>
      <c r="U32">
        <f t="shared" si="15"/>
        <v>4</v>
      </c>
      <c r="V32">
        <f t="shared" si="16"/>
        <v>4</v>
      </c>
      <c r="W32">
        <f t="shared" si="17"/>
        <v>4</v>
      </c>
      <c r="X32">
        <v>100</v>
      </c>
    </row>
    <row r="33" spans="1:24" ht="15" thickBot="1" x14ac:dyDescent="0.35">
      <c r="A33" s="8" t="s">
        <v>26</v>
      </c>
      <c r="B33" s="9">
        <v>4</v>
      </c>
      <c r="C33" s="9">
        <v>4</v>
      </c>
      <c r="D33" s="9">
        <v>4</v>
      </c>
      <c r="E33" s="9">
        <v>2</v>
      </c>
      <c r="F33" s="9">
        <v>2</v>
      </c>
      <c r="G33" s="9">
        <v>1</v>
      </c>
      <c r="H33" s="9">
        <v>1</v>
      </c>
      <c r="I33" s="9">
        <v>3</v>
      </c>
      <c r="J33" s="9">
        <v>100</v>
      </c>
      <c r="P33">
        <f t="shared" si="18"/>
        <v>1</v>
      </c>
      <c r="Q33">
        <f t="shared" si="11"/>
        <v>1</v>
      </c>
      <c r="R33">
        <f t="shared" si="12"/>
        <v>1</v>
      </c>
      <c r="S33">
        <f t="shared" si="13"/>
        <v>3</v>
      </c>
      <c r="T33">
        <f t="shared" si="14"/>
        <v>3</v>
      </c>
      <c r="U33">
        <f t="shared" si="15"/>
        <v>4</v>
      </c>
      <c r="V33">
        <f t="shared" si="16"/>
        <v>4</v>
      </c>
      <c r="W33">
        <f t="shared" si="17"/>
        <v>2</v>
      </c>
      <c r="X33">
        <v>100</v>
      </c>
    </row>
    <row r="34" spans="1:24" ht="18.600000000000001" thickBot="1" x14ac:dyDescent="0.35">
      <c r="A34" s="4"/>
    </row>
    <row r="35" spans="1:24" ht="15" thickBot="1" x14ac:dyDescent="0.35">
      <c r="A35" s="8" t="s">
        <v>51</v>
      </c>
      <c r="B35" s="8" t="s">
        <v>41</v>
      </c>
      <c r="C35" s="8" t="s">
        <v>42</v>
      </c>
      <c r="D35" s="8" t="s">
        <v>43</v>
      </c>
      <c r="E35" s="8" t="s">
        <v>44</v>
      </c>
      <c r="F35" s="8" t="s">
        <v>45</v>
      </c>
      <c r="G35" s="8" t="s">
        <v>46</v>
      </c>
      <c r="H35" s="8" t="s">
        <v>47</v>
      </c>
      <c r="I35" s="8" t="s">
        <v>48</v>
      </c>
    </row>
    <row r="36" spans="1:24" ht="15" thickBot="1" x14ac:dyDescent="0.35">
      <c r="A36" s="8" t="s">
        <v>52</v>
      </c>
      <c r="B36" s="9" t="s">
        <v>103</v>
      </c>
      <c r="C36" s="9" t="s">
        <v>54</v>
      </c>
      <c r="D36" s="9" t="s">
        <v>104</v>
      </c>
      <c r="E36" s="9" t="s">
        <v>105</v>
      </c>
      <c r="F36" s="9" t="s">
        <v>54</v>
      </c>
      <c r="G36" s="9" t="s">
        <v>54</v>
      </c>
      <c r="H36" s="9" t="s">
        <v>54</v>
      </c>
      <c r="I36" s="9" t="s">
        <v>54</v>
      </c>
    </row>
    <row r="37" spans="1:24" ht="15" thickBot="1" x14ac:dyDescent="0.35">
      <c r="A37" s="8" t="s">
        <v>58</v>
      </c>
      <c r="B37" s="9" t="s">
        <v>106</v>
      </c>
      <c r="C37" s="9" t="s">
        <v>60</v>
      </c>
      <c r="D37" s="9" t="s">
        <v>60</v>
      </c>
      <c r="E37" s="9" t="s">
        <v>107</v>
      </c>
      <c r="F37" s="9" t="s">
        <v>60</v>
      </c>
      <c r="G37" s="9" t="s">
        <v>60</v>
      </c>
      <c r="H37" s="9" t="s">
        <v>60</v>
      </c>
      <c r="I37" s="9" t="s">
        <v>60</v>
      </c>
    </row>
    <row r="38" spans="1:24" ht="15" thickBot="1" x14ac:dyDescent="0.35">
      <c r="A38" s="8" t="s">
        <v>64</v>
      </c>
      <c r="B38" s="9" t="s">
        <v>66</v>
      </c>
      <c r="C38" s="9" t="s">
        <v>66</v>
      </c>
      <c r="D38" s="9" t="s">
        <v>66</v>
      </c>
      <c r="E38" s="9" t="s">
        <v>108</v>
      </c>
      <c r="F38" s="9" t="s">
        <v>66</v>
      </c>
      <c r="G38" s="9" t="s">
        <v>66</v>
      </c>
      <c r="H38" s="9" t="s">
        <v>66</v>
      </c>
      <c r="I38" s="9" t="s">
        <v>66</v>
      </c>
    </row>
    <row r="39" spans="1:24" ht="15" thickBot="1" x14ac:dyDescent="0.35">
      <c r="A39" s="8" t="s">
        <v>69</v>
      </c>
      <c r="B39" s="9" t="s">
        <v>71</v>
      </c>
      <c r="C39" s="9" t="s">
        <v>71</v>
      </c>
      <c r="D39" s="9" t="s">
        <v>71</v>
      </c>
      <c r="E39" s="9" t="s">
        <v>109</v>
      </c>
      <c r="F39" s="9" t="s">
        <v>71</v>
      </c>
      <c r="G39" s="9" t="s">
        <v>71</v>
      </c>
      <c r="H39" s="9" t="s">
        <v>71</v>
      </c>
      <c r="I39" s="9" t="s">
        <v>71</v>
      </c>
    </row>
    <row r="40" spans="1:24" ht="18.600000000000001" thickBot="1" x14ac:dyDescent="0.35">
      <c r="A40" s="4"/>
    </row>
    <row r="41" spans="1:24" ht="15" thickBot="1" x14ac:dyDescent="0.35">
      <c r="A41" s="8" t="s">
        <v>73</v>
      </c>
      <c r="B41" s="8" t="str">
        <f>C16</f>
        <v>A1</v>
      </c>
      <c r="C41" s="8" t="str">
        <f t="shared" ref="C41:I41" si="19">D16</f>
        <v>A2</v>
      </c>
      <c r="D41" s="8" t="str">
        <f t="shared" si="19"/>
        <v>A3</v>
      </c>
      <c r="E41" s="8" t="str">
        <f t="shared" si="19"/>
        <v>A5</v>
      </c>
      <c r="F41" s="8" t="str">
        <f t="shared" si="19"/>
        <v>A6</v>
      </c>
      <c r="G41" s="8" t="str">
        <f t="shared" si="19"/>
        <v>A7</v>
      </c>
      <c r="H41" s="8" t="str">
        <f t="shared" si="19"/>
        <v>A8</v>
      </c>
      <c r="I41" s="8" t="str">
        <f t="shared" si="19"/>
        <v>A9</v>
      </c>
    </row>
    <row r="42" spans="1:24" ht="15" thickBot="1" x14ac:dyDescent="0.35">
      <c r="A42" s="8" t="s">
        <v>52</v>
      </c>
      <c r="B42" s="9">
        <v>52.5</v>
      </c>
      <c r="C42" s="9">
        <v>3</v>
      </c>
      <c r="D42" s="9">
        <v>48</v>
      </c>
      <c r="E42" s="9">
        <v>88</v>
      </c>
      <c r="F42" s="9">
        <v>3</v>
      </c>
      <c r="G42" s="9">
        <v>3</v>
      </c>
      <c r="H42" s="9">
        <v>3</v>
      </c>
      <c r="I42" s="9">
        <v>3</v>
      </c>
    </row>
    <row r="43" spans="1:24" ht="15" thickBot="1" x14ac:dyDescent="0.35">
      <c r="A43" s="8" t="s">
        <v>58</v>
      </c>
      <c r="B43" s="9">
        <v>6.5</v>
      </c>
      <c r="C43" s="9">
        <v>2</v>
      </c>
      <c r="D43" s="9">
        <v>2</v>
      </c>
      <c r="E43" s="9">
        <v>87</v>
      </c>
      <c r="F43" s="9">
        <v>2</v>
      </c>
      <c r="G43" s="9">
        <v>2</v>
      </c>
      <c r="H43" s="9">
        <v>2</v>
      </c>
      <c r="I43" s="9">
        <v>2</v>
      </c>
    </row>
    <row r="44" spans="1:24" ht="15" thickBot="1" x14ac:dyDescent="0.35">
      <c r="A44" s="8" t="s">
        <v>64</v>
      </c>
      <c r="B44" s="9">
        <v>1</v>
      </c>
      <c r="C44" s="9">
        <v>1</v>
      </c>
      <c r="D44" s="9">
        <v>1</v>
      </c>
      <c r="E44" s="9">
        <v>41.5</v>
      </c>
      <c r="F44" s="9">
        <v>1</v>
      </c>
      <c r="G44" s="9">
        <v>1</v>
      </c>
      <c r="H44" s="9">
        <v>1</v>
      </c>
      <c r="I44" s="9">
        <v>1</v>
      </c>
    </row>
    <row r="45" spans="1:24" ht="15" thickBot="1" x14ac:dyDescent="0.35">
      <c r="A45" s="8" t="s">
        <v>69</v>
      </c>
      <c r="B45" s="9">
        <v>0</v>
      </c>
      <c r="C45" s="9">
        <v>0</v>
      </c>
      <c r="D45" s="9">
        <v>0</v>
      </c>
      <c r="E45" s="9">
        <v>40.5</v>
      </c>
      <c r="F45" s="9">
        <v>0</v>
      </c>
      <c r="G45" s="9">
        <v>0</v>
      </c>
      <c r="H45" s="9">
        <v>0</v>
      </c>
      <c r="I45" s="9">
        <v>0</v>
      </c>
    </row>
    <row r="46" spans="1:24" ht="18.600000000000001" thickBot="1" x14ac:dyDescent="0.35">
      <c r="A46" s="4"/>
    </row>
    <row r="47" spans="1:24" ht="20.399999999999999" thickBot="1" x14ac:dyDescent="0.35">
      <c r="A47" s="8" t="s">
        <v>74</v>
      </c>
      <c r="B47" s="8" t="str">
        <f>B41</f>
        <v>A1</v>
      </c>
      <c r="C47" s="8" t="str">
        <f t="shared" ref="C47:I47" si="20">C41</f>
        <v>A2</v>
      </c>
      <c r="D47" s="8" t="str">
        <f t="shared" si="20"/>
        <v>A3</v>
      </c>
      <c r="E47" s="8" t="str">
        <f t="shared" si="20"/>
        <v>A5</v>
      </c>
      <c r="F47" s="8" t="str">
        <f t="shared" si="20"/>
        <v>A6</v>
      </c>
      <c r="G47" s="8" t="str">
        <f t="shared" si="20"/>
        <v>A7</v>
      </c>
      <c r="H47" s="8" t="str">
        <f t="shared" si="20"/>
        <v>A8</v>
      </c>
      <c r="I47" s="8" t="str">
        <f t="shared" si="20"/>
        <v>A9</v>
      </c>
      <c r="J47" s="8" t="s">
        <v>75</v>
      </c>
      <c r="K47" s="8" t="s">
        <v>76</v>
      </c>
      <c r="L47" s="8" t="s">
        <v>77</v>
      </c>
      <c r="M47" s="8" t="s">
        <v>78</v>
      </c>
    </row>
    <row r="48" spans="1:24" ht="15" thickBot="1" x14ac:dyDescent="0.35">
      <c r="A48" s="8" t="s">
        <v>23</v>
      </c>
      <c r="B48" s="9">
        <v>6.5</v>
      </c>
      <c r="C48" s="9">
        <v>3</v>
      </c>
      <c r="D48" s="9">
        <v>48</v>
      </c>
      <c r="E48" s="9">
        <v>41.5</v>
      </c>
      <c r="F48" s="9">
        <v>1</v>
      </c>
      <c r="G48" s="9">
        <v>0</v>
      </c>
      <c r="H48" s="9">
        <v>0</v>
      </c>
      <c r="I48" s="9">
        <v>0</v>
      </c>
      <c r="J48" s="9">
        <v>100</v>
      </c>
      <c r="K48" s="9">
        <v>100</v>
      </c>
      <c r="L48" s="9">
        <v>0</v>
      </c>
      <c r="M48" s="9">
        <v>0</v>
      </c>
    </row>
    <row r="49" spans="1:13" ht="15" thickBot="1" x14ac:dyDescent="0.35">
      <c r="A49" s="8" t="s">
        <v>24</v>
      </c>
      <c r="B49" s="9">
        <v>52.5</v>
      </c>
      <c r="C49" s="9">
        <v>1</v>
      </c>
      <c r="D49" s="9">
        <v>2</v>
      </c>
      <c r="E49" s="9">
        <v>40.5</v>
      </c>
      <c r="F49" s="9">
        <v>0</v>
      </c>
      <c r="G49" s="9">
        <v>1</v>
      </c>
      <c r="H49" s="9">
        <v>1</v>
      </c>
      <c r="I49" s="9">
        <v>2</v>
      </c>
      <c r="J49" s="9">
        <v>100</v>
      </c>
      <c r="K49" s="9">
        <v>100</v>
      </c>
      <c r="L49" s="9">
        <v>0</v>
      </c>
      <c r="M49" s="9">
        <v>0</v>
      </c>
    </row>
    <row r="50" spans="1:13" ht="15" thickBot="1" x14ac:dyDescent="0.35">
      <c r="A50" s="8" t="s">
        <v>25</v>
      </c>
      <c r="B50" s="9">
        <v>1</v>
      </c>
      <c r="C50" s="9">
        <v>2</v>
      </c>
      <c r="D50" s="9">
        <v>1</v>
      </c>
      <c r="E50" s="9">
        <v>88</v>
      </c>
      <c r="F50" s="9">
        <v>3</v>
      </c>
      <c r="G50" s="9">
        <v>3</v>
      </c>
      <c r="H50" s="9">
        <v>3</v>
      </c>
      <c r="I50" s="9">
        <v>3</v>
      </c>
      <c r="J50" s="9">
        <v>104</v>
      </c>
      <c r="K50" s="9">
        <v>100</v>
      </c>
      <c r="L50" s="9">
        <v>-4</v>
      </c>
      <c r="M50" s="9">
        <v>-4</v>
      </c>
    </row>
    <row r="51" spans="1:13" ht="15" thickBot="1" x14ac:dyDescent="0.35">
      <c r="A51" s="8" t="s">
        <v>26</v>
      </c>
      <c r="B51" s="9">
        <v>0</v>
      </c>
      <c r="C51" s="9">
        <v>0</v>
      </c>
      <c r="D51" s="9">
        <v>0</v>
      </c>
      <c r="E51" s="9">
        <v>87</v>
      </c>
      <c r="F51" s="9">
        <v>2</v>
      </c>
      <c r="G51" s="9">
        <v>3</v>
      </c>
      <c r="H51" s="9">
        <v>3</v>
      </c>
      <c r="I51" s="9">
        <v>1</v>
      </c>
      <c r="J51" s="9">
        <v>96</v>
      </c>
      <c r="K51" s="9">
        <v>100</v>
      </c>
      <c r="L51" s="9">
        <v>4</v>
      </c>
      <c r="M51" s="9">
        <v>4</v>
      </c>
    </row>
    <row r="52" spans="1:13" ht="15" thickBot="1" x14ac:dyDescent="0.35"/>
    <row r="53" spans="1:13" ht="15" thickBot="1" x14ac:dyDescent="0.35">
      <c r="A53" s="10" t="s">
        <v>79</v>
      </c>
      <c r="B53" s="11">
        <v>203.5</v>
      </c>
    </row>
    <row r="54" spans="1:13" ht="15" thickBot="1" x14ac:dyDescent="0.35">
      <c r="A54" s="10" t="s">
        <v>80</v>
      </c>
      <c r="B54" s="11">
        <v>40.5</v>
      </c>
    </row>
    <row r="55" spans="1:13" ht="15" thickBot="1" x14ac:dyDescent="0.35">
      <c r="A55" s="10" t="s">
        <v>81</v>
      </c>
      <c r="B55" s="11">
        <v>400</v>
      </c>
    </row>
    <row r="56" spans="1:13" ht="15" thickBot="1" x14ac:dyDescent="0.35">
      <c r="A56" s="10" t="s">
        <v>82</v>
      </c>
      <c r="B56" s="11">
        <v>400</v>
      </c>
    </row>
    <row r="57" spans="1:13" ht="15" thickBot="1" x14ac:dyDescent="0.35">
      <c r="A57" s="10" t="s">
        <v>83</v>
      </c>
      <c r="B57" s="11">
        <v>0</v>
      </c>
    </row>
    <row r="58" spans="1:13" ht="15" thickBot="1" x14ac:dyDescent="0.35">
      <c r="A58" s="10" t="s">
        <v>84</v>
      </c>
      <c r="B58" s="11"/>
    </row>
    <row r="59" spans="1:13" ht="15" thickBot="1" x14ac:dyDescent="0.35">
      <c r="A59" s="10" t="s">
        <v>85</v>
      </c>
      <c r="B59" s="11"/>
    </row>
    <row r="60" spans="1:13" ht="15" thickBot="1" x14ac:dyDescent="0.35">
      <c r="A60" s="10" t="s">
        <v>86</v>
      </c>
      <c r="B60" s="11">
        <v>0</v>
      </c>
    </row>
    <row r="62" spans="1:13" x14ac:dyDescent="0.3">
      <c r="A62" s="12" t="s">
        <v>87</v>
      </c>
    </row>
    <row r="64" spans="1:13" x14ac:dyDescent="0.3">
      <c r="A64" s="13" t="s">
        <v>110</v>
      </c>
    </row>
    <row r="65" spans="1:12" x14ac:dyDescent="0.3">
      <c r="A65" s="13" t="s">
        <v>89</v>
      </c>
    </row>
    <row r="68" spans="1:12" ht="18" x14ac:dyDescent="0.3">
      <c r="A68" s="4"/>
    </row>
    <row r="69" spans="1:12" x14ac:dyDescent="0.3">
      <c r="A69" s="5"/>
    </row>
    <row r="72" spans="1:12" ht="54" x14ac:dyDescent="0.3">
      <c r="A72" s="6" t="s">
        <v>33</v>
      </c>
      <c r="B72" s="7">
        <v>8276557</v>
      </c>
      <c r="C72" s="6" t="s">
        <v>34</v>
      </c>
      <c r="D72" s="7">
        <v>4</v>
      </c>
      <c r="E72" s="6" t="s">
        <v>35</v>
      </c>
      <c r="F72" s="7">
        <v>8</v>
      </c>
      <c r="G72" s="6" t="s">
        <v>36</v>
      </c>
      <c r="H72" s="7">
        <v>4</v>
      </c>
      <c r="I72" s="6" t="s">
        <v>37</v>
      </c>
      <c r="J72" s="7">
        <v>0</v>
      </c>
      <c r="K72" s="6" t="s">
        <v>38</v>
      </c>
      <c r="L72" s="7" t="s">
        <v>111</v>
      </c>
    </row>
    <row r="73" spans="1:12" ht="18.600000000000001" thickBot="1" x14ac:dyDescent="0.35">
      <c r="A73" s="4"/>
    </row>
    <row r="74" spans="1:12" ht="15" thickBot="1" x14ac:dyDescent="0.35">
      <c r="A74" s="8" t="s">
        <v>40</v>
      </c>
      <c r="B74" s="8" t="s">
        <v>41</v>
      </c>
      <c r="C74" s="8" t="s">
        <v>42</v>
      </c>
      <c r="D74" s="8" t="s">
        <v>43</v>
      </c>
      <c r="E74" s="8" t="s">
        <v>44</v>
      </c>
      <c r="F74" s="8" t="s">
        <v>45</v>
      </c>
      <c r="G74" s="8" t="s">
        <v>46</v>
      </c>
      <c r="H74" s="8" t="s">
        <v>47</v>
      </c>
      <c r="I74" s="8" t="s">
        <v>48</v>
      </c>
      <c r="J74" s="8" t="s">
        <v>102</v>
      </c>
    </row>
    <row r="75" spans="1:12" ht="15" thickBot="1" x14ac:dyDescent="0.35">
      <c r="A75" s="8" t="s">
        <v>23</v>
      </c>
      <c r="B75" s="9">
        <v>3</v>
      </c>
      <c r="C75" s="9">
        <v>4</v>
      </c>
      <c r="D75" s="9">
        <v>4</v>
      </c>
      <c r="E75" s="9">
        <v>2</v>
      </c>
      <c r="F75" s="9">
        <v>2</v>
      </c>
      <c r="G75" s="9">
        <v>1</v>
      </c>
      <c r="H75" s="9">
        <v>1</v>
      </c>
      <c r="I75" s="9">
        <v>1</v>
      </c>
      <c r="J75" s="9">
        <v>100</v>
      </c>
    </row>
    <row r="76" spans="1:12" ht="15" thickBot="1" x14ac:dyDescent="0.35">
      <c r="A76" s="8" t="s">
        <v>24</v>
      </c>
      <c r="B76" s="9">
        <v>4</v>
      </c>
      <c r="C76" s="9">
        <v>2</v>
      </c>
      <c r="D76" s="9">
        <v>3</v>
      </c>
      <c r="E76" s="9">
        <v>1</v>
      </c>
      <c r="F76" s="9">
        <v>1</v>
      </c>
      <c r="G76" s="9">
        <v>2</v>
      </c>
      <c r="H76" s="9">
        <v>2</v>
      </c>
      <c r="I76" s="9">
        <v>3</v>
      </c>
      <c r="J76" s="9">
        <v>100</v>
      </c>
    </row>
    <row r="77" spans="1:12" ht="15" thickBot="1" x14ac:dyDescent="0.35">
      <c r="A77" s="8" t="s">
        <v>25</v>
      </c>
      <c r="B77" s="9">
        <v>2</v>
      </c>
      <c r="C77" s="9">
        <v>3</v>
      </c>
      <c r="D77" s="9">
        <v>2</v>
      </c>
      <c r="E77" s="9">
        <v>4</v>
      </c>
      <c r="F77" s="9">
        <v>4</v>
      </c>
      <c r="G77" s="9">
        <v>4</v>
      </c>
      <c r="H77" s="9">
        <v>4</v>
      </c>
      <c r="I77" s="9">
        <v>4</v>
      </c>
      <c r="J77" s="9">
        <v>100</v>
      </c>
    </row>
    <row r="78" spans="1:12" ht="15" thickBot="1" x14ac:dyDescent="0.35">
      <c r="A78" s="8" t="s">
        <v>26</v>
      </c>
      <c r="B78" s="9">
        <v>1</v>
      </c>
      <c r="C78" s="9">
        <v>1</v>
      </c>
      <c r="D78" s="9">
        <v>1</v>
      </c>
      <c r="E78" s="9">
        <v>3</v>
      </c>
      <c r="F78" s="9">
        <v>3</v>
      </c>
      <c r="G78" s="9">
        <v>4</v>
      </c>
      <c r="H78" s="9">
        <v>4</v>
      </c>
      <c r="I78" s="9">
        <v>2</v>
      </c>
      <c r="J78" s="9">
        <v>100</v>
      </c>
    </row>
    <row r="79" spans="1:12" ht="18.600000000000001" thickBot="1" x14ac:dyDescent="0.35">
      <c r="A79" s="4"/>
    </row>
    <row r="80" spans="1:12" ht="15" thickBot="1" x14ac:dyDescent="0.35">
      <c r="A80" s="8" t="s">
        <v>51</v>
      </c>
      <c r="B80" s="8" t="s">
        <v>41</v>
      </c>
      <c r="C80" s="8" t="s">
        <v>42</v>
      </c>
      <c r="D80" s="8" t="s">
        <v>43</v>
      </c>
      <c r="E80" s="8" t="s">
        <v>44</v>
      </c>
      <c r="F80" s="8" t="s">
        <v>45</v>
      </c>
      <c r="G80" s="8" t="s">
        <v>46</v>
      </c>
      <c r="H80" s="8" t="s">
        <v>47</v>
      </c>
      <c r="I80" s="8" t="s">
        <v>48</v>
      </c>
    </row>
    <row r="81" spans="1:13" ht="15" thickBot="1" x14ac:dyDescent="0.35">
      <c r="A81" s="8" t="s">
        <v>52</v>
      </c>
      <c r="B81" s="9" t="s">
        <v>57</v>
      </c>
      <c r="C81" s="9" t="s">
        <v>112</v>
      </c>
      <c r="D81" s="9" t="s">
        <v>113</v>
      </c>
      <c r="E81" s="9" t="s">
        <v>54</v>
      </c>
      <c r="F81" s="9" t="s">
        <v>54</v>
      </c>
      <c r="G81" s="9" t="s">
        <v>112</v>
      </c>
      <c r="H81" s="9" t="s">
        <v>54</v>
      </c>
      <c r="I81" s="9" t="s">
        <v>54</v>
      </c>
    </row>
    <row r="82" spans="1:13" ht="15" thickBot="1" x14ac:dyDescent="0.35">
      <c r="A82" s="8" t="s">
        <v>58</v>
      </c>
      <c r="B82" s="9" t="s">
        <v>63</v>
      </c>
      <c r="C82" s="9" t="s">
        <v>114</v>
      </c>
      <c r="D82" s="9" t="s">
        <v>115</v>
      </c>
      <c r="E82" s="9" t="s">
        <v>60</v>
      </c>
      <c r="F82" s="9" t="s">
        <v>60</v>
      </c>
      <c r="G82" s="9" t="s">
        <v>60</v>
      </c>
      <c r="H82" s="9" t="s">
        <v>60</v>
      </c>
      <c r="I82" s="9" t="s">
        <v>60</v>
      </c>
    </row>
    <row r="83" spans="1:13" ht="15" thickBot="1" x14ac:dyDescent="0.35">
      <c r="A83" s="8" t="s">
        <v>64</v>
      </c>
      <c r="B83" s="9" t="s">
        <v>66</v>
      </c>
      <c r="C83" s="9" t="s">
        <v>116</v>
      </c>
      <c r="D83" s="9" t="s">
        <v>117</v>
      </c>
      <c r="E83" s="9" t="s">
        <v>66</v>
      </c>
      <c r="F83" s="9" t="s">
        <v>66</v>
      </c>
      <c r="G83" s="9" t="s">
        <v>66</v>
      </c>
      <c r="H83" s="9" t="s">
        <v>66</v>
      </c>
      <c r="I83" s="9" t="s">
        <v>66</v>
      </c>
    </row>
    <row r="84" spans="1:13" ht="15" thickBot="1" x14ac:dyDescent="0.35">
      <c r="A84" s="8" t="s">
        <v>69</v>
      </c>
      <c r="B84" s="9" t="s">
        <v>71</v>
      </c>
      <c r="C84" s="9" t="s">
        <v>71</v>
      </c>
      <c r="D84" s="9" t="s">
        <v>118</v>
      </c>
      <c r="E84" s="9" t="s">
        <v>71</v>
      </c>
      <c r="F84" s="9" t="s">
        <v>71</v>
      </c>
      <c r="G84" s="9" t="s">
        <v>71</v>
      </c>
      <c r="H84" s="9" t="s">
        <v>71</v>
      </c>
      <c r="I84" s="9" t="s">
        <v>71</v>
      </c>
    </row>
    <row r="85" spans="1:13" ht="18.600000000000001" thickBot="1" x14ac:dyDescent="0.35">
      <c r="A85" s="4"/>
    </row>
    <row r="86" spans="1:13" ht="15" thickBot="1" x14ac:dyDescent="0.35">
      <c r="A86" s="8" t="s">
        <v>73</v>
      </c>
      <c r="B86" s="8" t="s">
        <v>41</v>
      </c>
      <c r="C86" s="8" t="s">
        <v>42</v>
      </c>
      <c r="D86" s="8" t="s">
        <v>43</v>
      </c>
      <c r="E86" s="8" t="s">
        <v>44</v>
      </c>
      <c r="F86" s="8" t="s">
        <v>45</v>
      </c>
      <c r="G86" s="8" t="s">
        <v>46</v>
      </c>
      <c r="H86" s="8" t="s">
        <v>47</v>
      </c>
      <c r="I86" s="8" t="s">
        <v>48</v>
      </c>
    </row>
    <row r="87" spans="1:13" ht="15" thickBot="1" x14ac:dyDescent="0.35">
      <c r="A87" s="8" t="s">
        <v>52</v>
      </c>
      <c r="B87" s="9">
        <v>3.5</v>
      </c>
      <c r="C87" s="9">
        <v>46</v>
      </c>
      <c r="D87" s="9">
        <v>50.5</v>
      </c>
      <c r="E87" s="9">
        <v>3</v>
      </c>
      <c r="F87" s="9">
        <v>3</v>
      </c>
      <c r="G87" s="9">
        <v>46</v>
      </c>
      <c r="H87" s="9">
        <v>3</v>
      </c>
      <c r="I87" s="9">
        <v>3</v>
      </c>
    </row>
    <row r="88" spans="1:13" ht="15" thickBot="1" x14ac:dyDescent="0.35">
      <c r="A88" s="8" t="s">
        <v>58</v>
      </c>
      <c r="B88" s="9">
        <v>2.5</v>
      </c>
      <c r="C88" s="9">
        <v>45</v>
      </c>
      <c r="D88" s="9">
        <v>49.5</v>
      </c>
      <c r="E88" s="9">
        <v>2</v>
      </c>
      <c r="F88" s="9">
        <v>2</v>
      </c>
      <c r="G88" s="9">
        <v>2</v>
      </c>
      <c r="H88" s="9">
        <v>2</v>
      </c>
      <c r="I88" s="9">
        <v>2</v>
      </c>
    </row>
    <row r="89" spans="1:13" ht="15" thickBot="1" x14ac:dyDescent="0.35">
      <c r="A89" s="8" t="s">
        <v>64</v>
      </c>
      <c r="B89" s="9">
        <v>1</v>
      </c>
      <c r="C89" s="9">
        <v>44</v>
      </c>
      <c r="D89" s="9">
        <v>44</v>
      </c>
      <c r="E89" s="9">
        <v>1</v>
      </c>
      <c r="F89" s="9">
        <v>1</v>
      </c>
      <c r="G89" s="9">
        <v>1</v>
      </c>
      <c r="H89" s="9">
        <v>1</v>
      </c>
      <c r="I89" s="9">
        <v>1</v>
      </c>
    </row>
    <row r="90" spans="1:13" ht="15" thickBot="1" x14ac:dyDescent="0.35">
      <c r="A90" s="8" t="s">
        <v>69</v>
      </c>
      <c r="B90" s="9">
        <v>0</v>
      </c>
      <c r="C90" s="9">
        <v>0</v>
      </c>
      <c r="D90" s="9">
        <v>43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</row>
    <row r="91" spans="1:13" ht="18.600000000000001" thickBot="1" x14ac:dyDescent="0.35">
      <c r="A91" s="4"/>
    </row>
    <row r="92" spans="1:13" ht="20.399999999999999" thickBot="1" x14ac:dyDescent="0.35">
      <c r="A92" s="8" t="s">
        <v>74</v>
      </c>
      <c r="B92" s="8" t="s">
        <v>41</v>
      </c>
      <c r="C92" s="8" t="s">
        <v>42</v>
      </c>
      <c r="D92" s="8" t="s">
        <v>43</v>
      </c>
      <c r="E92" s="8" t="s">
        <v>44</v>
      </c>
      <c r="F92" s="8" t="s">
        <v>45</v>
      </c>
      <c r="G92" s="8" t="s">
        <v>46</v>
      </c>
      <c r="H92" s="8" t="s">
        <v>47</v>
      </c>
      <c r="I92" s="8" t="s">
        <v>48</v>
      </c>
      <c r="J92" s="8" t="s">
        <v>75</v>
      </c>
      <c r="K92" s="8" t="s">
        <v>76</v>
      </c>
      <c r="L92" s="8" t="s">
        <v>77</v>
      </c>
      <c r="M92" s="8" t="s">
        <v>78</v>
      </c>
    </row>
    <row r="93" spans="1:13" ht="15" thickBot="1" x14ac:dyDescent="0.35">
      <c r="A93" s="8" t="s">
        <v>23</v>
      </c>
      <c r="B93" s="9">
        <v>1</v>
      </c>
      <c r="C93" s="9">
        <v>0</v>
      </c>
      <c r="D93" s="9">
        <v>43</v>
      </c>
      <c r="E93" s="9">
        <v>2</v>
      </c>
      <c r="F93" s="9">
        <v>2</v>
      </c>
      <c r="G93" s="9">
        <v>46</v>
      </c>
      <c r="H93" s="9">
        <v>3</v>
      </c>
      <c r="I93" s="9">
        <v>3</v>
      </c>
      <c r="J93" s="9">
        <v>100</v>
      </c>
      <c r="K93" s="9">
        <v>100</v>
      </c>
      <c r="L93" s="9">
        <v>0</v>
      </c>
      <c r="M93" s="9">
        <v>0</v>
      </c>
    </row>
    <row r="94" spans="1:13" ht="15" thickBot="1" x14ac:dyDescent="0.35">
      <c r="A94" s="8" t="s">
        <v>24</v>
      </c>
      <c r="B94" s="9">
        <v>0</v>
      </c>
      <c r="C94" s="9">
        <v>45</v>
      </c>
      <c r="D94" s="9">
        <v>44</v>
      </c>
      <c r="E94" s="9">
        <v>3</v>
      </c>
      <c r="F94" s="9">
        <v>3</v>
      </c>
      <c r="G94" s="9">
        <v>2</v>
      </c>
      <c r="H94" s="9">
        <v>2</v>
      </c>
      <c r="I94" s="9">
        <v>1</v>
      </c>
      <c r="J94" s="9">
        <v>100</v>
      </c>
      <c r="K94" s="9">
        <v>100</v>
      </c>
      <c r="L94" s="9">
        <v>0</v>
      </c>
      <c r="M94" s="9">
        <v>0</v>
      </c>
    </row>
    <row r="95" spans="1:13" ht="15" thickBot="1" x14ac:dyDescent="0.35">
      <c r="A95" s="8" t="s">
        <v>25</v>
      </c>
      <c r="B95" s="9">
        <v>2.5</v>
      </c>
      <c r="C95" s="9">
        <v>44</v>
      </c>
      <c r="D95" s="9">
        <v>49.5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9">
        <v>96</v>
      </c>
      <c r="K95" s="9">
        <v>100</v>
      </c>
      <c r="L95" s="9">
        <v>4</v>
      </c>
      <c r="M95" s="9">
        <v>4</v>
      </c>
    </row>
    <row r="96" spans="1:13" ht="15" thickBot="1" x14ac:dyDescent="0.35">
      <c r="A96" s="8" t="s">
        <v>26</v>
      </c>
      <c r="B96" s="9">
        <v>3.5</v>
      </c>
      <c r="C96" s="9">
        <v>46</v>
      </c>
      <c r="D96" s="9">
        <v>50.5</v>
      </c>
      <c r="E96" s="9">
        <v>1</v>
      </c>
      <c r="F96" s="9">
        <v>1</v>
      </c>
      <c r="G96" s="9">
        <v>0</v>
      </c>
      <c r="H96" s="9">
        <v>0</v>
      </c>
      <c r="I96" s="9">
        <v>2</v>
      </c>
      <c r="J96" s="9">
        <v>104</v>
      </c>
      <c r="K96" s="9">
        <v>100</v>
      </c>
      <c r="L96" s="9">
        <v>-4</v>
      </c>
      <c r="M96" s="9">
        <v>-4</v>
      </c>
    </row>
    <row r="97" spans="1:2" ht="15" thickBot="1" x14ac:dyDescent="0.35"/>
    <row r="98" spans="1:2" ht="15" thickBot="1" x14ac:dyDescent="0.35">
      <c r="A98" s="10" t="s">
        <v>79</v>
      </c>
      <c r="B98" s="11">
        <v>158</v>
      </c>
    </row>
    <row r="99" spans="1:2" ht="15" thickBot="1" x14ac:dyDescent="0.35">
      <c r="A99" s="10" t="s">
        <v>80</v>
      </c>
      <c r="B99" s="11">
        <v>43</v>
      </c>
    </row>
    <row r="100" spans="1:2" ht="15" thickBot="1" x14ac:dyDescent="0.35">
      <c r="A100" s="10" t="s">
        <v>81</v>
      </c>
      <c r="B100" s="11">
        <v>400</v>
      </c>
    </row>
    <row r="101" spans="1:2" ht="15" thickBot="1" x14ac:dyDescent="0.35">
      <c r="A101" s="10" t="s">
        <v>82</v>
      </c>
      <c r="B101" s="11">
        <v>400</v>
      </c>
    </row>
    <row r="102" spans="1:2" ht="15" thickBot="1" x14ac:dyDescent="0.35">
      <c r="A102" s="10" t="s">
        <v>83</v>
      </c>
      <c r="B102" s="11">
        <v>0</v>
      </c>
    </row>
    <row r="103" spans="1:2" ht="15" thickBot="1" x14ac:dyDescent="0.35">
      <c r="A103" s="10" t="s">
        <v>84</v>
      </c>
      <c r="B103" s="11"/>
    </row>
    <row r="104" spans="1:2" ht="15" thickBot="1" x14ac:dyDescent="0.35">
      <c r="A104" s="10" t="s">
        <v>85</v>
      </c>
      <c r="B104" s="11"/>
    </row>
    <row r="105" spans="1:2" ht="15" thickBot="1" x14ac:dyDescent="0.35">
      <c r="A105" s="10" t="s">
        <v>86</v>
      </c>
      <c r="B105" s="11">
        <v>0</v>
      </c>
    </row>
    <row r="107" spans="1:2" x14ac:dyDescent="0.3">
      <c r="A107" s="12" t="s">
        <v>87</v>
      </c>
    </row>
    <row r="109" spans="1:2" x14ac:dyDescent="0.3">
      <c r="A109" s="13" t="s">
        <v>110</v>
      </c>
    </row>
    <row r="110" spans="1:2" x14ac:dyDescent="0.3">
      <c r="A110" s="13" t="s">
        <v>119</v>
      </c>
    </row>
  </sheetData>
  <conditionalFormatting sqref="C9:K1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3:N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:O6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9:N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:O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62" r:id="rId1" display="https://miau.my-x.hu/myx-free/coco/test/160029120201215154627.html" xr:uid="{C74BC50A-68EC-46DE-A953-ECD5D992C404}"/>
    <hyperlink ref="A107" r:id="rId2" display="https://miau.my-x.hu/myx-free/coco/test/827655720201215154730.html" xr:uid="{5F3A3BA4-7EA5-4F14-AF0C-7D3EF1EBBBF5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A6B74-FB26-4631-85D0-C9DE8A0C6512}">
  <dimension ref="A1:L43"/>
  <sheetViews>
    <sheetView workbookViewId="0"/>
  </sheetViews>
  <sheetFormatPr defaultRowHeight="14.4" x14ac:dyDescent="0.3"/>
  <sheetData>
    <row r="1" spans="1:12" ht="18" x14ac:dyDescent="0.3">
      <c r="A1" s="4"/>
    </row>
    <row r="2" spans="1:12" x14ac:dyDescent="0.3">
      <c r="A2" s="5"/>
    </row>
    <row r="5" spans="1:12" ht="18" x14ac:dyDescent="0.3">
      <c r="A5" s="6" t="s">
        <v>33</v>
      </c>
      <c r="B5" s="7">
        <v>7313064</v>
      </c>
      <c r="C5" s="6" t="s">
        <v>34</v>
      </c>
      <c r="D5" s="7">
        <v>4</v>
      </c>
      <c r="E5" s="6" t="s">
        <v>35</v>
      </c>
      <c r="F5" s="7">
        <v>5</v>
      </c>
      <c r="G5" s="6" t="s">
        <v>36</v>
      </c>
      <c r="H5" s="7">
        <v>4</v>
      </c>
      <c r="I5" s="6" t="s">
        <v>37</v>
      </c>
      <c r="J5" s="7">
        <v>0</v>
      </c>
      <c r="K5" s="6" t="s">
        <v>38</v>
      </c>
      <c r="L5" s="7" t="s">
        <v>120</v>
      </c>
    </row>
    <row r="6" spans="1:12" ht="18.600000000000001" thickBot="1" x14ac:dyDescent="0.35">
      <c r="A6" s="4"/>
    </row>
    <row r="7" spans="1:12" ht="15" thickBot="1" x14ac:dyDescent="0.35">
      <c r="A7" s="8" t="s">
        <v>40</v>
      </c>
      <c r="B7" s="8" t="str">
        <f>Munka2!G8</f>
        <v>A5</v>
      </c>
      <c r="C7" s="8" t="str">
        <f>Munka2!H8</f>
        <v>A6</v>
      </c>
      <c r="D7" s="8" t="str">
        <f>Munka2!I8</f>
        <v>A7</v>
      </c>
      <c r="E7" s="8" t="str">
        <f>Munka2!J8</f>
        <v>A8</v>
      </c>
      <c r="F7" s="8" t="str">
        <f>Munka2!K8</f>
        <v>A9</v>
      </c>
      <c r="G7" s="8" t="s">
        <v>121</v>
      </c>
    </row>
    <row r="8" spans="1:12" ht="15" thickBot="1" x14ac:dyDescent="0.35">
      <c r="A8" s="8" t="s">
        <v>23</v>
      </c>
      <c r="B8" s="14">
        <f>'Munka2 (2)'!E30</f>
        <v>3</v>
      </c>
      <c r="C8" s="9">
        <v>3</v>
      </c>
      <c r="D8" s="9">
        <v>4</v>
      </c>
      <c r="E8" s="9">
        <v>4</v>
      </c>
      <c r="F8" s="9">
        <v>4</v>
      </c>
      <c r="G8" s="9">
        <v>100</v>
      </c>
    </row>
    <row r="9" spans="1:12" ht="15" thickBot="1" x14ac:dyDescent="0.35">
      <c r="A9" s="8" t="s">
        <v>24</v>
      </c>
      <c r="B9" s="9">
        <v>4</v>
      </c>
      <c r="C9" s="9">
        <v>4</v>
      </c>
      <c r="D9" s="9">
        <v>3</v>
      </c>
      <c r="E9" s="9">
        <v>3</v>
      </c>
      <c r="F9" s="9">
        <v>2</v>
      </c>
      <c r="G9" s="9">
        <v>100</v>
      </c>
    </row>
    <row r="10" spans="1:12" ht="15" thickBot="1" x14ac:dyDescent="0.35">
      <c r="A10" s="8" t="s">
        <v>25</v>
      </c>
      <c r="B10" s="9">
        <v>1</v>
      </c>
      <c r="C10" s="9">
        <v>1</v>
      </c>
      <c r="D10" s="9">
        <v>1</v>
      </c>
      <c r="E10" s="9">
        <v>1</v>
      </c>
      <c r="F10" s="9">
        <v>1</v>
      </c>
      <c r="G10" s="9">
        <v>100</v>
      </c>
    </row>
    <row r="11" spans="1:12" ht="15" thickBot="1" x14ac:dyDescent="0.35">
      <c r="A11" s="8" t="s">
        <v>26</v>
      </c>
      <c r="B11" s="9">
        <v>2</v>
      </c>
      <c r="C11" s="9">
        <v>2</v>
      </c>
      <c r="D11" s="9">
        <v>1</v>
      </c>
      <c r="E11" s="9">
        <v>1</v>
      </c>
      <c r="F11" s="9">
        <v>3</v>
      </c>
      <c r="G11" s="9">
        <v>100</v>
      </c>
    </row>
    <row r="12" spans="1:12" ht="18.600000000000001" thickBot="1" x14ac:dyDescent="0.35">
      <c r="A12" s="4"/>
    </row>
    <row r="13" spans="1:12" ht="15" thickBot="1" x14ac:dyDescent="0.35">
      <c r="A13" s="8" t="s">
        <v>51</v>
      </c>
      <c r="B13" s="8" t="str">
        <f>B7</f>
        <v>A5</v>
      </c>
      <c r="C13" s="8" t="str">
        <f t="shared" ref="C13:F13" si="0">C7</f>
        <v>A6</v>
      </c>
      <c r="D13" s="8" t="str">
        <f t="shared" si="0"/>
        <v>A7</v>
      </c>
      <c r="E13" s="8" t="str">
        <f t="shared" si="0"/>
        <v>A8</v>
      </c>
      <c r="F13" s="8" t="str">
        <f t="shared" si="0"/>
        <v>A9</v>
      </c>
    </row>
    <row r="14" spans="1:12" ht="15" thickBot="1" x14ac:dyDescent="0.35">
      <c r="A14" s="8" t="s">
        <v>52</v>
      </c>
      <c r="B14" s="9" t="s">
        <v>122</v>
      </c>
      <c r="C14" s="9" t="s">
        <v>123</v>
      </c>
      <c r="D14" s="9" t="s">
        <v>54</v>
      </c>
      <c r="E14" s="9" t="s">
        <v>54</v>
      </c>
      <c r="F14" s="9" t="s">
        <v>54</v>
      </c>
    </row>
    <row r="15" spans="1:12" ht="15" thickBot="1" x14ac:dyDescent="0.35">
      <c r="A15" s="8" t="s">
        <v>58</v>
      </c>
      <c r="B15" s="9" t="s">
        <v>124</v>
      </c>
      <c r="C15" s="9" t="s">
        <v>125</v>
      </c>
      <c r="D15" s="9" t="s">
        <v>60</v>
      </c>
      <c r="E15" s="9" t="s">
        <v>60</v>
      </c>
      <c r="F15" s="9" t="s">
        <v>60</v>
      </c>
    </row>
    <row r="16" spans="1:12" ht="15" thickBot="1" x14ac:dyDescent="0.35">
      <c r="A16" s="8" t="s">
        <v>64</v>
      </c>
      <c r="B16" s="9" t="s">
        <v>126</v>
      </c>
      <c r="C16" s="9" t="s">
        <v>127</v>
      </c>
      <c r="D16" s="9" t="s">
        <v>66</v>
      </c>
      <c r="E16" s="9" t="s">
        <v>66</v>
      </c>
      <c r="F16" s="9" t="s">
        <v>66</v>
      </c>
    </row>
    <row r="17" spans="1:11" ht="15" thickBot="1" x14ac:dyDescent="0.35">
      <c r="A17" s="8" t="s">
        <v>69</v>
      </c>
      <c r="B17" s="9" t="s">
        <v>128</v>
      </c>
      <c r="C17" s="9" t="s">
        <v>129</v>
      </c>
      <c r="D17" s="9" t="s">
        <v>71</v>
      </c>
      <c r="E17" s="9" t="s">
        <v>71</v>
      </c>
      <c r="F17" s="9" t="s">
        <v>71</v>
      </c>
    </row>
    <row r="18" spans="1:11" ht="18.600000000000001" thickBot="1" x14ac:dyDescent="0.35">
      <c r="A18" s="4"/>
    </row>
    <row r="19" spans="1:11" ht="15" thickBot="1" x14ac:dyDescent="0.35">
      <c r="A19" s="8" t="s">
        <v>73</v>
      </c>
      <c r="B19" s="8" t="str">
        <f>B13</f>
        <v>A5</v>
      </c>
      <c r="C19" s="8" t="str">
        <f t="shared" ref="C19:F19" si="1">C13</f>
        <v>A6</v>
      </c>
      <c r="D19" s="8" t="str">
        <f t="shared" si="1"/>
        <v>A7</v>
      </c>
      <c r="E19" s="8" t="str">
        <f t="shared" si="1"/>
        <v>A8</v>
      </c>
      <c r="F19" s="8" t="str">
        <f t="shared" si="1"/>
        <v>A9</v>
      </c>
      <c r="H19" t="str">
        <f>B19</f>
        <v>A5</v>
      </c>
      <c r="I19" t="str">
        <f t="shared" ref="I19:K19" si="2">C19</f>
        <v>A6</v>
      </c>
      <c r="J19" t="str">
        <f t="shared" si="2"/>
        <v>A7</v>
      </c>
      <c r="K19" t="str">
        <f t="shared" si="2"/>
        <v>A8</v>
      </c>
    </row>
    <row r="20" spans="1:11" ht="15" thickBot="1" x14ac:dyDescent="0.35">
      <c r="A20" s="8" t="s">
        <v>52</v>
      </c>
      <c r="B20" s="9">
        <v>45.8</v>
      </c>
      <c r="C20" s="9">
        <v>52.4</v>
      </c>
      <c r="D20" s="9">
        <v>3</v>
      </c>
      <c r="E20" s="9">
        <v>3</v>
      </c>
      <c r="F20" s="9">
        <v>3</v>
      </c>
      <c r="G20" t="s">
        <v>130</v>
      </c>
      <c r="H20">
        <f>B20-MIN(B$20:B$23)</f>
        <v>3</v>
      </c>
      <c r="I20">
        <f t="shared" ref="I20:K23" si="3">C20-MIN(C$20:C$23)</f>
        <v>4</v>
      </c>
      <c r="J20">
        <f t="shared" si="3"/>
        <v>3</v>
      </c>
      <c r="K20">
        <f t="shared" si="3"/>
        <v>3</v>
      </c>
    </row>
    <row r="21" spans="1:11" ht="15" thickBot="1" x14ac:dyDescent="0.35">
      <c r="A21" s="8" t="s">
        <v>58</v>
      </c>
      <c r="B21" s="9">
        <v>44.8</v>
      </c>
      <c r="C21" s="9">
        <v>51.4</v>
      </c>
      <c r="D21" s="9">
        <v>2</v>
      </c>
      <c r="E21" s="9">
        <v>2</v>
      </c>
      <c r="F21" s="9">
        <v>2</v>
      </c>
      <c r="G21" t="s">
        <v>131</v>
      </c>
      <c r="H21">
        <f t="shared" ref="H21:H23" si="4">B21-MIN(B$20:B$23)</f>
        <v>2</v>
      </c>
      <c r="I21">
        <f t="shared" si="3"/>
        <v>3</v>
      </c>
      <c r="J21">
        <f t="shared" si="3"/>
        <v>2</v>
      </c>
      <c r="K21">
        <f t="shared" si="3"/>
        <v>2</v>
      </c>
    </row>
    <row r="22" spans="1:11" ht="15" thickBot="1" x14ac:dyDescent="0.35">
      <c r="A22" s="8" t="s">
        <v>64</v>
      </c>
      <c r="B22" s="9">
        <v>43.8</v>
      </c>
      <c r="C22" s="9">
        <v>50.4</v>
      </c>
      <c r="D22" s="9">
        <v>1</v>
      </c>
      <c r="E22" s="9">
        <v>1</v>
      </c>
      <c r="F22" s="9">
        <v>1</v>
      </c>
      <c r="G22" t="s">
        <v>132</v>
      </c>
      <c r="H22">
        <f t="shared" si="4"/>
        <v>1</v>
      </c>
      <c r="I22">
        <f t="shared" si="3"/>
        <v>2</v>
      </c>
      <c r="J22">
        <f t="shared" si="3"/>
        <v>1</v>
      </c>
      <c r="K22">
        <f t="shared" si="3"/>
        <v>1</v>
      </c>
    </row>
    <row r="23" spans="1:11" ht="15" thickBot="1" x14ac:dyDescent="0.35">
      <c r="A23" s="8" t="s">
        <v>69</v>
      </c>
      <c r="B23" s="9">
        <v>42.8</v>
      </c>
      <c r="C23" s="9">
        <v>48.4</v>
      </c>
      <c r="D23" s="9">
        <v>0</v>
      </c>
      <c r="E23" s="9">
        <v>0</v>
      </c>
      <c r="F23" s="9">
        <v>0</v>
      </c>
      <c r="G23" t="s">
        <v>133</v>
      </c>
      <c r="H23">
        <f t="shared" si="4"/>
        <v>0</v>
      </c>
      <c r="I23">
        <f t="shared" si="3"/>
        <v>0</v>
      </c>
      <c r="J23">
        <f t="shared" si="3"/>
        <v>0</v>
      </c>
      <c r="K23">
        <f t="shared" si="3"/>
        <v>0</v>
      </c>
    </row>
    <row r="24" spans="1:11" ht="18.600000000000001" thickBot="1" x14ac:dyDescent="0.35">
      <c r="A24" s="4"/>
    </row>
    <row r="25" spans="1:11" ht="15" thickBot="1" x14ac:dyDescent="0.35">
      <c r="A25" s="8" t="s">
        <v>74</v>
      </c>
      <c r="B25" s="8" t="str">
        <f>B19</f>
        <v>A5</v>
      </c>
      <c r="C25" s="8" t="str">
        <f t="shared" ref="C25:F25" si="5">C19</f>
        <v>A6</v>
      </c>
      <c r="D25" s="8" t="str">
        <f t="shared" si="5"/>
        <v>A7</v>
      </c>
      <c r="E25" s="8" t="str">
        <f t="shared" si="5"/>
        <v>A8</v>
      </c>
      <c r="F25" s="8" t="str">
        <f t="shared" si="5"/>
        <v>A9</v>
      </c>
      <c r="G25" s="8" t="s">
        <v>75</v>
      </c>
      <c r="H25" s="8" t="s">
        <v>76</v>
      </c>
      <c r="I25" s="8" t="s">
        <v>77</v>
      </c>
      <c r="J25" s="8" t="s">
        <v>78</v>
      </c>
    </row>
    <row r="26" spans="1:11" ht="15" thickBot="1" x14ac:dyDescent="0.35">
      <c r="A26" s="8" t="s">
        <v>23</v>
      </c>
      <c r="B26" s="9">
        <v>43.8</v>
      </c>
      <c r="C26" s="9">
        <v>50.4</v>
      </c>
      <c r="D26" s="9">
        <v>0</v>
      </c>
      <c r="E26" s="9">
        <v>0</v>
      </c>
      <c r="F26" s="9">
        <v>0</v>
      </c>
      <c r="G26" s="9">
        <v>94.2</v>
      </c>
      <c r="H26" s="9">
        <v>100</v>
      </c>
      <c r="I26" s="9">
        <v>5.8</v>
      </c>
      <c r="J26" s="9">
        <v>5.8</v>
      </c>
    </row>
    <row r="27" spans="1:11" ht="15" thickBot="1" x14ac:dyDescent="0.35">
      <c r="A27" s="8" t="s">
        <v>24</v>
      </c>
      <c r="B27" s="9">
        <v>42.8</v>
      </c>
      <c r="C27" s="9">
        <v>48.4</v>
      </c>
      <c r="D27" s="9">
        <v>1</v>
      </c>
      <c r="E27" s="9">
        <v>1</v>
      </c>
      <c r="F27" s="9">
        <v>2</v>
      </c>
      <c r="G27" s="9">
        <v>95.2</v>
      </c>
      <c r="H27" s="9">
        <v>100</v>
      </c>
      <c r="I27" s="9">
        <v>4.8</v>
      </c>
      <c r="J27" s="9">
        <v>4.8</v>
      </c>
    </row>
    <row r="28" spans="1:11" ht="15" thickBot="1" x14ac:dyDescent="0.35">
      <c r="A28" s="8" t="s">
        <v>25</v>
      </c>
      <c r="B28" s="9">
        <v>45.8</v>
      </c>
      <c r="C28" s="9">
        <v>52.4</v>
      </c>
      <c r="D28" s="9">
        <v>3</v>
      </c>
      <c r="E28" s="9">
        <v>3</v>
      </c>
      <c r="F28" s="9">
        <v>3</v>
      </c>
      <c r="G28" s="9">
        <v>107.3</v>
      </c>
      <c r="H28" s="9">
        <v>100</v>
      </c>
      <c r="I28" s="9">
        <v>-7.3</v>
      </c>
      <c r="J28" s="9">
        <v>-7.3</v>
      </c>
    </row>
    <row r="29" spans="1:11" ht="15" thickBot="1" x14ac:dyDescent="0.35">
      <c r="A29" s="8" t="s">
        <v>26</v>
      </c>
      <c r="B29" s="9">
        <v>44.8</v>
      </c>
      <c r="C29" s="9">
        <v>51.4</v>
      </c>
      <c r="D29" s="9">
        <v>3</v>
      </c>
      <c r="E29" s="9">
        <v>3</v>
      </c>
      <c r="F29" s="9">
        <v>1</v>
      </c>
      <c r="G29" s="9">
        <v>103.3</v>
      </c>
      <c r="H29" s="9">
        <v>100</v>
      </c>
      <c r="I29" s="9">
        <v>-3.3</v>
      </c>
      <c r="J29" s="9">
        <v>-3.3</v>
      </c>
    </row>
    <row r="30" spans="1:11" ht="15" thickBot="1" x14ac:dyDescent="0.35"/>
    <row r="31" spans="1:11" ht="15" thickBot="1" x14ac:dyDescent="0.35">
      <c r="A31" s="10" t="s">
        <v>79</v>
      </c>
      <c r="B31" s="11">
        <v>107.2</v>
      </c>
    </row>
    <row r="32" spans="1:11" ht="15" thickBot="1" x14ac:dyDescent="0.35">
      <c r="A32" s="10" t="s">
        <v>80</v>
      </c>
      <c r="B32" s="11">
        <v>91.2</v>
      </c>
    </row>
    <row r="33" spans="1:2" ht="15" thickBot="1" x14ac:dyDescent="0.35">
      <c r="A33" s="10" t="s">
        <v>81</v>
      </c>
      <c r="B33" s="11">
        <v>400</v>
      </c>
    </row>
    <row r="34" spans="1:2" ht="15" thickBot="1" x14ac:dyDescent="0.35">
      <c r="A34" s="10" t="s">
        <v>82</v>
      </c>
      <c r="B34" s="11">
        <v>400</v>
      </c>
    </row>
    <row r="35" spans="1:2" ht="15" thickBot="1" x14ac:dyDescent="0.35">
      <c r="A35" s="10" t="s">
        <v>83</v>
      </c>
      <c r="B35" s="11">
        <v>0</v>
      </c>
    </row>
    <row r="36" spans="1:2" ht="20.399999999999999" thickBot="1" x14ac:dyDescent="0.35">
      <c r="A36" s="10" t="s">
        <v>84</v>
      </c>
      <c r="B36" s="11"/>
    </row>
    <row r="37" spans="1:2" ht="20.399999999999999" thickBot="1" x14ac:dyDescent="0.35">
      <c r="A37" s="10" t="s">
        <v>85</v>
      </c>
      <c r="B37" s="11"/>
    </row>
    <row r="38" spans="1:2" ht="15" thickBot="1" x14ac:dyDescent="0.35">
      <c r="A38" s="10" t="s">
        <v>86</v>
      </c>
      <c r="B38" s="11">
        <v>0</v>
      </c>
    </row>
    <row r="40" spans="1:2" x14ac:dyDescent="0.3">
      <c r="A40" s="12" t="s">
        <v>87</v>
      </c>
    </row>
    <row r="42" spans="1:2" x14ac:dyDescent="0.3">
      <c r="A42" s="13" t="s">
        <v>110</v>
      </c>
    </row>
    <row r="43" spans="1:2" x14ac:dyDescent="0.3">
      <c r="A43" s="13" t="s">
        <v>100</v>
      </c>
    </row>
  </sheetData>
  <phoneticPr fontId="1" type="noConversion"/>
  <hyperlinks>
    <hyperlink ref="A40" r:id="rId1" display="https://miau.my-x.hu/myx-free/coco/test/731306420201215155349.html" xr:uid="{A052993E-CE89-45D3-8CA8-3E58D952B36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Munka1</vt:lpstr>
      <vt:lpstr>Munka2</vt:lpstr>
      <vt:lpstr>Munka2 (2)</vt:lpstr>
      <vt:lpstr>Munka5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2020-12-15T14:02:10Z</dcterms:created>
  <dcterms:modified xsi:type="dcterms:W3CDTF">2020-12-15T15:04:53Z</dcterms:modified>
</cp:coreProperties>
</file>