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F13DE7A2-1E90-4113-BCB8-B823B1045C72}" xr6:coauthVersionLast="47" xr6:coauthVersionMax="47" xr10:uidLastSave="{00000000-0000-0000-0000-000000000000}"/>
  <bookViews>
    <workbookView xWindow="-108" yWindow="-108" windowWidth="23256" windowHeight="12720" activeTab="2" xr2:uid="{6A1A5786-83D4-4798-9403-8D026D13384A}"/>
  </bookViews>
  <sheets>
    <sheet name="reports" sheetId="2" r:id="rId1"/>
    <sheet name="db" sheetId="1" r:id="rId2"/>
    <sheet name="db2" sheetId="3" r:id="rId3"/>
    <sheet name="pivot_alap" sheetId="6" r:id="rId4"/>
    <sheet name="mo" sheetId="4" r:id="rId5"/>
    <sheet name="ksh" sheetId="5" r:id="rId6"/>
  </sheets>
  <definedNames>
    <definedName name="_xlnm._FilterDatabase" localSheetId="1" hidden="1">db!$A$1:$M$158</definedName>
  </definedNames>
  <calcPr calcId="191029"/>
  <pivotCaches>
    <pivotCache cacheId="8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4" i="1" l="1"/>
  <c r="E163" i="1"/>
  <c r="E162" i="1"/>
  <c r="E161" i="1"/>
  <c r="E160" i="1"/>
  <c r="E159" i="1"/>
  <c r="E158" i="1"/>
  <c r="A218" i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D368" i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298" i="1"/>
  <c r="D228" i="1"/>
  <c r="C368" i="1"/>
  <c r="C360" i="1"/>
  <c r="C430" i="1" s="1"/>
  <c r="C352" i="1"/>
  <c r="C422" i="1" s="1"/>
  <c r="C344" i="1"/>
  <c r="C414" i="1" s="1"/>
  <c r="C336" i="1"/>
  <c r="C406" i="1" s="1"/>
  <c r="C328" i="1"/>
  <c r="C398" i="1" s="1"/>
  <c r="C320" i="1"/>
  <c r="C390" i="1" s="1"/>
  <c r="C312" i="1"/>
  <c r="C382" i="1" s="1"/>
  <c r="C304" i="1"/>
  <c r="C374" i="1" s="1"/>
  <c r="C298" i="1"/>
  <c r="C297" i="1"/>
  <c r="C367" i="1" s="1"/>
  <c r="C437" i="1" s="1"/>
  <c r="C296" i="1"/>
  <c r="C366" i="1" s="1"/>
  <c r="C436" i="1" s="1"/>
  <c r="C295" i="1"/>
  <c r="C365" i="1" s="1"/>
  <c r="C435" i="1" s="1"/>
  <c r="C294" i="1"/>
  <c r="C364" i="1" s="1"/>
  <c r="C434" i="1" s="1"/>
  <c r="C293" i="1"/>
  <c r="C363" i="1" s="1"/>
  <c r="C433" i="1" s="1"/>
  <c r="C292" i="1"/>
  <c r="C362" i="1" s="1"/>
  <c r="C432" i="1" s="1"/>
  <c r="C291" i="1"/>
  <c r="C361" i="1" s="1"/>
  <c r="C431" i="1" s="1"/>
  <c r="C290" i="1"/>
  <c r="C289" i="1"/>
  <c r="C359" i="1" s="1"/>
  <c r="C429" i="1" s="1"/>
  <c r="C288" i="1"/>
  <c r="C358" i="1" s="1"/>
  <c r="C428" i="1" s="1"/>
  <c r="C287" i="1"/>
  <c r="C357" i="1" s="1"/>
  <c r="C427" i="1" s="1"/>
  <c r="C286" i="1"/>
  <c r="C356" i="1" s="1"/>
  <c r="C426" i="1" s="1"/>
  <c r="C285" i="1"/>
  <c r="C355" i="1" s="1"/>
  <c r="C425" i="1" s="1"/>
  <c r="C284" i="1"/>
  <c r="C354" i="1" s="1"/>
  <c r="C424" i="1" s="1"/>
  <c r="C283" i="1"/>
  <c r="C353" i="1" s="1"/>
  <c r="C423" i="1" s="1"/>
  <c r="C282" i="1"/>
  <c r="C281" i="1"/>
  <c r="C351" i="1" s="1"/>
  <c r="C421" i="1" s="1"/>
  <c r="C280" i="1"/>
  <c r="C350" i="1" s="1"/>
  <c r="C420" i="1" s="1"/>
  <c r="C279" i="1"/>
  <c r="C349" i="1" s="1"/>
  <c r="C419" i="1" s="1"/>
  <c r="C278" i="1"/>
  <c r="C348" i="1" s="1"/>
  <c r="C418" i="1" s="1"/>
  <c r="C277" i="1"/>
  <c r="C347" i="1" s="1"/>
  <c r="C417" i="1" s="1"/>
  <c r="C276" i="1"/>
  <c r="C346" i="1" s="1"/>
  <c r="C416" i="1" s="1"/>
  <c r="C275" i="1"/>
  <c r="C345" i="1" s="1"/>
  <c r="C415" i="1" s="1"/>
  <c r="C274" i="1"/>
  <c r="C273" i="1"/>
  <c r="C343" i="1" s="1"/>
  <c r="C413" i="1" s="1"/>
  <c r="C272" i="1"/>
  <c r="C342" i="1" s="1"/>
  <c r="C412" i="1" s="1"/>
  <c r="C271" i="1"/>
  <c r="C341" i="1" s="1"/>
  <c r="C411" i="1" s="1"/>
  <c r="C270" i="1"/>
  <c r="C340" i="1" s="1"/>
  <c r="C410" i="1" s="1"/>
  <c r="C269" i="1"/>
  <c r="C339" i="1" s="1"/>
  <c r="C409" i="1" s="1"/>
  <c r="C268" i="1"/>
  <c r="C338" i="1" s="1"/>
  <c r="C408" i="1" s="1"/>
  <c r="C267" i="1"/>
  <c r="C337" i="1" s="1"/>
  <c r="C407" i="1" s="1"/>
  <c r="C266" i="1"/>
  <c r="C265" i="1"/>
  <c r="C335" i="1" s="1"/>
  <c r="C405" i="1" s="1"/>
  <c r="C264" i="1"/>
  <c r="C334" i="1" s="1"/>
  <c r="C404" i="1" s="1"/>
  <c r="C263" i="1"/>
  <c r="C333" i="1" s="1"/>
  <c r="C403" i="1" s="1"/>
  <c r="C262" i="1"/>
  <c r="C332" i="1" s="1"/>
  <c r="C402" i="1" s="1"/>
  <c r="C261" i="1"/>
  <c r="C331" i="1" s="1"/>
  <c r="C401" i="1" s="1"/>
  <c r="C260" i="1"/>
  <c r="C330" i="1" s="1"/>
  <c r="C400" i="1" s="1"/>
  <c r="C259" i="1"/>
  <c r="C329" i="1" s="1"/>
  <c r="C399" i="1" s="1"/>
  <c r="C258" i="1"/>
  <c r="C257" i="1"/>
  <c r="C327" i="1" s="1"/>
  <c r="C397" i="1" s="1"/>
  <c r="C256" i="1"/>
  <c r="C326" i="1" s="1"/>
  <c r="C396" i="1" s="1"/>
  <c r="C255" i="1"/>
  <c r="C325" i="1" s="1"/>
  <c r="C395" i="1" s="1"/>
  <c r="C254" i="1"/>
  <c r="C324" i="1" s="1"/>
  <c r="C394" i="1" s="1"/>
  <c r="C253" i="1"/>
  <c r="C323" i="1" s="1"/>
  <c r="C393" i="1" s="1"/>
  <c r="C252" i="1"/>
  <c r="C322" i="1" s="1"/>
  <c r="C392" i="1" s="1"/>
  <c r="C251" i="1"/>
  <c r="C321" i="1" s="1"/>
  <c r="C391" i="1" s="1"/>
  <c r="C250" i="1"/>
  <c r="C249" i="1"/>
  <c r="C319" i="1" s="1"/>
  <c r="C389" i="1" s="1"/>
  <c r="C248" i="1"/>
  <c r="C318" i="1" s="1"/>
  <c r="C388" i="1" s="1"/>
  <c r="C247" i="1"/>
  <c r="C317" i="1" s="1"/>
  <c r="C387" i="1" s="1"/>
  <c r="C246" i="1"/>
  <c r="C316" i="1" s="1"/>
  <c r="C386" i="1" s="1"/>
  <c r="C245" i="1"/>
  <c r="C315" i="1" s="1"/>
  <c r="C385" i="1" s="1"/>
  <c r="C244" i="1"/>
  <c r="C314" i="1" s="1"/>
  <c r="C384" i="1" s="1"/>
  <c r="C243" i="1"/>
  <c r="C313" i="1" s="1"/>
  <c r="C383" i="1" s="1"/>
  <c r="C242" i="1"/>
  <c r="C241" i="1"/>
  <c r="C311" i="1" s="1"/>
  <c r="C381" i="1" s="1"/>
  <c r="C240" i="1"/>
  <c r="C310" i="1" s="1"/>
  <c r="C380" i="1" s="1"/>
  <c r="C239" i="1"/>
  <c r="C309" i="1" s="1"/>
  <c r="C379" i="1" s="1"/>
  <c r="C238" i="1"/>
  <c r="C308" i="1" s="1"/>
  <c r="C378" i="1" s="1"/>
  <c r="C237" i="1"/>
  <c r="C307" i="1" s="1"/>
  <c r="C377" i="1" s="1"/>
  <c r="C236" i="1"/>
  <c r="C306" i="1" s="1"/>
  <c r="C376" i="1" s="1"/>
  <c r="C235" i="1"/>
  <c r="C305" i="1" s="1"/>
  <c r="C375" i="1" s="1"/>
  <c r="C234" i="1"/>
  <c r="C233" i="1"/>
  <c r="C303" i="1" s="1"/>
  <c r="C373" i="1" s="1"/>
  <c r="C232" i="1"/>
  <c r="C302" i="1" s="1"/>
  <c r="C372" i="1" s="1"/>
  <c r="C231" i="1"/>
  <c r="C301" i="1" s="1"/>
  <c r="C371" i="1" s="1"/>
  <c r="C230" i="1"/>
  <c r="C300" i="1" s="1"/>
  <c r="C370" i="1" s="1"/>
  <c r="C229" i="1"/>
  <c r="C299" i="1" s="1"/>
  <c r="C369" i="1" s="1"/>
  <c r="C228" i="1"/>
  <c r="C161" i="1"/>
  <c r="C162" i="1" s="1"/>
  <c r="C160" i="1"/>
  <c r="C159" i="1"/>
  <c r="B388" i="1"/>
  <c r="B395" i="1" s="1"/>
  <c r="B402" i="1" s="1"/>
  <c r="B409" i="1" s="1"/>
  <c r="B416" i="1" s="1"/>
  <c r="B423" i="1" s="1"/>
  <c r="B430" i="1" s="1"/>
  <c r="B437" i="1" s="1"/>
  <c r="B386" i="1"/>
  <c r="B393" i="1" s="1"/>
  <c r="B400" i="1" s="1"/>
  <c r="B407" i="1" s="1"/>
  <c r="B414" i="1" s="1"/>
  <c r="B421" i="1" s="1"/>
  <c r="B428" i="1" s="1"/>
  <c r="B435" i="1" s="1"/>
  <c r="B384" i="1"/>
  <c r="B391" i="1" s="1"/>
  <c r="B398" i="1" s="1"/>
  <c r="B405" i="1" s="1"/>
  <c r="B412" i="1" s="1"/>
  <c r="B419" i="1" s="1"/>
  <c r="B426" i="1" s="1"/>
  <c r="B433" i="1" s="1"/>
  <c r="B382" i="1"/>
  <c r="B389" i="1" s="1"/>
  <c r="B396" i="1" s="1"/>
  <c r="B403" i="1" s="1"/>
  <c r="B410" i="1" s="1"/>
  <c r="B417" i="1" s="1"/>
  <c r="B424" i="1" s="1"/>
  <c r="B431" i="1" s="1"/>
  <c r="B381" i="1"/>
  <c r="B380" i="1"/>
  <c r="B387" i="1" s="1"/>
  <c r="B394" i="1" s="1"/>
  <c r="B401" i="1" s="1"/>
  <c r="B408" i="1" s="1"/>
  <c r="B415" i="1" s="1"/>
  <c r="B422" i="1" s="1"/>
  <c r="B429" i="1" s="1"/>
  <c r="B436" i="1" s="1"/>
  <c r="B379" i="1"/>
  <c r="B378" i="1"/>
  <c r="B385" i="1" s="1"/>
  <c r="B392" i="1" s="1"/>
  <c r="B399" i="1" s="1"/>
  <c r="B406" i="1" s="1"/>
  <c r="B413" i="1" s="1"/>
  <c r="B420" i="1" s="1"/>
  <c r="B427" i="1" s="1"/>
  <c r="B434" i="1" s="1"/>
  <c r="B377" i="1"/>
  <c r="B376" i="1"/>
  <c r="B383" i="1" s="1"/>
  <c r="B390" i="1" s="1"/>
  <c r="B397" i="1" s="1"/>
  <c r="B404" i="1" s="1"/>
  <c r="B411" i="1" s="1"/>
  <c r="B418" i="1" s="1"/>
  <c r="B425" i="1" s="1"/>
  <c r="B432" i="1" s="1"/>
  <c r="B375" i="1"/>
  <c r="B311" i="1"/>
  <c r="B318" i="1" s="1"/>
  <c r="B325" i="1" s="1"/>
  <c r="B332" i="1" s="1"/>
  <c r="B339" i="1" s="1"/>
  <c r="B346" i="1" s="1"/>
  <c r="B353" i="1" s="1"/>
  <c r="B360" i="1" s="1"/>
  <c r="B367" i="1" s="1"/>
  <c r="B310" i="1"/>
  <c r="B317" i="1" s="1"/>
  <c r="B324" i="1" s="1"/>
  <c r="B331" i="1" s="1"/>
  <c r="B338" i="1" s="1"/>
  <c r="B345" i="1" s="1"/>
  <c r="B352" i="1" s="1"/>
  <c r="B359" i="1" s="1"/>
  <c r="B366" i="1" s="1"/>
  <c r="B309" i="1"/>
  <c r="B316" i="1" s="1"/>
  <c r="B323" i="1" s="1"/>
  <c r="B330" i="1" s="1"/>
  <c r="B337" i="1" s="1"/>
  <c r="B344" i="1" s="1"/>
  <c r="B351" i="1" s="1"/>
  <c r="B358" i="1" s="1"/>
  <c r="B365" i="1" s="1"/>
  <c r="B308" i="1"/>
  <c r="B315" i="1" s="1"/>
  <c r="B322" i="1" s="1"/>
  <c r="B329" i="1" s="1"/>
  <c r="B336" i="1" s="1"/>
  <c r="B343" i="1" s="1"/>
  <c r="B350" i="1" s="1"/>
  <c r="B357" i="1" s="1"/>
  <c r="B364" i="1" s="1"/>
  <c r="B307" i="1"/>
  <c r="B314" i="1" s="1"/>
  <c r="B321" i="1" s="1"/>
  <c r="B328" i="1" s="1"/>
  <c r="B335" i="1" s="1"/>
  <c r="B342" i="1" s="1"/>
  <c r="B349" i="1" s="1"/>
  <c r="B356" i="1" s="1"/>
  <c r="B363" i="1" s="1"/>
  <c r="B306" i="1"/>
  <c r="B313" i="1" s="1"/>
  <c r="B320" i="1" s="1"/>
  <c r="B327" i="1" s="1"/>
  <c r="B334" i="1" s="1"/>
  <c r="B341" i="1" s="1"/>
  <c r="B348" i="1" s="1"/>
  <c r="B355" i="1" s="1"/>
  <c r="B362" i="1" s="1"/>
  <c r="B305" i="1"/>
  <c r="B312" i="1" s="1"/>
  <c r="B319" i="1" s="1"/>
  <c r="B326" i="1" s="1"/>
  <c r="B333" i="1" s="1"/>
  <c r="B340" i="1" s="1"/>
  <c r="B347" i="1" s="1"/>
  <c r="B354" i="1" s="1"/>
  <c r="B361" i="1" s="1"/>
  <c r="D299" i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B247" i="1"/>
  <c r="B254" i="1" s="1"/>
  <c r="B261" i="1" s="1"/>
  <c r="B268" i="1" s="1"/>
  <c r="B275" i="1" s="1"/>
  <c r="B282" i="1" s="1"/>
  <c r="B289" i="1" s="1"/>
  <c r="B296" i="1" s="1"/>
  <c r="B245" i="1"/>
  <c r="B252" i="1" s="1"/>
  <c r="B259" i="1" s="1"/>
  <c r="B266" i="1" s="1"/>
  <c r="B273" i="1" s="1"/>
  <c r="B280" i="1" s="1"/>
  <c r="B287" i="1" s="1"/>
  <c r="B294" i="1" s="1"/>
  <c r="B243" i="1"/>
  <c r="B250" i="1" s="1"/>
  <c r="B257" i="1" s="1"/>
  <c r="B264" i="1" s="1"/>
  <c r="B271" i="1" s="1"/>
  <c r="B278" i="1" s="1"/>
  <c r="B285" i="1" s="1"/>
  <c r="B292" i="1" s="1"/>
  <c r="B241" i="1"/>
  <c r="B248" i="1" s="1"/>
  <c r="B255" i="1" s="1"/>
  <c r="B262" i="1" s="1"/>
  <c r="B269" i="1" s="1"/>
  <c r="B276" i="1" s="1"/>
  <c r="B283" i="1" s="1"/>
  <c r="B290" i="1" s="1"/>
  <c r="B297" i="1" s="1"/>
  <c r="B240" i="1"/>
  <c r="B239" i="1"/>
  <c r="B246" i="1" s="1"/>
  <c r="B253" i="1" s="1"/>
  <c r="B260" i="1" s="1"/>
  <c r="B267" i="1" s="1"/>
  <c r="B274" i="1" s="1"/>
  <c r="B281" i="1" s="1"/>
  <c r="B288" i="1" s="1"/>
  <c r="B295" i="1" s="1"/>
  <c r="B238" i="1"/>
  <c r="B237" i="1"/>
  <c r="B244" i="1" s="1"/>
  <c r="B251" i="1" s="1"/>
  <c r="B258" i="1" s="1"/>
  <c r="B265" i="1" s="1"/>
  <c r="B272" i="1" s="1"/>
  <c r="B279" i="1" s="1"/>
  <c r="B286" i="1" s="1"/>
  <c r="B293" i="1" s="1"/>
  <c r="B236" i="1"/>
  <c r="B235" i="1"/>
  <c r="B242" i="1" s="1"/>
  <c r="B249" i="1" s="1"/>
  <c r="B256" i="1" s="1"/>
  <c r="B263" i="1" s="1"/>
  <c r="B270" i="1" s="1"/>
  <c r="B277" i="1" s="1"/>
  <c r="B284" i="1" s="1"/>
  <c r="B291" i="1" s="1"/>
  <c r="F228" i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D229" i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F166" i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D166" i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F165" i="1"/>
  <c r="D165" i="1"/>
  <c r="C166" i="1"/>
  <c r="C173" i="1" s="1"/>
  <c r="C180" i="1" s="1"/>
  <c r="C187" i="1" s="1"/>
  <c r="C194" i="1" s="1"/>
  <c r="C201" i="1" s="1"/>
  <c r="C208" i="1" s="1"/>
  <c r="C215" i="1" s="1"/>
  <c r="C222" i="1" s="1"/>
  <c r="C167" i="1"/>
  <c r="C174" i="1" s="1"/>
  <c r="C181" i="1" s="1"/>
  <c r="C188" i="1" s="1"/>
  <c r="C195" i="1" s="1"/>
  <c r="C202" i="1" s="1"/>
  <c r="C209" i="1" s="1"/>
  <c r="C216" i="1" s="1"/>
  <c r="C223" i="1" s="1"/>
  <c r="C168" i="1"/>
  <c r="C175" i="1" s="1"/>
  <c r="C182" i="1" s="1"/>
  <c r="C189" i="1" s="1"/>
  <c r="C196" i="1" s="1"/>
  <c r="C203" i="1" s="1"/>
  <c r="C210" i="1" s="1"/>
  <c r="C217" i="1" s="1"/>
  <c r="C224" i="1" s="1"/>
  <c r="C165" i="1"/>
  <c r="C172" i="1" s="1"/>
  <c r="C179" i="1" s="1"/>
  <c r="C186" i="1" s="1"/>
  <c r="C193" i="1" s="1"/>
  <c r="C200" i="1" s="1"/>
  <c r="C207" i="1" s="1"/>
  <c r="C214" i="1" s="1"/>
  <c r="C221" i="1" s="1"/>
  <c r="B176" i="1"/>
  <c r="B183" i="1" s="1"/>
  <c r="B190" i="1" s="1"/>
  <c r="B197" i="1" s="1"/>
  <c r="B204" i="1" s="1"/>
  <c r="B211" i="1" s="1"/>
  <c r="B218" i="1" s="1"/>
  <c r="B225" i="1" s="1"/>
  <c r="B173" i="1"/>
  <c r="B180" i="1" s="1"/>
  <c r="B187" i="1" s="1"/>
  <c r="B194" i="1" s="1"/>
  <c r="B201" i="1" s="1"/>
  <c r="B208" i="1" s="1"/>
  <c r="B215" i="1" s="1"/>
  <c r="B222" i="1" s="1"/>
  <c r="B172" i="1"/>
  <c r="B179" i="1" s="1"/>
  <c r="B186" i="1" s="1"/>
  <c r="B193" i="1" s="1"/>
  <c r="B200" i="1" s="1"/>
  <c r="B207" i="1" s="1"/>
  <c r="B214" i="1" s="1"/>
  <c r="B221" i="1" s="1"/>
  <c r="B171" i="1"/>
  <c r="B178" i="1" s="1"/>
  <c r="B185" i="1" s="1"/>
  <c r="B192" i="1" s="1"/>
  <c r="B199" i="1" s="1"/>
  <c r="B206" i="1" s="1"/>
  <c r="B213" i="1" s="1"/>
  <c r="B220" i="1" s="1"/>
  <c r="B227" i="1" s="1"/>
  <c r="B170" i="1"/>
  <c r="B177" i="1" s="1"/>
  <c r="B184" i="1" s="1"/>
  <c r="B191" i="1" s="1"/>
  <c r="B198" i="1" s="1"/>
  <c r="B205" i="1" s="1"/>
  <c r="B212" i="1" s="1"/>
  <c r="B219" i="1" s="1"/>
  <c r="B226" i="1" s="1"/>
  <c r="B169" i="1"/>
  <c r="B168" i="1"/>
  <c r="B175" i="1" s="1"/>
  <c r="B182" i="1" s="1"/>
  <c r="B189" i="1" s="1"/>
  <c r="B196" i="1" s="1"/>
  <c r="B203" i="1" s="1"/>
  <c r="B210" i="1" s="1"/>
  <c r="B217" i="1" s="1"/>
  <c r="B224" i="1" s="1"/>
  <c r="B167" i="1"/>
  <c r="B174" i="1" s="1"/>
  <c r="B181" i="1" s="1"/>
  <c r="B188" i="1" s="1"/>
  <c r="B195" i="1" s="1"/>
  <c r="B202" i="1" s="1"/>
  <c r="B209" i="1" s="1"/>
  <c r="B216" i="1" s="1"/>
  <c r="B223" i="1" s="1"/>
  <c r="B166" i="1"/>
  <c r="B165" i="1"/>
  <c r="F164" i="1"/>
  <c r="D164" i="1"/>
  <c r="A164" i="1"/>
  <c r="A159" i="1"/>
  <c r="A160" i="1" s="1"/>
  <c r="A161" i="1" s="1"/>
  <c r="A162" i="1" s="1"/>
  <c r="A163" i="1" s="1"/>
  <c r="A158" i="1"/>
  <c r="F159" i="1"/>
  <c r="F160" i="1" s="1"/>
  <c r="F161" i="1" s="1"/>
  <c r="F162" i="1" s="1"/>
  <c r="F163" i="1" s="1"/>
  <c r="F158" i="1"/>
  <c r="D160" i="1"/>
  <c r="D161" i="1" s="1"/>
  <c r="D162" i="1" s="1"/>
  <c r="D163" i="1" s="1"/>
  <c r="D159" i="1"/>
  <c r="D158" i="1"/>
  <c r="K58" i="3"/>
  <c r="J58" i="3"/>
  <c r="K57" i="3"/>
  <c r="W21" i="3" s="1"/>
  <c r="W33" i="3" s="1"/>
  <c r="J57" i="3"/>
  <c r="K56" i="3"/>
  <c r="J56" i="3"/>
  <c r="V20" i="3" s="1"/>
  <c r="V32" i="3" s="1"/>
  <c r="K55" i="3"/>
  <c r="J55" i="3"/>
  <c r="K54" i="3"/>
  <c r="J54" i="3"/>
  <c r="K53" i="3"/>
  <c r="W17" i="3" s="1"/>
  <c r="W29" i="3" s="1"/>
  <c r="J53" i="3"/>
  <c r="K52" i="3"/>
  <c r="J52" i="3"/>
  <c r="V16" i="3" s="1"/>
  <c r="V28" i="3" s="1"/>
  <c r="K51" i="3"/>
  <c r="J51" i="3"/>
  <c r="K50" i="3"/>
  <c r="J50" i="3"/>
  <c r="F3" i="6"/>
  <c r="F4" i="6" s="1"/>
  <c r="F5" i="6" s="1"/>
  <c r="F6" i="6" s="1"/>
  <c r="F7" i="6" s="1"/>
  <c r="F8" i="6" s="1"/>
  <c r="E3" i="6"/>
  <c r="E4" i="6" s="1"/>
  <c r="E5" i="6" s="1"/>
  <c r="E6" i="6" s="1"/>
  <c r="E7" i="6" s="1"/>
  <c r="E8" i="6" s="1"/>
  <c r="C4" i="6"/>
  <c r="C5" i="6" s="1"/>
  <c r="C6" i="6" s="1"/>
  <c r="C7" i="6" s="1"/>
  <c r="C8" i="6" s="1"/>
  <c r="C3" i="6"/>
  <c r="C2" i="6"/>
  <c r="G4" i="6"/>
  <c r="G5" i="6"/>
  <c r="G6" i="6" s="1"/>
  <c r="G7" i="6" s="1"/>
  <c r="G8" i="6" s="1"/>
  <c r="G3" i="6"/>
  <c r="G2" i="6"/>
  <c r="D8" i="6"/>
  <c r="D7" i="6"/>
  <c r="D6" i="6"/>
  <c r="D5" i="6"/>
  <c r="D4" i="6"/>
  <c r="D3" i="6"/>
  <c r="D2" i="6"/>
  <c r="B8" i="6"/>
  <c r="B7" i="6"/>
  <c r="B6" i="6"/>
  <c r="B5" i="6"/>
  <c r="B4" i="6"/>
  <c r="B3" i="6"/>
  <c r="B2" i="6"/>
  <c r="W22" i="3"/>
  <c r="W34" i="3" s="1"/>
  <c r="V22" i="3"/>
  <c r="V34" i="3" s="1"/>
  <c r="U22" i="3"/>
  <c r="T22" i="3"/>
  <c r="S22" i="3"/>
  <c r="R22" i="3"/>
  <c r="Q22" i="3"/>
  <c r="P22" i="3"/>
  <c r="P34" i="3" s="1"/>
  <c r="O22" i="3"/>
  <c r="O34" i="3" s="1"/>
  <c r="N22" i="3"/>
  <c r="V21" i="3"/>
  <c r="U21" i="3"/>
  <c r="T21" i="3"/>
  <c r="S21" i="3"/>
  <c r="R21" i="3"/>
  <c r="R33" i="3" s="1"/>
  <c r="Q21" i="3"/>
  <c r="Q33" i="3" s="1"/>
  <c r="P21" i="3"/>
  <c r="O21" i="3"/>
  <c r="N21" i="3"/>
  <c r="W20" i="3"/>
  <c r="U20" i="3"/>
  <c r="T20" i="3"/>
  <c r="T32" i="3" s="1"/>
  <c r="S20" i="3"/>
  <c r="S32" i="3" s="1"/>
  <c r="R20" i="3"/>
  <c r="Q20" i="3"/>
  <c r="P20" i="3"/>
  <c r="O20" i="3"/>
  <c r="N20" i="3"/>
  <c r="W19" i="3"/>
  <c r="V19" i="3"/>
  <c r="V31" i="3" s="1"/>
  <c r="U19" i="3"/>
  <c r="U31" i="3" s="1"/>
  <c r="T19" i="3"/>
  <c r="S19" i="3"/>
  <c r="R19" i="3"/>
  <c r="Q19" i="3"/>
  <c r="P19" i="3"/>
  <c r="O19" i="3"/>
  <c r="N19" i="3"/>
  <c r="N31" i="3" s="1"/>
  <c r="W18" i="3"/>
  <c r="W30" i="3" s="1"/>
  <c r="V18" i="3"/>
  <c r="U18" i="3"/>
  <c r="T18" i="3"/>
  <c r="S18" i="3"/>
  <c r="R18" i="3"/>
  <c r="Q18" i="3"/>
  <c r="P18" i="3"/>
  <c r="P30" i="3" s="1"/>
  <c r="O18" i="3"/>
  <c r="O30" i="3" s="1"/>
  <c r="N18" i="3"/>
  <c r="V17" i="3"/>
  <c r="U17" i="3"/>
  <c r="T17" i="3"/>
  <c r="S17" i="3"/>
  <c r="R17" i="3"/>
  <c r="R29" i="3" s="1"/>
  <c r="Q17" i="3"/>
  <c r="Q29" i="3" s="1"/>
  <c r="P17" i="3"/>
  <c r="O17" i="3"/>
  <c r="N17" i="3"/>
  <c r="W16" i="3"/>
  <c r="U16" i="3"/>
  <c r="T16" i="3"/>
  <c r="T28" i="3" s="1"/>
  <c r="S16" i="3"/>
  <c r="S28" i="3" s="1"/>
  <c r="R16" i="3"/>
  <c r="Q16" i="3"/>
  <c r="P16" i="3"/>
  <c r="O16" i="3"/>
  <c r="O28" i="3" s="1"/>
  <c r="N16" i="3"/>
  <c r="K63" i="3"/>
  <c r="J63" i="3"/>
  <c r="B51" i="3"/>
  <c r="B76" i="3"/>
  <c r="B88" i="3"/>
  <c r="K39" i="3"/>
  <c r="J39" i="3"/>
  <c r="I39" i="3"/>
  <c r="H39" i="3"/>
  <c r="G39" i="3"/>
  <c r="F39" i="3"/>
  <c r="E39" i="3"/>
  <c r="D39" i="3"/>
  <c r="C39" i="3"/>
  <c r="B39" i="3"/>
  <c r="L66" i="4"/>
  <c r="G94" i="5"/>
  <c r="G93" i="5"/>
  <c r="G92" i="5"/>
  <c r="G91" i="5"/>
  <c r="G90" i="5"/>
  <c r="G89" i="5"/>
  <c r="G88" i="5"/>
  <c r="G87" i="5"/>
  <c r="G86" i="5"/>
  <c r="G85" i="5"/>
  <c r="G84" i="5"/>
  <c r="F84" i="5" a="1"/>
  <c r="F84" i="5" s="1"/>
  <c r="F87" i="5"/>
  <c r="F88" i="5"/>
  <c r="F89" i="5"/>
  <c r="F90" i="5"/>
  <c r="F91" i="5"/>
  <c r="D84" i="5"/>
  <c r="Y49" i="4"/>
  <c r="Y47" i="4"/>
  <c r="Y46" i="4"/>
  <c r="Y45" i="4"/>
  <c r="Y44" i="4"/>
  <c r="Y43" i="4"/>
  <c r="Y42" i="4"/>
  <c r="X49" i="4"/>
  <c r="X47" i="4"/>
  <c r="X46" i="4"/>
  <c r="X45" i="4"/>
  <c r="X44" i="4"/>
  <c r="X43" i="4"/>
  <c r="X42" i="4"/>
  <c r="W49" i="4"/>
  <c r="W48" i="4"/>
  <c r="W47" i="4"/>
  <c r="W46" i="4"/>
  <c r="W45" i="4"/>
  <c r="W44" i="4"/>
  <c r="W43" i="4"/>
  <c r="W42" i="4"/>
  <c r="AJ22" i="3"/>
  <c r="AI22" i="3"/>
  <c r="AH22" i="3"/>
  <c r="AG22" i="3"/>
  <c r="AF22" i="3"/>
  <c r="AE22" i="3"/>
  <c r="AD22" i="3"/>
  <c r="AC22" i="3"/>
  <c r="AB22" i="3"/>
  <c r="AA22" i="3"/>
  <c r="AJ21" i="3"/>
  <c r="AI21" i="3"/>
  <c r="AH21" i="3"/>
  <c r="AG21" i="3"/>
  <c r="AF21" i="3"/>
  <c r="AE21" i="3"/>
  <c r="AD21" i="3"/>
  <c r="AC21" i="3"/>
  <c r="AB21" i="3"/>
  <c r="AA21" i="3"/>
  <c r="AJ20" i="3"/>
  <c r="AI20" i="3"/>
  <c r="AH20" i="3"/>
  <c r="AG20" i="3"/>
  <c r="AF20" i="3"/>
  <c r="AE20" i="3"/>
  <c r="AD20" i="3"/>
  <c r="AC20" i="3"/>
  <c r="AB20" i="3"/>
  <c r="AA20" i="3"/>
  <c r="AJ19" i="3"/>
  <c r="AI19" i="3"/>
  <c r="AH19" i="3"/>
  <c r="AG19" i="3"/>
  <c r="AF19" i="3"/>
  <c r="AE19" i="3"/>
  <c r="AD19" i="3"/>
  <c r="AC19" i="3"/>
  <c r="AB19" i="3"/>
  <c r="AA19" i="3"/>
  <c r="AJ18" i="3"/>
  <c r="AI18" i="3"/>
  <c r="AH18" i="3"/>
  <c r="AG18" i="3"/>
  <c r="AF18" i="3"/>
  <c r="AE18" i="3"/>
  <c r="AD18" i="3"/>
  <c r="AC18" i="3"/>
  <c r="AB18" i="3"/>
  <c r="AA18" i="3"/>
  <c r="AJ17" i="3"/>
  <c r="AI17" i="3"/>
  <c r="AH17" i="3"/>
  <c r="AG17" i="3"/>
  <c r="AF17" i="3"/>
  <c r="AE17" i="3"/>
  <c r="AD17" i="3"/>
  <c r="AC17" i="3"/>
  <c r="AB17" i="3"/>
  <c r="AA17" i="3"/>
  <c r="AJ16" i="3"/>
  <c r="AI16" i="3"/>
  <c r="AH16" i="3"/>
  <c r="AG16" i="3"/>
  <c r="AF16" i="3"/>
  <c r="AE16" i="3"/>
  <c r="AD16" i="3"/>
  <c r="AC16" i="3"/>
  <c r="AB16" i="3"/>
  <c r="AA16" i="3"/>
  <c r="AJ10" i="3"/>
  <c r="AI10" i="3"/>
  <c r="AH10" i="3"/>
  <c r="AG10" i="3"/>
  <c r="AF10" i="3"/>
  <c r="AE10" i="3"/>
  <c r="AD10" i="3"/>
  <c r="AC10" i="3"/>
  <c r="AB10" i="3"/>
  <c r="AA10" i="3"/>
  <c r="AJ9" i="3"/>
  <c r="AI9" i="3"/>
  <c r="AH9" i="3"/>
  <c r="AG9" i="3"/>
  <c r="AF9" i="3"/>
  <c r="AE9" i="3"/>
  <c r="AD9" i="3"/>
  <c r="AC9" i="3"/>
  <c r="AB9" i="3"/>
  <c r="AA9" i="3"/>
  <c r="AJ8" i="3"/>
  <c r="AI8" i="3"/>
  <c r="AH8" i="3"/>
  <c r="AG8" i="3"/>
  <c r="AF8" i="3"/>
  <c r="AE8" i="3"/>
  <c r="AD8" i="3"/>
  <c r="AC8" i="3"/>
  <c r="AB8" i="3"/>
  <c r="AA8" i="3"/>
  <c r="AJ7" i="3"/>
  <c r="AI7" i="3"/>
  <c r="AH7" i="3"/>
  <c r="AG7" i="3"/>
  <c r="AF7" i="3"/>
  <c r="AE7" i="3"/>
  <c r="AD7" i="3"/>
  <c r="AC7" i="3"/>
  <c r="AB7" i="3"/>
  <c r="AA7" i="3"/>
  <c r="AJ6" i="3"/>
  <c r="AI6" i="3"/>
  <c r="AH6" i="3"/>
  <c r="AG6" i="3"/>
  <c r="AF6" i="3"/>
  <c r="AE6" i="3"/>
  <c r="AD6" i="3"/>
  <c r="AC6" i="3"/>
  <c r="AB6" i="3"/>
  <c r="AA6" i="3"/>
  <c r="AJ5" i="3"/>
  <c r="AI5" i="3"/>
  <c r="AH5" i="3"/>
  <c r="AG5" i="3"/>
  <c r="AF5" i="3"/>
  <c r="AE5" i="3"/>
  <c r="AD5" i="3"/>
  <c r="AC5" i="3"/>
  <c r="AB5" i="3"/>
  <c r="AA5" i="3"/>
  <c r="AJ4" i="3"/>
  <c r="AI4" i="3"/>
  <c r="AH4" i="3"/>
  <c r="AG4" i="3"/>
  <c r="AF4" i="3"/>
  <c r="AE4" i="3"/>
  <c r="AD4" i="3"/>
  <c r="AC4" i="3"/>
  <c r="AB4" i="3"/>
  <c r="AA4" i="3"/>
  <c r="AJ15" i="3"/>
  <c r="AI15" i="3"/>
  <c r="AH15" i="3"/>
  <c r="AG15" i="3"/>
  <c r="AF15" i="3"/>
  <c r="AE15" i="3"/>
  <c r="AD15" i="3"/>
  <c r="AC15" i="3"/>
  <c r="AB15" i="3"/>
  <c r="AA15" i="3"/>
  <c r="V49" i="4"/>
  <c r="U49" i="4"/>
  <c r="T49" i="4"/>
  <c r="S49" i="4"/>
  <c r="R49" i="4"/>
  <c r="Q49" i="4"/>
  <c r="P49" i="4"/>
  <c r="O49" i="4"/>
  <c r="N49" i="4"/>
  <c r="M49" i="4"/>
  <c r="V48" i="4"/>
  <c r="U48" i="4"/>
  <c r="T48" i="4"/>
  <c r="S48" i="4"/>
  <c r="R48" i="4"/>
  <c r="Q48" i="4"/>
  <c r="P48" i="4"/>
  <c r="O48" i="4"/>
  <c r="N48" i="4"/>
  <c r="M48" i="4"/>
  <c r="V47" i="4"/>
  <c r="U47" i="4"/>
  <c r="T47" i="4"/>
  <c r="S47" i="4"/>
  <c r="R47" i="4"/>
  <c r="Q47" i="4"/>
  <c r="P47" i="4"/>
  <c r="O47" i="4"/>
  <c r="N47" i="4"/>
  <c r="M47" i="4"/>
  <c r="V46" i="4"/>
  <c r="U46" i="4"/>
  <c r="T46" i="4"/>
  <c r="S46" i="4"/>
  <c r="R46" i="4"/>
  <c r="Q46" i="4"/>
  <c r="P46" i="4"/>
  <c r="O46" i="4"/>
  <c r="N46" i="4"/>
  <c r="M46" i="4"/>
  <c r="V45" i="4"/>
  <c r="U45" i="4"/>
  <c r="T45" i="4"/>
  <c r="S45" i="4"/>
  <c r="R45" i="4"/>
  <c r="Q45" i="4"/>
  <c r="P45" i="4"/>
  <c r="O45" i="4"/>
  <c r="N45" i="4"/>
  <c r="M45" i="4"/>
  <c r="V44" i="4"/>
  <c r="U44" i="4"/>
  <c r="T44" i="4"/>
  <c r="S44" i="4"/>
  <c r="R44" i="4"/>
  <c r="Q44" i="4"/>
  <c r="P44" i="4"/>
  <c r="O44" i="4"/>
  <c r="N44" i="4"/>
  <c r="M44" i="4"/>
  <c r="V43" i="4"/>
  <c r="U43" i="4"/>
  <c r="T43" i="4"/>
  <c r="S43" i="4"/>
  <c r="R43" i="4"/>
  <c r="Q43" i="4"/>
  <c r="P43" i="4"/>
  <c r="O43" i="4"/>
  <c r="N43" i="4"/>
  <c r="M43" i="4"/>
  <c r="V42" i="4"/>
  <c r="U42" i="4"/>
  <c r="T42" i="4"/>
  <c r="S42" i="4"/>
  <c r="R42" i="4"/>
  <c r="Q42" i="4"/>
  <c r="P42" i="4"/>
  <c r="O42" i="4"/>
  <c r="N42" i="4"/>
  <c r="M42" i="4"/>
  <c r="V41" i="4"/>
  <c r="U41" i="4"/>
  <c r="T41" i="4"/>
  <c r="S41" i="4"/>
  <c r="R41" i="4"/>
  <c r="Q41" i="4"/>
  <c r="P41" i="4"/>
  <c r="O41" i="4"/>
  <c r="N41" i="4"/>
  <c r="M41" i="4"/>
  <c r="V40" i="4"/>
  <c r="U40" i="4"/>
  <c r="T40" i="4"/>
  <c r="S40" i="4"/>
  <c r="R40" i="4"/>
  <c r="Q40" i="4"/>
  <c r="P40" i="4"/>
  <c r="O40" i="4"/>
  <c r="N40" i="4"/>
  <c r="M40" i="4"/>
  <c r="B61" i="4"/>
  <c r="B29" i="4"/>
  <c r="K66" i="4"/>
  <c r="J66" i="4"/>
  <c r="I66" i="4"/>
  <c r="H66" i="4"/>
  <c r="G66" i="4"/>
  <c r="F66" i="4"/>
  <c r="E66" i="4"/>
  <c r="D66" i="4"/>
  <c r="C66" i="4"/>
  <c r="B66" i="4"/>
  <c r="K65" i="4"/>
  <c r="C65" i="4"/>
  <c r="K64" i="4"/>
  <c r="J64" i="4"/>
  <c r="I64" i="4"/>
  <c r="H64" i="4"/>
  <c r="G64" i="4"/>
  <c r="F64" i="4"/>
  <c r="E64" i="4"/>
  <c r="D64" i="4"/>
  <c r="D65" i="4" s="1"/>
  <c r="C64" i="4"/>
  <c r="K63" i="4"/>
  <c r="J63" i="4"/>
  <c r="J65" i="4" s="1"/>
  <c r="I63" i="4"/>
  <c r="I65" i="4" s="1"/>
  <c r="H63" i="4"/>
  <c r="H65" i="4" s="1"/>
  <c r="G63" i="4"/>
  <c r="G65" i="4" s="1"/>
  <c r="F63" i="4"/>
  <c r="F65" i="4" s="1"/>
  <c r="E63" i="4"/>
  <c r="E65" i="4" s="1"/>
  <c r="D63" i="4"/>
  <c r="C63" i="4"/>
  <c r="B65" i="4"/>
  <c r="B64" i="4"/>
  <c r="A64" i="4"/>
  <c r="B63" i="4"/>
  <c r="K61" i="4"/>
  <c r="J61" i="4"/>
  <c r="I61" i="4"/>
  <c r="H61" i="4"/>
  <c r="G61" i="4"/>
  <c r="F61" i="4"/>
  <c r="E61" i="4"/>
  <c r="D61" i="4"/>
  <c r="C61" i="4"/>
  <c r="K60" i="4"/>
  <c r="J60" i="4"/>
  <c r="I60" i="4"/>
  <c r="H60" i="4"/>
  <c r="G60" i="4"/>
  <c r="F60" i="4"/>
  <c r="E60" i="4"/>
  <c r="D60" i="4"/>
  <c r="C60" i="4"/>
  <c r="B60" i="4"/>
  <c r="K59" i="4"/>
  <c r="J59" i="4"/>
  <c r="I59" i="4"/>
  <c r="H59" i="4"/>
  <c r="G59" i="4"/>
  <c r="F59" i="4"/>
  <c r="E59" i="4"/>
  <c r="D59" i="4"/>
  <c r="C59" i="4"/>
  <c r="B59" i="4"/>
  <c r="K58" i="4"/>
  <c r="J58" i="4"/>
  <c r="I58" i="4"/>
  <c r="H58" i="4"/>
  <c r="G58" i="4"/>
  <c r="F58" i="4"/>
  <c r="E58" i="4"/>
  <c r="D58" i="4"/>
  <c r="C58" i="4"/>
  <c r="B58" i="4"/>
  <c r="K57" i="4"/>
  <c r="J57" i="4"/>
  <c r="I57" i="4"/>
  <c r="H57" i="4"/>
  <c r="G57" i="4"/>
  <c r="F57" i="4"/>
  <c r="E57" i="4"/>
  <c r="D57" i="4"/>
  <c r="C57" i="4"/>
  <c r="B57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37" i="4"/>
  <c r="J37" i="4"/>
  <c r="I37" i="4"/>
  <c r="H37" i="4"/>
  <c r="G37" i="4"/>
  <c r="F37" i="4"/>
  <c r="E37" i="4"/>
  <c r="D37" i="4"/>
  <c r="C37" i="4"/>
  <c r="B37" i="4"/>
  <c r="K35" i="4"/>
  <c r="J35" i="4"/>
  <c r="I35" i="4"/>
  <c r="H35" i="4"/>
  <c r="G35" i="4"/>
  <c r="F35" i="4"/>
  <c r="E35" i="4"/>
  <c r="D35" i="4"/>
  <c r="C35" i="4"/>
  <c r="B35" i="4"/>
  <c r="K34" i="4"/>
  <c r="J34" i="4"/>
  <c r="I34" i="4"/>
  <c r="H34" i="4"/>
  <c r="G34" i="4"/>
  <c r="F34" i="4"/>
  <c r="E34" i="4"/>
  <c r="D34" i="4"/>
  <c r="C34" i="4"/>
  <c r="B34" i="4"/>
  <c r="K33" i="4"/>
  <c r="J33" i="4"/>
  <c r="I33" i="4"/>
  <c r="H33" i="4"/>
  <c r="G33" i="4"/>
  <c r="F33" i="4"/>
  <c r="E33" i="4"/>
  <c r="D33" i="4"/>
  <c r="C33" i="4"/>
  <c r="B33" i="4"/>
  <c r="K32" i="4"/>
  <c r="J32" i="4"/>
  <c r="I32" i="4"/>
  <c r="H32" i="4"/>
  <c r="G32" i="4"/>
  <c r="F32" i="4"/>
  <c r="E32" i="4"/>
  <c r="D32" i="4"/>
  <c r="C32" i="4"/>
  <c r="B32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9" i="4"/>
  <c r="J29" i="4"/>
  <c r="I29" i="4"/>
  <c r="H29" i="4"/>
  <c r="G29" i="4"/>
  <c r="F29" i="4"/>
  <c r="E29" i="4"/>
  <c r="D29" i="4"/>
  <c r="C29" i="4"/>
  <c r="K27" i="3"/>
  <c r="J27" i="3"/>
  <c r="I27" i="3"/>
  <c r="H27" i="3"/>
  <c r="G27" i="3"/>
  <c r="F27" i="3"/>
  <c r="R27" i="3" s="1"/>
  <c r="E27" i="3"/>
  <c r="D27" i="3"/>
  <c r="P27" i="3" s="1"/>
  <c r="C27" i="3"/>
  <c r="B27" i="3"/>
  <c r="U34" i="3"/>
  <c r="T34" i="3"/>
  <c r="S34" i="3"/>
  <c r="R34" i="3"/>
  <c r="Q34" i="3"/>
  <c r="N34" i="3"/>
  <c r="V33" i="3"/>
  <c r="U33" i="3"/>
  <c r="T33" i="3"/>
  <c r="S33" i="3"/>
  <c r="P33" i="3"/>
  <c r="O33" i="3"/>
  <c r="N33" i="3"/>
  <c r="W32" i="3"/>
  <c r="U32" i="3"/>
  <c r="R32" i="3"/>
  <c r="Q32" i="3"/>
  <c r="P32" i="3"/>
  <c r="O32" i="3"/>
  <c r="N32" i="3"/>
  <c r="W31" i="3"/>
  <c r="T31" i="3"/>
  <c r="S31" i="3"/>
  <c r="R31" i="3"/>
  <c r="Q31" i="3"/>
  <c r="P31" i="3"/>
  <c r="O31" i="3"/>
  <c r="V30" i="3"/>
  <c r="U30" i="3"/>
  <c r="T30" i="3"/>
  <c r="S30" i="3"/>
  <c r="R30" i="3"/>
  <c r="Q30" i="3"/>
  <c r="N30" i="3"/>
  <c r="V29" i="3"/>
  <c r="U29" i="3"/>
  <c r="T29" i="3"/>
  <c r="S29" i="3"/>
  <c r="P29" i="3"/>
  <c r="O29" i="3"/>
  <c r="N29" i="3"/>
  <c r="W28" i="3"/>
  <c r="U28" i="3"/>
  <c r="R28" i="3"/>
  <c r="Q28" i="3"/>
  <c r="P28" i="3"/>
  <c r="N28" i="3"/>
  <c r="N27" i="3"/>
  <c r="W27" i="3"/>
  <c r="V27" i="3"/>
  <c r="U27" i="3"/>
  <c r="T27" i="3"/>
  <c r="S27" i="3"/>
  <c r="Q27" i="3"/>
  <c r="O27" i="3"/>
  <c r="W15" i="3"/>
  <c r="V15" i="3"/>
  <c r="U15" i="3"/>
  <c r="T15" i="3"/>
  <c r="S15" i="3"/>
  <c r="R15" i="3"/>
  <c r="Q15" i="3"/>
  <c r="P15" i="3"/>
  <c r="O15" i="3"/>
  <c r="N15" i="3"/>
  <c r="W3" i="3"/>
  <c r="V3" i="3"/>
  <c r="U3" i="3"/>
  <c r="T3" i="3"/>
  <c r="S3" i="3"/>
  <c r="R3" i="3"/>
  <c r="Q3" i="3"/>
  <c r="P3" i="3"/>
  <c r="O3" i="3"/>
  <c r="N3" i="3"/>
  <c r="K15" i="3"/>
  <c r="J15" i="3"/>
  <c r="I15" i="3"/>
  <c r="H15" i="3"/>
  <c r="G15" i="3"/>
  <c r="F15" i="3"/>
  <c r="E15" i="3"/>
  <c r="D15" i="3"/>
  <c r="C15" i="3"/>
  <c r="B15" i="3"/>
  <c r="E13" i="2"/>
  <c r="C13" i="2"/>
  <c r="C163" i="1" l="1"/>
  <c r="C169" i="1"/>
  <c r="C176" i="1" s="1"/>
  <c r="C183" i="1" s="1"/>
  <c r="C190" i="1" s="1"/>
  <c r="C197" i="1" s="1"/>
  <c r="C204" i="1" s="1"/>
  <c r="C211" i="1" s="1"/>
  <c r="C218" i="1" s="1"/>
  <c r="C225" i="1" s="1"/>
  <c r="F86" i="5"/>
  <c r="F93" i="5"/>
  <c r="F85" i="5"/>
  <c r="F92" i="5"/>
  <c r="C170" i="1" l="1"/>
  <c r="C177" i="1" s="1"/>
  <c r="C184" i="1" s="1"/>
  <c r="C191" i="1" s="1"/>
  <c r="C198" i="1" s="1"/>
  <c r="C205" i="1" s="1"/>
  <c r="C212" i="1" s="1"/>
  <c r="C219" i="1" s="1"/>
  <c r="C226" i="1" s="1"/>
  <c r="C164" i="1"/>
  <c r="C171" i="1" s="1"/>
  <c r="C178" i="1" s="1"/>
  <c r="C185" i="1" s="1"/>
  <c r="C192" i="1" s="1"/>
  <c r="C199" i="1" s="1"/>
  <c r="C206" i="1" s="1"/>
  <c r="C213" i="1" s="1"/>
  <c r="C220" i="1" s="1"/>
  <c r="C227" i="1" s="1"/>
</calcChain>
</file>

<file path=xl/sharedStrings.xml><?xml version="1.0" encoding="utf-8"?>
<sst xmlns="http://schemas.openxmlformats.org/spreadsheetml/2006/main" count="1735" uniqueCount="69">
  <si>
    <t>Bezár</t>
  </si>
  <si>
    <t>Régió</t>
  </si>
  <si>
    <t>Év</t>
  </si>
  <si>
    <t>Mutatószám</t>
  </si>
  <si>
    <t>Érték</t>
  </si>
  <si>
    <t>Mértékegység</t>
  </si>
  <si>
    <t>Forrás</t>
  </si>
  <si>
    <t>Egyéni/Társas</t>
  </si>
  <si>
    <t>SFH-csoport</t>
  </si>
  <si>
    <t>Mezőgazdasági terület</t>
  </si>
  <si>
    <t>Hatékonyság</t>
  </si>
  <si>
    <t>Termelési irány</t>
  </si>
  <si>
    <t>hibás</t>
  </si>
  <si>
    <t>Dél-Alföld</t>
  </si>
  <si>
    <t>Búza *összesen*na.*na.</t>
  </si>
  <si>
    <t>t/ha</t>
  </si>
  <si>
    <t>AKII</t>
  </si>
  <si>
    <t>Egyéni</t>
  </si>
  <si>
    <t>Összes</t>
  </si>
  <si>
    <t>Árunövénytermesztés</t>
  </si>
  <si>
    <t>Dél-Dunántúl</t>
  </si>
  <si>
    <t>Észak-Alföld</t>
  </si>
  <si>
    <t>Észak-Magyarország</t>
  </si>
  <si>
    <t>Közép-Dunántúl</t>
  </si>
  <si>
    <t>Közép-Magyarország</t>
  </si>
  <si>
    <t>Magyarország</t>
  </si>
  <si>
    <t>Nyugat-Dunántúl</t>
  </si>
  <si>
    <t>id</t>
  </si>
  <si>
    <t>Sorcímkék</t>
  </si>
  <si>
    <t>(üres)</t>
  </si>
  <si>
    <t>Végösszeg</t>
  </si>
  <si>
    <t>Mennyiség / Régió</t>
  </si>
  <si>
    <t>&lt;--cél</t>
  </si>
  <si>
    <t>búza</t>
  </si>
  <si>
    <t>kukorica</t>
  </si>
  <si>
    <t>7 növény</t>
  </si>
  <si>
    <t>darab üzem</t>
  </si>
  <si>
    <t>Üzemek száma</t>
  </si>
  <si>
    <t>ha/üzem</t>
  </si>
  <si>
    <t>burgonya vetésterület</t>
  </si>
  <si>
    <t>hektár</t>
  </si>
  <si>
    <t>burgonya</t>
  </si>
  <si>
    <t>összesen</t>
  </si>
  <si>
    <t>t</t>
  </si>
  <si>
    <t>mo_átlag</t>
  </si>
  <si>
    <t>eltérés</t>
  </si>
  <si>
    <t>szórás</t>
  </si>
  <si>
    <t>burg</t>
  </si>
  <si>
    <t>kuk</t>
  </si>
  <si>
    <t>buz</t>
  </si>
  <si>
    <r>
      <t>Nyomtatás</t>
    </r>
    <r>
      <rPr>
        <sz val="7"/>
        <color rgb="FF000000"/>
        <rFont val="Tahoma"/>
        <family val="2"/>
        <charset val="238"/>
      </rPr>
      <t> </t>
    </r>
    <r>
      <rPr>
        <sz val="7"/>
        <color rgb="FFF2790D"/>
        <rFont val="Tahoma"/>
        <family val="2"/>
        <charset val="238"/>
      </rPr>
      <t>Módszertan</t>
    </r>
  </si>
  <si>
    <t>4.3.2. Burgonya termésátlaga (1921–)</t>
  </si>
  <si>
    <t>(kg/hektár)</t>
  </si>
  <si>
    <t>Burgonya</t>
  </si>
  <si>
    <t>« Vissza</t>
  </si>
  <si>
    <t>https://www.ksh.hu/docs/hun/agrar/html/tabl1_4_3_2.html</t>
  </si>
  <si>
    <t>rozs</t>
  </si>
  <si>
    <t>cukorrépa</t>
  </si>
  <si>
    <t>repce</t>
  </si>
  <si>
    <t>őszi árpa</t>
  </si>
  <si>
    <t>napraforgó</t>
  </si>
  <si>
    <t>objektum</t>
  </si>
  <si>
    <t>attribútum</t>
  </si>
  <si>
    <t>érték</t>
  </si>
  <si>
    <t>mértékegység</t>
  </si>
  <si>
    <t>forrás</t>
  </si>
  <si>
    <t>év</t>
  </si>
  <si>
    <t>fadn</t>
  </si>
  <si>
    <t>Rozs *összesen*na.*na.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</si>
</sst>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7"/>
      <color rgb="FF000000"/>
      <name val="Tahoma"/>
      <family val="2"/>
      <charset val="238"/>
    </font>
    <font>
      <sz val="7"/>
      <color rgb="FFF2790D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rgb="FF1B407B"/>
      <name val="Tahoma"/>
      <family val="2"/>
      <charset val="238"/>
    </font>
    <font>
      <sz val="6"/>
      <color rgb="FF1B407B"/>
      <name val="Tahoma"/>
      <family val="2"/>
      <charset val="238"/>
    </font>
    <font>
      <sz val="11"/>
      <color rgb="FFFFFF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5AA5"/>
        <bgColor indexed="64"/>
      </patternFill>
    </fill>
    <fill>
      <patternFill patternType="solid">
        <fgColor rgb="FFEAEEF7"/>
        <bgColor indexed="64"/>
      </patternFill>
    </fill>
    <fill>
      <patternFill patternType="solid">
        <fgColor rgb="FFCCD6EC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  <xf numFmtId="0" fontId="0" fillId="4" borderId="0" xfId="0" applyFill="1"/>
    <xf numFmtId="2" fontId="0" fillId="0" borderId="0" xfId="0" applyNumberFormat="1"/>
    <xf numFmtId="169" fontId="0" fillId="0" borderId="0" xfId="0" applyNumberFormat="1"/>
    <xf numFmtId="1" fontId="0" fillId="0" borderId="0" xfId="0" applyNumberFormat="1"/>
    <xf numFmtId="0" fontId="0" fillId="5" borderId="0" xfId="0" applyFill="1"/>
    <xf numFmtId="2" fontId="3" fillId="0" borderId="0" xfId="0" applyNumberFormat="1" applyFont="1"/>
    <xf numFmtId="2" fontId="0" fillId="6" borderId="0" xfId="0" applyNumberFormat="1" applyFill="1"/>
    <xf numFmtId="0" fontId="0" fillId="0" borderId="1" xfId="0" applyBorder="1"/>
    <xf numFmtId="0" fontId="1" fillId="4" borderId="2" xfId="0" applyFont="1" applyFill="1" applyBorder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3" fontId="0" fillId="0" borderId="0" xfId="0" applyNumberFormat="1"/>
    <xf numFmtId="3" fontId="0" fillId="2" borderId="0" xfId="0" applyNumberFormat="1" applyFill="1" applyAlignment="1">
      <alignment horizontal="right" wrapText="1"/>
    </xf>
    <xf numFmtId="0" fontId="0" fillId="8" borderId="0" xfId="0" applyFill="1" applyAlignment="1">
      <alignment horizontal="center" vertical="top" wrapText="1"/>
    </xf>
    <xf numFmtId="3" fontId="0" fillId="8" borderId="0" xfId="0" applyNumberFormat="1" applyFill="1" applyAlignment="1">
      <alignment horizontal="right" wrapText="1"/>
    </xf>
    <xf numFmtId="0" fontId="0" fillId="9" borderId="0" xfId="0" applyFill="1" applyAlignment="1">
      <alignment horizontal="center" vertical="top" wrapText="1"/>
    </xf>
    <xf numFmtId="3" fontId="0" fillId="9" borderId="0" xfId="0" applyNumberFormat="1" applyFill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0" xfId="1" applyAlignment="1">
      <alignment horizontal="center" vertical="center" wrapText="1"/>
    </xf>
    <xf numFmtId="0" fontId="0" fillId="10" borderId="0" xfId="0" applyFill="1"/>
    <xf numFmtId="0" fontId="0" fillId="6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43.634028472225" createdVersion="7" refreshedVersion="7" minRefreshableVersion="3" recordCount="91" xr:uid="{E668CEC2-A6AA-4230-8371-5D5C1F169B27}">
  <cacheSource type="worksheet">
    <worksheetSource ref="B1:B1048576" sheet="db"/>
  </cacheSource>
  <cacheFields count="1">
    <cacheField name="Régió" numFmtId="0">
      <sharedItems containsBlank="1" count="9">
        <s v="Dél-Alföld"/>
        <s v="Dél-Dunántúl"/>
        <s v="Észak-Alföld"/>
        <s v="Észak-Magyarország"/>
        <s v="Közép-Dunántúl"/>
        <s v="Közép-Magyarország"/>
        <s v="Magyarország"/>
        <s v="Nyugat-Dunántú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3D78FA-5565-4CCD-95C9-4BE01AE8BDBF}" name="Kimutatás3" cacheId="8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B13" firstHeaderRow="1" firstDataRow="1" firstDataCol="1"/>
  <pivotFields count="1"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Mennyiség / Régió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agrarcenzusok_hosszu_idosorok_tabla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DB4A-5899-49B2-9B07-B01EC83ABE21}">
  <dimension ref="A3:E13"/>
  <sheetViews>
    <sheetView workbookViewId="0"/>
  </sheetViews>
  <sheetFormatPr defaultRowHeight="14.4" x14ac:dyDescent="0.3"/>
  <cols>
    <col min="1" max="1" width="18.109375" bestFit="1" customWidth="1"/>
    <col min="2" max="2" width="16.77734375" bestFit="1" customWidth="1"/>
  </cols>
  <sheetData>
    <row r="3" spans="1:5" x14ac:dyDescent="0.3">
      <c r="A3" s="1" t="s">
        <v>28</v>
      </c>
      <c r="B3" t="s">
        <v>31</v>
      </c>
    </row>
    <row r="4" spans="1:5" x14ac:dyDescent="0.3">
      <c r="A4" s="2" t="s">
        <v>13</v>
      </c>
      <c r="B4" s="3">
        <v>10</v>
      </c>
    </row>
    <row r="5" spans="1:5" x14ac:dyDescent="0.3">
      <c r="A5" s="2" t="s">
        <v>20</v>
      </c>
      <c r="B5" s="3">
        <v>10</v>
      </c>
    </row>
    <row r="6" spans="1:5" x14ac:dyDescent="0.3">
      <c r="A6" s="2" t="s">
        <v>21</v>
      </c>
      <c r="B6" s="3">
        <v>10</v>
      </c>
    </row>
    <row r="7" spans="1:5" x14ac:dyDescent="0.3">
      <c r="A7" s="2" t="s">
        <v>22</v>
      </c>
      <c r="B7" s="3">
        <v>10</v>
      </c>
    </row>
    <row r="8" spans="1:5" x14ac:dyDescent="0.3">
      <c r="A8" s="2" t="s">
        <v>23</v>
      </c>
      <c r="B8" s="3">
        <v>10</v>
      </c>
    </row>
    <row r="9" spans="1:5" x14ac:dyDescent="0.3">
      <c r="A9" s="2" t="s">
        <v>24</v>
      </c>
      <c r="B9" s="3">
        <v>10</v>
      </c>
    </row>
    <row r="10" spans="1:5" x14ac:dyDescent="0.3">
      <c r="A10" s="2" t="s">
        <v>25</v>
      </c>
      <c r="B10" s="3">
        <v>16</v>
      </c>
    </row>
    <row r="11" spans="1:5" x14ac:dyDescent="0.3">
      <c r="A11" s="2" t="s">
        <v>26</v>
      </c>
      <c r="B11" s="3">
        <v>10</v>
      </c>
    </row>
    <row r="12" spans="1:5" x14ac:dyDescent="0.3">
      <c r="A12" s="2" t="s">
        <v>29</v>
      </c>
      <c r="B12" s="3"/>
    </row>
    <row r="13" spans="1:5" x14ac:dyDescent="0.3">
      <c r="A13" s="2" t="s">
        <v>30</v>
      </c>
      <c r="B13" s="3">
        <v>86</v>
      </c>
      <c r="C13">
        <f>GETPIVOTDATA("Régió",$A$3)-GETPIVOTDATA("Régió",$A$3,"Régió","Magyarország")</f>
        <v>70</v>
      </c>
      <c r="D13" t="s">
        <v>32</v>
      </c>
      <c r="E13">
        <f>7*10</f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0EE2-A410-4934-9B88-D89376D706AF}">
  <dimension ref="A1:M437"/>
  <sheetViews>
    <sheetView topLeftCell="A157" workbookViewId="0">
      <selection activeCell="E158" sqref="E158"/>
    </sheetView>
  </sheetViews>
  <sheetFormatPr defaultRowHeight="14.4" x14ac:dyDescent="0.3"/>
  <cols>
    <col min="1" max="1" width="4" bestFit="1" customWidth="1"/>
    <col min="2" max="2" width="18.109375" bestFit="1" customWidth="1"/>
    <col min="3" max="3" width="5" bestFit="1" customWidth="1"/>
    <col min="4" max="4" width="20.88671875" bestFit="1" customWidth="1"/>
    <col min="5" max="5" width="5.21875" bestFit="1" customWidth="1"/>
    <col min="6" max="6" width="12.33203125" bestFit="1" customWidth="1"/>
    <col min="7" max="7" width="6.109375" bestFit="1" customWidth="1"/>
    <col min="8" max="8" width="12.21875" bestFit="1" customWidth="1"/>
    <col min="9" max="9" width="10.88671875" bestFit="1" customWidth="1"/>
    <col min="10" max="10" width="19.44140625" bestFit="1" customWidth="1"/>
    <col min="11" max="11" width="11.44140625" bestFit="1" customWidth="1"/>
    <col min="12" max="12" width="18.77734375" bestFit="1" customWidth="1"/>
    <col min="13" max="13" width="5.21875" bestFit="1" customWidth="1"/>
  </cols>
  <sheetData>
    <row r="1" spans="1:13" x14ac:dyDescent="0.3">
      <c r="A1" t="s">
        <v>27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>
        <v>1</v>
      </c>
      <c r="B2" t="s">
        <v>13</v>
      </c>
      <c r="C2">
        <v>2001</v>
      </c>
      <c r="D2" t="s">
        <v>14</v>
      </c>
      <c r="E2">
        <v>4.45</v>
      </c>
      <c r="F2" t="s">
        <v>15</v>
      </c>
      <c r="G2" t="s">
        <v>16</v>
      </c>
      <c r="H2" t="s">
        <v>17</v>
      </c>
      <c r="I2" t="s">
        <v>18</v>
      </c>
      <c r="J2" t="s">
        <v>18</v>
      </c>
      <c r="K2" t="s">
        <v>18</v>
      </c>
      <c r="L2" t="s">
        <v>19</v>
      </c>
    </row>
    <row r="3" spans="1:13" x14ac:dyDescent="0.3">
      <c r="A3">
        <v>2</v>
      </c>
      <c r="B3" t="s">
        <v>13</v>
      </c>
      <c r="C3">
        <v>2006</v>
      </c>
      <c r="D3" t="s">
        <v>14</v>
      </c>
      <c r="E3">
        <v>4.24</v>
      </c>
      <c r="F3" t="s">
        <v>15</v>
      </c>
      <c r="G3" t="s">
        <v>16</v>
      </c>
      <c r="H3" t="s">
        <v>17</v>
      </c>
      <c r="I3" t="s">
        <v>18</v>
      </c>
      <c r="J3" t="s">
        <v>18</v>
      </c>
      <c r="K3" t="s">
        <v>18</v>
      </c>
      <c r="L3" t="s">
        <v>19</v>
      </c>
    </row>
    <row r="4" spans="1:13" x14ac:dyDescent="0.3">
      <c r="A4">
        <v>3</v>
      </c>
      <c r="B4" t="s">
        <v>13</v>
      </c>
      <c r="C4">
        <v>2003</v>
      </c>
      <c r="D4" t="s">
        <v>14</v>
      </c>
      <c r="E4">
        <v>2.87</v>
      </c>
      <c r="F4" t="s">
        <v>15</v>
      </c>
      <c r="G4" t="s">
        <v>16</v>
      </c>
      <c r="H4" t="s">
        <v>17</v>
      </c>
      <c r="I4" t="s">
        <v>18</v>
      </c>
      <c r="J4" t="s">
        <v>18</v>
      </c>
      <c r="K4" t="s">
        <v>18</v>
      </c>
      <c r="L4" t="s">
        <v>19</v>
      </c>
    </row>
    <row r="5" spans="1:13" x14ac:dyDescent="0.3">
      <c r="A5">
        <v>4</v>
      </c>
      <c r="B5" t="s">
        <v>13</v>
      </c>
      <c r="C5">
        <v>2002</v>
      </c>
      <c r="D5" t="s">
        <v>14</v>
      </c>
      <c r="E5">
        <v>3.66</v>
      </c>
      <c r="F5" t="s">
        <v>15</v>
      </c>
      <c r="G5" t="s">
        <v>16</v>
      </c>
      <c r="H5" t="s">
        <v>17</v>
      </c>
      <c r="I5" t="s">
        <v>18</v>
      </c>
      <c r="J5" t="s">
        <v>18</v>
      </c>
      <c r="K5" t="s">
        <v>18</v>
      </c>
      <c r="L5" t="s">
        <v>19</v>
      </c>
    </row>
    <row r="6" spans="1:13" x14ac:dyDescent="0.3">
      <c r="A6">
        <v>5</v>
      </c>
      <c r="B6" t="s">
        <v>13</v>
      </c>
      <c r="C6">
        <v>2009</v>
      </c>
      <c r="D6" t="s">
        <v>14</v>
      </c>
      <c r="E6">
        <v>3.71</v>
      </c>
      <c r="F6" t="s">
        <v>15</v>
      </c>
      <c r="G6" t="s">
        <v>16</v>
      </c>
      <c r="H6" t="s">
        <v>17</v>
      </c>
      <c r="I6" t="s">
        <v>18</v>
      </c>
      <c r="J6" t="s">
        <v>18</v>
      </c>
      <c r="K6" t="s">
        <v>18</v>
      </c>
      <c r="L6" t="s">
        <v>19</v>
      </c>
    </row>
    <row r="7" spans="1:13" x14ac:dyDescent="0.3">
      <c r="A7">
        <v>6</v>
      </c>
      <c r="B7" t="s">
        <v>13</v>
      </c>
      <c r="C7">
        <v>2007</v>
      </c>
      <c r="D7" t="s">
        <v>14</v>
      </c>
      <c r="E7">
        <v>3.76</v>
      </c>
      <c r="F7" t="s">
        <v>15</v>
      </c>
      <c r="G7" t="s">
        <v>16</v>
      </c>
      <c r="H7" t="s">
        <v>17</v>
      </c>
      <c r="I7" t="s">
        <v>18</v>
      </c>
      <c r="J7" t="s">
        <v>18</v>
      </c>
      <c r="K7" t="s">
        <v>18</v>
      </c>
      <c r="L7" t="s">
        <v>19</v>
      </c>
    </row>
    <row r="8" spans="1:13" x14ac:dyDescent="0.3">
      <c r="A8">
        <v>7</v>
      </c>
      <c r="B8" t="s">
        <v>13</v>
      </c>
      <c r="C8">
        <v>2004</v>
      </c>
      <c r="D8" t="s">
        <v>14</v>
      </c>
      <c r="E8">
        <v>5.79</v>
      </c>
      <c r="F8" t="s">
        <v>15</v>
      </c>
      <c r="G8" t="s">
        <v>16</v>
      </c>
      <c r="H8" t="s">
        <v>17</v>
      </c>
      <c r="I8" t="s">
        <v>18</v>
      </c>
      <c r="J8" t="s">
        <v>18</v>
      </c>
      <c r="K8" t="s">
        <v>18</v>
      </c>
      <c r="L8" t="s">
        <v>19</v>
      </c>
    </row>
    <row r="9" spans="1:13" x14ac:dyDescent="0.3">
      <c r="A9">
        <v>8</v>
      </c>
      <c r="B9" t="s">
        <v>13</v>
      </c>
      <c r="C9">
        <v>2005</v>
      </c>
      <c r="D9" t="s">
        <v>14</v>
      </c>
      <c r="E9">
        <v>4.53</v>
      </c>
      <c r="F9" t="s">
        <v>15</v>
      </c>
      <c r="G9" t="s">
        <v>16</v>
      </c>
      <c r="H9" t="s">
        <v>17</v>
      </c>
      <c r="I9" t="s">
        <v>18</v>
      </c>
      <c r="J9" t="s">
        <v>18</v>
      </c>
      <c r="K9" t="s">
        <v>18</v>
      </c>
      <c r="L9" t="s">
        <v>19</v>
      </c>
    </row>
    <row r="10" spans="1:13" x14ac:dyDescent="0.3">
      <c r="A10">
        <v>9</v>
      </c>
      <c r="B10" t="s">
        <v>13</v>
      </c>
      <c r="C10">
        <v>2008</v>
      </c>
      <c r="D10" t="s">
        <v>14</v>
      </c>
      <c r="E10">
        <v>5.18</v>
      </c>
      <c r="F10" t="s">
        <v>15</v>
      </c>
      <c r="G10" t="s">
        <v>16</v>
      </c>
      <c r="H10" t="s">
        <v>17</v>
      </c>
      <c r="I10" t="s">
        <v>18</v>
      </c>
      <c r="J10" t="s">
        <v>18</v>
      </c>
      <c r="K10" t="s">
        <v>18</v>
      </c>
      <c r="L10" t="s">
        <v>19</v>
      </c>
    </row>
    <row r="11" spans="1:13" x14ac:dyDescent="0.3">
      <c r="A11">
        <v>10</v>
      </c>
      <c r="B11" t="s">
        <v>13</v>
      </c>
      <c r="C11">
        <v>2000</v>
      </c>
      <c r="D11" t="s">
        <v>14</v>
      </c>
      <c r="E11">
        <v>4.0199999999999996</v>
      </c>
      <c r="F11" t="s">
        <v>15</v>
      </c>
      <c r="G11" t="s">
        <v>16</v>
      </c>
      <c r="H11" t="s">
        <v>17</v>
      </c>
      <c r="I11" t="s">
        <v>18</v>
      </c>
      <c r="J11" t="s">
        <v>18</v>
      </c>
      <c r="K11" t="s">
        <v>18</v>
      </c>
      <c r="L11" t="s">
        <v>19</v>
      </c>
    </row>
    <row r="12" spans="1:13" x14ac:dyDescent="0.3">
      <c r="A12">
        <v>11</v>
      </c>
      <c r="B12" t="s">
        <v>20</v>
      </c>
      <c r="C12">
        <v>2005</v>
      </c>
      <c r="D12" t="s">
        <v>14</v>
      </c>
      <c r="E12">
        <v>4.62</v>
      </c>
      <c r="F12" t="s">
        <v>15</v>
      </c>
      <c r="G12" t="s">
        <v>16</v>
      </c>
      <c r="H12" t="s">
        <v>17</v>
      </c>
      <c r="I12" t="s">
        <v>18</v>
      </c>
      <c r="J12" t="s">
        <v>18</v>
      </c>
      <c r="K12" t="s">
        <v>18</v>
      </c>
      <c r="L12" t="s">
        <v>19</v>
      </c>
    </row>
    <row r="13" spans="1:13" x14ac:dyDescent="0.3">
      <c r="A13">
        <v>12</v>
      </c>
      <c r="B13" t="s">
        <v>20</v>
      </c>
      <c r="C13">
        <v>2009</v>
      </c>
      <c r="D13" t="s">
        <v>14</v>
      </c>
      <c r="E13">
        <v>4.9800000000000004</v>
      </c>
      <c r="F13" t="s">
        <v>15</v>
      </c>
      <c r="G13" t="s">
        <v>16</v>
      </c>
      <c r="H13" t="s">
        <v>17</v>
      </c>
      <c r="I13" t="s">
        <v>18</v>
      </c>
      <c r="J13" t="s">
        <v>18</v>
      </c>
      <c r="K13" t="s">
        <v>18</v>
      </c>
      <c r="L13" t="s">
        <v>19</v>
      </c>
    </row>
    <row r="14" spans="1:13" x14ac:dyDescent="0.3">
      <c r="A14">
        <v>13</v>
      </c>
      <c r="B14" t="s">
        <v>20</v>
      </c>
      <c r="C14">
        <v>2004</v>
      </c>
      <c r="D14" t="s">
        <v>14</v>
      </c>
      <c r="E14">
        <v>5.15</v>
      </c>
      <c r="F14" t="s">
        <v>15</v>
      </c>
      <c r="G14" t="s">
        <v>16</v>
      </c>
      <c r="H14" t="s">
        <v>17</v>
      </c>
      <c r="I14" t="s">
        <v>18</v>
      </c>
      <c r="J14" t="s">
        <v>18</v>
      </c>
      <c r="K14" t="s">
        <v>18</v>
      </c>
      <c r="L14" t="s">
        <v>19</v>
      </c>
    </row>
    <row r="15" spans="1:13" x14ac:dyDescent="0.3">
      <c r="A15">
        <v>14</v>
      </c>
      <c r="B15" t="s">
        <v>20</v>
      </c>
      <c r="C15">
        <v>2008</v>
      </c>
      <c r="D15" t="s">
        <v>14</v>
      </c>
      <c r="E15">
        <v>5.58</v>
      </c>
      <c r="F15" t="s">
        <v>15</v>
      </c>
      <c r="G15" t="s">
        <v>16</v>
      </c>
      <c r="H15" t="s">
        <v>17</v>
      </c>
      <c r="I15" t="s">
        <v>18</v>
      </c>
      <c r="J15" t="s">
        <v>18</v>
      </c>
      <c r="K15" t="s">
        <v>18</v>
      </c>
      <c r="L15" t="s">
        <v>19</v>
      </c>
    </row>
    <row r="16" spans="1:13" x14ac:dyDescent="0.3">
      <c r="A16">
        <v>15</v>
      </c>
      <c r="B16" t="s">
        <v>20</v>
      </c>
      <c r="C16">
        <v>2000</v>
      </c>
      <c r="D16" t="s">
        <v>14</v>
      </c>
      <c r="E16">
        <v>4.0999999999999996</v>
      </c>
      <c r="F16" t="s">
        <v>15</v>
      </c>
      <c r="G16" t="s">
        <v>16</v>
      </c>
      <c r="H16" t="s">
        <v>17</v>
      </c>
      <c r="I16" t="s">
        <v>18</v>
      </c>
      <c r="J16" t="s">
        <v>18</v>
      </c>
      <c r="K16" t="s">
        <v>18</v>
      </c>
      <c r="L16" t="s">
        <v>19</v>
      </c>
    </row>
    <row r="17" spans="1:12" x14ac:dyDescent="0.3">
      <c r="A17">
        <v>16</v>
      </c>
      <c r="B17" t="s">
        <v>20</v>
      </c>
      <c r="C17">
        <v>2002</v>
      </c>
      <c r="D17" t="s">
        <v>14</v>
      </c>
      <c r="E17">
        <v>4.7300000000000004</v>
      </c>
      <c r="F17" t="s">
        <v>15</v>
      </c>
      <c r="G17" t="s">
        <v>16</v>
      </c>
      <c r="H17" t="s">
        <v>17</v>
      </c>
      <c r="I17" t="s">
        <v>18</v>
      </c>
      <c r="J17" t="s">
        <v>18</v>
      </c>
      <c r="K17" t="s">
        <v>18</v>
      </c>
      <c r="L17" t="s">
        <v>19</v>
      </c>
    </row>
    <row r="18" spans="1:12" x14ac:dyDescent="0.3">
      <c r="A18">
        <v>17</v>
      </c>
      <c r="B18" t="s">
        <v>20</v>
      </c>
      <c r="C18">
        <v>2006</v>
      </c>
      <c r="D18" t="s">
        <v>14</v>
      </c>
      <c r="E18">
        <v>4.5599999999999996</v>
      </c>
      <c r="F18" t="s">
        <v>15</v>
      </c>
      <c r="G18" t="s">
        <v>16</v>
      </c>
      <c r="H18" t="s">
        <v>17</v>
      </c>
      <c r="I18" t="s">
        <v>18</v>
      </c>
      <c r="J18" t="s">
        <v>18</v>
      </c>
      <c r="K18" t="s">
        <v>18</v>
      </c>
      <c r="L18" t="s">
        <v>19</v>
      </c>
    </row>
    <row r="19" spans="1:12" x14ac:dyDescent="0.3">
      <c r="A19">
        <v>18</v>
      </c>
      <c r="B19" t="s">
        <v>20</v>
      </c>
      <c r="C19">
        <v>2003</v>
      </c>
      <c r="D19" t="s">
        <v>14</v>
      </c>
      <c r="E19">
        <v>3.49</v>
      </c>
      <c r="F19" t="s">
        <v>15</v>
      </c>
      <c r="G19" t="s">
        <v>16</v>
      </c>
      <c r="H19" t="s">
        <v>17</v>
      </c>
      <c r="I19" t="s">
        <v>18</v>
      </c>
      <c r="J19" t="s">
        <v>18</v>
      </c>
      <c r="K19" t="s">
        <v>18</v>
      </c>
      <c r="L19" t="s">
        <v>19</v>
      </c>
    </row>
    <row r="20" spans="1:12" x14ac:dyDescent="0.3">
      <c r="A20">
        <v>19</v>
      </c>
      <c r="B20" t="s">
        <v>20</v>
      </c>
      <c r="C20">
        <v>2001</v>
      </c>
      <c r="D20" t="s">
        <v>14</v>
      </c>
      <c r="E20">
        <v>4.7699999999999996</v>
      </c>
      <c r="F20" t="s">
        <v>15</v>
      </c>
      <c r="G20" t="s">
        <v>16</v>
      </c>
      <c r="H20" t="s">
        <v>17</v>
      </c>
      <c r="I20" t="s">
        <v>18</v>
      </c>
      <c r="J20" t="s">
        <v>18</v>
      </c>
      <c r="K20" t="s">
        <v>18</v>
      </c>
      <c r="L20" t="s">
        <v>19</v>
      </c>
    </row>
    <row r="21" spans="1:12" x14ac:dyDescent="0.3">
      <c r="A21">
        <v>20</v>
      </c>
      <c r="B21" t="s">
        <v>20</v>
      </c>
      <c r="C21">
        <v>2007</v>
      </c>
      <c r="D21" t="s">
        <v>14</v>
      </c>
      <c r="E21">
        <v>3.82</v>
      </c>
      <c r="F21" t="s">
        <v>15</v>
      </c>
      <c r="G21" t="s">
        <v>16</v>
      </c>
      <c r="H21" t="s">
        <v>17</v>
      </c>
      <c r="I21" t="s">
        <v>18</v>
      </c>
      <c r="J21" t="s">
        <v>18</v>
      </c>
      <c r="K21" t="s">
        <v>18</v>
      </c>
      <c r="L21" t="s">
        <v>19</v>
      </c>
    </row>
    <row r="22" spans="1:12" x14ac:dyDescent="0.3">
      <c r="A22">
        <v>21</v>
      </c>
      <c r="B22" t="s">
        <v>21</v>
      </c>
      <c r="C22">
        <v>2004</v>
      </c>
      <c r="D22" t="s">
        <v>14</v>
      </c>
      <c r="E22">
        <v>5.46</v>
      </c>
      <c r="F22" t="s">
        <v>15</v>
      </c>
      <c r="G22" t="s">
        <v>16</v>
      </c>
      <c r="H22" t="s">
        <v>17</v>
      </c>
      <c r="I22" t="s">
        <v>18</v>
      </c>
      <c r="J22" t="s">
        <v>18</v>
      </c>
      <c r="K22" t="s">
        <v>18</v>
      </c>
      <c r="L22" t="s">
        <v>19</v>
      </c>
    </row>
    <row r="23" spans="1:12" x14ac:dyDescent="0.3">
      <c r="A23">
        <v>22</v>
      </c>
      <c r="B23" t="s">
        <v>21</v>
      </c>
      <c r="C23">
        <v>2003</v>
      </c>
      <c r="D23" t="s">
        <v>14</v>
      </c>
      <c r="E23">
        <v>2.39</v>
      </c>
      <c r="F23" t="s">
        <v>15</v>
      </c>
      <c r="G23" t="s">
        <v>16</v>
      </c>
      <c r="H23" t="s">
        <v>17</v>
      </c>
      <c r="I23" t="s">
        <v>18</v>
      </c>
      <c r="J23" t="s">
        <v>18</v>
      </c>
      <c r="K23" t="s">
        <v>18</v>
      </c>
      <c r="L23" t="s">
        <v>19</v>
      </c>
    </row>
    <row r="24" spans="1:12" x14ac:dyDescent="0.3">
      <c r="A24">
        <v>23</v>
      </c>
      <c r="B24" t="s">
        <v>21</v>
      </c>
      <c r="C24">
        <v>2002</v>
      </c>
      <c r="D24" t="s">
        <v>14</v>
      </c>
      <c r="E24">
        <v>2.98</v>
      </c>
      <c r="F24" t="s">
        <v>15</v>
      </c>
      <c r="G24" t="s">
        <v>16</v>
      </c>
      <c r="H24" t="s">
        <v>17</v>
      </c>
      <c r="I24" t="s">
        <v>18</v>
      </c>
      <c r="J24" t="s">
        <v>18</v>
      </c>
      <c r="K24" t="s">
        <v>18</v>
      </c>
      <c r="L24" t="s">
        <v>19</v>
      </c>
    </row>
    <row r="25" spans="1:12" x14ac:dyDescent="0.3">
      <c r="A25">
        <v>24</v>
      </c>
      <c r="B25" t="s">
        <v>21</v>
      </c>
      <c r="C25">
        <v>2007</v>
      </c>
      <c r="D25" t="s">
        <v>14</v>
      </c>
      <c r="E25">
        <v>3.02</v>
      </c>
      <c r="F25" t="s">
        <v>15</v>
      </c>
      <c r="G25" t="s">
        <v>16</v>
      </c>
      <c r="H25" t="s">
        <v>17</v>
      </c>
      <c r="I25" t="s">
        <v>18</v>
      </c>
      <c r="J25" t="s">
        <v>18</v>
      </c>
      <c r="K25" t="s">
        <v>18</v>
      </c>
      <c r="L25" t="s">
        <v>19</v>
      </c>
    </row>
    <row r="26" spans="1:12" x14ac:dyDescent="0.3">
      <c r="A26">
        <v>25</v>
      </c>
      <c r="B26" t="s">
        <v>21</v>
      </c>
      <c r="C26">
        <v>2001</v>
      </c>
      <c r="D26" t="s">
        <v>14</v>
      </c>
      <c r="E26">
        <v>4.01</v>
      </c>
      <c r="F26" t="s">
        <v>15</v>
      </c>
      <c r="G26" t="s">
        <v>16</v>
      </c>
      <c r="H26" t="s">
        <v>17</v>
      </c>
      <c r="I26" t="s">
        <v>18</v>
      </c>
      <c r="J26" t="s">
        <v>18</v>
      </c>
      <c r="K26" t="s">
        <v>18</v>
      </c>
      <c r="L26" t="s">
        <v>19</v>
      </c>
    </row>
    <row r="27" spans="1:12" x14ac:dyDescent="0.3">
      <c r="A27">
        <v>26</v>
      </c>
      <c r="B27" t="s">
        <v>21</v>
      </c>
      <c r="C27">
        <v>2008</v>
      </c>
      <c r="D27" t="s">
        <v>14</v>
      </c>
      <c r="E27">
        <v>4.75</v>
      </c>
      <c r="F27" t="s">
        <v>15</v>
      </c>
      <c r="G27" t="s">
        <v>16</v>
      </c>
      <c r="H27" t="s">
        <v>17</v>
      </c>
      <c r="I27" t="s">
        <v>18</v>
      </c>
      <c r="J27" t="s">
        <v>18</v>
      </c>
      <c r="K27" t="s">
        <v>18</v>
      </c>
      <c r="L27" t="s">
        <v>19</v>
      </c>
    </row>
    <row r="28" spans="1:12" x14ac:dyDescent="0.3">
      <c r="A28">
        <v>27</v>
      </c>
      <c r="B28" t="s">
        <v>21</v>
      </c>
      <c r="C28">
        <v>2006</v>
      </c>
      <c r="D28" t="s">
        <v>14</v>
      </c>
      <c r="E28">
        <v>3.17</v>
      </c>
      <c r="F28" t="s">
        <v>15</v>
      </c>
      <c r="G28" t="s">
        <v>16</v>
      </c>
      <c r="H28" t="s">
        <v>17</v>
      </c>
      <c r="I28" t="s">
        <v>18</v>
      </c>
      <c r="J28" t="s">
        <v>18</v>
      </c>
      <c r="K28" t="s">
        <v>18</v>
      </c>
      <c r="L28" t="s">
        <v>19</v>
      </c>
    </row>
    <row r="29" spans="1:12" x14ac:dyDescent="0.3">
      <c r="A29">
        <v>28</v>
      </c>
      <c r="B29" t="s">
        <v>21</v>
      </c>
      <c r="C29">
        <v>2005</v>
      </c>
      <c r="D29" t="s">
        <v>14</v>
      </c>
      <c r="E29">
        <v>4.12</v>
      </c>
      <c r="F29" t="s">
        <v>15</v>
      </c>
      <c r="G29" t="s">
        <v>16</v>
      </c>
      <c r="H29" t="s">
        <v>17</v>
      </c>
      <c r="I29" t="s">
        <v>18</v>
      </c>
      <c r="J29" t="s">
        <v>18</v>
      </c>
      <c r="K29" t="s">
        <v>18</v>
      </c>
      <c r="L29" t="s">
        <v>19</v>
      </c>
    </row>
    <row r="30" spans="1:12" x14ac:dyDescent="0.3">
      <c r="A30">
        <v>29</v>
      </c>
      <c r="B30" t="s">
        <v>21</v>
      </c>
      <c r="C30">
        <v>2009</v>
      </c>
      <c r="D30" t="s">
        <v>14</v>
      </c>
      <c r="E30">
        <v>3.68</v>
      </c>
      <c r="F30" t="s">
        <v>15</v>
      </c>
      <c r="G30" t="s">
        <v>16</v>
      </c>
      <c r="H30" t="s">
        <v>17</v>
      </c>
      <c r="I30" t="s">
        <v>18</v>
      </c>
      <c r="J30" t="s">
        <v>18</v>
      </c>
      <c r="K30" t="s">
        <v>18</v>
      </c>
      <c r="L30" t="s">
        <v>19</v>
      </c>
    </row>
    <row r="31" spans="1:12" x14ac:dyDescent="0.3">
      <c r="A31">
        <v>30</v>
      </c>
      <c r="B31" t="s">
        <v>21</v>
      </c>
      <c r="C31">
        <v>2000</v>
      </c>
      <c r="D31" t="s">
        <v>14</v>
      </c>
      <c r="E31">
        <v>3.07</v>
      </c>
      <c r="F31" t="s">
        <v>15</v>
      </c>
      <c r="G31" t="s">
        <v>16</v>
      </c>
      <c r="H31" t="s">
        <v>17</v>
      </c>
      <c r="I31" t="s">
        <v>18</v>
      </c>
      <c r="J31" t="s">
        <v>18</v>
      </c>
      <c r="K31" t="s">
        <v>18</v>
      </c>
      <c r="L31" t="s">
        <v>19</v>
      </c>
    </row>
    <row r="32" spans="1:12" x14ac:dyDescent="0.3">
      <c r="A32">
        <v>31</v>
      </c>
      <c r="B32" t="s">
        <v>22</v>
      </c>
      <c r="C32">
        <v>2004</v>
      </c>
      <c r="D32" t="s">
        <v>14</v>
      </c>
      <c r="E32">
        <v>4.47</v>
      </c>
      <c r="F32" t="s">
        <v>15</v>
      </c>
      <c r="G32" t="s">
        <v>16</v>
      </c>
      <c r="H32" t="s">
        <v>17</v>
      </c>
      <c r="I32" t="s">
        <v>18</v>
      </c>
      <c r="J32" t="s">
        <v>18</v>
      </c>
      <c r="K32" t="s">
        <v>18</v>
      </c>
      <c r="L32" t="s">
        <v>19</v>
      </c>
    </row>
    <row r="33" spans="1:12" x14ac:dyDescent="0.3">
      <c r="A33">
        <v>32</v>
      </c>
      <c r="B33" t="s">
        <v>22</v>
      </c>
      <c r="C33">
        <v>2003</v>
      </c>
      <c r="D33" t="s">
        <v>14</v>
      </c>
      <c r="E33">
        <v>1.88</v>
      </c>
      <c r="F33" t="s">
        <v>15</v>
      </c>
      <c r="G33" t="s">
        <v>16</v>
      </c>
      <c r="H33" t="s">
        <v>17</v>
      </c>
      <c r="I33" t="s">
        <v>18</v>
      </c>
      <c r="J33" t="s">
        <v>18</v>
      </c>
      <c r="K33" t="s">
        <v>18</v>
      </c>
      <c r="L33" t="s">
        <v>19</v>
      </c>
    </row>
    <row r="34" spans="1:12" x14ac:dyDescent="0.3">
      <c r="A34">
        <v>33</v>
      </c>
      <c r="B34" t="s">
        <v>22</v>
      </c>
      <c r="C34">
        <v>2006</v>
      </c>
      <c r="D34" t="s">
        <v>14</v>
      </c>
      <c r="E34">
        <v>3.84</v>
      </c>
      <c r="F34" t="s">
        <v>15</v>
      </c>
      <c r="G34" t="s">
        <v>16</v>
      </c>
      <c r="H34" t="s">
        <v>17</v>
      </c>
      <c r="I34" t="s">
        <v>18</v>
      </c>
      <c r="J34" t="s">
        <v>18</v>
      </c>
      <c r="K34" t="s">
        <v>18</v>
      </c>
      <c r="L34" t="s">
        <v>19</v>
      </c>
    </row>
    <row r="35" spans="1:12" x14ac:dyDescent="0.3">
      <c r="A35">
        <v>34</v>
      </c>
      <c r="B35" t="s">
        <v>22</v>
      </c>
      <c r="C35">
        <v>2000</v>
      </c>
      <c r="D35" t="s">
        <v>14</v>
      </c>
      <c r="E35">
        <v>2.59</v>
      </c>
      <c r="F35" t="s">
        <v>15</v>
      </c>
      <c r="G35" t="s">
        <v>16</v>
      </c>
      <c r="H35" t="s">
        <v>17</v>
      </c>
      <c r="I35" t="s">
        <v>18</v>
      </c>
      <c r="J35" t="s">
        <v>18</v>
      </c>
      <c r="K35" t="s">
        <v>18</v>
      </c>
      <c r="L35" t="s">
        <v>19</v>
      </c>
    </row>
    <row r="36" spans="1:12" x14ac:dyDescent="0.3">
      <c r="A36">
        <v>35</v>
      </c>
      <c r="B36" t="s">
        <v>22</v>
      </c>
      <c r="C36">
        <v>2009</v>
      </c>
      <c r="D36" t="s">
        <v>14</v>
      </c>
      <c r="E36">
        <v>3.65</v>
      </c>
      <c r="F36" t="s">
        <v>15</v>
      </c>
      <c r="G36" t="s">
        <v>16</v>
      </c>
      <c r="H36" t="s">
        <v>17</v>
      </c>
      <c r="I36" t="s">
        <v>18</v>
      </c>
      <c r="J36" t="s">
        <v>18</v>
      </c>
      <c r="K36" t="s">
        <v>18</v>
      </c>
      <c r="L36" t="s">
        <v>19</v>
      </c>
    </row>
    <row r="37" spans="1:12" x14ac:dyDescent="0.3">
      <c r="A37">
        <v>36</v>
      </c>
      <c r="B37" t="s">
        <v>22</v>
      </c>
      <c r="C37">
        <v>2005</v>
      </c>
      <c r="D37" t="s">
        <v>14</v>
      </c>
      <c r="E37">
        <v>4.4400000000000004</v>
      </c>
      <c r="F37" t="s">
        <v>15</v>
      </c>
      <c r="G37" t="s">
        <v>16</v>
      </c>
      <c r="H37" t="s">
        <v>17</v>
      </c>
      <c r="I37" t="s">
        <v>18</v>
      </c>
      <c r="J37" t="s">
        <v>18</v>
      </c>
      <c r="K37" t="s">
        <v>18</v>
      </c>
      <c r="L37" t="s">
        <v>19</v>
      </c>
    </row>
    <row r="38" spans="1:12" x14ac:dyDescent="0.3">
      <c r="A38">
        <v>37</v>
      </c>
      <c r="B38" t="s">
        <v>22</v>
      </c>
      <c r="C38">
        <v>2001</v>
      </c>
      <c r="D38" t="s">
        <v>14</v>
      </c>
      <c r="E38">
        <v>4.01</v>
      </c>
      <c r="F38" t="s">
        <v>15</v>
      </c>
      <c r="G38" t="s">
        <v>16</v>
      </c>
      <c r="H38" t="s">
        <v>17</v>
      </c>
      <c r="I38" t="s">
        <v>18</v>
      </c>
      <c r="J38" t="s">
        <v>18</v>
      </c>
      <c r="K38" t="s">
        <v>18</v>
      </c>
      <c r="L38" t="s">
        <v>19</v>
      </c>
    </row>
    <row r="39" spans="1:12" x14ac:dyDescent="0.3">
      <c r="A39">
        <v>38</v>
      </c>
      <c r="B39" t="s">
        <v>22</v>
      </c>
      <c r="C39">
        <v>2007</v>
      </c>
      <c r="D39" t="s">
        <v>14</v>
      </c>
      <c r="E39">
        <v>3.15</v>
      </c>
      <c r="F39" t="s">
        <v>15</v>
      </c>
      <c r="G39" t="s">
        <v>16</v>
      </c>
      <c r="H39" t="s">
        <v>17</v>
      </c>
      <c r="I39" t="s">
        <v>18</v>
      </c>
      <c r="J39" t="s">
        <v>18</v>
      </c>
      <c r="K39" t="s">
        <v>18</v>
      </c>
      <c r="L39" t="s">
        <v>19</v>
      </c>
    </row>
    <row r="40" spans="1:12" x14ac:dyDescent="0.3">
      <c r="A40">
        <v>39</v>
      </c>
      <c r="B40" t="s">
        <v>22</v>
      </c>
      <c r="C40">
        <v>2008</v>
      </c>
      <c r="D40" t="s">
        <v>14</v>
      </c>
      <c r="E40">
        <v>4.4800000000000004</v>
      </c>
      <c r="F40" t="s">
        <v>15</v>
      </c>
      <c r="G40" t="s">
        <v>16</v>
      </c>
      <c r="H40" t="s">
        <v>17</v>
      </c>
      <c r="I40" t="s">
        <v>18</v>
      </c>
      <c r="J40" t="s">
        <v>18</v>
      </c>
      <c r="K40" t="s">
        <v>18</v>
      </c>
      <c r="L40" t="s">
        <v>19</v>
      </c>
    </row>
    <row r="41" spans="1:12" x14ac:dyDescent="0.3">
      <c r="A41">
        <v>40</v>
      </c>
      <c r="B41" t="s">
        <v>22</v>
      </c>
      <c r="C41">
        <v>2002</v>
      </c>
      <c r="D41" t="s">
        <v>14</v>
      </c>
      <c r="E41">
        <v>2.91</v>
      </c>
      <c r="F41" t="s">
        <v>15</v>
      </c>
      <c r="G41" t="s">
        <v>16</v>
      </c>
      <c r="H41" t="s">
        <v>17</v>
      </c>
      <c r="I41" t="s">
        <v>18</v>
      </c>
      <c r="J41" t="s">
        <v>18</v>
      </c>
      <c r="K41" t="s">
        <v>18</v>
      </c>
      <c r="L41" t="s">
        <v>19</v>
      </c>
    </row>
    <row r="42" spans="1:12" x14ac:dyDescent="0.3">
      <c r="A42">
        <v>41</v>
      </c>
      <c r="B42" t="s">
        <v>23</v>
      </c>
      <c r="C42">
        <v>2007</v>
      </c>
      <c r="D42" t="s">
        <v>14</v>
      </c>
      <c r="E42">
        <v>3.37</v>
      </c>
      <c r="F42" t="s">
        <v>15</v>
      </c>
      <c r="G42" t="s">
        <v>16</v>
      </c>
      <c r="H42" t="s">
        <v>17</v>
      </c>
      <c r="I42" t="s">
        <v>18</v>
      </c>
      <c r="J42" t="s">
        <v>18</v>
      </c>
      <c r="K42" t="s">
        <v>18</v>
      </c>
      <c r="L42" t="s">
        <v>19</v>
      </c>
    </row>
    <row r="43" spans="1:12" x14ac:dyDescent="0.3">
      <c r="A43">
        <v>42</v>
      </c>
      <c r="B43" t="s">
        <v>23</v>
      </c>
      <c r="C43">
        <v>2001</v>
      </c>
      <c r="D43" t="s">
        <v>14</v>
      </c>
      <c r="E43">
        <v>4.32</v>
      </c>
      <c r="F43" t="s">
        <v>15</v>
      </c>
      <c r="G43" t="s">
        <v>16</v>
      </c>
      <c r="H43" t="s">
        <v>17</v>
      </c>
      <c r="I43" t="s">
        <v>18</v>
      </c>
      <c r="J43" t="s">
        <v>18</v>
      </c>
      <c r="K43" t="s">
        <v>18</v>
      </c>
      <c r="L43" t="s">
        <v>19</v>
      </c>
    </row>
    <row r="44" spans="1:12" x14ac:dyDescent="0.3">
      <c r="A44">
        <v>43</v>
      </c>
      <c r="B44" t="s">
        <v>23</v>
      </c>
      <c r="C44">
        <v>2000</v>
      </c>
      <c r="D44" t="s">
        <v>14</v>
      </c>
      <c r="E44">
        <v>4.03</v>
      </c>
      <c r="F44" t="s">
        <v>15</v>
      </c>
      <c r="G44" t="s">
        <v>16</v>
      </c>
      <c r="H44" t="s">
        <v>17</v>
      </c>
      <c r="I44" t="s">
        <v>18</v>
      </c>
      <c r="J44" t="s">
        <v>18</v>
      </c>
      <c r="K44" t="s">
        <v>18</v>
      </c>
      <c r="L44" t="s">
        <v>19</v>
      </c>
    </row>
    <row r="45" spans="1:12" x14ac:dyDescent="0.3">
      <c r="A45">
        <v>44</v>
      </c>
      <c r="B45" t="s">
        <v>23</v>
      </c>
      <c r="C45">
        <v>2002</v>
      </c>
      <c r="D45" t="s">
        <v>14</v>
      </c>
      <c r="E45">
        <v>3.9</v>
      </c>
      <c r="F45" t="s">
        <v>15</v>
      </c>
      <c r="G45" t="s">
        <v>16</v>
      </c>
      <c r="H45" t="s">
        <v>17</v>
      </c>
      <c r="I45" t="s">
        <v>18</v>
      </c>
      <c r="J45" t="s">
        <v>18</v>
      </c>
      <c r="K45" t="s">
        <v>18</v>
      </c>
      <c r="L45" t="s">
        <v>19</v>
      </c>
    </row>
    <row r="46" spans="1:12" x14ac:dyDescent="0.3">
      <c r="A46">
        <v>45</v>
      </c>
      <c r="B46" t="s">
        <v>23</v>
      </c>
      <c r="C46">
        <v>2003</v>
      </c>
      <c r="D46" t="s">
        <v>14</v>
      </c>
      <c r="E46">
        <v>2.46</v>
      </c>
      <c r="F46" t="s">
        <v>15</v>
      </c>
      <c r="G46" t="s">
        <v>16</v>
      </c>
      <c r="H46" t="s">
        <v>17</v>
      </c>
      <c r="I46" t="s">
        <v>18</v>
      </c>
      <c r="J46" t="s">
        <v>18</v>
      </c>
      <c r="K46" t="s">
        <v>18</v>
      </c>
      <c r="L46" t="s">
        <v>19</v>
      </c>
    </row>
    <row r="47" spans="1:12" x14ac:dyDescent="0.3">
      <c r="A47">
        <v>46</v>
      </c>
      <c r="B47" t="s">
        <v>23</v>
      </c>
      <c r="C47">
        <v>2004</v>
      </c>
      <c r="D47" t="s">
        <v>14</v>
      </c>
      <c r="E47">
        <v>5.08</v>
      </c>
      <c r="F47" t="s">
        <v>15</v>
      </c>
      <c r="G47" t="s">
        <v>16</v>
      </c>
      <c r="H47" t="s">
        <v>17</v>
      </c>
      <c r="I47" t="s">
        <v>18</v>
      </c>
      <c r="J47" t="s">
        <v>18</v>
      </c>
      <c r="K47" t="s">
        <v>18</v>
      </c>
      <c r="L47" t="s">
        <v>19</v>
      </c>
    </row>
    <row r="48" spans="1:12" x14ac:dyDescent="0.3">
      <c r="A48">
        <v>47</v>
      </c>
      <c r="B48" t="s">
        <v>23</v>
      </c>
      <c r="C48">
        <v>2005</v>
      </c>
      <c r="D48" t="s">
        <v>14</v>
      </c>
      <c r="E48">
        <v>4.93</v>
      </c>
      <c r="F48" t="s">
        <v>15</v>
      </c>
      <c r="G48" t="s">
        <v>16</v>
      </c>
      <c r="H48" t="s">
        <v>17</v>
      </c>
      <c r="I48" t="s">
        <v>18</v>
      </c>
      <c r="J48" t="s">
        <v>18</v>
      </c>
      <c r="K48" t="s">
        <v>18</v>
      </c>
      <c r="L48" t="s">
        <v>19</v>
      </c>
    </row>
    <row r="49" spans="1:13" x14ac:dyDescent="0.3">
      <c r="A49">
        <v>48</v>
      </c>
      <c r="B49" t="s">
        <v>23</v>
      </c>
      <c r="C49">
        <v>2006</v>
      </c>
      <c r="D49" t="s">
        <v>14</v>
      </c>
      <c r="E49">
        <v>4.37</v>
      </c>
      <c r="F49" t="s">
        <v>15</v>
      </c>
      <c r="G49" t="s">
        <v>16</v>
      </c>
      <c r="H49" t="s">
        <v>17</v>
      </c>
      <c r="I49" t="s">
        <v>18</v>
      </c>
      <c r="J49" t="s">
        <v>18</v>
      </c>
      <c r="K49" t="s">
        <v>18</v>
      </c>
      <c r="L49" t="s">
        <v>19</v>
      </c>
    </row>
    <row r="50" spans="1:13" x14ac:dyDescent="0.3">
      <c r="A50">
        <v>49</v>
      </c>
      <c r="B50" t="s">
        <v>23</v>
      </c>
      <c r="C50">
        <v>2009</v>
      </c>
      <c r="D50" t="s">
        <v>14</v>
      </c>
      <c r="E50">
        <v>3.69</v>
      </c>
      <c r="F50" t="s">
        <v>15</v>
      </c>
      <c r="G50" t="s">
        <v>16</v>
      </c>
      <c r="H50" t="s">
        <v>17</v>
      </c>
      <c r="I50" t="s">
        <v>18</v>
      </c>
      <c r="J50" t="s">
        <v>18</v>
      </c>
      <c r="K50" t="s">
        <v>18</v>
      </c>
      <c r="L50" t="s">
        <v>19</v>
      </c>
    </row>
    <row r="51" spans="1:13" x14ac:dyDescent="0.3">
      <c r="A51">
        <v>50</v>
      </c>
      <c r="B51" t="s">
        <v>23</v>
      </c>
      <c r="C51">
        <v>2008</v>
      </c>
      <c r="D51" t="s">
        <v>14</v>
      </c>
      <c r="E51">
        <v>5.38</v>
      </c>
      <c r="F51" t="s">
        <v>15</v>
      </c>
      <c r="G51" t="s">
        <v>16</v>
      </c>
      <c r="H51" t="s">
        <v>17</v>
      </c>
      <c r="I51" t="s">
        <v>18</v>
      </c>
      <c r="J51" t="s">
        <v>18</v>
      </c>
      <c r="K51" t="s">
        <v>18</v>
      </c>
      <c r="L51" t="s">
        <v>19</v>
      </c>
    </row>
    <row r="52" spans="1:13" x14ac:dyDescent="0.3">
      <c r="A52">
        <v>51</v>
      </c>
      <c r="B52" t="s">
        <v>24</v>
      </c>
      <c r="C52">
        <v>2004</v>
      </c>
      <c r="D52" t="s">
        <v>14</v>
      </c>
      <c r="E52">
        <v>5.12</v>
      </c>
      <c r="F52" t="s">
        <v>15</v>
      </c>
      <c r="G52" t="s">
        <v>16</v>
      </c>
      <c r="H52" t="s">
        <v>17</v>
      </c>
      <c r="I52" t="s">
        <v>18</v>
      </c>
      <c r="J52" t="s">
        <v>18</v>
      </c>
      <c r="K52" t="s">
        <v>18</v>
      </c>
      <c r="L52" t="s">
        <v>19</v>
      </c>
    </row>
    <row r="53" spans="1:13" x14ac:dyDescent="0.3">
      <c r="A53">
        <v>52</v>
      </c>
      <c r="B53" t="s">
        <v>24</v>
      </c>
      <c r="C53">
        <v>2007</v>
      </c>
      <c r="D53" t="s">
        <v>14</v>
      </c>
      <c r="E53">
        <v>3</v>
      </c>
      <c r="F53" t="s">
        <v>15</v>
      </c>
      <c r="G53" t="s">
        <v>16</v>
      </c>
      <c r="H53" t="s">
        <v>17</v>
      </c>
      <c r="I53" t="s">
        <v>18</v>
      </c>
      <c r="J53" t="s">
        <v>18</v>
      </c>
      <c r="K53" t="s">
        <v>18</v>
      </c>
      <c r="L53" t="s">
        <v>19</v>
      </c>
    </row>
    <row r="54" spans="1:13" x14ac:dyDescent="0.3">
      <c r="A54">
        <v>53</v>
      </c>
      <c r="B54" t="s">
        <v>24</v>
      </c>
      <c r="C54">
        <v>2006</v>
      </c>
      <c r="D54" t="s">
        <v>14</v>
      </c>
      <c r="E54">
        <v>4.1100000000000003</v>
      </c>
      <c r="F54" t="s">
        <v>15</v>
      </c>
      <c r="G54" t="s">
        <v>16</v>
      </c>
      <c r="H54" t="s">
        <v>17</v>
      </c>
      <c r="I54" t="s">
        <v>18</v>
      </c>
      <c r="J54" t="s">
        <v>18</v>
      </c>
      <c r="K54" t="s">
        <v>18</v>
      </c>
      <c r="L54" t="s">
        <v>19</v>
      </c>
    </row>
    <row r="55" spans="1:13" x14ac:dyDescent="0.3">
      <c r="A55">
        <v>54</v>
      </c>
      <c r="B55" t="s">
        <v>24</v>
      </c>
      <c r="C55">
        <v>2003</v>
      </c>
      <c r="D55" t="s">
        <v>14</v>
      </c>
      <c r="E55">
        <v>1.56</v>
      </c>
      <c r="F55" t="s">
        <v>15</v>
      </c>
      <c r="G55" t="s">
        <v>16</v>
      </c>
      <c r="H55" t="s">
        <v>17</v>
      </c>
      <c r="I55" t="s">
        <v>18</v>
      </c>
      <c r="J55" t="s">
        <v>18</v>
      </c>
      <c r="K55" t="s">
        <v>18</v>
      </c>
      <c r="L55" t="s">
        <v>19</v>
      </c>
    </row>
    <row r="56" spans="1:13" x14ac:dyDescent="0.3">
      <c r="A56">
        <v>55</v>
      </c>
      <c r="B56" t="s">
        <v>24</v>
      </c>
      <c r="C56">
        <v>2000</v>
      </c>
      <c r="D56" t="s">
        <v>14</v>
      </c>
      <c r="E56">
        <v>3.51</v>
      </c>
      <c r="F56" t="s">
        <v>15</v>
      </c>
      <c r="G56" t="s">
        <v>16</v>
      </c>
      <c r="H56" t="s">
        <v>17</v>
      </c>
      <c r="I56" t="s">
        <v>18</v>
      </c>
      <c r="J56" t="s">
        <v>18</v>
      </c>
      <c r="K56" t="s">
        <v>18</v>
      </c>
      <c r="L56" t="s">
        <v>19</v>
      </c>
    </row>
    <row r="57" spans="1:13" x14ac:dyDescent="0.3">
      <c r="A57">
        <v>56</v>
      </c>
      <c r="B57" t="s">
        <v>24</v>
      </c>
      <c r="C57">
        <v>2009</v>
      </c>
      <c r="D57" t="s">
        <v>14</v>
      </c>
      <c r="E57">
        <v>3.19</v>
      </c>
      <c r="F57" t="s">
        <v>15</v>
      </c>
      <c r="G57" t="s">
        <v>16</v>
      </c>
      <c r="H57" t="s">
        <v>17</v>
      </c>
      <c r="I57" t="s">
        <v>18</v>
      </c>
      <c r="J57" t="s">
        <v>18</v>
      </c>
      <c r="K57" t="s">
        <v>18</v>
      </c>
      <c r="L57" t="s">
        <v>19</v>
      </c>
    </row>
    <row r="58" spans="1:13" x14ac:dyDescent="0.3">
      <c r="A58">
        <v>57</v>
      </c>
      <c r="B58" t="s">
        <v>24</v>
      </c>
      <c r="C58">
        <v>2008</v>
      </c>
      <c r="D58" t="s">
        <v>14</v>
      </c>
      <c r="E58">
        <v>4.8499999999999996</v>
      </c>
      <c r="F58" t="s">
        <v>15</v>
      </c>
      <c r="G58" t="s">
        <v>16</v>
      </c>
      <c r="H58" t="s">
        <v>17</v>
      </c>
      <c r="I58" t="s">
        <v>18</v>
      </c>
      <c r="J58" t="s">
        <v>18</v>
      </c>
      <c r="K58" t="s">
        <v>18</v>
      </c>
      <c r="L58" t="s">
        <v>19</v>
      </c>
    </row>
    <row r="59" spans="1:13" x14ac:dyDescent="0.3">
      <c r="A59">
        <v>58</v>
      </c>
      <c r="B59" t="s">
        <v>24</v>
      </c>
      <c r="C59">
        <v>2002</v>
      </c>
      <c r="D59" t="s">
        <v>14</v>
      </c>
      <c r="E59">
        <v>2.92</v>
      </c>
      <c r="F59" t="s">
        <v>15</v>
      </c>
      <c r="G59" t="s">
        <v>16</v>
      </c>
      <c r="H59" t="s">
        <v>17</v>
      </c>
      <c r="I59" t="s">
        <v>18</v>
      </c>
      <c r="J59" t="s">
        <v>18</v>
      </c>
      <c r="K59" t="s">
        <v>18</v>
      </c>
      <c r="L59" t="s">
        <v>19</v>
      </c>
    </row>
    <row r="60" spans="1:13" x14ac:dyDescent="0.3">
      <c r="A60">
        <v>59</v>
      </c>
      <c r="B60" t="s">
        <v>24</v>
      </c>
      <c r="C60">
        <v>2001</v>
      </c>
      <c r="D60" t="s">
        <v>14</v>
      </c>
      <c r="E60">
        <v>4.3600000000000003</v>
      </c>
      <c r="F60" t="s">
        <v>15</v>
      </c>
      <c r="G60" t="s">
        <v>16</v>
      </c>
      <c r="H60" t="s">
        <v>17</v>
      </c>
      <c r="I60" t="s">
        <v>18</v>
      </c>
      <c r="J60" t="s">
        <v>18</v>
      </c>
      <c r="K60" t="s">
        <v>18</v>
      </c>
      <c r="L60" t="s">
        <v>19</v>
      </c>
    </row>
    <row r="61" spans="1:13" x14ac:dyDescent="0.3">
      <c r="A61">
        <v>60</v>
      </c>
      <c r="B61" t="s">
        <v>24</v>
      </c>
      <c r="C61">
        <v>2005</v>
      </c>
      <c r="D61" t="s">
        <v>14</v>
      </c>
      <c r="E61">
        <v>4.6100000000000003</v>
      </c>
      <c r="F61" t="s">
        <v>15</v>
      </c>
      <c r="G61" t="s">
        <v>16</v>
      </c>
      <c r="H61" t="s">
        <v>17</v>
      </c>
      <c r="I61" t="s">
        <v>18</v>
      </c>
      <c r="J61" t="s">
        <v>18</v>
      </c>
      <c r="K61" t="s">
        <v>18</v>
      </c>
      <c r="L61" t="s">
        <v>19</v>
      </c>
    </row>
    <row r="62" spans="1:13" x14ac:dyDescent="0.3">
      <c r="A62">
        <v>61</v>
      </c>
      <c r="B62" t="s">
        <v>25</v>
      </c>
      <c r="C62">
        <v>2002</v>
      </c>
      <c r="D62" t="s">
        <v>14</v>
      </c>
      <c r="E62">
        <v>3.55</v>
      </c>
      <c r="F62" t="s">
        <v>15</v>
      </c>
      <c r="G62" t="s">
        <v>16</v>
      </c>
      <c r="H62" t="s">
        <v>17</v>
      </c>
      <c r="I62" t="s">
        <v>18</v>
      </c>
      <c r="J62" t="s">
        <v>18</v>
      </c>
      <c r="K62" t="s">
        <v>18</v>
      </c>
      <c r="L62" t="s">
        <v>19</v>
      </c>
      <c r="M62">
        <v>1</v>
      </c>
    </row>
    <row r="63" spans="1:13" x14ac:dyDescent="0.3">
      <c r="A63">
        <v>62</v>
      </c>
      <c r="B63" t="s">
        <v>25</v>
      </c>
      <c r="C63">
        <v>2002</v>
      </c>
      <c r="D63" t="s">
        <v>14</v>
      </c>
      <c r="E63">
        <v>3.55</v>
      </c>
      <c r="F63" t="s">
        <v>15</v>
      </c>
      <c r="G63" t="s">
        <v>16</v>
      </c>
      <c r="H63" t="s">
        <v>17</v>
      </c>
      <c r="I63" t="s">
        <v>18</v>
      </c>
      <c r="J63" t="s">
        <v>18</v>
      </c>
      <c r="K63" t="s">
        <v>18</v>
      </c>
      <c r="L63" t="s">
        <v>19</v>
      </c>
      <c r="M63">
        <v>1</v>
      </c>
    </row>
    <row r="64" spans="1:13" x14ac:dyDescent="0.3">
      <c r="A64">
        <v>63</v>
      </c>
      <c r="B64" t="s">
        <v>25</v>
      </c>
      <c r="C64">
        <v>2007</v>
      </c>
      <c r="D64" t="s">
        <v>14</v>
      </c>
      <c r="E64">
        <v>3.42</v>
      </c>
      <c r="F64" t="s">
        <v>15</v>
      </c>
      <c r="G64" t="s">
        <v>16</v>
      </c>
      <c r="H64" t="s">
        <v>17</v>
      </c>
      <c r="I64" t="s">
        <v>18</v>
      </c>
      <c r="J64" t="s">
        <v>18</v>
      </c>
      <c r="K64" t="s">
        <v>18</v>
      </c>
      <c r="L64" t="s">
        <v>19</v>
      </c>
    </row>
    <row r="65" spans="1:12" x14ac:dyDescent="0.3">
      <c r="A65">
        <v>64</v>
      </c>
      <c r="B65" t="s">
        <v>25</v>
      </c>
      <c r="C65">
        <v>2008</v>
      </c>
      <c r="D65" t="s">
        <v>14</v>
      </c>
      <c r="E65">
        <v>4.91</v>
      </c>
      <c r="F65" t="s">
        <v>15</v>
      </c>
      <c r="G65" t="s">
        <v>16</v>
      </c>
      <c r="H65" t="s">
        <v>17</v>
      </c>
      <c r="I65" t="s">
        <v>18</v>
      </c>
      <c r="J65" t="s">
        <v>18</v>
      </c>
      <c r="K65" t="s">
        <v>18</v>
      </c>
      <c r="L65" t="s">
        <v>19</v>
      </c>
    </row>
    <row r="66" spans="1:12" x14ac:dyDescent="0.3">
      <c r="A66">
        <v>65</v>
      </c>
      <c r="B66" t="s">
        <v>25</v>
      </c>
      <c r="C66">
        <v>2007</v>
      </c>
      <c r="D66" t="s">
        <v>14</v>
      </c>
      <c r="E66">
        <v>3.42</v>
      </c>
      <c r="F66" t="s">
        <v>15</v>
      </c>
      <c r="G66" t="s">
        <v>16</v>
      </c>
      <c r="H66" t="s">
        <v>17</v>
      </c>
      <c r="I66" t="s">
        <v>18</v>
      </c>
      <c r="J66" t="s">
        <v>18</v>
      </c>
      <c r="K66" t="s">
        <v>18</v>
      </c>
      <c r="L66" t="s">
        <v>19</v>
      </c>
    </row>
    <row r="67" spans="1:12" x14ac:dyDescent="0.3">
      <c r="A67">
        <v>66</v>
      </c>
      <c r="B67" t="s">
        <v>25</v>
      </c>
      <c r="C67">
        <v>2009</v>
      </c>
      <c r="D67" t="s">
        <v>14</v>
      </c>
      <c r="E67">
        <v>3.93</v>
      </c>
      <c r="F67" t="s">
        <v>15</v>
      </c>
      <c r="G67" t="s">
        <v>16</v>
      </c>
      <c r="H67" t="s">
        <v>17</v>
      </c>
      <c r="I67" t="s">
        <v>18</v>
      </c>
      <c r="J67" t="s">
        <v>18</v>
      </c>
      <c r="K67" t="s">
        <v>18</v>
      </c>
      <c r="L67" t="s">
        <v>19</v>
      </c>
    </row>
    <row r="68" spans="1:12" x14ac:dyDescent="0.3">
      <c r="A68">
        <v>67</v>
      </c>
      <c r="B68" t="s">
        <v>25</v>
      </c>
      <c r="C68">
        <v>2009</v>
      </c>
      <c r="D68" t="s">
        <v>14</v>
      </c>
      <c r="E68">
        <v>3.93</v>
      </c>
      <c r="F68" t="s">
        <v>15</v>
      </c>
      <c r="G68" t="s">
        <v>16</v>
      </c>
      <c r="H68" t="s">
        <v>17</v>
      </c>
      <c r="I68" t="s">
        <v>18</v>
      </c>
      <c r="J68" t="s">
        <v>18</v>
      </c>
      <c r="K68" t="s">
        <v>18</v>
      </c>
      <c r="L68" t="s">
        <v>19</v>
      </c>
    </row>
    <row r="69" spans="1:12" x14ac:dyDescent="0.3">
      <c r="A69">
        <v>68</v>
      </c>
      <c r="B69" t="s">
        <v>25</v>
      </c>
      <c r="C69">
        <v>2000</v>
      </c>
      <c r="D69" t="s">
        <v>14</v>
      </c>
      <c r="E69">
        <v>3.51</v>
      </c>
      <c r="F69" t="s">
        <v>15</v>
      </c>
      <c r="G69" t="s">
        <v>16</v>
      </c>
      <c r="H69" t="s">
        <v>17</v>
      </c>
      <c r="I69" t="s">
        <v>18</v>
      </c>
      <c r="J69" t="s">
        <v>18</v>
      </c>
      <c r="K69" t="s">
        <v>18</v>
      </c>
      <c r="L69" t="s">
        <v>19</v>
      </c>
    </row>
    <row r="70" spans="1:12" x14ac:dyDescent="0.3">
      <c r="A70">
        <v>69</v>
      </c>
      <c r="B70" t="s">
        <v>25</v>
      </c>
      <c r="C70">
        <v>2003</v>
      </c>
      <c r="D70" t="s">
        <v>14</v>
      </c>
      <c r="E70">
        <v>2.5099999999999998</v>
      </c>
      <c r="F70" t="s">
        <v>15</v>
      </c>
      <c r="G70" t="s">
        <v>16</v>
      </c>
      <c r="H70" t="s">
        <v>17</v>
      </c>
      <c r="I70" t="s">
        <v>18</v>
      </c>
      <c r="J70" t="s">
        <v>18</v>
      </c>
      <c r="K70" t="s">
        <v>18</v>
      </c>
      <c r="L70" t="s">
        <v>19</v>
      </c>
    </row>
    <row r="71" spans="1:12" x14ac:dyDescent="0.3">
      <c r="A71">
        <v>70</v>
      </c>
      <c r="B71" t="s">
        <v>25</v>
      </c>
      <c r="C71">
        <v>2002</v>
      </c>
      <c r="D71" t="s">
        <v>14</v>
      </c>
      <c r="E71">
        <v>3.55</v>
      </c>
      <c r="F71" t="s">
        <v>15</v>
      </c>
      <c r="G71" t="s">
        <v>16</v>
      </c>
      <c r="H71" t="s">
        <v>17</v>
      </c>
      <c r="I71" t="s">
        <v>18</v>
      </c>
      <c r="J71" t="s">
        <v>18</v>
      </c>
      <c r="K71" t="s">
        <v>18</v>
      </c>
      <c r="L71" t="s">
        <v>19</v>
      </c>
    </row>
    <row r="72" spans="1:12" x14ac:dyDescent="0.3">
      <c r="A72">
        <v>71</v>
      </c>
      <c r="B72" t="s">
        <v>25</v>
      </c>
      <c r="C72">
        <v>2001</v>
      </c>
      <c r="D72" t="s">
        <v>14</v>
      </c>
      <c r="E72">
        <v>4.3</v>
      </c>
      <c r="F72" t="s">
        <v>15</v>
      </c>
      <c r="G72" t="s">
        <v>16</v>
      </c>
      <c r="H72" t="s">
        <v>17</v>
      </c>
      <c r="I72" t="s">
        <v>18</v>
      </c>
      <c r="J72" t="s">
        <v>18</v>
      </c>
      <c r="K72" t="s">
        <v>18</v>
      </c>
      <c r="L72" t="s">
        <v>19</v>
      </c>
    </row>
    <row r="73" spans="1:12" x14ac:dyDescent="0.3">
      <c r="A73">
        <v>72</v>
      </c>
      <c r="B73" t="s">
        <v>25</v>
      </c>
      <c r="C73">
        <v>2008</v>
      </c>
      <c r="D73" t="s">
        <v>14</v>
      </c>
      <c r="E73">
        <v>4.91</v>
      </c>
      <c r="F73" t="s">
        <v>15</v>
      </c>
      <c r="G73" t="s">
        <v>16</v>
      </c>
      <c r="H73" t="s">
        <v>17</v>
      </c>
      <c r="I73" t="s">
        <v>18</v>
      </c>
      <c r="J73" t="s">
        <v>18</v>
      </c>
      <c r="K73" t="s">
        <v>18</v>
      </c>
      <c r="L73" t="s">
        <v>19</v>
      </c>
    </row>
    <row r="74" spans="1:12" x14ac:dyDescent="0.3">
      <c r="A74">
        <v>73</v>
      </c>
      <c r="B74" t="s">
        <v>25</v>
      </c>
      <c r="C74">
        <v>2004</v>
      </c>
      <c r="D74" t="s">
        <v>14</v>
      </c>
      <c r="E74">
        <v>5.21</v>
      </c>
      <c r="F74" t="s">
        <v>15</v>
      </c>
      <c r="G74" t="s">
        <v>16</v>
      </c>
      <c r="H74" t="s">
        <v>17</v>
      </c>
      <c r="I74" t="s">
        <v>18</v>
      </c>
      <c r="J74" t="s">
        <v>18</v>
      </c>
      <c r="K74" t="s">
        <v>18</v>
      </c>
      <c r="L74" t="s">
        <v>19</v>
      </c>
    </row>
    <row r="75" spans="1:12" x14ac:dyDescent="0.3">
      <c r="A75">
        <v>74</v>
      </c>
      <c r="B75" t="s">
        <v>25</v>
      </c>
      <c r="C75">
        <v>2006</v>
      </c>
      <c r="D75" t="s">
        <v>14</v>
      </c>
      <c r="E75">
        <v>3.96</v>
      </c>
      <c r="F75" t="s">
        <v>15</v>
      </c>
      <c r="G75" t="s">
        <v>16</v>
      </c>
      <c r="H75" t="s">
        <v>17</v>
      </c>
      <c r="I75" t="s">
        <v>18</v>
      </c>
      <c r="J75" t="s">
        <v>18</v>
      </c>
      <c r="K75" t="s">
        <v>18</v>
      </c>
      <c r="L75" t="s">
        <v>19</v>
      </c>
    </row>
    <row r="76" spans="1:12" x14ac:dyDescent="0.3">
      <c r="A76">
        <v>75</v>
      </c>
      <c r="B76" t="s">
        <v>25</v>
      </c>
      <c r="C76">
        <v>2006</v>
      </c>
      <c r="D76" t="s">
        <v>14</v>
      </c>
      <c r="E76">
        <v>3.96</v>
      </c>
      <c r="F76" t="s">
        <v>15</v>
      </c>
      <c r="G76" t="s">
        <v>16</v>
      </c>
      <c r="H76" t="s">
        <v>17</v>
      </c>
      <c r="I76" t="s">
        <v>18</v>
      </c>
      <c r="J76" t="s">
        <v>18</v>
      </c>
      <c r="K76" t="s">
        <v>18</v>
      </c>
      <c r="L76" t="s">
        <v>19</v>
      </c>
    </row>
    <row r="77" spans="1:12" x14ac:dyDescent="0.3">
      <c r="A77">
        <v>76</v>
      </c>
      <c r="B77" t="s">
        <v>25</v>
      </c>
      <c r="C77">
        <v>2005</v>
      </c>
      <c r="D77" t="s">
        <v>14</v>
      </c>
      <c r="E77">
        <v>4.5199999999999996</v>
      </c>
      <c r="F77" t="s">
        <v>15</v>
      </c>
      <c r="G77" t="s">
        <v>16</v>
      </c>
      <c r="H77" t="s">
        <v>17</v>
      </c>
      <c r="I77" t="s">
        <v>18</v>
      </c>
      <c r="J77" t="s">
        <v>18</v>
      </c>
      <c r="K77" t="s">
        <v>18</v>
      </c>
      <c r="L77" t="s">
        <v>19</v>
      </c>
    </row>
    <row r="78" spans="1:12" x14ac:dyDescent="0.3">
      <c r="A78">
        <v>77</v>
      </c>
      <c r="B78" t="s">
        <v>26</v>
      </c>
      <c r="C78">
        <v>2005</v>
      </c>
      <c r="D78" t="s">
        <v>14</v>
      </c>
      <c r="E78">
        <v>4.4800000000000004</v>
      </c>
      <c r="F78" t="s">
        <v>15</v>
      </c>
      <c r="G78" t="s">
        <v>16</v>
      </c>
      <c r="H78" t="s">
        <v>17</v>
      </c>
      <c r="I78" t="s">
        <v>18</v>
      </c>
      <c r="J78" t="s">
        <v>18</v>
      </c>
      <c r="K78" t="s">
        <v>18</v>
      </c>
      <c r="L78" t="s">
        <v>19</v>
      </c>
    </row>
    <row r="79" spans="1:12" x14ac:dyDescent="0.3">
      <c r="A79">
        <v>78</v>
      </c>
      <c r="B79" t="s">
        <v>26</v>
      </c>
      <c r="C79">
        <v>2007</v>
      </c>
      <c r="D79" t="s">
        <v>14</v>
      </c>
      <c r="E79">
        <v>4.08</v>
      </c>
      <c r="F79" t="s">
        <v>15</v>
      </c>
      <c r="G79" t="s">
        <v>16</v>
      </c>
      <c r="H79" t="s">
        <v>17</v>
      </c>
      <c r="I79" t="s">
        <v>18</v>
      </c>
      <c r="J79" t="s">
        <v>18</v>
      </c>
      <c r="K79" t="s">
        <v>18</v>
      </c>
      <c r="L79" t="s">
        <v>19</v>
      </c>
    </row>
    <row r="80" spans="1:12" x14ac:dyDescent="0.3">
      <c r="A80">
        <v>79</v>
      </c>
      <c r="B80" t="s">
        <v>26</v>
      </c>
      <c r="C80">
        <v>2003</v>
      </c>
      <c r="D80" t="s">
        <v>14</v>
      </c>
      <c r="E80">
        <v>3.06</v>
      </c>
      <c r="F80" t="s">
        <v>15</v>
      </c>
      <c r="G80" t="s">
        <v>16</v>
      </c>
      <c r="H80" t="s">
        <v>17</v>
      </c>
      <c r="I80" t="s">
        <v>18</v>
      </c>
      <c r="J80" t="s">
        <v>18</v>
      </c>
      <c r="K80" t="s">
        <v>18</v>
      </c>
      <c r="L80" t="s">
        <v>19</v>
      </c>
    </row>
    <row r="81" spans="1:12" x14ac:dyDescent="0.3">
      <c r="A81">
        <v>80</v>
      </c>
      <c r="B81" t="s">
        <v>26</v>
      </c>
      <c r="C81">
        <v>2008</v>
      </c>
      <c r="D81" t="s">
        <v>14</v>
      </c>
      <c r="E81">
        <v>4.68</v>
      </c>
      <c r="F81" t="s">
        <v>15</v>
      </c>
      <c r="G81" t="s">
        <v>16</v>
      </c>
      <c r="H81" t="s">
        <v>17</v>
      </c>
      <c r="I81" t="s">
        <v>18</v>
      </c>
      <c r="J81" t="s">
        <v>18</v>
      </c>
      <c r="K81" t="s">
        <v>18</v>
      </c>
      <c r="L81" t="s">
        <v>19</v>
      </c>
    </row>
    <row r="82" spans="1:12" x14ac:dyDescent="0.3">
      <c r="A82">
        <v>81</v>
      </c>
      <c r="B82" t="s">
        <v>26</v>
      </c>
      <c r="C82">
        <v>2006</v>
      </c>
      <c r="D82" t="s">
        <v>14</v>
      </c>
      <c r="E82">
        <v>4.49</v>
      </c>
      <c r="F82" t="s">
        <v>15</v>
      </c>
      <c r="G82" t="s">
        <v>16</v>
      </c>
      <c r="H82" t="s">
        <v>17</v>
      </c>
      <c r="I82" t="s">
        <v>18</v>
      </c>
      <c r="J82" t="s">
        <v>18</v>
      </c>
      <c r="K82" t="s">
        <v>18</v>
      </c>
      <c r="L82" t="s">
        <v>19</v>
      </c>
    </row>
    <row r="83" spans="1:12" x14ac:dyDescent="0.3">
      <c r="A83">
        <v>82</v>
      </c>
      <c r="B83" t="s">
        <v>26</v>
      </c>
      <c r="C83">
        <v>2002</v>
      </c>
      <c r="D83" t="s">
        <v>14</v>
      </c>
      <c r="E83">
        <v>4.16</v>
      </c>
      <c r="F83" t="s">
        <v>15</v>
      </c>
      <c r="G83" t="s">
        <v>16</v>
      </c>
      <c r="H83" t="s">
        <v>17</v>
      </c>
      <c r="I83" t="s">
        <v>18</v>
      </c>
      <c r="J83" t="s">
        <v>18</v>
      </c>
      <c r="K83" t="s">
        <v>18</v>
      </c>
      <c r="L83" t="s">
        <v>19</v>
      </c>
    </row>
    <row r="84" spans="1:12" x14ac:dyDescent="0.3">
      <c r="A84">
        <v>83</v>
      </c>
      <c r="B84" t="s">
        <v>26</v>
      </c>
      <c r="C84">
        <v>2000</v>
      </c>
      <c r="D84" t="s">
        <v>14</v>
      </c>
      <c r="E84">
        <v>4.0199999999999996</v>
      </c>
      <c r="F84" t="s">
        <v>15</v>
      </c>
      <c r="G84" t="s">
        <v>16</v>
      </c>
      <c r="H84" t="s">
        <v>17</v>
      </c>
      <c r="I84" t="s">
        <v>18</v>
      </c>
      <c r="J84" t="s">
        <v>18</v>
      </c>
      <c r="K84" t="s">
        <v>18</v>
      </c>
      <c r="L84" t="s">
        <v>19</v>
      </c>
    </row>
    <row r="85" spans="1:12" x14ac:dyDescent="0.3">
      <c r="A85">
        <v>84</v>
      </c>
      <c r="B85" t="s">
        <v>26</v>
      </c>
      <c r="C85">
        <v>2009</v>
      </c>
      <c r="D85" t="s">
        <v>14</v>
      </c>
      <c r="E85">
        <v>4.6900000000000004</v>
      </c>
      <c r="F85" t="s">
        <v>15</v>
      </c>
      <c r="G85" t="s">
        <v>16</v>
      </c>
      <c r="H85" t="s">
        <v>17</v>
      </c>
      <c r="I85" t="s">
        <v>18</v>
      </c>
      <c r="J85" t="s">
        <v>18</v>
      </c>
      <c r="K85" t="s">
        <v>18</v>
      </c>
      <c r="L85" t="s">
        <v>19</v>
      </c>
    </row>
    <row r="86" spans="1:12" x14ac:dyDescent="0.3">
      <c r="A86">
        <v>85</v>
      </c>
      <c r="B86" t="s">
        <v>26</v>
      </c>
      <c r="C86">
        <v>2001</v>
      </c>
      <c r="D86" t="s">
        <v>14</v>
      </c>
      <c r="E86">
        <v>4.45</v>
      </c>
      <c r="F86" t="s">
        <v>15</v>
      </c>
      <c r="G86" t="s">
        <v>16</v>
      </c>
      <c r="H86" t="s">
        <v>17</v>
      </c>
      <c r="I86" t="s">
        <v>18</v>
      </c>
      <c r="J86" t="s">
        <v>18</v>
      </c>
      <c r="K86" t="s">
        <v>18</v>
      </c>
      <c r="L86" t="s">
        <v>19</v>
      </c>
    </row>
    <row r="87" spans="1:12" x14ac:dyDescent="0.3">
      <c r="A87">
        <v>86</v>
      </c>
      <c r="B87" t="s">
        <v>26</v>
      </c>
      <c r="C87">
        <v>2004</v>
      </c>
      <c r="D87" t="s">
        <v>14</v>
      </c>
      <c r="E87">
        <v>5.15</v>
      </c>
      <c r="F87" t="s">
        <v>15</v>
      </c>
      <c r="G87" t="s">
        <v>16</v>
      </c>
      <c r="H87" t="s">
        <v>17</v>
      </c>
      <c r="I87" t="s">
        <v>18</v>
      </c>
      <c r="J87" t="s">
        <v>18</v>
      </c>
      <c r="K87" t="s">
        <v>18</v>
      </c>
      <c r="L87" t="s">
        <v>19</v>
      </c>
    </row>
    <row r="88" spans="1:12" x14ac:dyDescent="0.3">
      <c r="A88">
        <v>87</v>
      </c>
      <c r="B88" t="s">
        <v>13</v>
      </c>
      <c r="C88">
        <v>2002</v>
      </c>
      <c r="D88" t="s">
        <v>68</v>
      </c>
      <c r="E88">
        <v>2.2799999999999998</v>
      </c>
      <c r="F88" t="s">
        <v>15</v>
      </c>
      <c r="G88" t="s">
        <v>16</v>
      </c>
      <c r="H88" t="s">
        <v>17</v>
      </c>
      <c r="I88" t="s">
        <v>18</v>
      </c>
      <c r="J88" t="s">
        <v>18</v>
      </c>
      <c r="K88" t="s">
        <v>18</v>
      </c>
      <c r="L88" t="s">
        <v>19</v>
      </c>
    </row>
    <row r="89" spans="1:12" x14ac:dyDescent="0.3">
      <c r="A89">
        <v>88</v>
      </c>
      <c r="B89" t="s">
        <v>13</v>
      </c>
      <c r="C89">
        <v>2009</v>
      </c>
      <c r="D89" t="s">
        <v>68</v>
      </c>
      <c r="E89">
        <v>1.26</v>
      </c>
      <c r="F89" t="s">
        <v>15</v>
      </c>
      <c r="G89" t="s">
        <v>16</v>
      </c>
      <c r="H89" t="s">
        <v>17</v>
      </c>
      <c r="I89" t="s">
        <v>18</v>
      </c>
      <c r="J89" t="s">
        <v>18</v>
      </c>
      <c r="K89" t="s">
        <v>18</v>
      </c>
      <c r="L89" t="s">
        <v>19</v>
      </c>
    </row>
    <row r="90" spans="1:12" x14ac:dyDescent="0.3">
      <c r="A90">
        <v>89</v>
      </c>
      <c r="B90" t="s">
        <v>13</v>
      </c>
      <c r="C90">
        <v>2001</v>
      </c>
      <c r="D90" t="s">
        <v>68</v>
      </c>
      <c r="E90">
        <v>2.14</v>
      </c>
      <c r="F90" t="s">
        <v>15</v>
      </c>
      <c r="G90" t="s">
        <v>16</v>
      </c>
      <c r="H90" t="s">
        <v>17</v>
      </c>
      <c r="I90" t="s">
        <v>18</v>
      </c>
      <c r="J90" t="s">
        <v>18</v>
      </c>
      <c r="K90" t="s">
        <v>18</v>
      </c>
      <c r="L90" t="s">
        <v>19</v>
      </c>
    </row>
    <row r="91" spans="1:12" x14ac:dyDescent="0.3">
      <c r="A91">
        <v>90</v>
      </c>
      <c r="B91" t="s">
        <v>13</v>
      </c>
      <c r="C91">
        <v>2000</v>
      </c>
      <c r="D91" t="s">
        <v>68</v>
      </c>
      <c r="E91">
        <v>1.38</v>
      </c>
      <c r="F91" t="s">
        <v>15</v>
      </c>
      <c r="G91" t="s">
        <v>16</v>
      </c>
      <c r="H91" t="s">
        <v>17</v>
      </c>
      <c r="I91" t="s">
        <v>18</v>
      </c>
      <c r="J91" t="s">
        <v>18</v>
      </c>
      <c r="K91" t="s">
        <v>18</v>
      </c>
      <c r="L91" t="s">
        <v>19</v>
      </c>
    </row>
    <row r="92" spans="1:12" x14ac:dyDescent="0.3">
      <c r="A92">
        <v>91</v>
      </c>
      <c r="B92" t="s">
        <v>13</v>
      </c>
      <c r="C92">
        <v>2004</v>
      </c>
      <c r="D92" t="s">
        <v>68</v>
      </c>
      <c r="E92">
        <v>2.73</v>
      </c>
      <c r="F92" t="s">
        <v>15</v>
      </c>
      <c r="G92" t="s">
        <v>16</v>
      </c>
      <c r="H92" t="s">
        <v>17</v>
      </c>
      <c r="I92" t="s">
        <v>18</v>
      </c>
      <c r="J92" t="s">
        <v>18</v>
      </c>
      <c r="K92" t="s">
        <v>18</v>
      </c>
      <c r="L92" t="s">
        <v>19</v>
      </c>
    </row>
    <row r="93" spans="1:12" x14ac:dyDescent="0.3">
      <c r="A93">
        <v>92</v>
      </c>
      <c r="B93" t="s">
        <v>13</v>
      </c>
      <c r="C93">
        <v>2003</v>
      </c>
      <c r="D93" t="s">
        <v>68</v>
      </c>
      <c r="E93">
        <v>0.61</v>
      </c>
      <c r="F93" t="s">
        <v>15</v>
      </c>
      <c r="G93" t="s">
        <v>16</v>
      </c>
      <c r="H93" t="s">
        <v>17</v>
      </c>
      <c r="I93" t="s">
        <v>18</v>
      </c>
      <c r="J93" t="s">
        <v>18</v>
      </c>
      <c r="K93" t="s">
        <v>18</v>
      </c>
      <c r="L93" t="s">
        <v>19</v>
      </c>
    </row>
    <row r="94" spans="1:12" x14ac:dyDescent="0.3">
      <c r="A94">
        <v>93</v>
      </c>
      <c r="B94" t="s">
        <v>13</v>
      </c>
      <c r="C94">
        <v>2008</v>
      </c>
      <c r="D94" t="s">
        <v>68</v>
      </c>
      <c r="E94">
        <v>2.36</v>
      </c>
      <c r="F94" t="s">
        <v>15</v>
      </c>
      <c r="G94" t="s">
        <v>16</v>
      </c>
      <c r="H94" t="s">
        <v>17</v>
      </c>
      <c r="I94" t="s">
        <v>18</v>
      </c>
      <c r="J94" t="s">
        <v>18</v>
      </c>
      <c r="K94" t="s">
        <v>18</v>
      </c>
      <c r="L94" t="s">
        <v>19</v>
      </c>
    </row>
    <row r="95" spans="1:12" x14ac:dyDescent="0.3">
      <c r="A95">
        <v>94</v>
      </c>
      <c r="B95" t="s">
        <v>13</v>
      </c>
      <c r="C95">
        <v>2007</v>
      </c>
      <c r="D95" t="s">
        <v>68</v>
      </c>
      <c r="E95">
        <v>1.18</v>
      </c>
      <c r="F95" t="s">
        <v>15</v>
      </c>
      <c r="G95" t="s">
        <v>16</v>
      </c>
      <c r="H95" t="s">
        <v>17</v>
      </c>
      <c r="I95" t="s">
        <v>18</v>
      </c>
      <c r="J95" t="s">
        <v>18</v>
      </c>
      <c r="K95" t="s">
        <v>18</v>
      </c>
      <c r="L95" t="s">
        <v>19</v>
      </c>
    </row>
    <row r="96" spans="1:12" x14ac:dyDescent="0.3">
      <c r="A96">
        <v>95</v>
      </c>
      <c r="B96" t="s">
        <v>13</v>
      </c>
      <c r="C96">
        <v>2005</v>
      </c>
      <c r="D96" t="s">
        <v>68</v>
      </c>
      <c r="E96">
        <v>3.24</v>
      </c>
      <c r="F96" t="s">
        <v>15</v>
      </c>
      <c r="G96" t="s">
        <v>16</v>
      </c>
      <c r="H96" t="s">
        <v>17</v>
      </c>
      <c r="I96" t="s">
        <v>18</v>
      </c>
      <c r="J96" t="s">
        <v>18</v>
      </c>
      <c r="K96" t="s">
        <v>18</v>
      </c>
      <c r="L96" t="s">
        <v>19</v>
      </c>
    </row>
    <row r="97" spans="1:12" x14ac:dyDescent="0.3">
      <c r="A97">
        <v>96</v>
      </c>
      <c r="B97" t="s">
        <v>13</v>
      </c>
      <c r="C97">
        <v>2006</v>
      </c>
      <c r="D97" t="s">
        <v>68</v>
      </c>
      <c r="E97">
        <v>1.71</v>
      </c>
      <c r="F97" t="s">
        <v>15</v>
      </c>
      <c r="G97" t="s">
        <v>16</v>
      </c>
      <c r="H97" t="s">
        <v>17</v>
      </c>
      <c r="I97" t="s">
        <v>18</v>
      </c>
      <c r="J97" t="s">
        <v>18</v>
      </c>
      <c r="K97" t="s">
        <v>18</v>
      </c>
      <c r="L97" t="s">
        <v>19</v>
      </c>
    </row>
    <row r="98" spans="1:12" x14ac:dyDescent="0.3">
      <c r="A98">
        <v>97</v>
      </c>
      <c r="B98" t="s">
        <v>20</v>
      </c>
      <c r="C98">
        <v>2009</v>
      </c>
      <c r="D98" t="s">
        <v>68</v>
      </c>
      <c r="E98">
        <v>3.8</v>
      </c>
      <c r="F98" t="s">
        <v>15</v>
      </c>
      <c r="G98" t="s">
        <v>16</v>
      </c>
      <c r="H98" t="s">
        <v>17</v>
      </c>
      <c r="I98" t="s">
        <v>18</v>
      </c>
      <c r="J98" t="s">
        <v>18</v>
      </c>
      <c r="K98" t="s">
        <v>18</v>
      </c>
      <c r="L98" t="s">
        <v>19</v>
      </c>
    </row>
    <row r="99" spans="1:12" x14ac:dyDescent="0.3">
      <c r="A99">
        <v>98</v>
      </c>
      <c r="B99" t="s">
        <v>20</v>
      </c>
      <c r="C99">
        <v>2005</v>
      </c>
      <c r="D99" t="s">
        <v>68</v>
      </c>
      <c r="E99">
        <v>4.88</v>
      </c>
      <c r="F99" t="s">
        <v>15</v>
      </c>
      <c r="G99" t="s">
        <v>16</v>
      </c>
      <c r="H99" t="s">
        <v>17</v>
      </c>
      <c r="I99" t="s">
        <v>18</v>
      </c>
      <c r="J99" t="s">
        <v>18</v>
      </c>
      <c r="K99" t="s">
        <v>18</v>
      </c>
      <c r="L99" t="s">
        <v>19</v>
      </c>
    </row>
    <row r="100" spans="1:12" x14ac:dyDescent="0.3">
      <c r="A100">
        <v>99</v>
      </c>
      <c r="B100" t="s">
        <v>20</v>
      </c>
      <c r="C100">
        <v>2007</v>
      </c>
      <c r="D100" t="s">
        <v>68</v>
      </c>
      <c r="E100">
        <v>0</v>
      </c>
      <c r="F100" t="s">
        <v>15</v>
      </c>
      <c r="G100" t="s">
        <v>16</v>
      </c>
      <c r="H100" t="s">
        <v>17</v>
      </c>
      <c r="I100" t="s">
        <v>18</v>
      </c>
      <c r="J100" t="s">
        <v>18</v>
      </c>
      <c r="K100" t="s">
        <v>18</v>
      </c>
      <c r="L100" t="s">
        <v>19</v>
      </c>
    </row>
    <row r="101" spans="1:12" x14ac:dyDescent="0.3">
      <c r="A101">
        <v>100</v>
      </c>
      <c r="B101" t="s">
        <v>20</v>
      </c>
      <c r="C101">
        <v>2006</v>
      </c>
      <c r="D101" t="s">
        <v>68</v>
      </c>
      <c r="E101">
        <v>4.03</v>
      </c>
      <c r="F101" t="s">
        <v>15</v>
      </c>
      <c r="G101" t="s">
        <v>16</v>
      </c>
      <c r="H101" t="s">
        <v>17</v>
      </c>
      <c r="I101" t="s">
        <v>18</v>
      </c>
      <c r="J101" t="s">
        <v>18</v>
      </c>
      <c r="K101" t="s">
        <v>18</v>
      </c>
      <c r="L101" t="s">
        <v>19</v>
      </c>
    </row>
    <row r="102" spans="1:12" x14ac:dyDescent="0.3">
      <c r="A102">
        <v>101</v>
      </c>
      <c r="B102" t="s">
        <v>20</v>
      </c>
      <c r="C102">
        <v>2000</v>
      </c>
      <c r="D102" t="s">
        <v>68</v>
      </c>
      <c r="E102">
        <v>0</v>
      </c>
      <c r="F102" t="s">
        <v>15</v>
      </c>
      <c r="G102" t="s">
        <v>16</v>
      </c>
      <c r="H102" t="s">
        <v>17</v>
      </c>
      <c r="I102" t="s">
        <v>18</v>
      </c>
      <c r="J102" t="s">
        <v>18</v>
      </c>
      <c r="K102" t="s">
        <v>18</v>
      </c>
      <c r="L102" t="s">
        <v>19</v>
      </c>
    </row>
    <row r="103" spans="1:12" x14ac:dyDescent="0.3">
      <c r="A103">
        <v>102</v>
      </c>
      <c r="B103" t="s">
        <v>20</v>
      </c>
      <c r="C103">
        <v>2002</v>
      </c>
      <c r="D103" t="s">
        <v>68</v>
      </c>
      <c r="E103">
        <v>0</v>
      </c>
      <c r="F103" t="s">
        <v>15</v>
      </c>
      <c r="G103" t="s">
        <v>16</v>
      </c>
      <c r="H103" t="s">
        <v>17</v>
      </c>
      <c r="I103" t="s">
        <v>18</v>
      </c>
      <c r="J103" t="s">
        <v>18</v>
      </c>
      <c r="K103" t="s">
        <v>18</v>
      </c>
      <c r="L103" t="s">
        <v>19</v>
      </c>
    </row>
    <row r="104" spans="1:12" x14ac:dyDescent="0.3">
      <c r="A104">
        <v>103</v>
      </c>
      <c r="B104" t="s">
        <v>20</v>
      </c>
      <c r="C104">
        <v>2003</v>
      </c>
      <c r="D104" t="s">
        <v>68</v>
      </c>
      <c r="E104">
        <v>1.85</v>
      </c>
      <c r="F104" t="s">
        <v>15</v>
      </c>
      <c r="G104" t="s">
        <v>16</v>
      </c>
      <c r="H104" t="s">
        <v>17</v>
      </c>
      <c r="I104" t="s">
        <v>18</v>
      </c>
      <c r="J104" t="s">
        <v>18</v>
      </c>
      <c r="K104" t="s">
        <v>18</v>
      </c>
      <c r="L104" t="s">
        <v>19</v>
      </c>
    </row>
    <row r="105" spans="1:12" x14ac:dyDescent="0.3">
      <c r="A105">
        <v>104</v>
      </c>
      <c r="B105" t="s">
        <v>20</v>
      </c>
      <c r="C105">
        <v>2004</v>
      </c>
      <c r="D105" t="s">
        <v>68</v>
      </c>
      <c r="E105">
        <v>4.8</v>
      </c>
      <c r="F105" t="s">
        <v>15</v>
      </c>
      <c r="G105" t="s">
        <v>16</v>
      </c>
      <c r="H105" t="s">
        <v>17</v>
      </c>
      <c r="I105" t="s">
        <v>18</v>
      </c>
      <c r="J105" t="s">
        <v>18</v>
      </c>
      <c r="K105" t="s">
        <v>18</v>
      </c>
      <c r="L105" t="s">
        <v>19</v>
      </c>
    </row>
    <row r="106" spans="1:12" x14ac:dyDescent="0.3">
      <c r="A106">
        <v>105</v>
      </c>
      <c r="B106" t="s">
        <v>20</v>
      </c>
      <c r="C106">
        <v>2008</v>
      </c>
      <c r="D106" t="s">
        <v>68</v>
      </c>
      <c r="E106">
        <v>0</v>
      </c>
      <c r="F106" t="s">
        <v>15</v>
      </c>
      <c r="G106" t="s">
        <v>16</v>
      </c>
      <c r="H106" t="s">
        <v>17</v>
      </c>
      <c r="I106" t="s">
        <v>18</v>
      </c>
      <c r="J106" t="s">
        <v>18</v>
      </c>
      <c r="K106" t="s">
        <v>18</v>
      </c>
      <c r="L106" t="s">
        <v>19</v>
      </c>
    </row>
    <row r="107" spans="1:12" x14ac:dyDescent="0.3">
      <c r="A107">
        <v>106</v>
      </c>
      <c r="B107" t="s">
        <v>20</v>
      </c>
      <c r="C107">
        <v>2001</v>
      </c>
      <c r="D107" t="s">
        <v>68</v>
      </c>
      <c r="E107">
        <v>0</v>
      </c>
      <c r="F107" t="s">
        <v>15</v>
      </c>
      <c r="G107" t="s">
        <v>16</v>
      </c>
      <c r="H107" t="s">
        <v>17</v>
      </c>
      <c r="I107" t="s">
        <v>18</v>
      </c>
      <c r="J107" t="s">
        <v>18</v>
      </c>
      <c r="K107" t="s">
        <v>18</v>
      </c>
      <c r="L107" t="s">
        <v>19</v>
      </c>
    </row>
    <row r="108" spans="1:12" x14ac:dyDescent="0.3">
      <c r="A108">
        <v>107</v>
      </c>
      <c r="B108" t="s">
        <v>21</v>
      </c>
      <c r="C108">
        <v>2005</v>
      </c>
      <c r="D108" t="s">
        <v>68</v>
      </c>
      <c r="E108">
        <v>0.88</v>
      </c>
      <c r="F108" t="s">
        <v>15</v>
      </c>
      <c r="G108" t="s">
        <v>16</v>
      </c>
      <c r="H108" t="s">
        <v>17</v>
      </c>
      <c r="I108" t="s">
        <v>18</v>
      </c>
      <c r="J108" t="s">
        <v>18</v>
      </c>
      <c r="K108" t="s">
        <v>18</v>
      </c>
      <c r="L108" t="s">
        <v>19</v>
      </c>
    </row>
    <row r="109" spans="1:12" x14ac:dyDescent="0.3">
      <c r="A109">
        <v>108</v>
      </c>
      <c r="B109" t="s">
        <v>21</v>
      </c>
      <c r="C109">
        <v>2009</v>
      </c>
      <c r="D109" t="s">
        <v>68</v>
      </c>
      <c r="E109">
        <v>2.16</v>
      </c>
      <c r="F109" t="s">
        <v>15</v>
      </c>
      <c r="G109" t="s">
        <v>16</v>
      </c>
      <c r="H109" t="s">
        <v>17</v>
      </c>
      <c r="I109" t="s">
        <v>18</v>
      </c>
      <c r="J109" t="s">
        <v>18</v>
      </c>
      <c r="K109" t="s">
        <v>18</v>
      </c>
      <c r="L109" t="s">
        <v>19</v>
      </c>
    </row>
    <row r="110" spans="1:12" x14ac:dyDescent="0.3">
      <c r="A110">
        <v>109</v>
      </c>
      <c r="B110" t="s">
        <v>21</v>
      </c>
      <c r="C110">
        <v>2001</v>
      </c>
      <c r="D110" t="s">
        <v>68</v>
      </c>
      <c r="E110">
        <v>1.85</v>
      </c>
      <c r="F110" t="s">
        <v>15</v>
      </c>
      <c r="G110" t="s">
        <v>16</v>
      </c>
      <c r="H110" t="s">
        <v>17</v>
      </c>
      <c r="I110" t="s">
        <v>18</v>
      </c>
      <c r="J110" t="s">
        <v>18</v>
      </c>
      <c r="K110" t="s">
        <v>18</v>
      </c>
      <c r="L110" t="s">
        <v>19</v>
      </c>
    </row>
    <row r="111" spans="1:12" x14ac:dyDescent="0.3">
      <c r="A111">
        <v>110</v>
      </c>
      <c r="B111" t="s">
        <v>21</v>
      </c>
      <c r="C111">
        <v>2008</v>
      </c>
      <c r="D111" t="s">
        <v>68</v>
      </c>
      <c r="E111">
        <v>1.5</v>
      </c>
      <c r="F111" t="s">
        <v>15</v>
      </c>
      <c r="G111" t="s">
        <v>16</v>
      </c>
      <c r="H111" t="s">
        <v>17</v>
      </c>
      <c r="I111" t="s">
        <v>18</v>
      </c>
      <c r="J111" t="s">
        <v>18</v>
      </c>
      <c r="K111" t="s">
        <v>18</v>
      </c>
      <c r="L111" t="s">
        <v>19</v>
      </c>
    </row>
    <row r="112" spans="1:12" x14ac:dyDescent="0.3">
      <c r="A112">
        <v>111</v>
      </c>
      <c r="B112" t="s">
        <v>21</v>
      </c>
      <c r="C112">
        <v>2000</v>
      </c>
      <c r="D112" t="s">
        <v>68</v>
      </c>
      <c r="E112">
        <v>1</v>
      </c>
      <c r="F112" t="s">
        <v>15</v>
      </c>
      <c r="G112" t="s">
        <v>16</v>
      </c>
      <c r="H112" t="s">
        <v>17</v>
      </c>
      <c r="I112" t="s">
        <v>18</v>
      </c>
      <c r="J112" t="s">
        <v>18</v>
      </c>
      <c r="K112" t="s">
        <v>18</v>
      </c>
      <c r="L112" t="s">
        <v>19</v>
      </c>
    </row>
    <row r="113" spans="1:12" x14ac:dyDescent="0.3">
      <c r="A113">
        <v>112</v>
      </c>
      <c r="B113" t="s">
        <v>21</v>
      </c>
      <c r="C113">
        <v>2007</v>
      </c>
      <c r="D113" t="s">
        <v>68</v>
      </c>
      <c r="E113">
        <v>1.05</v>
      </c>
      <c r="F113" t="s">
        <v>15</v>
      </c>
      <c r="G113" t="s">
        <v>16</v>
      </c>
      <c r="H113" t="s">
        <v>17</v>
      </c>
      <c r="I113" t="s">
        <v>18</v>
      </c>
      <c r="J113" t="s">
        <v>18</v>
      </c>
      <c r="K113" t="s">
        <v>18</v>
      </c>
      <c r="L113" t="s">
        <v>19</v>
      </c>
    </row>
    <row r="114" spans="1:12" x14ac:dyDescent="0.3">
      <c r="A114">
        <v>113</v>
      </c>
      <c r="B114" t="s">
        <v>21</v>
      </c>
      <c r="C114">
        <v>2006</v>
      </c>
      <c r="D114" t="s">
        <v>68</v>
      </c>
      <c r="E114">
        <v>1.87</v>
      </c>
      <c r="F114" t="s">
        <v>15</v>
      </c>
      <c r="G114" t="s">
        <v>16</v>
      </c>
      <c r="H114" t="s">
        <v>17</v>
      </c>
      <c r="I114" t="s">
        <v>18</v>
      </c>
      <c r="J114" t="s">
        <v>18</v>
      </c>
      <c r="K114" t="s">
        <v>18</v>
      </c>
      <c r="L114" t="s">
        <v>19</v>
      </c>
    </row>
    <row r="115" spans="1:12" x14ac:dyDescent="0.3">
      <c r="A115">
        <v>114</v>
      </c>
      <c r="B115" t="s">
        <v>21</v>
      </c>
      <c r="C115">
        <v>2004</v>
      </c>
      <c r="D115" t="s">
        <v>68</v>
      </c>
      <c r="E115">
        <v>3.06</v>
      </c>
      <c r="F115" t="s">
        <v>15</v>
      </c>
      <c r="G115" t="s">
        <v>16</v>
      </c>
      <c r="H115" t="s">
        <v>17</v>
      </c>
      <c r="I115" t="s">
        <v>18</v>
      </c>
      <c r="J115" t="s">
        <v>18</v>
      </c>
      <c r="K115" t="s">
        <v>18</v>
      </c>
      <c r="L115" t="s">
        <v>19</v>
      </c>
    </row>
    <row r="116" spans="1:12" x14ac:dyDescent="0.3">
      <c r="A116">
        <v>115</v>
      </c>
      <c r="B116" t="s">
        <v>21</v>
      </c>
      <c r="C116">
        <v>2003</v>
      </c>
      <c r="D116" t="s">
        <v>68</v>
      </c>
      <c r="E116">
        <v>2.02</v>
      </c>
      <c r="F116" t="s">
        <v>15</v>
      </c>
      <c r="G116" t="s">
        <v>16</v>
      </c>
      <c r="H116" t="s">
        <v>17</v>
      </c>
      <c r="I116" t="s">
        <v>18</v>
      </c>
      <c r="J116" t="s">
        <v>18</v>
      </c>
      <c r="K116" t="s">
        <v>18</v>
      </c>
      <c r="L116" t="s">
        <v>19</v>
      </c>
    </row>
    <row r="117" spans="1:12" x14ac:dyDescent="0.3">
      <c r="A117">
        <v>116</v>
      </c>
      <c r="B117" t="s">
        <v>21</v>
      </c>
      <c r="C117">
        <v>2002</v>
      </c>
      <c r="D117" t="s">
        <v>68</v>
      </c>
      <c r="E117">
        <v>1.6</v>
      </c>
      <c r="F117" t="s">
        <v>15</v>
      </c>
      <c r="G117" t="s">
        <v>16</v>
      </c>
      <c r="H117" t="s">
        <v>17</v>
      </c>
      <c r="I117" t="s">
        <v>18</v>
      </c>
      <c r="J117" t="s">
        <v>18</v>
      </c>
      <c r="K117" t="s">
        <v>18</v>
      </c>
      <c r="L117" t="s">
        <v>19</v>
      </c>
    </row>
    <row r="118" spans="1:12" x14ac:dyDescent="0.3">
      <c r="A118">
        <v>117</v>
      </c>
      <c r="B118" t="s">
        <v>22</v>
      </c>
      <c r="C118">
        <v>2000</v>
      </c>
      <c r="D118" t="s">
        <v>68</v>
      </c>
      <c r="E118">
        <v>0</v>
      </c>
      <c r="F118" t="s">
        <v>15</v>
      </c>
      <c r="G118" t="s">
        <v>16</v>
      </c>
      <c r="H118" t="s">
        <v>17</v>
      </c>
      <c r="I118" t="s">
        <v>18</v>
      </c>
      <c r="J118" t="s">
        <v>18</v>
      </c>
      <c r="K118" t="s">
        <v>18</v>
      </c>
      <c r="L118" t="s">
        <v>19</v>
      </c>
    </row>
    <row r="119" spans="1:12" x14ac:dyDescent="0.3">
      <c r="A119">
        <v>118</v>
      </c>
      <c r="B119" t="s">
        <v>22</v>
      </c>
      <c r="C119">
        <v>2009</v>
      </c>
      <c r="D119" t="s">
        <v>68</v>
      </c>
      <c r="E119">
        <v>3.4</v>
      </c>
      <c r="F119" t="s">
        <v>15</v>
      </c>
      <c r="G119" t="s">
        <v>16</v>
      </c>
      <c r="H119" t="s">
        <v>17</v>
      </c>
      <c r="I119" t="s">
        <v>18</v>
      </c>
      <c r="J119" t="s">
        <v>18</v>
      </c>
      <c r="K119" t="s">
        <v>18</v>
      </c>
      <c r="L119" t="s">
        <v>19</v>
      </c>
    </row>
    <row r="120" spans="1:12" x14ac:dyDescent="0.3">
      <c r="A120">
        <v>119</v>
      </c>
      <c r="B120" t="s">
        <v>22</v>
      </c>
      <c r="C120">
        <v>2006</v>
      </c>
      <c r="D120" t="s">
        <v>68</v>
      </c>
      <c r="E120">
        <v>2.6</v>
      </c>
      <c r="F120" t="s">
        <v>15</v>
      </c>
      <c r="G120" t="s">
        <v>16</v>
      </c>
      <c r="H120" t="s">
        <v>17</v>
      </c>
      <c r="I120" t="s">
        <v>18</v>
      </c>
      <c r="J120" t="s">
        <v>18</v>
      </c>
      <c r="K120" t="s">
        <v>18</v>
      </c>
      <c r="L120" t="s">
        <v>19</v>
      </c>
    </row>
    <row r="121" spans="1:12" x14ac:dyDescent="0.3">
      <c r="A121">
        <v>120</v>
      </c>
      <c r="B121" t="s">
        <v>22</v>
      </c>
      <c r="C121">
        <v>2008</v>
      </c>
      <c r="D121" t="s">
        <v>68</v>
      </c>
      <c r="E121">
        <v>3.59</v>
      </c>
      <c r="F121" t="s">
        <v>15</v>
      </c>
      <c r="G121" t="s">
        <v>16</v>
      </c>
      <c r="H121" t="s">
        <v>17</v>
      </c>
      <c r="I121" t="s">
        <v>18</v>
      </c>
      <c r="J121" t="s">
        <v>18</v>
      </c>
      <c r="K121" t="s">
        <v>18</v>
      </c>
      <c r="L121" t="s">
        <v>19</v>
      </c>
    </row>
    <row r="122" spans="1:12" x14ac:dyDescent="0.3">
      <c r="A122">
        <v>121</v>
      </c>
      <c r="B122" t="s">
        <v>22</v>
      </c>
      <c r="C122">
        <v>2002</v>
      </c>
      <c r="D122" t="s">
        <v>68</v>
      </c>
      <c r="E122">
        <v>0</v>
      </c>
      <c r="F122" t="s">
        <v>15</v>
      </c>
      <c r="G122" t="s">
        <v>16</v>
      </c>
      <c r="H122" t="s">
        <v>17</v>
      </c>
      <c r="I122" t="s">
        <v>18</v>
      </c>
      <c r="J122" t="s">
        <v>18</v>
      </c>
      <c r="K122" t="s">
        <v>18</v>
      </c>
      <c r="L122" t="s">
        <v>19</v>
      </c>
    </row>
    <row r="123" spans="1:12" x14ac:dyDescent="0.3">
      <c r="A123">
        <v>122</v>
      </c>
      <c r="B123" t="s">
        <v>22</v>
      </c>
      <c r="C123">
        <v>2004</v>
      </c>
      <c r="D123" t="s">
        <v>68</v>
      </c>
      <c r="E123">
        <v>3.5</v>
      </c>
      <c r="F123" t="s">
        <v>15</v>
      </c>
      <c r="G123" t="s">
        <v>16</v>
      </c>
      <c r="H123" t="s">
        <v>17</v>
      </c>
      <c r="I123" t="s">
        <v>18</v>
      </c>
      <c r="J123" t="s">
        <v>18</v>
      </c>
      <c r="K123" t="s">
        <v>18</v>
      </c>
      <c r="L123" t="s">
        <v>19</v>
      </c>
    </row>
    <row r="124" spans="1:12" x14ac:dyDescent="0.3">
      <c r="A124">
        <v>123</v>
      </c>
      <c r="B124" t="s">
        <v>22</v>
      </c>
      <c r="C124">
        <v>2001</v>
      </c>
      <c r="D124" t="s">
        <v>68</v>
      </c>
      <c r="E124">
        <v>0</v>
      </c>
      <c r="F124" t="s">
        <v>15</v>
      </c>
      <c r="G124" t="s">
        <v>16</v>
      </c>
      <c r="H124" t="s">
        <v>17</v>
      </c>
      <c r="I124" t="s">
        <v>18</v>
      </c>
      <c r="J124" t="s">
        <v>18</v>
      </c>
      <c r="K124" t="s">
        <v>18</v>
      </c>
      <c r="L124" t="s">
        <v>19</v>
      </c>
    </row>
    <row r="125" spans="1:12" x14ac:dyDescent="0.3">
      <c r="A125">
        <v>124</v>
      </c>
      <c r="B125" t="s">
        <v>22</v>
      </c>
      <c r="C125">
        <v>2005</v>
      </c>
      <c r="D125" t="s">
        <v>68</v>
      </c>
      <c r="E125">
        <v>3</v>
      </c>
      <c r="F125" t="s">
        <v>15</v>
      </c>
      <c r="G125" t="s">
        <v>16</v>
      </c>
      <c r="H125" t="s">
        <v>17</v>
      </c>
      <c r="I125" t="s">
        <v>18</v>
      </c>
      <c r="J125" t="s">
        <v>18</v>
      </c>
      <c r="K125" t="s">
        <v>18</v>
      </c>
      <c r="L125" t="s">
        <v>19</v>
      </c>
    </row>
    <row r="126" spans="1:12" x14ac:dyDescent="0.3">
      <c r="A126">
        <v>125</v>
      </c>
      <c r="B126" t="s">
        <v>22</v>
      </c>
      <c r="C126">
        <v>2003</v>
      </c>
      <c r="D126" t="s">
        <v>68</v>
      </c>
      <c r="E126">
        <v>2</v>
      </c>
      <c r="F126" t="s">
        <v>15</v>
      </c>
      <c r="G126" t="s">
        <v>16</v>
      </c>
      <c r="H126" t="s">
        <v>17</v>
      </c>
      <c r="I126" t="s">
        <v>18</v>
      </c>
      <c r="J126" t="s">
        <v>18</v>
      </c>
      <c r="K126" t="s">
        <v>18</v>
      </c>
      <c r="L126" t="s">
        <v>19</v>
      </c>
    </row>
    <row r="127" spans="1:12" x14ac:dyDescent="0.3">
      <c r="A127">
        <v>126</v>
      </c>
      <c r="B127" t="s">
        <v>22</v>
      </c>
      <c r="C127">
        <v>2007</v>
      </c>
      <c r="D127" t="s">
        <v>68</v>
      </c>
      <c r="E127">
        <v>2.2999999999999998</v>
      </c>
      <c r="F127" t="s">
        <v>15</v>
      </c>
      <c r="G127" t="s">
        <v>16</v>
      </c>
      <c r="H127" t="s">
        <v>17</v>
      </c>
      <c r="I127" t="s">
        <v>18</v>
      </c>
      <c r="J127" t="s">
        <v>18</v>
      </c>
      <c r="K127" t="s">
        <v>18</v>
      </c>
      <c r="L127" t="s">
        <v>19</v>
      </c>
    </row>
    <row r="128" spans="1:12" x14ac:dyDescent="0.3">
      <c r="A128">
        <v>127</v>
      </c>
      <c r="B128" t="s">
        <v>23</v>
      </c>
      <c r="C128">
        <v>2009</v>
      </c>
      <c r="D128" t="s">
        <v>68</v>
      </c>
      <c r="E128">
        <v>3.09</v>
      </c>
      <c r="F128" t="s">
        <v>15</v>
      </c>
      <c r="G128" t="s">
        <v>16</v>
      </c>
      <c r="H128" t="s">
        <v>17</v>
      </c>
      <c r="I128" t="s">
        <v>18</v>
      </c>
      <c r="J128" t="s">
        <v>18</v>
      </c>
      <c r="K128" t="s">
        <v>18</v>
      </c>
      <c r="L128" t="s">
        <v>19</v>
      </c>
    </row>
    <row r="129" spans="1:12" x14ac:dyDescent="0.3">
      <c r="A129">
        <v>128</v>
      </c>
      <c r="B129" t="s">
        <v>23</v>
      </c>
      <c r="C129">
        <v>2000</v>
      </c>
      <c r="D129" t="s">
        <v>68</v>
      </c>
      <c r="E129">
        <v>0</v>
      </c>
      <c r="F129" t="s">
        <v>15</v>
      </c>
      <c r="G129" t="s">
        <v>16</v>
      </c>
      <c r="H129" t="s">
        <v>17</v>
      </c>
      <c r="I129" t="s">
        <v>18</v>
      </c>
      <c r="J129" t="s">
        <v>18</v>
      </c>
      <c r="K129" t="s">
        <v>18</v>
      </c>
      <c r="L129" t="s">
        <v>19</v>
      </c>
    </row>
    <row r="130" spans="1:12" x14ac:dyDescent="0.3">
      <c r="A130">
        <v>129</v>
      </c>
      <c r="B130" t="s">
        <v>23</v>
      </c>
      <c r="C130">
        <v>2002</v>
      </c>
      <c r="D130" t="s">
        <v>68</v>
      </c>
      <c r="E130">
        <v>2.5</v>
      </c>
      <c r="F130" t="s">
        <v>15</v>
      </c>
      <c r="G130" t="s">
        <v>16</v>
      </c>
      <c r="H130" t="s">
        <v>17</v>
      </c>
      <c r="I130" t="s">
        <v>18</v>
      </c>
      <c r="J130" t="s">
        <v>18</v>
      </c>
      <c r="K130" t="s">
        <v>18</v>
      </c>
      <c r="L130" t="s">
        <v>19</v>
      </c>
    </row>
    <row r="131" spans="1:12" x14ac:dyDescent="0.3">
      <c r="A131">
        <v>130</v>
      </c>
      <c r="B131" t="s">
        <v>23</v>
      </c>
      <c r="C131">
        <v>2003</v>
      </c>
      <c r="D131" t="s">
        <v>68</v>
      </c>
      <c r="E131">
        <v>1.29</v>
      </c>
      <c r="F131" t="s">
        <v>15</v>
      </c>
      <c r="G131" t="s">
        <v>16</v>
      </c>
      <c r="H131" t="s">
        <v>17</v>
      </c>
      <c r="I131" t="s">
        <v>18</v>
      </c>
      <c r="J131" t="s">
        <v>18</v>
      </c>
      <c r="K131" t="s">
        <v>18</v>
      </c>
      <c r="L131" t="s">
        <v>19</v>
      </c>
    </row>
    <row r="132" spans="1:12" x14ac:dyDescent="0.3">
      <c r="A132">
        <v>131</v>
      </c>
      <c r="B132" t="s">
        <v>23</v>
      </c>
      <c r="C132">
        <v>2001</v>
      </c>
      <c r="D132" t="s">
        <v>68</v>
      </c>
      <c r="E132">
        <v>2.2400000000000002</v>
      </c>
      <c r="F132" t="s">
        <v>15</v>
      </c>
      <c r="G132" t="s">
        <v>16</v>
      </c>
      <c r="H132" t="s">
        <v>17</v>
      </c>
      <c r="I132" t="s">
        <v>18</v>
      </c>
      <c r="J132" t="s">
        <v>18</v>
      </c>
      <c r="K132" t="s">
        <v>18</v>
      </c>
      <c r="L132" t="s">
        <v>19</v>
      </c>
    </row>
    <row r="133" spans="1:12" x14ac:dyDescent="0.3">
      <c r="A133">
        <v>132</v>
      </c>
      <c r="B133" t="s">
        <v>23</v>
      </c>
      <c r="C133">
        <v>2004</v>
      </c>
      <c r="D133" t="s">
        <v>68</v>
      </c>
      <c r="E133">
        <v>2.73</v>
      </c>
      <c r="F133" t="s">
        <v>15</v>
      </c>
      <c r="G133" t="s">
        <v>16</v>
      </c>
      <c r="H133" t="s">
        <v>17</v>
      </c>
      <c r="I133" t="s">
        <v>18</v>
      </c>
      <c r="J133" t="s">
        <v>18</v>
      </c>
      <c r="K133" t="s">
        <v>18</v>
      </c>
      <c r="L133" t="s">
        <v>19</v>
      </c>
    </row>
    <row r="134" spans="1:12" x14ac:dyDescent="0.3">
      <c r="A134">
        <v>133</v>
      </c>
      <c r="B134" t="s">
        <v>23</v>
      </c>
      <c r="C134">
        <v>2005</v>
      </c>
      <c r="D134" t="s">
        <v>68</v>
      </c>
      <c r="E134">
        <v>1.98</v>
      </c>
      <c r="F134" t="s">
        <v>15</v>
      </c>
      <c r="G134" t="s">
        <v>16</v>
      </c>
      <c r="H134" t="s">
        <v>17</v>
      </c>
      <c r="I134" t="s">
        <v>18</v>
      </c>
      <c r="J134" t="s">
        <v>18</v>
      </c>
      <c r="K134" t="s">
        <v>18</v>
      </c>
      <c r="L134" t="s">
        <v>19</v>
      </c>
    </row>
    <row r="135" spans="1:12" x14ac:dyDescent="0.3">
      <c r="A135">
        <v>134</v>
      </c>
      <c r="B135" t="s">
        <v>23</v>
      </c>
      <c r="C135">
        <v>2006</v>
      </c>
      <c r="D135" t="s">
        <v>68</v>
      </c>
      <c r="E135">
        <v>1.5</v>
      </c>
      <c r="F135" t="s">
        <v>15</v>
      </c>
      <c r="G135" t="s">
        <v>16</v>
      </c>
      <c r="H135" t="s">
        <v>17</v>
      </c>
      <c r="I135" t="s">
        <v>18</v>
      </c>
      <c r="J135" t="s">
        <v>18</v>
      </c>
      <c r="K135" t="s">
        <v>18</v>
      </c>
      <c r="L135" t="s">
        <v>19</v>
      </c>
    </row>
    <row r="136" spans="1:12" x14ac:dyDescent="0.3">
      <c r="A136">
        <v>135</v>
      </c>
      <c r="B136" t="s">
        <v>23</v>
      </c>
      <c r="C136">
        <v>2007</v>
      </c>
      <c r="D136" t="s">
        <v>68</v>
      </c>
      <c r="E136">
        <v>2.81</v>
      </c>
      <c r="F136" t="s">
        <v>15</v>
      </c>
      <c r="G136" t="s">
        <v>16</v>
      </c>
      <c r="H136" t="s">
        <v>17</v>
      </c>
      <c r="I136" t="s">
        <v>18</v>
      </c>
      <c r="J136" t="s">
        <v>18</v>
      </c>
      <c r="K136" t="s">
        <v>18</v>
      </c>
      <c r="L136" t="s">
        <v>19</v>
      </c>
    </row>
    <row r="137" spans="1:12" x14ac:dyDescent="0.3">
      <c r="A137">
        <v>136</v>
      </c>
      <c r="B137" t="s">
        <v>23</v>
      </c>
      <c r="C137">
        <v>2008</v>
      </c>
      <c r="D137" t="s">
        <v>68</v>
      </c>
      <c r="E137">
        <v>2.3199999999999998</v>
      </c>
      <c r="F137" t="s">
        <v>15</v>
      </c>
      <c r="G137" t="s">
        <v>16</v>
      </c>
      <c r="H137" t="s">
        <v>17</v>
      </c>
      <c r="I137" t="s">
        <v>18</v>
      </c>
      <c r="J137" t="s">
        <v>18</v>
      </c>
      <c r="K137" t="s">
        <v>18</v>
      </c>
      <c r="L137" t="s">
        <v>19</v>
      </c>
    </row>
    <row r="138" spans="1:12" x14ac:dyDescent="0.3">
      <c r="A138">
        <v>137</v>
      </c>
      <c r="B138" t="s">
        <v>24</v>
      </c>
      <c r="C138">
        <v>2007</v>
      </c>
      <c r="D138" t="s">
        <v>68</v>
      </c>
      <c r="E138">
        <v>1.57</v>
      </c>
      <c r="F138" t="s">
        <v>15</v>
      </c>
      <c r="G138" t="s">
        <v>16</v>
      </c>
      <c r="H138" t="s">
        <v>17</v>
      </c>
      <c r="I138" t="s">
        <v>18</v>
      </c>
      <c r="J138" t="s">
        <v>18</v>
      </c>
      <c r="K138" t="s">
        <v>18</v>
      </c>
      <c r="L138" t="s">
        <v>19</v>
      </c>
    </row>
    <row r="139" spans="1:12" x14ac:dyDescent="0.3">
      <c r="A139">
        <v>138</v>
      </c>
      <c r="B139" t="s">
        <v>24</v>
      </c>
      <c r="C139">
        <v>2005</v>
      </c>
      <c r="D139" t="s">
        <v>68</v>
      </c>
      <c r="E139">
        <v>3.13</v>
      </c>
      <c r="F139" t="s">
        <v>15</v>
      </c>
      <c r="G139" t="s">
        <v>16</v>
      </c>
      <c r="H139" t="s">
        <v>17</v>
      </c>
      <c r="I139" t="s">
        <v>18</v>
      </c>
      <c r="J139" t="s">
        <v>18</v>
      </c>
      <c r="K139" t="s">
        <v>18</v>
      </c>
      <c r="L139" t="s">
        <v>19</v>
      </c>
    </row>
    <row r="140" spans="1:12" x14ac:dyDescent="0.3">
      <c r="A140">
        <v>139</v>
      </c>
      <c r="B140" t="s">
        <v>24</v>
      </c>
      <c r="C140">
        <v>2001</v>
      </c>
      <c r="D140" t="s">
        <v>68</v>
      </c>
      <c r="E140">
        <v>2.4500000000000002</v>
      </c>
      <c r="F140" t="s">
        <v>15</v>
      </c>
      <c r="G140" t="s">
        <v>16</v>
      </c>
      <c r="H140" t="s">
        <v>17</v>
      </c>
      <c r="I140" t="s">
        <v>18</v>
      </c>
      <c r="J140" t="s">
        <v>18</v>
      </c>
      <c r="K140" t="s">
        <v>18</v>
      </c>
      <c r="L140" t="s">
        <v>19</v>
      </c>
    </row>
    <row r="141" spans="1:12" x14ac:dyDescent="0.3">
      <c r="A141">
        <v>140</v>
      </c>
      <c r="B141" t="s">
        <v>24</v>
      </c>
      <c r="C141">
        <v>2003</v>
      </c>
      <c r="D141" t="s">
        <v>68</v>
      </c>
      <c r="E141">
        <v>0.51</v>
      </c>
      <c r="F141" t="s">
        <v>15</v>
      </c>
      <c r="G141" t="s">
        <v>16</v>
      </c>
      <c r="H141" t="s">
        <v>17</v>
      </c>
      <c r="I141" t="s">
        <v>18</v>
      </c>
      <c r="J141" t="s">
        <v>18</v>
      </c>
      <c r="K141" t="s">
        <v>18</v>
      </c>
      <c r="L141" t="s">
        <v>19</v>
      </c>
    </row>
    <row r="142" spans="1:12" x14ac:dyDescent="0.3">
      <c r="A142">
        <v>141</v>
      </c>
      <c r="B142" t="s">
        <v>24</v>
      </c>
      <c r="C142">
        <v>2002</v>
      </c>
      <c r="D142" t="s">
        <v>68</v>
      </c>
      <c r="E142">
        <v>1.75</v>
      </c>
      <c r="F142" t="s">
        <v>15</v>
      </c>
      <c r="G142" t="s">
        <v>16</v>
      </c>
      <c r="H142" t="s">
        <v>17</v>
      </c>
      <c r="I142" t="s">
        <v>18</v>
      </c>
      <c r="J142" t="s">
        <v>18</v>
      </c>
      <c r="K142" t="s">
        <v>18</v>
      </c>
      <c r="L142" t="s">
        <v>19</v>
      </c>
    </row>
    <row r="143" spans="1:12" x14ac:dyDescent="0.3">
      <c r="A143">
        <v>142</v>
      </c>
      <c r="B143" t="s">
        <v>24</v>
      </c>
      <c r="C143">
        <v>2004</v>
      </c>
      <c r="D143" t="s">
        <v>68</v>
      </c>
      <c r="E143">
        <v>2.4900000000000002</v>
      </c>
      <c r="F143" t="s">
        <v>15</v>
      </c>
      <c r="G143" t="s">
        <v>16</v>
      </c>
      <c r="H143" t="s">
        <v>17</v>
      </c>
      <c r="I143" t="s">
        <v>18</v>
      </c>
      <c r="J143" t="s">
        <v>18</v>
      </c>
      <c r="K143" t="s">
        <v>18</v>
      </c>
      <c r="L143" t="s">
        <v>19</v>
      </c>
    </row>
    <row r="144" spans="1:12" x14ac:dyDescent="0.3">
      <c r="A144">
        <v>143</v>
      </c>
      <c r="B144" t="s">
        <v>24</v>
      </c>
      <c r="C144">
        <v>2008</v>
      </c>
      <c r="D144" t="s">
        <v>68</v>
      </c>
      <c r="E144">
        <v>2.29</v>
      </c>
      <c r="F144" t="s">
        <v>15</v>
      </c>
      <c r="G144" t="s">
        <v>16</v>
      </c>
      <c r="H144" t="s">
        <v>17</v>
      </c>
      <c r="I144" t="s">
        <v>18</v>
      </c>
      <c r="J144" t="s">
        <v>18</v>
      </c>
      <c r="K144" t="s">
        <v>18</v>
      </c>
      <c r="L144" t="s">
        <v>19</v>
      </c>
    </row>
    <row r="145" spans="1:12" x14ac:dyDescent="0.3">
      <c r="A145">
        <v>144</v>
      </c>
      <c r="B145" t="s">
        <v>24</v>
      </c>
      <c r="C145">
        <v>2000</v>
      </c>
      <c r="D145" t="s">
        <v>68</v>
      </c>
      <c r="E145">
        <v>2.06</v>
      </c>
      <c r="F145" t="s">
        <v>15</v>
      </c>
      <c r="G145" t="s">
        <v>16</v>
      </c>
      <c r="H145" t="s">
        <v>17</v>
      </c>
      <c r="I145" t="s">
        <v>18</v>
      </c>
      <c r="J145" t="s">
        <v>18</v>
      </c>
      <c r="K145" t="s">
        <v>18</v>
      </c>
      <c r="L145" t="s">
        <v>19</v>
      </c>
    </row>
    <row r="146" spans="1:12" x14ac:dyDescent="0.3">
      <c r="A146">
        <v>145</v>
      </c>
      <c r="B146" t="s">
        <v>24</v>
      </c>
      <c r="C146">
        <v>2006</v>
      </c>
      <c r="D146" t="s">
        <v>68</v>
      </c>
      <c r="E146">
        <v>3.02</v>
      </c>
      <c r="F146" t="s">
        <v>15</v>
      </c>
      <c r="G146" t="s">
        <v>16</v>
      </c>
      <c r="H146" t="s">
        <v>17</v>
      </c>
      <c r="I146" t="s">
        <v>18</v>
      </c>
      <c r="J146" t="s">
        <v>18</v>
      </c>
      <c r="K146" t="s">
        <v>18</v>
      </c>
      <c r="L146" t="s">
        <v>19</v>
      </c>
    </row>
    <row r="147" spans="1:12" x14ac:dyDescent="0.3">
      <c r="A147">
        <v>146</v>
      </c>
      <c r="B147" t="s">
        <v>24</v>
      </c>
      <c r="C147">
        <v>2009</v>
      </c>
      <c r="D147" t="s">
        <v>68</v>
      </c>
      <c r="E147">
        <v>1.1599999999999999</v>
      </c>
      <c r="F147" t="s">
        <v>15</v>
      </c>
      <c r="G147" t="s">
        <v>16</v>
      </c>
      <c r="H147" t="s">
        <v>17</v>
      </c>
      <c r="I147" t="s">
        <v>18</v>
      </c>
      <c r="J147" t="s">
        <v>18</v>
      </c>
      <c r="K147" t="s">
        <v>18</v>
      </c>
      <c r="L147" t="s">
        <v>19</v>
      </c>
    </row>
    <row r="148" spans="1:12" x14ac:dyDescent="0.3">
      <c r="A148">
        <v>147</v>
      </c>
      <c r="B148" t="s">
        <v>26</v>
      </c>
      <c r="C148">
        <v>2007</v>
      </c>
      <c r="D148" t="s">
        <v>68</v>
      </c>
      <c r="E148">
        <v>2.72</v>
      </c>
      <c r="F148" t="s">
        <v>15</v>
      </c>
      <c r="G148" t="s">
        <v>16</v>
      </c>
      <c r="H148" t="s">
        <v>17</v>
      </c>
      <c r="I148" t="s">
        <v>18</v>
      </c>
      <c r="J148" t="s">
        <v>18</v>
      </c>
      <c r="K148" t="s">
        <v>18</v>
      </c>
      <c r="L148" t="s">
        <v>19</v>
      </c>
    </row>
    <row r="149" spans="1:12" x14ac:dyDescent="0.3">
      <c r="A149">
        <v>148</v>
      </c>
      <c r="B149" t="s">
        <v>26</v>
      </c>
      <c r="C149">
        <v>2006</v>
      </c>
      <c r="D149" t="s">
        <v>68</v>
      </c>
      <c r="E149">
        <v>2.7</v>
      </c>
      <c r="F149" t="s">
        <v>15</v>
      </c>
      <c r="G149" t="s">
        <v>16</v>
      </c>
      <c r="H149" t="s">
        <v>17</v>
      </c>
      <c r="I149" t="s">
        <v>18</v>
      </c>
      <c r="J149" t="s">
        <v>18</v>
      </c>
      <c r="K149" t="s">
        <v>18</v>
      </c>
      <c r="L149" t="s">
        <v>19</v>
      </c>
    </row>
    <row r="150" spans="1:12" x14ac:dyDescent="0.3">
      <c r="A150">
        <v>149</v>
      </c>
      <c r="B150" t="s">
        <v>26</v>
      </c>
      <c r="C150">
        <v>2005</v>
      </c>
      <c r="D150" t="s">
        <v>68</v>
      </c>
      <c r="E150">
        <v>3.58</v>
      </c>
      <c r="F150" t="s">
        <v>15</v>
      </c>
      <c r="G150" t="s">
        <v>16</v>
      </c>
      <c r="H150" t="s">
        <v>17</v>
      </c>
      <c r="I150" t="s">
        <v>18</v>
      </c>
      <c r="J150" t="s">
        <v>18</v>
      </c>
      <c r="K150" t="s">
        <v>18</v>
      </c>
      <c r="L150" t="s">
        <v>19</v>
      </c>
    </row>
    <row r="151" spans="1:12" x14ac:dyDescent="0.3">
      <c r="A151">
        <v>150</v>
      </c>
      <c r="B151" t="s">
        <v>26</v>
      </c>
      <c r="C151">
        <v>2004</v>
      </c>
      <c r="D151" t="s">
        <v>68</v>
      </c>
      <c r="E151">
        <v>3.34</v>
      </c>
      <c r="F151" t="s">
        <v>15</v>
      </c>
      <c r="G151" t="s">
        <v>16</v>
      </c>
      <c r="H151" t="s">
        <v>17</v>
      </c>
      <c r="I151" t="s">
        <v>18</v>
      </c>
      <c r="J151" t="s">
        <v>18</v>
      </c>
      <c r="K151" t="s">
        <v>18</v>
      </c>
      <c r="L151" t="s">
        <v>19</v>
      </c>
    </row>
    <row r="152" spans="1:12" x14ac:dyDescent="0.3">
      <c r="A152">
        <v>151</v>
      </c>
      <c r="B152" t="s">
        <v>26</v>
      </c>
      <c r="C152">
        <v>2001</v>
      </c>
      <c r="D152" t="s">
        <v>68</v>
      </c>
      <c r="E152">
        <v>2.4500000000000002</v>
      </c>
      <c r="F152" t="s">
        <v>15</v>
      </c>
      <c r="G152" t="s">
        <v>16</v>
      </c>
      <c r="H152" t="s">
        <v>17</v>
      </c>
      <c r="I152" t="s">
        <v>18</v>
      </c>
      <c r="J152" t="s">
        <v>18</v>
      </c>
      <c r="K152" t="s">
        <v>18</v>
      </c>
      <c r="L152" t="s">
        <v>19</v>
      </c>
    </row>
    <row r="153" spans="1:12" x14ac:dyDescent="0.3">
      <c r="A153">
        <v>152</v>
      </c>
      <c r="B153" t="s">
        <v>26</v>
      </c>
      <c r="C153">
        <v>2003</v>
      </c>
      <c r="D153" t="s">
        <v>68</v>
      </c>
      <c r="E153">
        <v>2.2599999999999998</v>
      </c>
      <c r="F153" t="s">
        <v>15</v>
      </c>
      <c r="G153" t="s">
        <v>16</v>
      </c>
      <c r="H153" t="s">
        <v>17</v>
      </c>
      <c r="I153" t="s">
        <v>18</v>
      </c>
      <c r="J153" t="s">
        <v>18</v>
      </c>
      <c r="K153" t="s">
        <v>18</v>
      </c>
      <c r="L153" t="s">
        <v>19</v>
      </c>
    </row>
    <row r="154" spans="1:12" x14ac:dyDescent="0.3">
      <c r="A154">
        <v>153</v>
      </c>
      <c r="B154" t="s">
        <v>26</v>
      </c>
      <c r="C154">
        <v>2000</v>
      </c>
      <c r="D154" t="s">
        <v>68</v>
      </c>
      <c r="E154">
        <v>2.46</v>
      </c>
      <c r="F154" t="s">
        <v>15</v>
      </c>
      <c r="G154" t="s">
        <v>16</v>
      </c>
      <c r="H154" t="s">
        <v>17</v>
      </c>
      <c r="I154" t="s">
        <v>18</v>
      </c>
      <c r="J154" t="s">
        <v>18</v>
      </c>
      <c r="K154" t="s">
        <v>18</v>
      </c>
      <c r="L154" t="s">
        <v>19</v>
      </c>
    </row>
    <row r="155" spans="1:12" x14ac:dyDescent="0.3">
      <c r="A155">
        <v>154</v>
      </c>
      <c r="B155" t="s">
        <v>26</v>
      </c>
      <c r="C155">
        <v>2009</v>
      </c>
      <c r="D155" t="s">
        <v>68</v>
      </c>
      <c r="E155">
        <v>0</v>
      </c>
      <c r="F155" t="s">
        <v>15</v>
      </c>
      <c r="G155" t="s">
        <v>16</v>
      </c>
      <c r="H155" t="s">
        <v>17</v>
      </c>
      <c r="I155" t="s">
        <v>18</v>
      </c>
      <c r="J155" t="s">
        <v>18</v>
      </c>
      <c r="K155" t="s">
        <v>18</v>
      </c>
      <c r="L155" t="s">
        <v>19</v>
      </c>
    </row>
    <row r="156" spans="1:12" x14ac:dyDescent="0.3">
      <c r="A156">
        <v>155</v>
      </c>
      <c r="B156" t="s">
        <v>26</v>
      </c>
      <c r="C156">
        <v>2002</v>
      </c>
      <c r="D156" t="s">
        <v>68</v>
      </c>
      <c r="E156">
        <v>2.54</v>
      </c>
      <c r="F156" t="s">
        <v>15</v>
      </c>
      <c r="G156" t="s">
        <v>16</v>
      </c>
      <c r="H156" t="s">
        <v>17</v>
      </c>
      <c r="I156" t="s">
        <v>18</v>
      </c>
      <c r="J156" t="s">
        <v>18</v>
      </c>
      <c r="K156" t="s">
        <v>18</v>
      </c>
      <c r="L156" t="s">
        <v>19</v>
      </c>
    </row>
    <row r="157" spans="1:12" x14ac:dyDescent="0.3">
      <c r="A157">
        <v>156</v>
      </c>
      <c r="B157" t="s">
        <v>26</v>
      </c>
      <c r="C157">
        <v>2008</v>
      </c>
      <c r="D157" t="s">
        <v>68</v>
      </c>
      <c r="E157">
        <v>3.89</v>
      </c>
      <c r="F157" t="s">
        <v>15</v>
      </c>
      <c r="G157" t="s">
        <v>16</v>
      </c>
      <c r="H157" t="s">
        <v>17</v>
      </c>
      <c r="I157" t="s">
        <v>18</v>
      </c>
      <c r="J157" t="s">
        <v>18</v>
      </c>
      <c r="K157" t="s">
        <v>18</v>
      </c>
      <c r="L157" t="s">
        <v>19</v>
      </c>
    </row>
    <row r="158" spans="1:12" x14ac:dyDescent="0.3">
      <c r="A158">
        <f>A157+1</f>
        <v>157</v>
      </c>
      <c r="B158" t="s">
        <v>13</v>
      </c>
      <c r="C158">
        <v>2000</v>
      </c>
      <c r="D158" t="str">
        <f>'db2'!A14</f>
        <v>kukorica</v>
      </c>
      <c r="E158" s="35">
        <f>'db2'!B4</f>
        <v>4.0199999999999996</v>
      </c>
      <c r="F158" t="str">
        <f>F157</f>
        <v>t/ha</v>
      </c>
    </row>
    <row r="159" spans="1:12" x14ac:dyDescent="0.3">
      <c r="A159">
        <f t="shared" ref="A159:A222" si="0">A158+1</f>
        <v>158</v>
      </c>
      <c r="B159" t="s">
        <v>20</v>
      </c>
      <c r="C159">
        <f>C158</f>
        <v>2000</v>
      </c>
      <c r="D159" t="str">
        <f t="shared" ref="D159:D163" si="1">D158</f>
        <v>kukorica</v>
      </c>
      <c r="E159" s="35">
        <f>'db2'!B5</f>
        <v>4.0999999999999996</v>
      </c>
      <c r="F159" t="str">
        <f t="shared" ref="F159:F163" si="2">F158</f>
        <v>t/ha</v>
      </c>
    </row>
    <row r="160" spans="1:12" x14ac:dyDescent="0.3">
      <c r="A160">
        <f t="shared" si="0"/>
        <v>159</v>
      </c>
      <c r="B160" t="s">
        <v>21</v>
      </c>
      <c r="C160">
        <f t="shared" ref="C160:C164" si="3">C159</f>
        <v>2000</v>
      </c>
      <c r="D160" t="str">
        <f t="shared" si="1"/>
        <v>kukorica</v>
      </c>
      <c r="E160" s="35">
        <f>'db2'!B6</f>
        <v>3.07</v>
      </c>
      <c r="F160" t="str">
        <f t="shared" si="2"/>
        <v>t/ha</v>
      </c>
    </row>
    <row r="161" spans="1:6" x14ac:dyDescent="0.3">
      <c r="A161">
        <f t="shared" si="0"/>
        <v>160</v>
      </c>
      <c r="B161" t="s">
        <v>22</v>
      </c>
      <c r="C161">
        <f t="shared" si="3"/>
        <v>2000</v>
      </c>
      <c r="D161" t="str">
        <f t="shared" si="1"/>
        <v>kukorica</v>
      </c>
      <c r="E161" s="35">
        <f>'db2'!B7</f>
        <v>2.59</v>
      </c>
      <c r="F161" t="str">
        <f t="shared" si="2"/>
        <v>t/ha</v>
      </c>
    </row>
    <row r="162" spans="1:6" x14ac:dyDescent="0.3">
      <c r="A162">
        <f t="shared" si="0"/>
        <v>161</v>
      </c>
      <c r="B162" t="s">
        <v>23</v>
      </c>
      <c r="C162">
        <f t="shared" si="3"/>
        <v>2000</v>
      </c>
      <c r="D162" t="str">
        <f t="shared" si="1"/>
        <v>kukorica</v>
      </c>
      <c r="E162" s="35">
        <f>'db2'!B8</f>
        <v>4.03</v>
      </c>
      <c r="F162" t="str">
        <f t="shared" si="2"/>
        <v>t/ha</v>
      </c>
    </row>
    <row r="163" spans="1:6" x14ac:dyDescent="0.3">
      <c r="A163">
        <f t="shared" si="0"/>
        <v>162</v>
      </c>
      <c r="B163" t="s">
        <v>24</v>
      </c>
      <c r="C163">
        <f t="shared" si="3"/>
        <v>2000</v>
      </c>
      <c r="D163" t="str">
        <f t="shared" si="1"/>
        <v>kukorica</v>
      </c>
      <c r="E163" s="35">
        <f>'db2'!B9</f>
        <v>3.51</v>
      </c>
      <c r="F163" t="str">
        <f t="shared" si="2"/>
        <v>t/ha</v>
      </c>
    </row>
    <row r="164" spans="1:6" x14ac:dyDescent="0.3">
      <c r="A164">
        <f t="shared" si="0"/>
        <v>163</v>
      </c>
      <c r="B164" t="s">
        <v>26</v>
      </c>
      <c r="C164">
        <f t="shared" si="3"/>
        <v>2000</v>
      </c>
      <c r="D164" t="str">
        <f t="shared" ref="D164" si="4">D163</f>
        <v>kukorica</v>
      </c>
      <c r="E164" s="35">
        <f>'db2'!B10</f>
        <v>4.0199999999999996</v>
      </c>
      <c r="F164" t="str">
        <f t="shared" ref="F164" si="5">F163</f>
        <v>t/ha</v>
      </c>
    </row>
    <row r="165" spans="1:6" x14ac:dyDescent="0.3">
      <c r="A165">
        <f t="shared" si="0"/>
        <v>164</v>
      </c>
      <c r="B165" t="str">
        <f>B158</f>
        <v>Dél-Alföld</v>
      </c>
      <c r="C165">
        <f>C158+1</f>
        <v>2001</v>
      </c>
      <c r="D165" t="str">
        <f>D164</f>
        <v>kukorica</v>
      </c>
      <c r="F165" t="str">
        <f>F164</f>
        <v>t/ha</v>
      </c>
    </row>
    <row r="166" spans="1:6" x14ac:dyDescent="0.3">
      <c r="A166">
        <f t="shared" si="0"/>
        <v>165</v>
      </c>
      <c r="B166" t="str">
        <f t="shared" ref="B166:B229" si="6">B159</f>
        <v>Dél-Dunántúl</v>
      </c>
      <c r="C166">
        <f t="shared" ref="C166:C227" si="7">C159+1</f>
        <v>2001</v>
      </c>
      <c r="D166" t="str">
        <f t="shared" ref="D166:D227" si="8">D165</f>
        <v>kukorica</v>
      </c>
      <c r="F166" t="str">
        <f t="shared" ref="F166:F229" si="9">F165</f>
        <v>t/ha</v>
      </c>
    </row>
    <row r="167" spans="1:6" x14ac:dyDescent="0.3">
      <c r="A167">
        <f t="shared" si="0"/>
        <v>166</v>
      </c>
      <c r="B167" t="str">
        <f t="shared" si="6"/>
        <v>Észak-Alföld</v>
      </c>
      <c r="C167">
        <f t="shared" si="7"/>
        <v>2001</v>
      </c>
      <c r="D167" t="str">
        <f t="shared" si="8"/>
        <v>kukorica</v>
      </c>
      <c r="F167" t="str">
        <f t="shared" si="9"/>
        <v>t/ha</v>
      </c>
    </row>
    <row r="168" spans="1:6" x14ac:dyDescent="0.3">
      <c r="A168">
        <f t="shared" si="0"/>
        <v>167</v>
      </c>
      <c r="B168" t="str">
        <f t="shared" si="6"/>
        <v>Észak-Magyarország</v>
      </c>
      <c r="C168">
        <f t="shared" si="7"/>
        <v>2001</v>
      </c>
      <c r="D168" t="str">
        <f t="shared" si="8"/>
        <v>kukorica</v>
      </c>
      <c r="F168" t="str">
        <f t="shared" si="9"/>
        <v>t/ha</v>
      </c>
    </row>
    <row r="169" spans="1:6" x14ac:dyDescent="0.3">
      <c r="A169">
        <f t="shared" si="0"/>
        <v>168</v>
      </c>
      <c r="B169" t="str">
        <f t="shared" si="6"/>
        <v>Közép-Dunántúl</v>
      </c>
      <c r="C169">
        <f t="shared" si="7"/>
        <v>2001</v>
      </c>
      <c r="D169" t="str">
        <f t="shared" si="8"/>
        <v>kukorica</v>
      </c>
      <c r="F169" t="str">
        <f t="shared" si="9"/>
        <v>t/ha</v>
      </c>
    </row>
    <row r="170" spans="1:6" x14ac:dyDescent="0.3">
      <c r="A170">
        <f t="shared" si="0"/>
        <v>169</v>
      </c>
      <c r="B170" t="str">
        <f t="shared" si="6"/>
        <v>Közép-Magyarország</v>
      </c>
      <c r="C170">
        <f t="shared" si="7"/>
        <v>2001</v>
      </c>
      <c r="D170" t="str">
        <f t="shared" si="8"/>
        <v>kukorica</v>
      </c>
      <c r="F170" t="str">
        <f t="shared" si="9"/>
        <v>t/ha</v>
      </c>
    </row>
    <row r="171" spans="1:6" x14ac:dyDescent="0.3">
      <c r="A171">
        <f t="shared" si="0"/>
        <v>170</v>
      </c>
      <c r="B171" t="str">
        <f t="shared" si="6"/>
        <v>Nyugat-Dunántúl</v>
      </c>
      <c r="C171">
        <f t="shared" si="7"/>
        <v>2001</v>
      </c>
      <c r="D171" t="str">
        <f t="shared" si="8"/>
        <v>kukorica</v>
      </c>
      <c r="F171" t="str">
        <f t="shared" si="9"/>
        <v>t/ha</v>
      </c>
    </row>
    <row r="172" spans="1:6" x14ac:dyDescent="0.3">
      <c r="A172">
        <f t="shared" si="0"/>
        <v>171</v>
      </c>
      <c r="B172" t="str">
        <f t="shared" si="6"/>
        <v>Dél-Alföld</v>
      </c>
      <c r="C172">
        <f t="shared" si="7"/>
        <v>2002</v>
      </c>
      <c r="D172" t="str">
        <f t="shared" si="8"/>
        <v>kukorica</v>
      </c>
      <c r="F172" t="str">
        <f t="shared" si="9"/>
        <v>t/ha</v>
      </c>
    </row>
    <row r="173" spans="1:6" x14ac:dyDescent="0.3">
      <c r="A173">
        <f t="shared" si="0"/>
        <v>172</v>
      </c>
      <c r="B173" t="str">
        <f t="shared" si="6"/>
        <v>Dél-Dunántúl</v>
      </c>
      <c r="C173">
        <f t="shared" si="7"/>
        <v>2002</v>
      </c>
      <c r="D173" t="str">
        <f t="shared" si="8"/>
        <v>kukorica</v>
      </c>
      <c r="F173" t="str">
        <f t="shared" si="9"/>
        <v>t/ha</v>
      </c>
    </row>
    <row r="174" spans="1:6" x14ac:dyDescent="0.3">
      <c r="A174">
        <f t="shared" si="0"/>
        <v>173</v>
      </c>
      <c r="B174" t="str">
        <f t="shared" si="6"/>
        <v>Észak-Alföld</v>
      </c>
      <c r="C174">
        <f t="shared" si="7"/>
        <v>2002</v>
      </c>
      <c r="D174" t="str">
        <f t="shared" si="8"/>
        <v>kukorica</v>
      </c>
      <c r="F174" t="str">
        <f t="shared" si="9"/>
        <v>t/ha</v>
      </c>
    </row>
    <row r="175" spans="1:6" x14ac:dyDescent="0.3">
      <c r="A175">
        <f t="shared" si="0"/>
        <v>174</v>
      </c>
      <c r="B175" t="str">
        <f t="shared" si="6"/>
        <v>Észak-Magyarország</v>
      </c>
      <c r="C175">
        <f t="shared" si="7"/>
        <v>2002</v>
      </c>
      <c r="D175" t="str">
        <f t="shared" si="8"/>
        <v>kukorica</v>
      </c>
      <c r="F175" t="str">
        <f t="shared" si="9"/>
        <v>t/ha</v>
      </c>
    </row>
    <row r="176" spans="1:6" x14ac:dyDescent="0.3">
      <c r="A176">
        <f t="shared" si="0"/>
        <v>175</v>
      </c>
      <c r="B176" t="str">
        <f t="shared" si="6"/>
        <v>Közép-Dunántúl</v>
      </c>
      <c r="C176">
        <f t="shared" si="7"/>
        <v>2002</v>
      </c>
      <c r="D176" t="str">
        <f t="shared" si="8"/>
        <v>kukorica</v>
      </c>
      <c r="F176" t="str">
        <f t="shared" si="9"/>
        <v>t/ha</v>
      </c>
    </row>
    <row r="177" spans="1:6" x14ac:dyDescent="0.3">
      <c r="A177">
        <f t="shared" si="0"/>
        <v>176</v>
      </c>
      <c r="B177" t="str">
        <f t="shared" si="6"/>
        <v>Közép-Magyarország</v>
      </c>
      <c r="C177">
        <f t="shared" si="7"/>
        <v>2002</v>
      </c>
      <c r="D177" t="str">
        <f t="shared" si="8"/>
        <v>kukorica</v>
      </c>
      <c r="F177" t="str">
        <f t="shared" si="9"/>
        <v>t/ha</v>
      </c>
    </row>
    <row r="178" spans="1:6" x14ac:dyDescent="0.3">
      <c r="A178">
        <f t="shared" si="0"/>
        <v>177</v>
      </c>
      <c r="B178" t="str">
        <f t="shared" si="6"/>
        <v>Nyugat-Dunántúl</v>
      </c>
      <c r="C178">
        <f t="shared" si="7"/>
        <v>2002</v>
      </c>
      <c r="D178" t="str">
        <f t="shared" si="8"/>
        <v>kukorica</v>
      </c>
      <c r="F178" t="str">
        <f t="shared" si="9"/>
        <v>t/ha</v>
      </c>
    </row>
    <row r="179" spans="1:6" x14ac:dyDescent="0.3">
      <c r="A179">
        <f t="shared" si="0"/>
        <v>178</v>
      </c>
      <c r="B179" t="str">
        <f t="shared" si="6"/>
        <v>Dél-Alföld</v>
      </c>
      <c r="C179">
        <f t="shared" si="7"/>
        <v>2003</v>
      </c>
      <c r="D179" t="str">
        <f t="shared" si="8"/>
        <v>kukorica</v>
      </c>
      <c r="F179" t="str">
        <f t="shared" si="9"/>
        <v>t/ha</v>
      </c>
    </row>
    <row r="180" spans="1:6" x14ac:dyDescent="0.3">
      <c r="A180">
        <f t="shared" si="0"/>
        <v>179</v>
      </c>
      <c r="B180" t="str">
        <f t="shared" si="6"/>
        <v>Dél-Dunántúl</v>
      </c>
      <c r="C180">
        <f t="shared" si="7"/>
        <v>2003</v>
      </c>
      <c r="D180" t="str">
        <f t="shared" si="8"/>
        <v>kukorica</v>
      </c>
      <c r="F180" t="str">
        <f t="shared" si="9"/>
        <v>t/ha</v>
      </c>
    </row>
    <row r="181" spans="1:6" x14ac:dyDescent="0.3">
      <c r="A181">
        <f t="shared" si="0"/>
        <v>180</v>
      </c>
      <c r="B181" t="str">
        <f t="shared" si="6"/>
        <v>Észak-Alföld</v>
      </c>
      <c r="C181">
        <f t="shared" si="7"/>
        <v>2003</v>
      </c>
      <c r="D181" t="str">
        <f t="shared" si="8"/>
        <v>kukorica</v>
      </c>
      <c r="F181" t="str">
        <f t="shared" si="9"/>
        <v>t/ha</v>
      </c>
    </row>
    <row r="182" spans="1:6" x14ac:dyDescent="0.3">
      <c r="A182">
        <f t="shared" si="0"/>
        <v>181</v>
      </c>
      <c r="B182" t="str">
        <f t="shared" si="6"/>
        <v>Észak-Magyarország</v>
      </c>
      <c r="C182">
        <f t="shared" si="7"/>
        <v>2003</v>
      </c>
      <c r="D182" t="str">
        <f t="shared" si="8"/>
        <v>kukorica</v>
      </c>
      <c r="F182" t="str">
        <f t="shared" si="9"/>
        <v>t/ha</v>
      </c>
    </row>
    <row r="183" spans="1:6" x14ac:dyDescent="0.3">
      <c r="A183">
        <f t="shared" si="0"/>
        <v>182</v>
      </c>
      <c r="B183" t="str">
        <f t="shared" si="6"/>
        <v>Közép-Dunántúl</v>
      </c>
      <c r="C183">
        <f t="shared" si="7"/>
        <v>2003</v>
      </c>
      <c r="D183" t="str">
        <f t="shared" si="8"/>
        <v>kukorica</v>
      </c>
      <c r="F183" t="str">
        <f t="shared" si="9"/>
        <v>t/ha</v>
      </c>
    </row>
    <row r="184" spans="1:6" x14ac:dyDescent="0.3">
      <c r="A184">
        <f t="shared" si="0"/>
        <v>183</v>
      </c>
      <c r="B184" t="str">
        <f t="shared" si="6"/>
        <v>Közép-Magyarország</v>
      </c>
      <c r="C184">
        <f t="shared" si="7"/>
        <v>2003</v>
      </c>
      <c r="D184" t="str">
        <f t="shared" si="8"/>
        <v>kukorica</v>
      </c>
      <c r="F184" t="str">
        <f t="shared" si="9"/>
        <v>t/ha</v>
      </c>
    </row>
    <row r="185" spans="1:6" x14ac:dyDescent="0.3">
      <c r="A185">
        <f t="shared" si="0"/>
        <v>184</v>
      </c>
      <c r="B185" t="str">
        <f t="shared" si="6"/>
        <v>Nyugat-Dunántúl</v>
      </c>
      <c r="C185">
        <f t="shared" si="7"/>
        <v>2003</v>
      </c>
      <c r="D185" t="str">
        <f t="shared" si="8"/>
        <v>kukorica</v>
      </c>
      <c r="F185" t="str">
        <f t="shared" si="9"/>
        <v>t/ha</v>
      </c>
    </row>
    <row r="186" spans="1:6" x14ac:dyDescent="0.3">
      <c r="A186">
        <f t="shared" si="0"/>
        <v>185</v>
      </c>
      <c r="B186" t="str">
        <f t="shared" si="6"/>
        <v>Dél-Alföld</v>
      </c>
      <c r="C186">
        <f t="shared" si="7"/>
        <v>2004</v>
      </c>
      <c r="D186" t="str">
        <f t="shared" si="8"/>
        <v>kukorica</v>
      </c>
      <c r="F186" t="str">
        <f t="shared" si="9"/>
        <v>t/ha</v>
      </c>
    </row>
    <row r="187" spans="1:6" x14ac:dyDescent="0.3">
      <c r="A187">
        <f t="shared" si="0"/>
        <v>186</v>
      </c>
      <c r="B187" t="str">
        <f t="shared" si="6"/>
        <v>Dél-Dunántúl</v>
      </c>
      <c r="C187">
        <f t="shared" si="7"/>
        <v>2004</v>
      </c>
      <c r="D187" t="str">
        <f t="shared" si="8"/>
        <v>kukorica</v>
      </c>
      <c r="F187" t="str">
        <f t="shared" si="9"/>
        <v>t/ha</v>
      </c>
    </row>
    <row r="188" spans="1:6" x14ac:dyDescent="0.3">
      <c r="A188">
        <f t="shared" si="0"/>
        <v>187</v>
      </c>
      <c r="B188" t="str">
        <f t="shared" si="6"/>
        <v>Észak-Alföld</v>
      </c>
      <c r="C188">
        <f t="shared" si="7"/>
        <v>2004</v>
      </c>
      <c r="D188" t="str">
        <f t="shared" si="8"/>
        <v>kukorica</v>
      </c>
      <c r="F188" t="str">
        <f t="shared" si="9"/>
        <v>t/ha</v>
      </c>
    </row>
    <row r="189" spans="1:6" x14ac:dyDescent="0.3">
      <c r="A189">
        <f t="shared" si="0"/>
        <v>188</v>
      </c>
      <c r="B189" t="str">
        <f t="shared" si="6"/>
        <v>Észak-Magyarország</v>
      </c>
      <c r="C189">
        <f t="shared" si="7"/>
        <v>2004</v>
      </c>
      <c r="D189" t="str">
        <f t="shared" si="8"/>
        <v>kukorica</v>
      </c>
      <c r="F189" t="str">
        <f t="shared" si="9"/>
        <v>t/ha</v>
      </c>
    </row>
    <row r="190" spans="1:6" x14ac:dyDescent="0.3">
      <c r="A190">
        <f t="shared" si="0"/>
        <v>189</v>
      </c>
      <c r="B190" t="str">
        <f t="shared" si="6"/>
        <v>Közép-Dunántúl</v>
      </c>
      <c r="C190">
        <f t="shared" si="7"/>
        <v>2004</v>
      </c>
      <c r="D190" t="str">
        <f t="shared" si="8"/>
        <v>kukorica</v>
      </c>
      <c r="F190" t="str">
        <f t="shared" si="9"/>
        <v>t/ha</v>
      </c>
    </row>
    <row r="191" spans="1:6" x14ac:dyDescent="0.3">
      <c r="A191">
        <f t="shared" si="0"/>
        <v>190</v>
      </c>
      <c r="B191" t="str">
        <f t="shared" si="6"/>
        <v>Közép-Magyarország</v>
      </c>
      <c r="C191">
        <f t="shared" si="7"/>
        <v>2004</v>
      </c>
      <c r="D191" t="str">
        <f t="shared" si="8"/>
        <v>kukorica</v>
      </c>
      <c r="F191" t="str">
        <f t="shared" si="9"/>
        <v>t/ha</v>
      </c>
    </row>
    <row r="192" spans="1:6" x14ac:dyDescent="0.3">
      <c r="A192">
        <f t="shared" si="0"/>
        <v>191</v>
      </c>
      <c r="B192" t="str">
        <f t="shared" si="6"/>
        <v>Nyugat-Dunántúl</v>
      </c>
      <c r="C192">
        <f t="shared" si="7"/>
        <v>2004</v>
      </c>
      <c r="D192" t="str">
        <f t="shared" si="8"/>
        <v>kukorica</v>
      </c>
      <c r="F192" t="str">
        <f t="shared" si="9"/>
        <v>t/ha</v>
      </c>
    </row>
    <row r="193" spans="1:6" x14ac:dyDescent="0.3">
      <c r="A193">
        <f t="shared" si="0"/>
        <v>192</v>
      </c>
      <c r="B193" t="str">
        <f t="shared" si="6"/>
        <v>Dél-Alföld</v>
      </c>
      <c r="C193">
        <f t="shared" si="7"/>
        <v>2005</v>
      </c>
      <c r="D193" t="str">
        <f t="shared" si="8"/>
        <v>kukorica</v>
      </c>
      <c r="F193" t="str">
        <f t="shared" si="9"/>
        <v>t/ha</v>
      </c>
    </row>
    <row r="194" spans="1:6" x14ac:dyDescent="0.3">
      <c r="A194">
        <f t="shared" si="0"/>
        <v>193</v>
      </c>
      <c r="B194" t="str">
        <f t="shared" si="6"/>
        <v>Dél-Dunántúl</v>
      </c>
      <c r="C194">
        <f t="shared" si="7"/>
        <v>2005</v>
      </c>
      <c r="D194" t="str">
        <f t="shared" si="8"/>
        <v>kukorica</v>
      </c>
      <c r="F194" t="str">
        <f t="shared" si="9"/>
        <v>t/ha</v>
      </c>
    </row>
    <row r="195" spans="1:6" x14ac:dyDescent="0.3">
      <c r="A195">
        <f t="shared" si="0"/>
        <v>194</v>
      </c>
      <c r="B195" t="str">
        <f t="shared" si="6"/>
        <v>Észak-Alföld</v>
      </c>
      <c r="C195">
        <f t="shared" si="7"/>
        <v>2005</v>
      </c>
      <c r="D195" t="str">
        <f t="shared" si="8"/>
        <v>kukorica</v>
      </c>
      <c r="F195" t="str">
        <f t="shared" si="9"/>
        <v>t/ha</v>
      </c>
    </row>
    <row r="196" spans="1:6" x14ac:dyDescent="0.3">
      <c r="A196">
        <f t="shared" si="0"/>
        <v>195</v>
      </c>
      <c r="B196" t="str">
        <f t="shared" si="6"/>
        <v>Észak-Magyarország</v>
      </c>
      <c r="C196">
        <f t="shared" si="7"/>
        <v>2005</v>
      </c>
      <c r="D196" t="str">
        <f t="shared" si="8"/>
        <v>kukorica</v>
      </c>
      <c r="F196" t="str">
        <f t="shared" si="9"/>
        <v>t/ha</v>
      </c>
    </row>
    <row r="197" spans="1:6" x14ac:dyDescent="0.3">
      <c r="A197">
        <f t="shared" si="0"/>
        <v>196</v>
      </c>
      <c r="B197" t="str">
        <f t="shared" si="6"/>
        <v>Közép-Dunántúl</v>
      </c>
      <c r="C197">
        <f t="shared" si="7"/>
        <v>2005</v>
      </c>
      <c r="D197" t="str">
        <f t="shared" si="8"/>
        <v>kukorica</v>
      </c>
      <c r="F197" t="str">
        <f t="shared" si="9"/>
        <v>t/ha</v>
      </c>
    </row>
    <row r="198" spans="1:6" x14ac:dyDescent="0.3">
      <c r="A198">
        <f t="shared" si="0"/>
        <v>197</v>
      </c>
      <c r="B198" t="str">
        <f t="shared" si="6"/>
        <v>Közép-Magyarország</v>
      </c>
      <c r="C198">
        <f t="shared" si="7"/>
        <v>2005</v>
      </c>
      <c r="D198" t="str">
        <f t="shared" si="8"/>
        <v>kukorica</v>
      </c>
      <c r="F198" t="str">
        <f t="shared" si="9"/>
        <v>t/ha</v>
      </c>
    </row>
    <row r="199" spans="1:6" x14ac:dyDescent="0.3">
      <c r="A199">
        <f t="shared" si="0"/>
        <v>198</v>
      </c>
      <c r="B199" t="str">
        <f t="shared" si="6"/>
        <v>Nyugat-Dunántúl</v>
      </c>
      <c r="C199">
        <f t="shared" si="7"/>
        <v>2005</v>
      </c>
      <c r="D199" t="str">
        <f t="shared" si="8"/>
        <v>kukorica</v>
      </c>
      <c r="F199" t="str">
        <f t="shared" si="9"/>
        <v>t/ha</v>
      </c>
    </row>
    <row r="200" spans="1:6" x14ac:dyDescent="0.3">
      <c r="A200">
        <f t="shared" si="0"/>
        <v>199</v>
      </c>
      <c r="B200" t="str">
        <f t="shared" si="6"/>
        <v>Dél-Alföld</v>
      </c>
      <c r="C200">
        <f t="shared" si="7"/>
        <v>2006</v>
      </c>
      <c r="D200" t="str">
        <f t="shared" si="8"/>
        <v>kukorica</v>
      </c>
      <c r="F200" t="str">
        <f t="shared" si="9"/>
        <v>t/ha</v>
      </c>
    </row>
    <row r="201" spans="1:6" x14ac:dyDescent="0.3">
      <c r="A201">
        <f t="shared" si="0"/>
        <v>200</v>
      </c>
      <c r="B201" t="str">
        <f t="shared" si="6"/>
        <v>Dél-Dunántúl</v>
      </c>
      <c r="C201">
        <f t="shared" si="7"/>
        <v>2006</v>
      </c>
      <c r="D201" t="str">
        <f t="shared" si="8"/>
        <v>kukorica</v>
      </c>
      <c r="F201" t="str">
        <f t="shared" si="9"/>
        <v>t/ha</v>
      </c>
    </row>
    <row r="202" spans="1:6" x14ac:dyDescent="0.3">
      <c r="A202">
        <f t="shared" si="0"/>
        <v>201</v>
      </c>
      <c r="B202" t="str">
        <f t="shared" si="6"/>
        <v>Észak-Alföld</v>
      </c>
      <c r="C202">
        <f t="shared" si="7"/>
        <v>2006</v>
      </c>
      <c r="D202" t="str">
        <f t="shared" si="8"/>
        <v>kukorica</v>
      </c>
      <c r="F202" t="str">
        <f t="shared" si="9"/>
        <v>t/ha</v>
      </c>
    </row>
    <row r="203" spans="1:6" x14ac:dyDescent="0.3">
      <c r="A203">
        <f t="shared" si="0"/>
        <v>202</v>
      </c>
      <c r="B203" t="str">
        <f t="shared" si="6"/>
        <v>Észak-Magyarország</v>
      </c>
      <c r="C203">
        <f t="shared" si="7"/>
        <v>2006</v>
      </c>
      <c r="D203" t="str">
        <f t="shared" si="8"/>
        <v>kukorica</v>
      </c>
      <c r="F203" t="str">
        <f t="shared" si="9"/>
        <v>t/ha</v>
      </c>
    </row>
    <row r="204" spans="1:6" x14ac:dyDescent="0.3">
      <c r="A204">
        <f t="shared" si="0"/>
        <v>203</v>
      </c>
      <c r="B204" t="str">
        <f t="shared" si="6"/>
        <v>Közép-Dunántúl</v>
      </c>
      <c r="C204">
        <f t="shared" si="7"/>
        <v>2006</v>
      </c>
      <c r="D204" t="str">
        <f t="shared" si="8"/>
        <v>kukorica</v>
      </c>
      <c r="F204" t="str">
        <f t="shared" si="9"/>
        <v>t/ha</v>
      </c>
    </row>
    <row r="205" spans="1:6" x14ac:dyDescent="0.3">
      <c r="A205">
        <f t="shared" si="0"/>
        <v>204</v>
      </c>
      <c r="B205" t="str">
        <f t="shared" si="6"/>
        <v>Közép-Magyarország</v>
      </c>
      <c r="C205">
        <f t="shared" si="7"/>
        <v>2006</v>
      </c>
      <c r="D205" t="str">
        <f t="shared" si="8"/>
        <v>kukorica</v>
      </c>
      <c r="F205" t="str">
        <f t="shared" si="9"/>
        <v>t/ha</v>
      </c>
    </row>
    <row r="206" spans="1:6" x14ac:dyDescent="0.3">
      <c r="A206">
        <f t="shared" si="0"/>
        <v>205</v>
      </c>
      <c r="B206" t="str">
        <f t="shared" si="6"/>
        <v>Nyugat-Dunántúl</v>
      </c>
      <c r="C206">
        <f t="shared" si="7"/>
        <v>2006</v>
      </c>
      <c r="D206" t="str">
        <f t="shared" si="8"/>
        <v>kukorica</v>
      </c>
      <c r="F206" t="str">
        <f t="shared" si="9"/>
        <v>t/ha</v>
      </c>
    </row>
    <row r="207" spans="1:6" x14ac:dyDescent="0.3">
      <c r="A207">
        <f t="shared" si="0"/>
        <v>206</v>
      </c>
      <c r="B207" t="str">
        <f t="shared" si="6"/>
        <v>Dél-Alföld</v>
      </c>
      <c r="C207">
        <f t="shared" si="7"/>
        <v>2007</v>
      </c>
      <c r="D207" t="str">
        <f t="shared" si="8"/>
        <v>kukorica</v>
      </c>
      <c r="F207" t="str">
        <f t="shared" si="9"/>
        <v>t/ha</v>
      </c>
    </row>
    <row r="208" spans="1:6" x14ac:dyDescent="0.3">
      <c r="A208">
        <f t="shared" si="0"/>
        <v>207</v>
      </c>
      <c r="B208" t="str">
        <f t="shared" si="6"/>
        <v>Dél-Dunántúl</v>
      </c>
      <c r="C208">
        <f t="shared" si="7"/>
        <v>2007</v>
      </c>
      <c r="D208" t="str">
        <f t="shared" si="8"/>
        <v>kukorica</v>
      </c>
      <c r="F208" t="str">
        <f t="shared" si="9"/>
        <v>t/ha</v>
      </c>
    </row>
    <row r="209" spans="1:6" x14ac:dyDescent="0.3">
      <c r="A209">
        <f t="shared" si="0"/>
        <v>208</v>
      </c>
      <c r="B209" t="str">
        <f t="shared" si="6"/>
        <v>Észak-Alföld</v>
      </c>
      <c r="C209">
        <f t="shared" si="7"/>
        <v>2007</v>
      </c>
      <c r="D209" t="str">
        <f t="shared" si="8"/>
        <v>kukorica</v>
      </c>
      <c r="F209" t="str">
        <f t="shared" si="9"/>
        <v>t/ha</v>
      </c>
    </row>
    <row r="210" spans="1:6" x14ac:dyDescent="0.3">
      <c r="A210">
        <f t="shared" si="0"/>
        <v>209</v>
      </c>
      <c r="B210" t="str">
        <f t="shared" si="6"/>
        <v>Észak-Magyarország</v>
      </c>
      <c r="C210">
        <f t="shared" si="7"/>
        <v>2007</v>
      </c>
      <c r="D210" t="str">
        <f t="shared" si="8"/>
        <v>kukorica</v>
      </c>
      <c r="F210" t="str">
        <f t="shared" si="9"/>
        <v>t/ha</v>
      </c>
    </row>
    <row r="211" spans="1:6" x14ac:dyDescent="0.3">
      <c r="A211">
        <f t="shared" si="0"/>
        <v>210</v>
      </c>
      <c r="B211" t="str">
        <f t="shared" si="6"/>
        <v>Közép-Dunántúl</v>
      </c>
      <c r="C211">
        <f t="shared" si="7"/>
        <v>2007</v>
      </c>
      <c r="D211" t="str">
        <f t="shared" si="8"/>
        <v>kukorica</v>
      </c>
      <c r="F211" t="str">
        <f t="shared" si="9"/>
        <v>t/ha</v>
      </c>
    </row>
    <row r="212" spans="1:6" x14ac:dyDescent="0.3">
      <c r="A212">
        <f t="shared" si="0"/>
        <v>211</v>
      </c>
      <c r="B212" t="str">
        <f t="shared" si="6"/>
        <v>Közép-Magyarország</v>
      </c>
      <c r="C212">
        <f t="shared" si="7"/>
        <v>2007</v>
      </c>
      <c r="D212" t="str">
        <f t="shared" si="8"/>
        <v>kukorica</v>
      </c>
      <c r="F212" t="str">
        <f t="shared" si="9"/>
        <v>t/ha</v>
      </c>
    </row>
    <row r="213" spans="1:6" x14ac:dyDescent="0.3">
      <c r="A213">
        <f t="shared" si="0"/>
        <v>212</v>
      </c>
      <c r="B213" t="str">
        <f t="shared" si="6"/>
        <v>Nyugat-Dunántúl</v>
      </c>
      <c r="C213">
        <f t="shared" si="7"/>
        <v>2007</v>
      </c>
      <c r="D213" t="str">
        <f t="shared" si="8"/>
        <v>kukorica</v>
      </c>
      <c r="F213" t="str">
        <f t="shared" si="9"/>
        <v>t/ha</v>
      </c>
    </row>
    <row r="214" spans="1:6" x14ac:dyDescent="0.3">
      <c r="A214">
        <f t="shared" si="0"/>
        <v>213</v>
      </c>
      <c r="B214" t="str">
        <f t="shared" si="6"/>
        <v>Dél-Alföld</v>
      </c>
      <c r="C214">
        <f t="shared" si="7"/>
        <v>2008</v>
      </c>
      <c r="D214" t="str">
        <f t="shared" si="8"/>
        <v>kukorica</v>
      </c>
      <c r="F214" t="str">
        <f t="shared" si="9"/>
        <v>t/ha</v>
      </c>
    </row>
    <row r="215" spans="1:6" x14ac:dyDescent="0.3">
      <c r="A215">
        <f t="shared" si="0"/>
        <v>214</v>
      </c>
      <c r="B215" t="str">
        <f t="shared" si="6"/>
        <v>Dél-Dunántúl</v>
      </c>
      <c r="C215">
        <f t="shared" si="7"/>
        <v>2008</v>
      </c>
      <c r="D215" t="str">
        <f t="shared" si="8"/>
        <v>kukorica</v>
      </c>
      <c r="F215" t="str">
        <f t="shared" si="9"/>
        <v>t/ha</v>
      </c>
    </row>
    <row r="216" spans="1:6" x14ac:dyDescent="0.3">
      <c r="A216">
        <f t="shared" si="0"/>
        <v>215</v>
      </c>
      <c r="B216" t="str">
        <f t="shared" si="6"/>
        <v>Észak-Alföld</v>
      </c>
      <c r="C216">
        <f t="shared" si="7"/>
        <v>2008</v>
      </c>
      <c r="D216" t="str">
        <f t="shared" si="8"/>
        <v>kukorica</v>
      </c>
      <c r="F216" t="str">
        <f t="shared" si="9"/>
        <v>t/ha</v>
      </c>
    </row>
    <row r="217" spans="1:6" x14ac:dyDescent="0.3">
      <c r="A217">
        <f t="shared" si="0"/>
        <v>216</v>
      </c>
      <c r="B217" t="str">
        <f t="shared" si="6"/>
        <v>Észak-Magyarország</v>
      </c>
      <c r="C217">
        <f t="shared" si="7"/>
        <v>2008</v>
      </c>
      <c r="D217" t="str">
        <f t="shared" si="8"/>
        <v>kukorica</v>
      </c>
      <c r="F217" t="str">
        <f t="shared" si="9"/>
        <v>t/ha</v>
      </c>
    </row>
    <row r="218" spans="1:6" x14ac:dyDescent="0.3">
      <c r="A218">
        <f t="shared" si="0"/>
        <v>217</v>
      </c>
      <c r="B218" t="str">
        <f t="shared" si="6"/>
        <v>Közép-Dunántúl</v>
      </c>
      <c r="C218">
        <f t="shared" si="7"/>
        <v>2008</v>
      </c>
      <c r="D218" t="str">
        <f t="shared" si="8"/>
        <v>kukorica</v>
      </c>
      <c r="F218" t="str">
        <f t="shared" si="9"/>
        <v>t/ha</v>
      </c>
    </row>
    <row r="219" spans="1:6" x14ac:dyDescent="0.3">
      <c r="A219">
        <f t="shared" si="0"/>
        <v>218</v>
      </c>
      <c r="B219" t="str">
        <f t="shared" si="6"/>
        <v>Közép-Magyarország</v>
      </c>
      <c r="C219">
        <f t="shared" si="7"/>
        <v>2008</v>
      </c>
      <c r="D219" t="str">
        <f t="shared" si="8"/>
        <v>kukorica</v>
      </c>
      <c r="F219" t="str">
        <f t="shared" si="9"/>
        <v>t/ha</v>
      </c>
    </row>
    <row r="220" spans="1:6" x14ac:dyDescent="0.3">
      <c r="A220">
        <f t="shared" si="0"/>
        <v>219</v>
      </c>
      <c r="B220" t="str">
        <f t="shared" si="6"/>
        <v>Nyugat-Dunántúl</v>
      </c>
      <c r="C220">
        <f t="shared" si="7"/>
        <v>2008</v>
      </c>
      <c r="D220" t="str">
        <f t="shared" si="8"/>
        <v>kukorica</v>
      </c>
      <c r="F220" t="str">
        <f t="shared" si="9"/>
        <v>t/ha</v>
      </c>
    </row>
    <row r="221" spans="1:6" x14ac:dyDescent="0.3">
      <c r="A221">
        <f t="shared" si="0"/>
        <v>220</v>
      </c>
      <c r="B221" t="str">
        <f t="shared" si="6"/>
        <v>Dél-Alföld</v>
      </c>
      <c r="C221">
        <f t="shared" si="7"/>
        <v>2009</v>
      </c>
      <c r="D221" t="str">
        <f t="shared" si="8"/>
        <v>kukorica</v>
      </c>
      <c r="F221" t="str">
        <f t="shared" si="9"/>
        <v>t/ha</v>
      </c>
    </row>
    <row r="222" spans="1:6" x14ac:dyDescent="0.3">
      <c r="A222">
        <f t="shared" si="0"/>
        <v>221</v>
      </c>
      <c r="B222" t="str">
        <f t="shared" si="6"/>
        <v>Dél-Dunántúl</v>
      </c>
      <c r="C222">
        <f t="shared" si="7"/>
        <v>2009</v>
      </c>
      <c r="D222" t="str">
        <f t="shared" si="8"/>
        <v>kukorica</v>
      </c>
      <c r="F222" t="str">
        <f t="shared" si="9"/>
        <v>t/ha</v>
      </c>
    </row>
    <row r="223" spans="1:6" x14ac:dyDescent="0.3">
      <c r="A223">
        <f t="shared" ref="A223:A286" si="10">A222+1</f>
        <v>222</v>
      </c>
      <c r="B223" t="str">
        <f t="shared" si="6"/>
        <v>Észak-Alföld</v>
      </c>
      <c r="C223">
        <f t="shared" si="7"/>
        <v>2009</v>
      </c>
      <c r="D223" t="str">
        <f t="shared" si="8"/>
        <v>kukorica</v>
      </c>
      <c r="F223" t="str">
        <f t="shared" si="9"/>
        <v>t/ha</v>
      </c>
    </row>
    <row r="224" spans="1:6" x14ac:dyDescent="0.3">
      <c r="A224">
        <f t="shared" si="10"/>
        <v>223</v>
      </c>
      <c r="B224" t="str">
        <f t="shared" si="6"/>
        <v>Észak-Magyarország</v>
      </c>
      <c r="C224">
        <f t="shared" si="7"/>
        <v>2009</v>
      </c>
      <c r="D224" t="str">
        <f t="shared" si="8"/>
        <v>kukorica</v>
      </c>
      <c r="F224" t="str">
        <f t="shared" si="9"/>
        <v>t/ha</v>
      </c>
    </row>
    <row r="225" spans="1:6" x14ac:dyDescent="0.3">
      <c r="A225">
        <f t="shared" si="10"/>
        <v>224</v>
      </c>
      <c r="B225" t="str">
        <f t="shared" si="6"/>
        <v>Közép-Dunántúl</v>
      </c>
      <c r="C225">
        <f t="shared" si="7"/>
        <v>2009</v>
      </c>
      <c r="D225" t="str">
        <f t="shared" si="8"/>
        <v>kukorica</v>
      </c>
      <c r="F225" t="str">
        <f t="shared" si="9"/>
        <v>t/ha</v>
      </c>
    </row>
    <row r="226" spans="1:6" x14ac:dyDescent="0.3">
      <c r="A226">
        <f t="shared" si="10"/>
        <v>225</v>
      </c>
      <c r="B226" t="str">
        <f t="shared" si="6"/>
        <v>Közép-Magyarország</v>
      </c>
      <c r="C226">
        <f t="shared" si="7"/>
        <v>2009</v>
      </c>
      <c r="D226" t="str">
        <f t="shared" si="8"/>
        <v>kukorica</v>
      </c>
      <c r="F226" t="str">
        <f t="shared" si="9"/>
        <v>t/ha</v>
      </c>
    </row>
    <row r="227" spans="1:6" x14ac:dyDescent="0.3">
      <c r="A227">
        <f t="shared" si="10"/>
        <v>226</v>
      </c>
      <c r="B227" t="str">
        <f t="shared" si="6"/>
        <v>Nyugat-Dunántúl</v>
      </c>
      <c r="C227">
        <f t="shared" si="7"/>
        <v>2009</v>
      </c>
      <c r="D227" t="str">
        <f t="shared" si="8"/>
        <v>kukorica</v>
      </c>
      <c r="F227" t="str">
        <f t="shared" si="9"/>
        <v>t/ha</v>
      </c>
    </row>
    <row r="228" spans="1:6" x14ac:dyDescent="0.3">
      <c r="A228">
        <f t="shared" si="10"/>
        <v>227</v>
      </c>
      <c r="B228" t="s">
        <v>13</v>
      </c>
      <c r="C228">
        <f>C158</f>
        <v>2000</v>
      </c>
      <c r="D228" t="str">
        <f>'db2'!A26</f>
        <v>burgonya</v>
      </c>
      <c r="E228" s="35"/>
      <c r="F228" t="str">
        <f t="shared" si="9"/>
        <v>t/ha</v>
      </c>
    </row>
    <row r="229" spans="1:6" x14ac:dyDescent="0.3">
      <c r="A229">
        <f t="shared" si="10"/>
        <v>228</v>
      </c>
      <c r="B229" t="s">
        <v>20</v>
      </c>
      <c r="C229">
        <f t="shared" ref="C229:C292" si="11">C159</f>
        <v>2000</v>
      </c>
      <c r="D229" t="str">
        <f t="shared" ref="D229:D292" si="12">D228</f>
        <v>burgonya</v>
      </c>
      <c r="E229" s="35"/>
      <c r="F229" t="str">
        <f t="shared" si="9"/>
        <v>t/ha</v>
      </c>
    </row>
    <row r="230" spans="1:6" x14ac:dyDescent="0.3">
      <c r="A230">
        <f t="shared" si="10"/>
        <v>229</v>
      </c>
      <c r="B230" t="s">
        <v>21</v>
      </c>
      <c r="C230">
        <f t="shared" si="11"/>
        <v>2000</v>
      </c>
      <c r="D230" t="str">
        <f t="shared" si="12"/>
        <v>burgonya</v>
      </c>
      <c r="E230" s="35"/>
      <c r="F230" t="str">
        <f t="shared" ref="F230:F293" si="13">F229</f>
        <v>t/ha</v>
      </c>
    </row>
    <row r="231" spans="1:6" x14ac:dyDescent="0.3">
      <c r="A231">
        <f t="shared" si="10"/>
        <v>230</v>
      </c>
      <c r="B231" t="s">
        <v>22</v>
      </c>
      <c r="C231">
        <f t="shared" si="11"/>
        <v>2000</v>
      </c>
      <c r="D231" t="str">
        <f t="shared" si="12"/>
        <v>burgonya</v>
      </c>
      <c r="E231" s="35"/>
      <c r="F231" t="str">
        <f t="shared" si="13"/>
        <v>t/ha</v>
      </c>
    </row>
    <row r="232" spans="1:6" x14ac:dyDescent="0.3">
      <c r="A232">
        <f t="shared" si="10"/>
        <v>231</v>
      </c>
      <c r="B232" t="s">
        <v>23</v>
      </c>
      <c r="C232">
        <f t="shared" si="11"/>
        <v>2000</v>
      </c>
      <c r="D232" t="str">
        <f t="shared" si="12"/>
        <v>burgonya</v>
      </c>
      <c r="E232" s="35"/>
      <c r="F232" t="str">
        <f t="shared" si="13"/>
        <v>t/ha</v>
      </c>
    </row>
    <row r="233" spans="1:6" x14ac:dyDescent="0.3">
      <c r="A233">
        <f t="shared" si="10"/>
        <v>232</v>
      </c>
      <c r="B233" t="s">
        <v>24</v>
      </c>
      <c r="C233">
        <f t="shared" si="11"/>
        <v>2000</v>
      </c>
      <c r="D233" t="str">
        <f t="shared" si="12"/>
        <v>burgonya</v>
      </c>
      <c r="E233" s="35"/>
      <c r="F233" t="str">
        <f t="shared" si="13"/>
        <v>t/ha</v>
      </c>
    </row>
    <row r="234" spans="1:6" x14ac:dyDescent="0.3">
      <c r="A234">
        <f t="shared" si="10"/>
        <v>233</v>
      </c>
      <c r="B234" t="s">
        <v>26</v>
      </c>
      <c r="C234">
        <f t="shared" si="11"/>
        <v>2000</v>
      </c>
      <c r="D234" t="str">
        <f t="shared" si="12"/>
        <v>burgonya</v>
      </c>
      <c r="E234" s="35"/>
      <c r="F234" t="str">
        <f t="shared" si="13"/>
        <v>t/ha</v>
      </c>
    </row>
    <row r="235" spans="1:6" x14ac:dyDescent="0.3">
      <c r="A235">
        <f t="shared" si="10"/>
        <v>234</v>
      </c>
      <c r="B235" t="str">
        <f t="shared" ref="B235:B297" si="14">B228</f>
        <v>Dél-Alföld</v>
      </c>
      <c r="C235">
        <f t="shared" si="11"/>
        <v>2001</v>
      </c>
      <c r="D235" t="str">
        <f t="shared" si="12"/>
        <v>burgonya</v>
      </c>
      <c r="F235" t="str">
        <f t="shared" si="13"/>
        <v>t/ha</v>
      </c>
    </row>
    <row r="236" spans="1:6" x14ac:dyDescent="0.3">
      <c r="A236">
        <f t="shared" si="10"/>
        <v>235</v>
      </c>
      <c r="B236" t="str">
        <f t="shared" si="14"/>
        <v>Dél-Dunántúl</v>
      </c>
      <c r="C236">
        <f t="shared" si="11"/>
        <v>2001</v>
      </c>
      <c r="D236" t="str">
        <f t="shared" si="12"/>
        <v>burgonya</v>
      </c>
      <c r="F236" t="str">
        <f t="shared" si="13"/>
        <v>t/ha</v>
      </c>
    </row>
    <row r="237" spans="1:6" x14ac:dyDescent="0.3">
      <c r="A237">
        <f t="shared" si="10"/>
        <v>236</v>
      </c>
      <c r="B237" t="str">
        <f t="shared" si="14"/>
        <v>Észak-Alföld</v>
      </c>
      <c r="C237">
        <f t="shared" si="11"/>
        <v>2001</v>
      </c>
      <c r="D237" t="str">
        <f t="shared" si="12"/>
        <v>burgonya</v>
      </c>
      <c r="F237" t="str">
        <f t="shared" si="13"/>
        <v>t/ha</v>
      </c>
    </row>
    <row r="238" spans="1:6" x14ac:dyDescent="0.3">
      <c r="A238">
        <f t="shared" si="10"/>
        <v>237</v>
      </c>
      <c r="B238" t="str">
        <f t="shared" si="14"/>
        <v>Észak-Magyarország</v>
      </c>
      <c r="C238">
        <f t="shared" si="11"/>
        <v>2001</v>
      </c>
      <c r="D238" t="str">
        <f t="shared" si="12"/>
        <v>burgonya</v>
      </c>
      <c r="F238" t="str">
        <f t="shared" si="13"/>
        <v>t/ha</v>
      </c>
    </row>
    <row r="239" spans="1:6" x14ac:dyDescent="0.3">
      <c r="A239">
        <f t="shared" si="10"/>
        <v>238</v>
      </c>
      <c r="B239" t="str">
        <f t="shared" si="14"/>
        <v>Közép-Dunántúl</v>
      </c>
      <c r="C239">
        <f t="shared" si="11"/>
        <v>2001</v>
      </c>
      <c r="D239" t="str">
        <f t="shared" si="12"/>
        <v>burgonya</v>
      </c>
      <c r="F239" t="str">
        <f t="shared" si="13"/>
        <v>t/ha</v>
      </c>
    </row>
    <row r="240" spans="1:6" x14ac:dyDescent="0.3">
      <c r="A240">
        <f t="shared" si="10"/>
        <v>239</v>
      </c>
      <c r="B240" t="str">
        <f t="shared" si="14"/>
        <v>Közép-Magyarország</v>
      </c>
      <c r="C240">
        <f t="shared" si="11"/>
        <v>2001</v>
      </c>
      <c r="D240" t="str">
        <f t="shared" si="12"/>
        <v>burgonya</v>
      </c>
      <c r="F240" t="str">
        <f t="shared" si="13"/>
        <v>t/ha</v>
      </c>
    </row>
    <row r="241" spans="1:6" x14ac:dyDescent="0.3">
      <c r="A241">
        <f t="shared" si="10"/>
        <v>240</v>
      </c>
      <c r="B241" t="str">
        <f t="shared" si="14"/>
        <v>Nyugat-Dunántúl</v>
      </c>
      <c r="C241">
        <f t="shared" si="11"/>
        <v>2001</v>
      </c>
      <c r="D241" t="str">
        <f t="shared" si="12"/>
        <v>burgonya</v>
      </c>
      <c r="F241" t="str">
        <f t="shared" si="13"/>
        <v>t/ha</v>
      </c>
    </row>
    <row r="242" spans="1:6" x14ac:dyDescent="0.3">
      <c r="A242">
        <f t="shared" si="10"/>
        <v>241</v>
      </c>
      <c r="B242" t="str">
        <f t="shared" si="14"/>
        <v>Dél-Alföld</v>
      </c>
      <c r="C242">
        <f t="shared" si="11"/>
        <v>2002</v>
      </c>
      <c r="D242" t="str">
        <f t="shared" si="12"/>
        <v>burgonya</v>
      </c>
      <c r="F242" t="str">
        <f t="shared" si="13"/>
        <v>t/ha</v>
      </c>
    </row>
    <row r="243" spans="1:6" x14ac:dyDescent="0.3">
      <c r="A243">
        <f t="shared" si="10"/>
        <v>242</v>
      </c>
      <c r="B243" t="str">
        <f t="shared" si="14"/>
        <v>Dél-Dunántúl</v>
      </c>
      <c r="C243">
        <f t="shared" si="11"/>
        <v>2002</v>
      </c>
      <c r="D243" t="str">
        <f t="shared" si="12"/>
        <v>burgonya</v>
      </c>
      <c r="F243" t="str">
        <f t="shared" si="13"/>
        <v>t/ha</v>
      </c>
    </row>
    <row r="244" spans="1:6" x14ac:dyDescent="0.3">
      <c r="A244">
        <f t="shared" si="10"/>
        <v>243</v>
      </c>
      <c r="B244" t="str">
        <f t="shared" si="14"/>
        <v>Észak-Alföld</v>
      </c>
      <c r="C244">
        <f t="shared" si="11"/>
        <v>2002</v>
      </c>
      <c r="D244" t="str">
        <f t="shared" si="12"/>
        <v>burgonya</v>
      </c>
      <c r="F244" t="str">
        <f t="shared" si="13"/>
        <v>t/ha</v>
      </c>
    </row>
    <row r="245" spans="1:6" x14ac:dyDescent="0.3">
      <c r="A245">
        <f t="shared" si="10"/>
        <v>244</v>
      </c>
      <c r="B245" t="str">
        <f t="shared" si="14"/>
        <v>Észak-Magyarország</v>
      </c>
      <c r="C245">
        <f t="shared" si="11"/>
        <v>2002</v>
      </c>
      <c r="D245" t="str">
        <f t="shared" si="12"/>
        <v>burgonya</v>
      </c>
      <c r="F245" t="str">
        <f t="shared" si="13"/>
        <v>t/ha</v>
      </c>
    </row>
    <row r="246" spans="1:6" x14ac:dyDescent="0.3">
      <c r="A246">
        <f t="shared" si="10"/>
        <v>245</v>
      </c>
      <c r="B246" t="str">
        <f t="shared" si="14"/>
        <v>Közép-Dunántúl</v>
      </c>
      <c r="C246">
        <f t="shared" si="11"/>
        <v>2002</v>
      </c>
      <c r="D246" t="str">
        <f t="shared" si="12"/>
        <v>burgonya</v>
      </c>
      <c r="F246" t="str">
        <f t="shared" si="13"/>
        <v>t/ha</v>
      </c>
    </row>
    <row r="247" spans="1:6" x14ac:dyDescent="0.3">
      <c r="A247">
        <f t="shared" si="10"/>
        <v>246</v>
      </c>
      <c r="B247" t="str">
        <f t="shared" si="14"/>
        <v>Közép-Magyarország</v>
      </c>
      <c r="C247">
        <f t="shared" si="11"/>
        <v>2002</v>
      </c>
      <c r="D247" t="str">
        <f t="shared" si="12"/>
        <v>burgonya</v>
      </c>
      <c r="F247" t="str">
        <f t="shared" si="13"/>
        <v>t/ha</v>
      </c>
    </row>
    <row r="248" spans="1:6" x14ac:dyDescent="0.3">
      <c r="A248">
        <f t="shared" si="10"/>
        <v>247</v>
      </c>
      <c r="B248" t="str">
        <f t="shared" si="14"/>
        <v>Nyugat-Dunántúl</v>
      </c>
      <c r="C248">
        <f t="shared" si="11"/>
        <v>2002</v>
      </c>
      <c r="D248" t="str">
        <f t="shared" si="12"/>
        <v>burgonya</v>
      </c>
      <c r="F248" t="str">
        <f t="shared" si="13"/>
        <v>t/ha</v>
      </c>
    </row>
    <row r="249" spans="1:6" x14ac:dyDescent="0.3">
      <c r="A249">
        <f t="shared" si="10"/>
        <v>248</v>
      </c>
      <c r="B249" t="str">
        <f t="shared" si="14"/>
        <v>Dél-Alföld</v>
      </c>
      <c r="C249">
        <f t="shared" si="11"/>
        <v>2003</v>
      </c>
      <c r="D249" t="str">
        <f t="shared" si="12"/>
        <v>burgonya</v>
      </c>
      <c r="F249" t="str">
        <f t="shared" si="13"/>
        <v>t/ha</v>
      </c>
    </row>
    <row r="250" spans="1:6" x14ac:dyDescent="0.3">
      <c r="A250">
        <f t="shared" si="10"/>
        <v>249</v>
      </c>
      <c r="B250" t="str">
        <f t="shared" si="14"/>
        <v>Dél-Dunántúl</v>
      </c>
      <c r="C250">
        <f t="shared" si="11"/>
        <v>2003</v>
      </c>
      <c r="D250" t="str">
        <f t="shared" si="12"/>
        <v>burgonya</v>
      </c>
      <c r="F250" t="str">
        <f t="shared" si="13"/>
        <v>t/ha</v>
      </c>
    </row>
    <row r="251" spans="1:6" x14ac:dyDescent="0.3">
      <c r="A251">
        <f t="shared" si="10"/>
        <v>250</v>
      </c>
      <c r="B251" t="str">
        <f t="shared" si="14"/>
        <v>Észak-Alföld</v>
      </c>
      <c r="C251">
        <f t="shared" si="11"/>
        <v>2003</v>
      </c>
      <c r="D251" t="str">
        <f t="shared" si="12"/>
        <v>burgonya</v>
      </c>
      <c r="F251" t="str">
        <f t="shared" si="13"/>
        <v>t/ha</v>
      </c>
    </row>
    <row r="252" spans="1:6" x14ac:dyDescent="0.3">
      <c r="A252">
        <f t="shared" si="10"/>
        <v>251</v>
      </c>
      <c r="B252" t="str">
        <f t="shared" si="14"/>
        <v>Észak-Magyarország</v>
      </c>
      <c r="C252">
        <f t="shared" si="11"/>
        <v>2003</v>
      </c>
      <c r="D252" t="str">
        <f t="shared" si="12"/>
        <v>burgonya</v>
      </c>
      <c r="F252" t="str">
        <f t="shared" si="13"/>
        <v>t/ha</v>
      </c>
    </row>
    <row r="253" spans="1:6" x14ac:dyDescent="0.3">
      <c r="A253">
        <f t="shared" si="10"/>
        <v>252</v>
      </c>
      <c r="B253" t="str">
        <f t="shared" si="14"/>
        <v>Közép-Dunántúl</v>
      </c>
      <c r="C253">
        <f t="shared" si="11"/>
        <v>2003</v>
      </c>
      <c r="D253" t="str">
        <f t="shared" si="12"/>
        <v>burgonya</v>
      </c>
      <c r="F253" t="str">
        <f t="shared" si="13"/>
        <v>t/ha</v>
      </c>
    </row>
    <row r="254" spans="1:6" x14ac:dyDescent="0.3">
      <c r="A254">
        <f t="shared" si="10"/>
        <v>253</v>
      </c>
      <c r="B254" t="str">
        <f t="shared" si="14"/>
        <v>Közép-Magyarország</v>
      </c>
      <c r="C254">
        <f t="shared" si="11"/>
        <v>2003</v>
      </c>
      <c r="D254" t="str">
        <f t="shared" si="12"/>
        <v>burgonya</v>
      </c>
      <c r="F254" t="str">
        <f t="shared" si="13"/>
        <v>t/ha</v>
      </c>
    </row>
    <row r="255" spans="1:6" x14ac:dyDescent="0.3">
      <c r="A255">
        <f t="shared" si="10"/>
        <v>254</v>
      </c>
      <c r="B255" t="str">
        <f t="shared" si="14"/>
        <v>Nyugat-Dunántúl</v>
      </c>
      <c r="C255">
        <f t="shared" si="11"/>
        <v>2003</v>
      </c>
      <c r="D255" t="str">
        <f t="shared" si="12"/>
        <v>burgonya</v>
      </c>
      <c r="F255" t="str">
        <f t="shared" si="13"/>
        <v>t/ha</v>
      </c>
    </row>
    <row r="256" spans="1:6" x14ac:dyDescent="0.3">
      <c r="A256">
        <f t="shared" si="10"/>
        <v>255</v>
      </c>
      <c r="B256" t="str">
        <f t="shared" si="14"/>
        <v>Dél-Alföld</v>
      </c>
      <c r="C256">
        <f t="shared" si="11"/>
        <v>2004</v>
      </c>
      <c r="D256" t="str">
        <f t="shared" si="12"/>
        <v>burgonya</v>
      </c>
      <c r="F256" t="str">
        <f t="shared" si="13"/>
        <v>t/ha</v>
      </c>
    </row>
    <row r="257" spans="1:6" x14ac:dyDescent="0.3">
      <c r="A257">
        <f t="shared" si="10"/>
        <v>256</v>
      </c>
      <c r="B257" t="str">
        <f t="shared" si="14"/>
        <v>Dél-Dunántúl</v>
      </c>
      <c r="C257">
        <f t="shared" si="11"/>
        <v>2004</v>
      </c>
      <c r="D257" t="str">
        <f t="shared" si="12"/>
        <v>burgonya</v>
      </c>
      <c r="F257" t="str">
        <f t="shared" si="13"/>
        <v>t/ha</v>
      </c>
    </row>
    <row r="258" spans="1:6" x14ac:dyDescent="0.3">
      <c r="A258">
        <f t="shared" si="10"/>
        <v>257</v>
      </c>
      <c r="B258" t="str">
        <f t="shared" si="14"/>
        <v>Észak-Alföld</v>
      </c>
      <c r="C258">
        <f t="shared" si="11"/>
        <v>2004</v>
      </c>
      <c r="D258" t="str">
        <f t="shared" si="12"/>
        <v>burgonya</v>
      </c>
      <c r="F258" t="str">
        <f t="shared" si="13"/>
        <v>t/ha</v>
      </c>
    </row>
    <row r="259" spans="1:6" x14ac:dyDescent="0.3">
      <c r="A259">
        <f t="shared" si="10"/>
        <v>258</v>
      </c>
      <c r="B259" t="str">
        <f t="shared" si="14"/>
        <v>Észak-Magyarország</v>
      </c>
      <c r="C259">
        <f t="shared" si="11"/>
        <v>2004</v>
      </c>
      <c r="D259" t="str">
        <f t="shared" si="12"/>
        <v>burgonya</v>
      </c>
      <c r="F259" t="str">
        <f t="shared" si="13"/>
        <v>t/ha</v>
      </c>
    </row>
    <row r="260" spans="1:6" x14ac:dyDescent="0.3">
      <c r="A260">
        <f t="shared" si="10"/>
        <v>259</v>
      </c>
      <c r="B260" t="str">
        <f t="shared" si="14"/>
        <v>Közép-Dunántúl</v>
      </c>
      <c r="C260">
        <f t="shared" si="11"/>
        <v>2004</v>
      </c>
      <c r="D260" t="str">
        <f t="shared" si="12"/>
        <v>burgonya</v>
      </c>
      <c r="F260" t="str">
        <f t="shared" si="13"/>
        <v>t/ha</v>
      </c>
    </row>
    <row r="261" spans="1:6" x14ac:dyDescent="0.3">
      <c r="A261">
        <f t="shared" si="10"/>
        <v>260</v>
      </c>
      <c r="B261" t="str">
        <f t="shared" si="14"/>
        <v>Közép-Magyarország</v>
      </c>
      <c r="C261">
        <f t="shared" si="11"/>
        <v>2004</v>
      </c>
      <c r="D261" t="str">
        <f t="shared" si="12"/>
        <v>burgonya</v>
      </c>
      <c r="F261" t="str">
        <f t="shared" si="13"/>
        <v>t/ha</v>
      </c>
    </row>
    <row r="262" spans="1:6" x14ac:dyDescent="0.3">
      <c r="A262">
        <f t="shared" si="10"/>
        <v>261</v>
      </c>
      <c r="B262" t="str">
        <f t="shared" si="14"/>
        <v>Nyugat-Dunántúl</v>
      </c>
      <c r="C262">
        <f t="shared" si="11"/>
        <v>2004</v>
      </c>
      <c r="D262" t="str">
        <f t="shared" si="12"/>
        <v>burgonya</v>
      </c>
      <c r="F262" t="str">
        <f t="shared" si="13"/>
        <v>t/ha</v>
      </c>
    </row>
    <row r="263" spans="1:6" x14ac:dyDescent="0.3">
      <c r="A263">
        <f t="shared" si="10"/>
        <v>262</v>
      </c>
      <c r="B263" t="str">
        <f t="shared" si="14"/>
        <v>Dél-Alföld</v>
      </c>
      <c r="C263">
        <f t="shared" si="11"/>
        <v>2005</v>
      </c>
      <c r="D263" t="str">
        <f t="shared" si="12"/>
        <v>burgonya</v>
      </c>
      <c r="F263" t="str">
        <f t="shared" si="13"/>
        <v>t/ha</v>
      </c>
    </row>
    <row r="264" spans="1:6" x14ac:dyDescent="0.3">
      <c r="A264">
        <f t="shared" si="10"/>
        <v>263</v>
      </c>
      <c r="B264" t="str">
        <f t="shared" si="14"/>
        <v>Dél-Dunántúl</v>
      </c>
      <c r="C264">
        <f t="shared" si="11"/>
        <v>2005</v>
      </c>
      <c r="D264" t="str">
        <f t="shared" si="12"/>
        <v>burgonya</v>
      </c>
      <c r="F264" t="str">
        <f t="shared" si="13"/>
        <v>t/ha</v>
      </c>
    </row>
    <row r="265" spans="1:6" x14ac:dyDescent="0.3">
      <c r="A265">
        <f t="shared" si="10"/>
        <v>264</v>
      </c>
      <c r="B265" t="str">
        <f t="shared" si="14"/>
        <v>Észak-Alföld</v>
      </c>
      <c r="C265">
        <f t="shared" si="11"/>
        <v>2005</v>
      </c>
      <c r="D265" t="str">
        <f t="shared" si="12"/>
        <v>burgonya</v>
      </c>
      <c r="F265" t="str">
        <f t="shared" si="13"/>
        <v>t/ha</v>
      </c>
    </row>
    <row r="266" spans="1:6" x14ac:dyDescent="0.3">
      <c r="A266">
        <f t="shared" si="10"/>
        <v>265</v>
      </c>
      <c r="B266" t="str">
        <f t="shared" si="14"/>
        <v>Észak-Magyarország</v>
      </c>
      <c r="C266">
        <f t="shared" si="11"/>
        <v>2005</v>
      </c>
      <c r="D266" t="str">
        <f t="shared" si="12"/>
        <v>burgonya</v>
      </c>
      <c r="F266" t="str">
        <f t="shared" si="13"/>
        <v>t/ha</v>
      </c>
    </row>
    <row r="267" spans="1:6" x14ac:dyDescent="0.3">
      <c r="A267">
        <f t="shared" si="10"/>
        <v>266</v>
      </c>
      <c r="B267" t="str">
        <f t="shared" si="14"/>
        <v>Közép-Dunántúl</v>
      </c>
      <c r="C267">
        <f t="shared" si="11"/>
        <v>2005</v>
      </c>
      <c r="D267" t="str">
        <f t="shared" si="12"/>
        <v>burgonya</v>
      </c>
      <c r="F267" t="str">
        <f t="shared" si="13"/>
        <v>t/ha</v>
      </c>
    </row>
    <row r="268" spans="1:6" x14ac:dyDescent="0.3">
      <c r="A268">
        <f t="shared" si="10"/>
        <v>267</v>
      </c>
      <c r="B268" t="str">
        <f t="shared" si="14"/>
        <v>Közép-Magyarország</v>
      </c>
      <c r="C268">
        <f t="shared" si="11"/>
        <v>2005</v>
      </c>
      <c r="D268" t="str">
        <f t="shared" si="12"/>
        <v>burgonya</v>
      </c>
      <c r="F268" t="str">
        <f t="shared" si="13"/>
        <v>t/ha</v>
      </c>
    </row>
    <row r="269" spans="1:6" x14ac:dyDescent="0.3">
      <c r="A269">
        <f t="shared" si="10"/>
        <v>268</v>
      </c>
      <c r="B269" t="str">
        <f t="shared" si="14"/>
        <v>Nyugat-Dunántúl</v>
      </c>
      <c r="C269">
        <f t="shared" si="11"/>
        <v>2005</v>
      </c>
      <c r="D269" t="str">
        <f t="shared" si="12"/>
        <v>burgonya</v>
      </c>
      <c r="F269" t="str">
        <f t="shared" si="13"/>
        <v>t/ha</v>
      </c>
    </row>
    <row r="270" spans="1:6" x14ac:dyDescent="0.3">
      <c r="A270">
        <f t="shared" si="10"/>
        <v>269</v>
      </c>
      <c r="B270" t="str">
        <f t="shared" si="14"/>
        <v>Dél-Alföld</v>
      </c>
      <c r="C270">
        <f t="shared" si="11"/>
        <v>2006</v>
      </c>
      <c r="D270" t="str">
        <f t="shared" si="12"/>
        <v>burgonya</v>
      </c>
      <c r="F270" t="str">
        <f t="shared" si="13"/>
        <v>t/ha</v>
      </c>
    </row>
    <row r="271" spans="1:6" x14ac:dyDescent="0.3">
      <c r="A271">
        <f t="shared" si="10"/>
        <v>270</v>
      </c>
      <c r="B271" t="str">
        <f t="shared" si="14"/>
        <v>Dél-Dunántúl</v>
      </c>
      <c r="C271">
        <f t="shared" si="11"/>
        <v>2006</v>
      </c>
      <c r="D271" t="str">
        <f t="shared" si="12"/>
        <v>burgonya</v>
      </c>
      <c r="F271" t="str">
        <f t="shared" si="13"/>
        <v>t/ha</v>
      </c>
    </row>
    <row r="272" spans="1:6" x14ac:dyDescent="0.3">
      <c r="A272">
        <f t="shared" si="10"/>
        <v>271</v>
      </c>
      <c r="B272" t="str">
        <f t="shared" si="14"/>
        <v>Észak-Alföld</v>
      </c>
      <c r="C272">
        <f t="shared" si="11"/>
        <v>2006</v>
      </c>
      <c r="D272" t="str">
        <f t="shared" si="12"/>
        <v>burgonya</v>
      </c>
      <c r="F272" t="str">
        <f t="shared" si="13"/>
        <v>t/ha</v>
      </c>
    </row>
    <row r="273" spans="1:6" x14ac:dyDescent="0.3">
      <c r="A273">
        <f t="shared" si="10"/>
        <v>272</v>
      </c>
      <c r="B273" t="str">
        <f t="shared" si="14"/>
        <v>Észak-Magyarország</v>
      </c>
      <c r="C273">
        <f t="shared" si="11"/>
        <v>2006</v>
      </c>
      <c r="D273" t="str">
        <f t="shared" si="12"/>
        <v>burgonya</v>
      </c>
      <c r="F273" t="str">
        <f t="shared" si="13"/>
        <v>t/ha</v>
      </c>
    </row>
    <row r="274" spans="1:6" x14ac:dyDescent="0.3">
      <c r="A274">
        <f t="shared" si="10"/>
        <v>273</v>
      </c>
      <c r="B274" t="str">
        <f t="shared" si="14"/>
        <v>Közép-Dunántúl</v>
      </c>
      <c r="C274">
        <f t="shared" si="11"/>
        <v>2006</v>
      </c>
      <c r="D274" t="str">
        <f t="shared" si="12"/>
        <v>burgonya</v>
      </c>
      <c r="F274" t="str">
        <f t="shared" si="13"/>
        <v>t/ha</v>
      </c>
    </row>
    <row r="275" spans="1:6" x14ac:dyDescent="0.3">
      <c r="A275">
        <f t="shared" si="10"/>
        <v>274</v>
      </c>
      <c r="B275" t="str">
        <f t="shared" si="14"/>
        <v>Közép-Magyarország</v>
      </c>
      <c r="C275">
        <f t="shared" si="11"/>
        <v>2006</v>
      </c>
      <c r="D275" t="str">
        <f t="shared" si="12"/>
        <v>burgonya</v>
      </c>
      <c r="F275" t="str">
        <f t="shared" si="13"/>
        <v>t/ha</v>
      </c>
    </row>
    <row r="276" spans="1:6" x14ac:dyDescent="0.3">
      <c r="A276">
        <f t="shared" si="10"/>
        <v>275</v>
      </c>
      <c r="B276" t="str">
        <f t="shared" si="14"/>
        <v>Nyugat-Dunántúl</v>
      </c>
      <c r="C276">
        <f t="shared" si="11"/>
        <v>2006</v>
      </c>
      <c r="D276" t="str">
        <f t="shared" si="12"/>
        <v>burgonya</v>
      </c>
      <c r="F276" t="str">
        <f t="shared" si="13"/>
        <v>t/ha</v>
      </c>
    </row>
    <row r="277" spans="1:6" x14ac:dyDescent="0.3">
      <c r="A277">
        <f t="shared" si="10"/>
        <v>276</v>
      </c>
      <c r="B277" t="str">
        <f t="shared" si="14"/>
        <v>Dél-Alföld</v>
      </c>
      <c r="C277">
        <f t="shared" si="11"/>
        <v>2007</v>
      </c>
      <c r="D277" t="str">
        <f t="shared" si="12"/>
        <v>burgonya</v>
      </c>
      <c r="F277" t="str">
        <f t="shared" si="13"/>
        <v>t/ha</v>
      </c>
    </row>
    <row r="278" spans="1:6" x14ac:dyDescent="0.3">
      <c r="A278">
        <f t="shared" si="10"/>
        <v>277</v>
      </c>
      <c r="B278" t="str">
        <f t="shared" si="14"/>
        <v>Dél-Dunántúl</v>
      </c>
      <c r="C278">
        <f t="shared" si="11"/>
        <v>2007</v>
      </c>
      <c r="D278" t="str">
        <f t="shared" si="12"/>
        <v>burgonya</v>
      </c>
      <c r="F278" t="str">
        <f t="shared" si="13"/>
        <v>t/ha</v>
      </c>
    </row>
    <row r="279" spans="1:6" x14ac:dyDescent="0.3">
      <c r="A279">
        <f t="shared" si="10"/>
        <v>278</v>
      </c>
      <c r="B279" t="str">
        <f t="shared" si="14"/>
        <v>Észak-Alföld</v>
      </c>
      <c r="C279">
        <f t="shared" si="11"/>
        <v>2007</v>
      </c>
      <c r="D279" t="str">
        <f t="shared" si="12"/>
        <v>burgonya</v>
      </c>
      <c r="F279" t="str">
        <f t="shared" si="13"/>
        <v>t/ha</v>
      </c>
    </row>
    <row r="280" spans="1:6" x14ac:dyDescent="0.3">
      <c r="A280">
        <f t="shared" si="10"/>
        <v>279</v>
      </c>
      <c r="B280" t="str">
        <f t="shared" si="14"/>
        <v>Észak-Magyarország</v>
      </c>
      <c r="C280">
        <f t="shared" si="11"/>
        <v>2007</v>
      </c>
      <c r="D280" t="str">
        <f t="shared" si="12"/>
        <v>burgonya</v>
      </c>
      <c r="F280" t="str">
        <f t="shared" si="13"/>
        <v>t/ha</v>
      </c>
    </row>
    <row r="281" spans="1:6" x14ac:dyDescent="0.3">
      <c r="A281">
        <f t="shared" si="10"/>
        <v>280</v>
      </c>
      <c r="B281" t="str">
        <f t="shared" si="14"/>
        <v>Közép-Dunántúl</v>
      </c>
      <c r="C281">
        <f t="shared" si="11"/>
        <v>2007</v>
      </c>
      <c r="D281" t="str">
        <f t="shared" si="12"/>
        <v>burgonya</v>
      </c>
      <c r="F281" t="str">
        <f t="shared" si="13"/>
        <v>t/ha</v>
      </c>
    </row>
    <row r="282" spans="1:6" x14ac:dyDescent="0.3">
      <c r="A282">
        <f t="shared" si="10"/>
        <v>281</v>
      </c>
      <c r="B282" t="str">
        <f t="shared" si="14"/>
        <v>Közép-Magyarország</v>
      </c>
      <c r="C282">
        <f t="shared" si="11"/>
        <v>2007</v>
      </c>
      <c r="D282" t="str">
        <f t="shared" si="12"/>
        <v>burgonya</v>
      </c>
      <c r="F282" t="str">
        <f t="shared" si="13"/>
        <v>t/ha</v>
      </c>
    </row>
    <row r="283" spans="1:6" x14ac:dyDescent="0.3">
      <c r="A283">
        <f t="shared" si="10"/>
        <v>282</v>
      </c>
      <c r="B283" t="str">
        <f t="shared" si="14"/>
        <v>Nyugat-Dunántúl</v>
      </c>
      <c r="C283">
        <f t="shared" si="11"/>
        <v>2007</v>
      </c>
      <c r="D283" t="str">
        <f t="shared" si="12"/>
        <v>burgonya</v>
      </c>
      <c r="F283" t="str">
        <f t="shared" si="13"/>
        <v>t/ha</v>
      </c>
    </row>
    <row r="284" spans="1:6" x14ac:dyDescent="0.3">
      <c r="A284">
        <f t="shared" si="10"/>
        <v>283</v>
      </c>
      <c r="B284" t="str">
        <f t="shared" si="14"/>
        <v>Dél-Alföld</v>
      </c>
      <c r="C284">
        <f t="shared" si="11"/>
        <v>2008</v>
      </c>
      <c r="D284" t="str">
        <f t="shared" si="12"/>
        <v>burgonya</v>
      </c>
      <c r="F284" t="str">
        <f t="shared" si="13"/>
        <v>t/ha</v>
      </c>
    </row>
    <row r="285" spans="1:6" x14ac:dyDescent="0.3">
      <c r="A285">
        <f t="shared" si="10"/>
        <v>284</v>
      </c>
      <c r="B285" t="str">
        <f t="shared" si="14"/>
        <v>Dél-Dunántúl</v>
      </c>
      <c r="C285">
        <f t="shared" si="11"/>
        <v>2008</v>
      </c>
      <c r="D285" t="str">
        <f t="shared" si="12"/>
        <v>burgonya</v>
      </c>
      <c r="F285" t="str">
        <f t="shared" si="13"/>
        <v>t/ha</v>
      </c>
    </row>
    <row r="286" spans="1:6" x14ac:dyDescent="0.3">
      <c r="A286">
        <f t="shared" si="10"/>
        <v>285</v>
      </c>
      <c r="B286" t="str">
        <f t="shared" si="14"/>
        <v>Észak-Alföld</v>
      </c>
      <c r="C286">
        <f t="shared" si="11"/>
        <v>2008</v>
      </c>
      <c r="D286" t="str">
        <f t="shared" si="12"/>
        <v>burgonya</v>
      </c>
      <c r="F286" t="str">
        <f t="shared" si="13"/>
        <v>t/ha</v>
      </c>
    </row>
    <row r="287" spans="1:6" x14ac:dyDescent="0.3">
      <c r="A287">
        <f t="shared" ref="A287:A350" si="15">A286+1</f>
        <v>286</v>
      </c>
      <c r="B287" t="str">
        <f t="shared" si="14"/>
        <v>Észak-Magyarország</v>
      </c>
      <c r="C287">
        <f t="shared" si="11"/>
        <v>2008</v>
      </c>
      <c r="D287" t="str">
        <f t="shared" si="12"/>
        <v>burgonya</v>
      </c>
      <c r="F287" t="str">
        <f t="shared" si="13"/>
        <v>t/ha</v>
      </c>
    </row>
    <row r="288" spans="1:6" x14ac:dyDescent="0.3">
      <c r="A288">
        <f t="shared" si="15"/>
        <v>287</v>
      </c>
      <c r="B288" t="str">
        <f t="shared" si="14"/>
        <v>Közép-Dunántúl</v>
      </c>
      <c r="C288">
        <f t="shared" si="11"/>
        <v>2008</v>
      </c>
      <c r="D288" t="str">
        <f t="shared" si="12"/>
        <v>burgonya</v>
      </c>
      <c r="F288" t="str">
        <f t="shared" si="13"/>
        <v>t/ha</v>
      </c>
    </row>
    <row r="289" spans="1:6" x14ac:dyDescent="0.3">
      <c r="A289">
        <f t="shared" si="15"/>
        <v>288</v>
      </c>
      <c r="B289" t="str">
        <f t="shared" si="14"/>
        <v>Közép-Magyarország</v>
      </c>
      <c r="C289">
        <f t="shared" si="11"/>
        <v>2008</v>
      </c>
      <c r="D289" t="str">
        <f t="shared" si="12"/>
        <v>burgonya</v>
      </c>
      <c r="F289" t="str">
        <f t="shared" si="13"/>
        <v>t/ha</v>
      </c>
    </row>
    <row r="290" spans="1:6" x14ac:dyDescent="0.3">
      <c r="A290">
        <f t="shared" si="15"/>
        <v>289</v>
      </c>
      <c r="B290" t="str">
        <f t="shared" si="14"/>
        <v>Nyugat-Dunántúl</v>
      </c>
      <c r="C290">
        <f t="shared" si="11"/>
        <v>2008</v>
      </c>
      <c r="D290" t="str">
        <f t="shared" si="12"/>
        <v>burgonya</v>
      </c>
      <c r="F290" t="str">
        <f t="shared" si="13"/>
        <v>t/ha</v>
      </c>
    </row>
    <row r="291" spans="1:6" x14ac:dyDescent="0.3">
      <c r="A291">
        <f t="shared" si="15"/>
        <v>290</v>
      </c>
      <c r="B291" t="str">
        <f t="shared" si="14"/>
        <v>Dél-Alföld</v>
      </c>
      <c r="C291">
        <f t="shared" si="11"/>
        <v>2009</v>
      </c>
      <c r="D291" t="str">
        <f t="shared" si="12"/>
        <v>burgonya</v>
      </c>
      <c r="F291" t="str">
        <f t="shared" si="13"/>
        <v>t/ha</v>
      </c>
    </row>
    <row r="292" spans="1:6" x14ac:dyDescent="0.3">
      <c r="A292">
        <f t="shared" si="15"/>
        <v>291</v>
      </c>
      <c r="B292" t="str">
        <f t="shared" si="14"/>
        <v>Dél-Dunántúl</v>
      </c>
      <c r="C292">
        <f t="shared" si="11"/>
        <v>2009</v>
      </c>
      <c r="D292" t="str">
        <f t="shared" si="12"/>
        <v>burgonya</v>
      </c>
      <c r="F292" t="str">
        <f t="shared" si="13"/>
        <v>t/ha</v>
      </c>
    </row>
    <row r="293" spans="1:6" x14ac:dyDescent="0.3">
      <c r="A293">
        <f t="shared" si="15"/>
        <v>292</v>
      </c>
      <c r="B293" t="str">
        <f t="shared" si="14"/>
        <v>Észak-Alföld</v>
      </c>
      <c r="C293">
        <f t="shared" ref="C293:C356" si="16">C223</f>
        <v>2009</v>
      </c>
      <c r="D293" t="str">
        <f t="shared" ref="D293:D356" si="17">D292</f>
        <v>burgonya</v>
      </c>
      <c r="F293" t="str">
        <f t="shared" si="13"/>
        <v>t/ha</v>
      </c>
    </row>
    <row r="294" spans="1:6" x14ac:dyDescent="0.3">
      <c r="A294">
        <f t="shared" si="15"/>
        <v>293</v>
      </c>
      <c r="B294" t="str">
        <f t="shared" si="14"/>
        <v>Észak-Magyarország</v>
      </c>
      <c r="C294">
        <f t="shared" si="16"/>
        <v>2009</v>
      </c>
      <c r="D294" t="str">
        <f t="shared" si="17"/>
        <v>burgonya</v>
      </c>
      <c r="F294" t="str">
        <f t="shared" ref="F294:F357" si="18">F293</f>
        <v>t/ha</v>
      </c>
    </row>
    <row r="295" spans="1:6" x14ac:dyDescent="0.3">
      <c r="A295">
        <f t="shared" si="15"/>
        <v>294</v>
      </c>
      <c r="B295" t="str">
        <f t="shared" si="14"/>
        <v>Közép-Dunántúl</v>
      </c>
      <c r="C295">
        <f t="shared" si="16"/>
        <v>2009</v>
      </c>
      <c r="D295" t="str">
        <f t="shared" si="17"/>
        <v>burgonya</v>
      </c>
      <c r="F295" t="str">
        <f t="shared" si="18"/>
        <v>t/ha</v>
      </c>
    </row>
    <row r="296" spans="1:6" x14ac:dyDescent="0.3">
      <c r="A296">
        <f t="shared" si="15"/>
        <v>295</v>
      </c>
      <c r="B296" t="str">
        <f t="shared" si="14"/>
        <v>Közép-Magyarország</v>
      </c>
      <c r="C296">
        <f t="shared" si="16"/>
        <v>2009</v>
      </c>
      <c r="D296" t="str">
        <f t="shared" si="17"/>
        <v>burgonya</v>
      </c>
      <c r="F296" t="str">
        <f t="shared" si="18"/>
        <v>t/ha</v>
      </c>
    </row>
    <row r="297" spans="1:6" x14ac:dyDescent="0.3">
      <c r="A297">
        <f t="shared" si="15"/>
        <v>296</v>
      </c>
      <c r="B297" t="str">
        <f t="shared" si="14"/>
        <v>Nyugat-Dunántúl</v>
      </c>
      <c r="C297">
        <f t="shared" si="16"/>
        <v>2009</v>
      </c>
      <c r="D297" t="str">
        <f t="shared" si="17"/>
        <v>burgonya</v>
      </c>
      <c r="F297" t="str">
        <f t="shared" si="18"/>
        <v>t/ha</v>
      </c>
    </row>
    <row r="298" spans="1:6" x14ac:dyDescent="0.3">
      <c r="A298">
        <f t="shared" si="15"/>
        <v>297</v>
      </c>
      <c r="B298" t="s">
        <v>13</v>
      </c>
      <c r="C298">
        <f t="shared" si="16"/>
        <v>2000</v>
      </c>
      <c r="D298" t="str">
        <f>'db2'!A75</f>
        <v>őszi árpa</v>
      </c>
      <c r="E298" s="35"/>
      <c r="F298" t="str">
        <f t="shared" si="18"/>
        <v>t/ha</v>
      </c>
    </row>
    <row r="299" spans="1:6" x14ac:dyDescent="0.3">
      <c r="A299">
        <f t="shared" si="15"/>
        <v>298</v>
      </c>
      <c r="B299" t="s">
        <v>20</v>
      </c>
      <c r="C299">
        <f t="shared" si="16"/>
        <v>2000</v>
      </c>
      <c r="D299" t="str">
        <f t="shared" ref="D299:D362" si="19">D298</f>
        <v>őszi árpa</v>
      </c>
      <c r="E299" s="35"/>
      <c r="F299" t="str">
        <f t="shared" si="18"/>
        <v>t/ha</v>
      </c>
    </row>
    <row r="300" spans="1:6" x14ac:dyDescent="0.3">
      <c r="A300">
        <f t="shared" si="15"/>
        <v>299</v>
      </c>
      <c r="B300" t="s">
        <v>21</v>
      </c>
      <c r="C300">
        <f t="shared" si="16"/>
        <v>2000</v>
      </c>
      <c r="D300" t="str">
        <f t="shared" si="19"/>
        <v>őszi árpa</v>
      </c>
      <c r="E300" s="35"/>
      <c r="F300" t="str">
        <f t="shared" si="18"/>
        <v>t/ha</v>
      </c>
    </row>
    <row r="301" spans="1:6" x14ac:dyDescent="0.3">
      <c r="A301">
        <f t="shared" si="15"/>
        <v>300</v>
      </c>
      <c r="B301" t="s">
        <v>22</v>
      </c>
      <c r="C301">
        <f t="shared" si="16"/>
        <v>2000</v>
      </c>
      <c r="D301" t="str">
        <f t="shared" si="19"/>
        <v>őszi árpa</v>
      </c>
      <c r="E301" s="35"/>
      <c r="F301" t="str">
        <f t="shared" si="18"/>
        <v>t/ha</v>
      </c>
    </row>
    <row r="302" spans="1:6" x14ac:dyDescent="0.3">
      <c r="A302">
        <f t="shared" si="15"/>
        <v>301</v>
      </c>
      <c r="B302" t="s">
        <v>23</v>
      </c>
      <c r="C302">
        <f t="shared" si="16"/>
        <v>2000</v>
      </c>
      <c r="D302" t="str">
        <f t="shared" si="19"/>
        <v>őszi árpa</v>
      </c>
      <c r="E302" s="35"/>
      <c r="F302" t="str">
        <f t="shared" si="18"/>
        <v>t/ha</v>
      </c>
    </row>
    <row r="303" spans="1:6" x14ac:dyDescent="0.3">
      <c r="A303">
        <f t="shared" si="15"/>
        <v>302</v>
      </c>
      <c r="B303" t="s">
        <v>24</v>
      </c>
      <c r="C303">
        <f t="shared" si="16"/>
        <v>2000</v>
      </c>
      <c r="D303" t="str">
        <f t="shared" si="19"/>
        <v>őszi árpa</v>
      </c>
      <c r="E303" s="35"/>
      <c r="F303" t="str">
        <f t="shared" si="18"/>
        <v>t/ha</v>
      </c>
    </row>
    <row r="304" spans="1:6" x14ac:dyDescent="0.3">
      <c r="A304">
        <f t="shared" si="15"/>
        <v>303</v>
      </c>
      <c r="B304" t="s">
        <v>26</v>
      </c>
      <c r="C304">
        <f t="shared" si="16"/>
        <v>2000</v>
      </c>
      <c r="D304" t="str">
        <f t="shared" si="19"/>
        <v>őszi árpa</v>
      </c>
      <c r="E304" s="35"/>
      <c r="F304" t="str">
        <f t="shared" si="18"/>
        <v>t/ha</v>
      </c>
    </row>
    <row r="305" spans="1:6" x14ac:dyDescent="0.3">
      <c r="A305">
        <f t="shared" si="15"/>
        <v>304</v>
      </c>
      <c r="B305" t="str">
        <f t="shared" ref="B305:B367" si="20">B298</f>
        <v>Dél-Alföld</v>
      </c>
      <c r="C305">
        <f t="shared" si="16"/>
        <v>2001</v>
      </c>
      <c r="D305" t="str">
        <f t="shared" si="19"/>
        <v>őszi árpa</v>
      </c>
      <c r="F305" t="str">
        <f t="shared" si="18"/>
        <v>t/ha</v>
      </c>
    </row>
    <row r="306" spans="1:6" x14ac:dyDescent="0.3">
      <c r="A306">
        <f t="shared" si="15"/>
        <v>305</v>
      </c>
      <c r="B306" t="str">
        <f t="shared" si="20"/>
        <v>Dél-Dunántúl</v>
      </c>
      <c r="C306">
        <f t="shared" si="16"/>
        <v>2001</v>
      </c>
      <c r="D306" t="str">
        <f t="shared" si="19"/>
        <v>őszi árpa</v>
      </c>
      <c r="F306" t="str">
        <f t="shared" si="18"/>
        <v>t/ha</v>
      </c>
    </row>
    <row r="307" spans="1:6" x14ac:dyDescent="0.3">
      <c r="A307">
        <f t="shared" si="15"/>
        <v>306</v>
      </c>
      <c r="B307" t="str">
        <f t="shared" si="20"/>
        <v>Észak-Alföld</v>
      </c>
      <c r="C307">
        <f t="shared" si="16"/>
        <v>2001</v>
      </c>
      <c r="D307" t="str">
        <f t="shared" si="19"/>
        <v>őszi árpa</v>
      </c>
      <c r="F307" t="str">
        <f t="shared" si="18"/>
        <v>t/ha</v>
      </c>
    </row>
    <row r="308" spans="1:6" x14ac:dyDescent="0.3">
      <c r="A308">
        <f t="shared" si="15"/>
        <v>307</v>
      </c>
      <c r="B308" t="str">
        <f t="shared" si="20"/>
        <v>Észak-Magyarország</v>
      </c>
      <c r="C308">
        <f t="shared" si="16"/>
        <v>2001</v>
      </c>
      <c r="D308" t="str">
        <f t="shared" si="19"/>
        <v>őszi árpa</v>
      </c>
      <c r="F308" t="str">
        <f t="shared" si="18"/>
        <v>t/ha</v>
      </c>
    </row>
    <row r="309" spans="1:6" x14ac:dyDescent="0.3">
      <c r="A309">
        <f t="shared" si="15"/>
        <v>308</v>
      </c>
      <c r="B309" t="str">
        <f t="shared" si="20"/>
        <v>Közép-Dunántúl</v>
      </c>
      <c r="C309">
        <f t="shared" si="16"/>
        <v>2001</v>
      </c>
      <c r="D309" t="str">
        <f t="shared" si="19"/>
        <v>őszi árpa</v>
      </c>
      <c r="F309" t="str">
        <f t="shared" si="18"/>
        <v>t/ha</v>
      </c>
    </row>
    <row r="310" spans="1:6" x14ac:dyDescent="0.3">
      <c r="A310">
        <f t="shared" si="15"/>
        <v>309</v>
      </c>
      <c r="B310" t="str">
        <f t="shared" si="20"/>
        <v>Közép-Magyarország</v>
      </c>
      <c r="C310">
        <f t="shared" si="16"/>
        <v>2001</v>
      </c>
      <c r="D310" t="str">
        <f t="shared" si="19"/>
        <v>őszi árpa</v>
      </c>
      <c r="F310" t="str">
        <f t="shared" si="18"/>
        <v>t/ha</v>
      </c>
    </row>
    <row r="311" spans="1:6" x14ac:dyDescent="0.3">
      <c r="A311">
        <f t="shared" si="15"/>
        <v>310</v>
      </c>
      <c r="B311" t="str">
        <f t="shared" si="20"/>
        <v>Nyugat-Dunántúl</v>
      </c>
      <c r="C311">
        <f t="shared" si="16"/>
        <v>2001</v>
      </c>
      <c r="D311" t="str">
        <f t="shared" si="19"/>
        <v>őszi árpa</v>
      </c>
      <c r="F311" t="str">
        <f t="shared" si="18"/>
        <v>t/ha</v>
      </c>
    </row>
    <row r="312" spans="1:6" x14ac:dyDescent="0.3">
      <c r="A312">
        <f t="shared" si="15"/>
        <v>311</v>
      </c>
      <c r="B312" t="str">
        <f t="shared" si="20"/>
        <v>Dél-Alföld</v>
      </c>
      <c r="C312">
        <f t="shared" si="16"/>
        <v>2002</v>
      </c>
      <c r="D312" t="str">
        <f t="shared" si="19"/>
        <v>őszi árpa</v>
      </c>
      <c r="F312" t="str">
        <f t="shared" si="18"/>
        <v>t/ha</v>
      </c>
    </row>
    <row r="313" spans="1:6" x14ac:dyDescent="0.3">
      <c r="A313">
        <f t="shared" si="15"/>
        <v>312</v>
      </c>
      <c r="B313" t="str">
        <f t="shared" si="20"/>
        <v>Dél-Dunántúl</v>
      </c>
      <c r="C313">
        <f t="shared" si="16"/>
        <v>2002</v>
      </c>
      <c r="D313" t="str">
        <f t="shared" si="19"/>
        <v>őszi árpa</v>
      </c>
      <c r="F313" t="str">
        <f t="shared" si="18"/>
        <v>t/ha</v>
      </c>
    </row>
    <row r="314" spans="1:6" x14ac:dyDescent="0.3">
      <c r="A314">
        <f t="shared" si="15"/>
        <v>313</v>
      </c>
      <c r="B314" t="str">
        <f t="shared" si="20"/>
        <v>Észak-Alföld</v>
      </c>
      <c r="C314">
        <f t="shared" si="16"/>
        <v>2002</v>
      </c>
      <c r="D314" t="str">
        <f t="shared" si="19"/>
        <v>őszi árpa</v>
      </c>
      <c r="F314" t="str">
        <f t="shared" si="18"/>
        <v>t/ha</v>
      </c>
    </row>
    <row r="315" spans="1:6" x14ac:dyDescent="0.3">
      <c r="A315">
        <f t="shared" si="15"/>
        <v>314</v>
      </c>
      <c r="B315" t="str">
        <f t="shared" si="20"/>
        <v>Észak-Magyarország</v>
      </c>
      <c r="C315">
        <f t="shared" si="16"/>
        <v>2002</v>
      </c>
      <c r="D315" t="str">
        <f t="shared" si="19"/>
        <v>őszi árpa</v>
      </c>
      <c r="F315" t="str">
        <f t="shared" si="18"/>
        <v>t/ha</v>
      </c>
    </row>
    <row r="316" spans="1:6" x14ac:dyDescent="0.3">
      <c r="A316">
        <f t="shared" si="15"/>
        <v>315</v>
      </c>
      <c r="B316" t="str">
        <f t="shared" si="20"/>
        <v>Közép-Dunántúl</v>
      </c>
      <c r="C316">
        <f t="shared" si="16"/>
        <v>2002</v>
      </c>
      <c r="D316" t="str">
        <f t="shared" si="19"/>
        <v>őszi árpa</v>
      </c>
      <c r="F316" t="str">
        <f t="shared" si="18"/>
        <v>t/ha</v>
      </c>
    </row>
    <row r="317" spans="1:6" x14ac:dyDescent="0.3">
      <c r="A317">
        <f t="shared" si="15"/>
        <v>316</v>
      </c>
      <c r="B317" t="str">
        <f t="shared" si="20"/>
        <v>Közép-Magyarország</v>
      </c>
      <c r="C317">
        <f t="shared" si="16"/>
        <v>2002</v>
      </c>
      <c r="D317" t="str">
        <f t="shared" si="19"/>
        <v>őszi árpa</v>
      </c>
      <c r="F317" t="str">
        <f t="shared" si="18"/>
        <v>t/ha</v>
      </c>
    </row>
    <row r="318" spans="1:6" x14ac:dyDescent="0.3">
      <c r="A318">
        <f t="shared" si="15"/>
        <v>317</v>
      </c>
      <c r="B318" t="str">
        <f t="shared" si="20"/>
        <v>Nyugat-Dunántúl</v>
      </c>
      <c r="C318">
        <f t="shared" si="16"/>
        <v>2002</v>
      </c>
      <c r="D318" t="str">
        <f t="shared" si="19"/>
        <v>őszi árpa</v>
      </c>
      <c r="F318" t="str">
        <f t="shared" si="18"/>
        <v>t/ha</v>
      </c>
    </row>
    <row r="319" spans="1:6" x14ac:dyDescent="0.3">
      <c r="A319">
        <f t="shared" si="15"/>
        <v>318</v>
      </c>
      <c r="B319" t="str">
        <f t="shared" si="20"/>
        <v>Dél-Alföld</v>
      </c>
      <c r="C319">
        <f t="shared" si="16"/>
        <v>2003</v>
      </c>
      <c r="D319" t="str">
        <f t="shared" si="19"/>
        <v>őszi árpa</v>
      </c>
      <c r="F319" t="str">
        <f t="shared" si="18"/>
        <v>t/ha</v>
      </c>
    </row>
    <row r="320" spans="1:6" x14ac:dyDescent="0.3">
      <c r="A320">
        <f t="shared" si="15"/>
        <v>319</v>
      </c>
      <c r="B320" t="str">
        <f t="shared" si="20"/>
        <v>Dél-Dunántúl</v>
      </c>
      <c r="C320">
        <f t="shared" si="16"/>
        <v>2003</v>
      </c>
      <c r="D320" t="str">
        <f t="shared" si="19"/>
        <v>őszi árpa</v>
      </c>
      <c r="F320" t="str">
        <f t="shared" si="18"/>
        <v>t/ha</v>
      </c>
    </row>
    <row r="321" spans="1:6" x14ac:dyDescent="0.3">
      <c r="A321">
        <f t="shared" si="15"/>
        <v>320</v>
      </c>
      <c r="B321" t="str">
        <f t="shared" si="20"/>
        <v>Észak-Alföld</v>
      </c>
      <c r="C321">
        <f t="shared" si="16"/>
        <v>2003</v>
      </c>
      <c r="D321" t="str">
        <f t="shared" si="19"/>
        <v>őszi árpa</v>
      </c>
      <c r="F321" t="str">
        <f t="shared" si="18"/>
        <v>t/ha</v>
      </c>
    </row>
    <row r="322" spans="1:6" x14ac:dyDescent="0.3">
      <c r="A322">
        <f t="shared" si="15"/>
        <v>321</v>
      </c>
      <c r="B322" t="str">
        <f t="shared" si="20"/>
        <v>Észak-Magyarország</v>
      </c>
      <c r="C322">
        <f t="shared" si="16"/>
        <v>2003</v>
      </c>
      <c r="D322" t="str">
        <f t="shared" si="19"/>
        <v>őszi árpa</v>
      </c>
      <c r="F322" t="str">
        <f t="shared" si="18"/>
        <v>t/ha</v>
      </c>
    </row>
    <row r="323" spans="1:6" x14ac:dyDescent="0.3">
      <c r="A323">
        <f t="shared" si="15"/>
        <v>322</v>
      </c>
      <c r="B323" t="str">
        <f t="shared" si="20"/>
        <v>Közép-Dunántúl</v>
      </c>
      <c r="C323">
        <f t="shared" si="16"/>
        <v>2003</v>
      </c>
      <c r="D323" t="str">
        <f t="shared" si="19"/>
        <v>őszi árpa</v>
      </c>
      <c r="F323" t="str">
        <f t="shared" si="18"/>
        <v>t/ha</v>
      </c>
    </row>
    <row r="324" spans="1:6" x14ac:dyDescent="0.3">
      <c r="A324">
        <f t="shared" si="15"/>
        <v>323</v>
      </c>
      <c r="B324" t="str">
        <f t="shared" si="20"/>
        <v>Közép-Magyarország</v>
      </c>
      <c r="C324">
        <f t="shared" si="16"/>
        <v>2003</v>
      </c>
      <c r="D324" t="str">
        <f t="shared" si="19"/>
        <v>őszi árpa</v>
      </c>
      <c r="F324" t="str">
        <f t="shared" si="18"/>
        <v>t/ha</v>
      </c>
    </row>
    <row r="325" spans="1:6" x14ac:dyDescent="0.3">
      <c r="A325">
        <f t="shared" si="15"/>
        <v>324</v>
      </c>
      <c r="B325" t="str">
        <f t="shared" si="20"/>
        <v>Nyugat-Dunántúl</v>
      </c>
      <c r="C325">
        <f t="shared" si="16"/>
        <v>2003</v>
      </c>
      <c r="D325" t="str">
        <f t="shared" si="19"/>
        <v>őszi árpa</v>
      </c>
      <c r="F325" t="str">
        <f t="shared" si="18"/>
        <v>t/ha</v>
      </c>
    </row>
    <row r="326" spans="1:6" x14ac:dyDescent="0.3">
      <c r="A326">
        <f t="shared" si="15"/>
        <v>325</v>
      </c>
      <c r="B326" t="str">
        <f t="shared" si="20"/>
        <v>Dél-Alföld</v>
      </c>
      <c r="C326">
        <f t="shared" si="16"/>
        <v>2004</v>
      </c>
      <c r="D326" t="str">
        <f t="shared" si="19"/>
        <v>őszi árpa</v>
      </c>
      <c r="F326" t="str">
        <f t="shared" si="18"/>
        <v>t/ha</v>
      </c>
    </row>
    <row r="327" spans="1:6" x14ac:dyDescent="0.3">
      <c r="A327">
        <f t="shared" si="15"/>
        <v>326</v>
      </c>
      <c r="B327" t="str">
        <f t="shared" si="20"/>
        <v>Dél-Dunántúl</v>
      </c>
      <c r="C327">
        <f t="shared" si="16"/>
        <v>2004</v>
      </c>
      <c r="D327" t="str">
        <f t="shared" si="19"/>
        <v>őszi árpa</v>
      </c>
      <c r="F327" t="str">
        <f t="shared" si="18"/>
        <v>t/ha</v>
      </c>
    </row>
    <row r="328" spans="1:6" x14ac:dyDescent="0.3">
      <c r="A328">
        <f t="shared" si="15"/>
        <v>327</v>
      </c>
      <c r="B328" t="str">
        <f t="shared" si="20"/>
        <v>Észak-Alföld</v>
      </c>
      <c r="C328">
        <f t="shared" si="16"/>
        <v>2004</v>
      </c>
      <c r="D328" t="str">
        <f t="shared" si="19"/>
        <v>őszi árpa</v>
      </c>
      <c r="F328" t="str">
        <f t="shared" si="18"/>
        <v>t/ha</v>
      </c>
    </row>
    <row r="329" spans="1:6" x14ac:dyDescent="0.3">
      <c r="A329">
        <f t="shared" si="15"/>
        <v>328</v>
      </c>
      <c r="B329" t="str">
        <f t="shared" si="20"/>
        <v>Észak-Magyarország</v>
      </c>
      <c r="C329">
        <f t="shared" si="16"/>
        <v>2004</v>
      </c>
      <c r="D329" t="str">
        <f t="shared" si="19"/>
        <v>őszi árpa</v>
      </c>
      <c r="F329" t="str">
        <f t="shared" si="18"/>
        <v>t/ha</v>
      </c>
    </row>
    <row r="330" spans="1:6" x14ac:dyDescent="0.3">
      <c r="A330">
        <f t="shared" si="15"/>
        <v>329</v>
      </c>
      <c r="B330" t="str">
        <f t="shared" si="20"/>
        <v>Közép-Dunántúl</v>
      </c>
      <c r="C330">
        <f t="shared" si="16"/>
        <v>2004</v>
      </c>
      <c r="D330" t="str">
        <f t="shared" si="19"/>
        <v>őszi árpa</v>
      </c>
      <c r="F330" t="str">
        <f t="shared" si="18"/>
        <v>t/ha</v>
      </c>
    </row>
    <row r="331" spans="1:6" x14ac:dyDescent="0.3">
      <c r="A331">
        <f t="shared" si="15"/>
        <v>330</v>
      </c>
      <c r="B331" t="str">
        <f t="shared" si="20"/>
        <v>Közép-Magyarország</v>
      </c>
      <c r="C331">
        <f t="shared" si="16"/>
        <v>2004</v>
      </c>
      <c r="D331" t="str">
        <f t="shared" si="19"/>
        <v>őszi árpa</v>
      </c>
      <c r="F331" t="str">
        <f t="shared" si="18"/>
        <v>t/ha</v>
      </c>
    </row>
    <row r="332" spans="1:6" x14ac:dyDescent="0.3">
      <c r="A332">
        <f t="shared" si="15"/>
        <v>331</v>
      </c>
      <c r="B332" t="str">
        <f t="shared" si="20"/>
        <v>Nyugat-Dunántúl</v>
      </c>
      <c r="C332">
        <f t="shared" si="16"/>
        <v>2004</v>
      </c>
      <c r="D332" t="str">
        <f t="shared" si="19"/>
        <v>őszi árpa</v>
      </c>
      <c r="F332" t="str">
        <f t="shared" si="18"/>
        <v>t/ha</v>
      </c>
    </row>
    <row r="333" spans="1:6" x14ac:dyDescent="0.3">
      <c r="A333">
        <f t="shared" si="15"/>
        <v>332</v>
      </c>
      <c r="B333" t="str">
        <f t="shared" si="20"/>
        <v>Dél-Alföld</v>
      </c>
      <c r="C333">
        <f t="shared" si="16"/>
        <v>2005</v>
      </c>
      <c r="D333" t="str">
        <f t="shared" si="19"/>
        <v>őszi árpa</v>
      </c>
      <c r="F333" t="str">
        <f t="shared" si="18"/>
        <v>t/ha</v>
      </c>
    </row>
    <row r="334" spans="1:6" x14ac:dyDescent="0.3">
      <c r="A334">
        <f t="shared" si="15"/>
        <v>333</v>
      </c>
      <c r="B334" t="str">
        <f t="shared" si="20"/>
        <v>Dél-Dunántúl</v>
      </c>
      <c r="C334">
        <f t="shared" si="16"/>
        <v>2005</v>
      </c>
      <c r="D334" t="str">
        <f t="shared" si="19"/>
        <v>őszi árpa</v>
      </c>
      <c r="F334" t="str">
        <f t="shared" si="18"/>
        <v>t/ha</v>
      </c>
    </row>
    <row r="335" spans="1:6" x14ac:dyDescent="0.3">
      <c r="A335">
        <f t="shared" si="15"/>
        <v>334</v>
      </c>
      <c r="B335" t="str">
        <f t="shared" si="20"/>
        <v>Észak-Alföld</v>
      </c>
      <c r="C335">
        <f t="shared" si="16"/>
        <v>2005</v>
      </c>
      <c r="D335" t="str">
        <f t="shared" si="19"/>
        <v>őszi árpa</v>
      </c>
      <c r="F335" t="str">
        <f t="shared" si="18"/>
        <v>t/ha</v>
      </c>
    </row>
    <row r="336" spans="1:6" x14ac:dyDescent="0.3">
      <c r="A336">
        <f t="shared" si="15"/>
        <v>335</v>
      </c>
      <c r="B336" t="str">
        <f t="shared" si="20"/>
        <v>Észak-Magyarország</v>
      </c>
      <c r="C336">
        <f t="shared" si="16"/>
        <v>2005</v>
      </c>
      <c r="D336" t="str">
        <f t="shared" si="19"/>
        <v>őszi árpa</v>
      </c>
      <c r="F336" t="str">
        <f t="shared" si="18"/>
        <v>t/ha</v>
      </c>
    </row>
    <row r="337" spans="1:6" x14ac:dyDescent="0.3">
      <c r="A337">
        <f t="shared" si="15"/>
        <v>336</v>
      </c>
      <c r="B337" t="str">
        <f t="shared" si="20"/>
        <v>Közép-Dunántúl</v>
      </c>
      <c r="C337">
        <f t="shared" si="16"/>
        <v>2005</v>
      </c>
      <c r="D337" t="str">
        <f t="shared" si="19"/>
        <v>őszi árpa</v>
      </c>
      <c r="F337" t="str">
        <f t="shared" si="18"/>
        <v>t/ha</v>
      </c>
    </row>
    <row r="338" spans="1:6" x14ac:dyDescent="0.3">
      <c r="A338">
        <f t="shared" si="15"/>
        <v>337</v>
      </c>
      <c r="B338" t="str">
        <f t="shared" si="20"/>
        <v>Közép-Magyarország</v>
      </c>
      <c r="C338">
        <f t="shared" si="16"/>
        <v>2005</v>
      </c>
      <c r="D338" t="str">
        <f t="shared" si="19"/>
        <v>őszi árpa</v>
      </c>
      <c r="F338" t="str">
        <f t="shared" si="18"/>
        <v>t/ha</v>
      </c>
    </row>
    <row r="339" spans="1:6" x14ac:dyDescent="0.3">
      <c r="A339">
        <f t="shared" si="15"/>
        <v>338</v>
      </c>
      <c r="B339" t="str">
        <f t="shared" si="20"/>
        <v>Nyugat-Dunántúl</v>
      </c>
      <c r="C339">
        <f t="shared" si="16"/>
        <v>2005</v>
      </c>
      <c r="D339" t="str">
        <f t="shared" si="19"/>
        <v>őszi árpa</v>
      </c>
      <c r="F339" t="str">
        <f t="shared" si="18"/>
        <v>t/ha</v>
      </c>
    </row>
    <row r="340" spans="1:6" x14ac:dyDescent="0.3">
      <c r="A340">
        <f t="shared" si="15"/>
        <v>339</v>
      </c>
      <c r="B340" t="str">
        <f t="shared" si="20"/>
        <v>Dél-Alföld</v>
      </c>
      <c r="C340">
        <f t="shared" si="16"/>
        <v>2006</v>
      </c>
      <c r="D340" t="str">
        <f t="shared" si="19"/>
        <v>őszi árpa</v>
      </c>
      <c r="F340" t="str">
        <f t="shared" si="18"/>
        <v>t/ha</v>
      </c>
    </row>
    <row r="341" spans="1:6" x14ac:dyDescent="0.3">
      <c r="A341">
        <f t="shared" si="15"/>
        <v>340</v>
      </c>
      <c r="B341" t="str">
        <f t="shared" si="20"/>
        <v>Dél-Dunántúl</v>
      </c>
      <c r="C341">
        <f t="shared" si="16"/>
        <v>2006</v>
      </c>
      <c r="D341" t="str">
        <f t="shared" si="19"/>
        <v>őszi árpa</v>
      </c>
      <c r="F341" t="str">
        <f t="shared" si="18"/>
        <v>t/ha</v>
      </c>
    </row>
    <row r="342" spans="1:6" x14ac:dyDescent="0.3">
      <c r="A342">
        <f t="shared" si="15"/>
        <v>341</v>
      </c>
      <c r="B342" t="str">
        <f t="shared" si="20"/>
        <v>Észak-Alföld</v>
      </c>
      <c r="C342">
        <f t="shared" si="16"/>
        <v>2006</v>
      </c>
      <c r="D342" t="str">
        <f t="shared" si="19"/>
        <v>őszi árpa</v>
      </c>
      <c r="F342" t="str">
        <f t="shared" si="18"/>
        <v>t/ha</v>
      </c>
    </row>
    <row r="343" spans="1:6" x14ac:dyDescent="0.3">
      <c r="A343">
        <f t="shared" si="15"/>
        <v>342</v>
      </c>
      <c r="B343" t="str">
        <f t="shared" si="20"/>
        <v>Észak-Magyarország</v>
      </c>
      <c r="C343">
        <f t="shared" si="16"/>
        <v>2006</v>
      </c>
      <c r="D343" t="str">
        <f t="shared" si="19"/>
        <v>őszi árpa</v>
      </c>
      <c r="F343" t="str">
        <f t="shared" si="18"/>
        <v>t/ha</v>
      </c>
    </row>
    <row r="344" spans="1:6" x14ac:dyDescent="0.3">
      <c r="A344">
        <f t="shared" si="15"/>
        <v>343</v>
      </c>
      <c r="B344" t="str">
        <f t="shared" si="20"/>
        <v>Közép-Dunántúl</v>
      </c>
      <c r="C344">
        <f t="shared" si="16"/>
        <v>2006</v>
      </c>
      <c r="D344" t="str">
        <f t="shared" si="19"/>
        <v>őszi árpa</v>
      </c>
      <c r="F344" t="str">
        <f t="shared" si="18"/>
        <v>t/ha</v>
      </c>
    </row>
    <row r="345" spans="1:6" x14ac:dyDescent="0.3">
      <c r="A345">
        <f t="shared" si="15"/>
        <v>344</v>
      </c>
      <c r="B345" t="str">
        <f t="shared" si="20"/>
        <v>Közép-Magyarország</v>
      </c>
      <c r="C345">
        <f t="shared" si="16"/>
        <v>2006</v>
      </c>
      <c r="D345" t="str">
        <f t="shared" si="19"/>
        <v>őszi árpa</v>
      </c>
      <c r="F345" t="str">
        <f t="shared" si="18"/>
        <v>t/ha</v>
      </c>
    </row>
    <row r="346" spans="1:6" x14ac:dyDescent="0.3">
      <c r="A346">
        <f t="shared" si="15"/>
        <v>345</v>
      </c>
      <c r="B346" t="str">
        <f t="shared" si="20"/>
        <v>Nyugat-Dunántúl</v>
      </c>
      <c r="C346">
        <f t="shared" si="16"/>
        <v>2006</v>
      </c>
      <c r="D346" t="str">
        <f t="shared" si="19"/>
        <v>őszi árpa</v>
      </c>
      <c r="F346" t="str">
        <f t="shared" si="18"/>
        <v>t/ha</v>
      </c>
    </row>
    <row r="347" spans="1:6" x14ac:dyDescent="0.3">
      <c r="A347">
        <f t="shared" si="15"/>
        <v>346</v>
      </c>
      <c r="B347" t="str">
        <f t="shared" si="20"/>
        <v>Dél-Alföld</v>
      </c>
      <c r="C347">
        <f t="shared" si="16"/>
        <v>2007</v>
      </c>
      <c r="D347" t="str">
        <f t="shared" si="19"/>
        <v>őszi árpa</v>
      </c>
      <c r="F347" t="str">
        <f t="shared" si="18"/>
        <v>t/ha</v>
      </c>
    </row>
    <row r="348" spans="1:6" x14ac:dyDescent="0.3">
      <c r="A348">
        <f t="shared" si="15"/>
        <v>347</v>
      </c>
      <c r="B348" t="str">
        <f t="shared" si="20"/>
        <v>Dél-Dunántúl</v>
      </c>
      <c r="C348">
        <f t="shared" si="16"/>
        <v>2007</v>
      </c>
      <c r="D348" t="str">
        <f t="shared" si="19"/>
        <v>őszi árpa</v>
      </c>
      <c r="F348" t="str">
        <f t="shared" si="18"/>
        <v>t/ha</v>
      </c>
    </row>
    <row r="349" spans="1:6" x14ac:dyDescent="0.3">
      <c r="A349">
        <f t="shared" si="15"/>
        <v>348</v>
      </c>
      <c r="B349" t="str">
        <f t="shared" si="20"/>
        <v>Észak-Alföld</v>
      </c>
      <c r="C349">
        <f t="shared" si="16"/>
        <v>2007</v>
      </c>
      <c r="D349" t="str">
        <f t="shared" si="19"/>
        <v>őszi árpa</v>
      </c>
      <c r="F349" t="str">
        <f t="shared" si="18"/>
        <v>t/ha</v>
      </c>
    </row>
    <row r="350" spans="1:6" x14ac:dyDescent="0.3">
      <c r="A350">
        <f t="shared" si="15"/>
        <v>349</v>
      </c>
      <c r="B350" t="str">
        <f t="shared" si="20"/>
        <v>Észak-Magyarország</v>
      </c>
      <c r="C350">
        <f t="shared" si="16"/>
        <v>2007</v>
      </c>
      <c r="D350" t="str">
        <f t="shared" si="19"/>
        <v>őszi árpa</v>
      </c>
      <c r="F350" t="str">
        <f t="shared" si="18"/>
        <v>t/ha</v>
      </c>
    </row>
    <row r="351" spans="1:6" x14ac:dyDescent="0.3">
      <c r="A351">
        <f t="shared" ref="A351:A414" si="21">A350+1</f>
        <v>350</v>
      </c>
      <c r="B351" t="str">
        <f t="shared" si="20"/>
        <v>Közép-Dunántúl</v>
      </c>
      <c r="C351">
        <f t="shared" si="16"/>
        <v>2007</v>
      </c>
      <c r="D351" t="str">
        <f t="shared" si="19"/>
        <v>őszi árpa</v>
      </c>
      <c r="F351" t="str">
        <f t="shared" si="18"/>
        <v>t/ha</v>
      </c>
    </row>
    <row r="352" spans="1:6" x14ac:dyDescent="0.3">
      <c r="A352">
        <f t="shared" si="21"/>
        <v>351</v>
      </c>
      <c r="B352" t="str">
        <f t="shared" si="20"/>
        <v>Közép-Magyarország</v>
      </c>
      <c r="C352">
        <f t="shared" si="16"/>
        <v>2007</v>
      </c>
      <c r="D352" t="str">
        <f t="shared" si="19"/>
        <v>őszi árpa</v>
      </c>
      <c r="F352" t="str">
        <f t="shared" si="18"/>
        <v>t/ha</v>
      </c>
    </row>
    <row r="353" spans="1:6" x14ac:dyDescent="0.3">
      <c r="A353">
        <f t="shared" si="21"/>
        <v>352</v>
      </c>
      <c r="B353" t="str">
        <f t="shared" si="20"/>
        <v>Nyugat-Dunántúl</v>
      </c>
      <c r="C353">
        <f t="shared" si="16"/>
        <v>2007</v>
      </c>
      <c r="D353" t="str">
        <f t="shared" si="19"/>
        <v>őszi árpa</v>
      </c>
      <c r="F353" t="str">
        <f t="shared" si="18"/>
        <v>t/ha</v>
      </c>
    </row>
    <row r="354" spans="1:6" x14ac:dyDescent="0.3">
      <c r="A354">
        <f t="shared" si="21"/>
        <v>353</v>
      </c>
      <c r="B354" t="str">
        <f t="shared" si="20"/>
        <v>Dél-Alföld</v>
      </c>
      <c r="C354">
        <f t="shared" si="16"/>
        <v>2008</v>
      </c>
      <c r="D354" t="str">
        <f t="shared" si="19"/>
        <v>őszi árpa</v>
      </c>
      <c r="F354" t="str">
        <f t="shared" si="18"/>
        <v>t/ha</v>
      </c>
    </row>
    <row r="355" spans="1:6" x14ac:dyDescent="0.3">
      <c r="A355">
        <f t="shared" si="21"/>
        <v>354</v>
      </c>
      <c r="B355" t="str">
        <f t="shared" si="20"/>
        <v>Dél-Dunántúl</v>
      </c>
      <c r="C355">
        <f t="shared" si="16"/>
        <v>2008</v>
      </c>
      <c r="D355" t="str">
        <f t="shared" si="19"/>
        <v>őszi árpa</v>
      </c>
      <c r="F355" t="str">
        <f t="shared" si="18"/>
        <v>t/ha</v>
      </c>
    </row>
    <row r="356" spans="1:6" x14ac:dyDescent="0.3">
      <c r="A356">
        <f t="shared" si="21"/>
        <v>355</v>
      </c>
      <c r="B356" t="str">
        <f t="shared" si="20"/>
        <v>Észak-Alföld</v>
      </c>
      <c r="C356">
        <f t="shared" si="16"/>
        <v>2008</v>
      </c>
      <c r="D356" t="str">
        <f t="shared" si="19"/>
        <v>őszi árpa</v>
      </c>
      <c r="F356" t="str">
        <f t="shared" si="18"/>
        <v>t/ha</v>
      </c>
    </row>
    <row r="357" spans="1:6" x14ac:dyDescent="0.3">
      <c r="A357">
        <f t="shared" si="21"/>
        <v>356</v>
      </c>
      <c r="B357" t="str">
        <f t="shared" si="20"/>
        <v>Észak-Magyarország</v>
      </c>
      <c r="C357">
        <f t="shared" ref="C357:C420" si="22">C287</f>
        <v>2008</v>
      </c>
      <c r="D357" t="str">
        <f t="shared" si="19"/>
        <v>őszi árpa</v>
      </c>
      <c r="F357" t="str">
        <f t="shared" si="18"/>
        <v>t/ha</v>
      </c>
    </row>
    <row r="358" spans="1:6" x14ac:dyDescent="0.3">
      <c r="A358">
        <f t="shared" si="21"/>
        <v>357</v>
      </c>
      <c r="B358" t="str">
        <f t="shared" si="20"/>
        <v>Közép-Dunántúl</v>
      </c>
      <c r="C358">
        <f t="shared" si="22"/>
        <v>2008</v>
      </c>
      <c r="D358" t="str">
        <f t="shared" si="19"/>
        <v>őszi árpa</v>
      </c>
      <c r="F358" t="str">
        <f t="shared" ref="F358:F421" si="23">F357</f>
        <v>t/ha</v>
      </c>
    </row>
    <row r="359" spans="1:6" x14ac:dyDescent="0.3">
      <c r="A359">
        <f t="shared" si="21"/>
        <v>358</v>
      </c>
      <c r="B359" t="str">
        <f t="shared" si="20"/>
        <v>Közép-Magyarország</v>
      </c>
      <c r="C359">
        <f t="shared" si="22"/>
        <v>2008</v>
      </c>
      <c r="D359" t="str">
        <f t="shared" si="19"/>
        <v>őszi árpa</v>
      </c>
      <c r="F359" t="str">
        <f t="shared" si="23"/>
        <v>t/ha</v>
      </c>
    </row>
    <row r="360" spans="1:6" x14ac:dyDescent="0.3">
      <c r="A360">
        <f t="shared" si="21"/>
        <v>359</v>
      </c>
      <c r="B360" t="str">
        <f t="shared" si="20"/>
        <v>Nyugat-Dunántúl</v>
      </c>
      <c r="C360">
        <f t="shared" si="22"/>
        <v>2008</v>
      </c>
      <c r="D360" t="str">
        <f t="shared" si="19"/>
        <v>őszi árpa</v>
      </c>
      <c r="F360" t="str">
        <f t="shared" si="23"/>
        <v>t/ha</v>
      </c>
    </row>
    <row r="361" spans="1:6" x14ac:dyDescent="0.3">
      <c r="A361">
        <f t="shared" si="21"/>
        <v>360</v>
      </c>
      <c r="B361" t="str">
        <f t="shared" si="20"/>
        <v>Dél-Alföld</v>
      </c>
      <c r="C361">
        <f t="shared" si="22"/>
        <v>2009</v>
      </c>
      <c r="D361" t="str">
        <f t="shared" si="19"/>
        <v>őszi árpa</v>
      </c>
      <c r="F361" t="str">
        <f t="shared" si="23"/>
        <v>t/ha</v>
      </c>
    </row>
    <row r="362" spans="1:6" x14ac:dyDescent="0.3">
      <c r="A362">
        <f t="shared" si="21"/>
        <v>361</v>
      </c>
      <c r="B362" t="str">
        <f t="shared" si="20"/>
        <v>Dél-Dunántúl</v>
      </c>
      <c r="C362">
        <f t="shared" si="22"/>
        <v>2009</v>
      </c>
      <c r="D362" t="str">
        <f t="shared" si="19"/>
        <v>őszi árpa</v>
      </c>
      <c r="F362" t="str">
        <f t="shared" si="23"/>
        <v>t/ha</v>
      </c>
    </row>
    <row r="363" spans="1:6" x14ac:dyDescent="0.3">
      <c r="A363">
        <f t="shared" si="21"/>
        <v>362</v>
      </c>
      <c r="B363" t="str">
        <f t="shared" si="20"/>
        <v>Észak-Alföld</v>
      </c>
      <c r="C363">
        <f t="shared" si="22"/>
        <v>2009</v>
      </c>
      <c r="D363" t="str">
        <f t="shared" ref="D363:D426" si="24">D362</f>
        <v>őszi árpa</v>
      </c>
      <c r="F363" t="str">
        <f t="shared" si="23"/>
        <v>t/ha</v>
      </c>
    </row>
    <row r="364" spans="1:6" x14ac:dyDescent="0.3">
      <c r="A364">
        <f t="shared" si="21"/>
        <v>363</v>
      </c>
      <c r="B364" t="str">
        <f t="shared" si="20"/>
        <v>Észak-Magyarország</v>
      </c>
      <c r="C364">
        <f t="shared" si="22"/>
        <v>2009</v>
      </c>
      <c r="D364" t="str">
        <f t="shared" si="24"/>
        <v>őszi árpa</v>
      </c>
      <c r="F364" t="str">
        <f t="shared" si="23"/>
        <v>t/ha</v>
      </c>
    </row>
    <row r="365" spans="1:6" x14ac:dyDescent="0.3">
      <c r="A365">
        <f t="shared" si="21"/>
        <v>364</v>
      </c>
      <c r="B365" t="str">
        <f t="shared" si="20"/>
        <v>Közép-Dunántúl</v>
      </c>
      <c r="C365">
        <f t="shared" si="22"/>
        <v>2009</v>
      </c>
      <c r="D365" t="str">
        <f t="shared" si="24"/>
        <v>őszi árpa</v>
      </c>
      <c r="F365" t="str">
        <f t="shared" si="23"/>
        <v>t/ha</v>
      </c>
    </row>
    <row r="366" spans="1:6" x14ac:dyDescent="0.3">
      <c r="A366">
        <f t="shared" si="21"/>
        <v>365</v>
      </c>
      <c r="B366" t="str">
        <f t="shared" si="20"/>
        <v>Közép-Magyarország</v>
      </c>
      <c r="C366">
        <f t="shared" si="22"/>
        <v>2009</v>
      </c>
      <c r="D366" t="str">
        <f t="shared" si="24"/>
        <v>őszi árpa</v>
      </c>
      <c r="F366" t="str">
        <f t="shared" si="23"/>
        <v>t/ha</v>
      </c>
    </row>
    <row r="367" spans="1:6" x14ac:dyDescent="0.3">
      <c r="A367">
        <f t="shared" si="21"/>
        <v>366</v>
      </c>
      <c r="B367" t="str">
        <f t="shared" si="20"/>
        <v>Nyugat-Dunántúl</v>
      </c>
      <c r="C367">
        <f t="shared" si="22"/>
        <v>2009</v>
      </c>
      <c r="D367" t="str">
        <f t="shared" si="24"/>
        <v>őszi árpa</v>
      </c>
      <c r="F367" t="str">
        <f t="shared" si="23"/>
        <v>t/ha</v>
      </c>
    </row>
    <row r="368" spans="1:6" x14ac:dyDescent="0.3">
      <c r="A368">
        <f t="shared" si="21"/>
        <v>367</v>
      </c>
      <c r="B368" t="s">
        <v>13</v>
      </c>
      <c r="C368">
        <f t="shared" si="22"/>
        <v>2000</v>
      </c>
      <c r="D368" t="str">
        <f>'db2'!A87</f>
        <v>napraforgó</v>
      </c>
      <c r="E368" s="35"/>
      <c r="F368" t="str">
        <f t="shared" si="23"/>
        <v>t/ha</v>
      </c>
    </row>
    <row r="369" spans="1:6" x14ac:dyDescent="0.3">
      <c r="A369">
        <f t="shared" si="21"/>
        <v>368</v>
      </c>
      <c r="B369" t="s">
        <v>20</v>
      </c>
      <c r="C369">
        <f t="shared" si="22"/>
        <v>2000</v>
      </c>
      <c r="D369" t="str">
        <f t="shared" ref="D369:D432" si="25">D368</f>
        <v>napraforgó</v>
      </c>
      <c r="E369" s="35"/>
      <c r="F369" t="str">
        <f t="shared" si="23"/>
        <v>t/ha</v>
      </c>
    </row>
    <row r="370" spans="1:6" x14ac:dyDescent="0.3">
      <c r="A370">
        <f t="shared" si="21"/>
        <v>369</v>
      </c>
      <c r="B370" t="s">
        <v>21</v>
      </c>
      <c r="C370">
        <f t="shared" si="22"/>
        <v>2000</v>
      </c>
      <c r="D370" t="str">
        <f t="shared" si="25"/>
        <v>napraforgó</v>
      </c>
      <c r="E370" s="35"/>
      <c r="F370" t="str">
        <f t="shared" si="23"/>
        <v>t/ha</v>
      </c>
    </row>
    <row r="371" spans="1:6" x14ac:dyDescent="0.3">
      <c r="A371">
        <f t="shared" si="21"/>
        <v>370</v>
      </c>
      <c r="B371" t="s">
        <v>22</v>
      </c>
      <c r="C371">
        <f t="shared" si="22"/>
        <v>2000</v>
      </c>
      <c r="D371" t="str">
        <f t="shared" si="25"/>
        <v>napraforgó</v>
      </c>
      <c r="E371" s="35"/>
      <c r="F371" t="str">
        <f t="shared" si="23"/>
        <v>t/ha</v>
      </c>
    </row>
    <row r="372" spans="1:6" x14ac:dyDescent="0.3">
      <c r="A372">
        <f t="shared" si="21"/>
        <v>371</v>
      </c>
      <c r="B372" t="s">
        <v>23</v>
      </c>
      <c r="C372">
        <f t="shared" si="22"/>
        <v>2000</v>
      </c>
      <c r="D372" t="str">
        <f t="shared" si="25"/>
        <v>napraforgó</v>
      </c>
      <c r="E372" s="35"/>
      <c r="F372" t="str">
        <f t="shared" si="23"/>
        <v>t/ha</v>
      </c>
    </row>
    <row r="373" spans="1:6" x14ac:dyDescent="0.3">
      <c r="A373">
        <f t="shared" si="21"/>
        <v>372</v>
      </c>
      <c r="B373" t="s">
        <v>24</v>
      </c>
      <c r="C373">
        <f t="shared" si="22"/>
        <v>2000</v>
      </c>
      <c r="D373" t="str">
        <f t="shared" si="25"/>
        <v>napraforgó</v>
      </c>
      <c r="E373" s="35"/>
      <c r="F373" t="str">
        <f t="shared" si="23"/>
        <v>t/ha</v>
      </c>
    </row>
    <row r="374" spans="1:6" x14ac:dyDescent="0.3">
      <c r="A374">
        <f t="shared" si="21"/>
        <v>373</v>
      </c>
      <c r="B374" t="s">
        <v>26</v>
      </c>
      <c r="C374">
        <f t="shared" si="22"/>
        <v>2000</v>
      </c>
      <c r="D374" t="str">
        <f t="shared" si="25"/>
        <v>napraforgó</v>
      </c>
      <c r="E374" s="35"/>
      <c r="F374" t="str">
        <f t="shared" si="23"/>
        <v>t/ha</v>
      </c>
    </row>
    <row r="375" spans="1:6" x14ac:dyDescent="0.3">
      <c r="A375">
        <f t="shared" si="21"/>
        <v>374</v>
      </c>
      <c r="B375" t="str">
        <f t="shared" ref="B375:B437" si="26">B368</f>
        <v>Dél-Alföld</v>
      </c>
      <c r="C375">
        <f t="shared" si="22"/>
        <v>2001</v>
      </c>
      <c r="D375" t="str">
        <f t="shared" si="25"/>
        <v>napraforgó</v>
      </c>
      <c r="F375" t="str">
        <f t="shared" si="23"/>
        <v>t/ha</v>
      </c>
    </row>
    <row r="376" spans="1:6" x14ac:dyDescent="0.3">
      <c r="A376">
        <f t="shared" si="21"/>
        <v>375</v>
      </c>
      <c r="B376" t="str">
        <f t="shared" si="26"/>
        <v>Dél-Dunántúl</v>
      </c>
      <c r="C376">
        <f t="shared" si="22"/>
        <v>2001</v>
      </c>
      <c r="D376" t="str">
        <f t="shared" si="25"/>
        <v>napraforgó</v>
      </c>
      <c r="F376" t="str">
        <f t="shared" si="23"/>
        <v>t/ha</v>
      </c>
    </row>
    <row r="377" spans="1:6" x14ac:dyDescent="0.3">
      <c r="A377">
        <f t="shared" si="21"/>
        <v>376</v>
      </c>
      <c r="B377" t="str">
        <f t="shared" si="26"/>
        <v>Észak-Alföld</v>
      </c>
      <c r="C377">
        <f t="shared" si="22"/>
        <v>2001</v>
      </c>
      <c r="D377" t="str">
        <f t="shared" si="25"/>
        <v>napraforgó</v>
      </c>
      <c r="F377" t="str">
        <f t="shared" si="23"/>
        <v>t/ha</v>
      </c>
    </row>
    <row r="378" spans="1:6" x14ac:dyDescent="0.3">
      <c r="A378">
        <f t="shared" si="21"/>
        <v>377</v>
      </c>
      <c r="B378" t="str">
        <f t="shared" si="26"/>
        <v>Észak-Magyarország</v>
      </c>
      <c r="C378">
        <f t="shared" si="22"/>
        <v>2001</v>
      </c>
      <c r="D378" t="str">
        <f t="shared" si="25"/>
        <v>napraforgó</v>
      </c>
      <c r="F378" t="str">
        <f t="shared" si="23"/>
        <v>t/ha</v>
      </c>
    </row>
    <row r="379" spans="1:6" x14ac:dyDescent="0.3">
      <c r="A379">
        <f t="shared" si="21"/>
        <v>378</v>
      </c>
      <c r="B379" t="str">
        <f t="shared" si="26"/>
        <v>Közép-Dunántúl</v>
      </c>
      <c r="C379">
        <f t="shared" si="22"/>
        <v>2001</v>
      </c>
      <c r="D379" t="str">
        <f t="shared" si="25"/>
        <v>napraforgó</v>
      </c>
      <c r="F379" t="str">
        <f t="shared" si="23"/>
        <v>t/ha</v>
      </c>
    </row>
    <row r="380" spans="1:6" x14ac:dyDescent="0.3">
      <c r="A380">
        <f t="shared" si="21"/>
        <v>379</v>
      </c>
      <c r="B380" t="str">
        <f t="shared" si="26"/>
        <v>Közép-Magyarország</v>
      </c>
      <c r="C380">
        <f t="shared" si="22"/>
        <v>2001</v>
      </c>
      <c r="D380" t="str">
        <f t="shared" si="25"/>
        <v>napraforgó</v>
      </c>
      <c r="F380" t="str">
        <f t="shared" si="23"/>
        <v>t/ha</v>
      </c>
    </row>
    <row r="381" spans="1:6" x14ac:dyDescent="0.3">
      <c r="A381">
        <f t="shared" si="21"/>
        <v>380</v>
      </c>
      <c r="B381" t="str">
        <f t="shared" si="26"/>
        <v>Nyugat-Dunántúl</v>
      </c>
      <c r="C381">
        <f t="shared" si="22"/>
        <v>2001</v>
      </c>
      <c r="D381" t="str">
        <f t="shared" si="25"/>
        <v>napraforgó</v>
      </c>
      <c r="F381" t="str">
        <f t="shared" si="23"/>
        <v>t/ha</v>
      </c>
    </row>
    <row r="382" spans="1:6" x14ac:dyDescent="0.3">
      <c r="A382">
        <f t="shared" si="21"/>
        <v>381</v>
      </c>
      <c r="B382" t="str">
        <f t="shared" si="26"/>
        <v>Dél-Alföld</v>
      </c>
      <c r="C382">
        <f t="shared" si="22"/>
        <v>2002</v>
      </c>
      <c r="D382" t="str">
        <f t="shared" si="25"/>
        <v>napraforgó</v>
      </c>
      <c r="F382" t="str">
        <f t="shared" si="23"/>
        <v>t/ha</v>
      </c>
    </row>
    <row r="383" spans="1:6" x14ac:dyDescent="0.3">
      <c r="A383">
        <f t="shared" si="21"/>
        <v>382</v>
      </c>
      <c r="B383" t="str">
        <f t="shared" si="26"/>
        <v>Dél-Dunántúl</v>
      </c>
      <c r="C383">
        <f t="shared" si="22"/>
        <v>2002</v>
      </c>
      <c r="D383" t="str">
        <f t="shared" si="25"/>
        <v>napraforgó</v>
      </c>
      <c r="F383" t="str">
        <f t="shared" si="23"/>
        <v>t/ha</v>
      </c>
    </row>
    <row r="384" spans="1:6" x14ac:dyDescent="0.3">
      <c r="A384">
        <f t="shared" si="21"/>
        <v>383</v>
      </c>
      <c r="B384" t="str">
        <f t="shared" si="26"/>
        <v>Észak-Alföld</v>
      </c>
      <c r="C384">
        <f t="shared" si="22"/>
        <v>2002</v>
      </c>
      <c r="D384" t="str">
        <f t="shared" si="25"/>
        <v>napraforgó</v>
      </c>
      <c r="F384" t="str">
        <f t="shared" si="23"/>
        <v>t/ha</v>
      </c>
    </row>
    <row r="385" spans="1:6" x14ac:dyDescent="0.3">
      <c r="A385">
        <f t="shared" si="21"/>
        <v>384</v>
      </c>
      <c r="B385" t="str">
        <f t="shared" si="26"/>
        <v>Észak-Magyarország</v>
      </c>
      <c r="C385">
        <f t="shared" si="22"/>
        <v>2002</v>
      </c>
      <c r="D385" t="str">
        <f t="shared" si="25"/>
        <v>napraforgó</v>
      </c>
      <c r="F385" t="str">
        <f t="shared" si="23"/>
        <v>t/ha</v>
      </c>
    </row>
    <row r="386" spans="1:6" x14ac:dyDescent="0.3">
      <c r="A386">
        <f t="shared" si="21"/>
        <v>385</v>
      </c>
      <c r="B386" t="str">
        <f t="shared" si="26"/>
        <v>Közép-Dunántúl</v>
      </c>
      <c r="C386">
        <f t="shared" si="22"/>
        <v>2002</v>
      </c>
      <c r="D386" t="str">
        <f t="shared" si="25"/>
        <v>napraforgó</v>
      </c>
      <c r="F386" t="str">
        <f t="shared" si="23"/>
        <v>t/ha</v>
      </c>
    </row>
    <row r="387" spans="1:6" x14ac:dyDescent="0.3">
      <c r="A387">
        <f t="shared" si="21"/>
        <v>386</v>
      </c>
      <c r="B387" t="str">
        <f t="shared" si="26"/>
        <v>Közép-Magyarország</v>
      </c>
      <c r="C387">
        <f t="shared" si="22"/>
        <v>2002</v>
      </c>
      <c r="D387" t="str">
        <f t="shared" si="25"/>
        <v>napraforgó</v>
      </c>
      <c r="F387" t="str">
        <f t="shared" si="23"/>
        <v>t/ha</v>
      </c>
    </row>
    <row r="388" spans="1:6" x14ac:dyDescent="0.3">
      <c r="A388">
        <f t="shared" si="21"/>
        <v>387</v>
      </c>
      <c r="B388" t="str">
        <f t="shared" si="26"/>
        <v>Nyugat-Dunántúl</v>
      </c>
      <c r="C388">
        <f t="shared" si="22"/>
        <v>2002</v>
      </c>
      <c r="D388" t="str">
        <f t="shared" si="25"/>
        <v>napraforgó</v>
      </c>
      <c r="F388" t="str">
        <f t="shared" si="23"/>
        <v>t/ha</v>
      </c>
    </row>
    <row r="389" spans="1:6" x14ac:dyDescent="0.3">
      <c r="A389">
        <f t="shared" si="21"/>
        <v>388</v>
      </c>
      <c r="B389" t="str">
        <f t="shared" si="26"/>
        <v>Dél-Alföld</v>
      </c>
      <c r="C389">
        <f t="shared" si="22"/>
        <v>2003</v>
      </c>
      <c r="D389" t="str">
        <f t="shared" si="25"/>
        <v>napraforgó</v>
      </c>
      <c r="F389" t="str">
        <f t="shared" si="23"/>
        <v>t/ha</v>
      </c>
    </row>
    <row r="390" spans="1:6" x14ac:dyDescent="0.3">
      <c r="A390">
        <f t="shared" si="21"/>
        <v>389</v>
      </c>
      <c r="B390" t="str">
        <f t="shared" si="26"/>
        <v>Dél-Dunántúl</v>
      </c>
      <c r="C390">
        <f t="shared" si="22"/>
        <v>2003</v>
      </c>
      <c r="D390" t="str">
        <f t="shared" si="25"/>
        <v>napraforgó</v>
      </c>
      <c r="F390" t="str">
        <f t="shared" si="23"/>
        <v>t/ha</v>
      </c>
    </row>
    <row r="391" spans="1:6" x14ac:dyDescent="0.3">
      <c r="A391">
        <f t="shared" si="21"/>
        <v>390</v>
      </c>
      <c r="B391" t="str">
        <f t="shared" si="26"/>
        <v>Észak-Alföld</v>
      </c>
      <c r="C391">
        <f t="shared" si="22"/>
        <v>2003</v>
      </c>
      <c r="D391" t="str">
        <f t="shared" si="25"/>
        <v>napraforgó</v>
      </c>
      <c r="F391" t="str">
        <f t="shared" si="23"/>
        <v>t/ha</v>
      </c>
    </row>
    <row r="392" spans="1:6" x14ac:dyDescent="0.3">
      <c r="A392">
        <f t="shared" si="21"/>
        <v>391</v>
      </c>
      <c r="B392" t="str">
        <f t="shared" si="26"/>
        <v>Észak-Magyarország</v>
      </c>
      <c r="C392">
        <f t="shared" si="22"/>
        <v>2003</v>
      </c>
      <c r="D392" t="str">
        <f t="shared" si="25"/>
        <v>napraforgó</v>
      </c>
      <c r="F392" t="str">
        <f t="shared" si="23"/>
        <v>t/ha</v>
      </c>
    </row>
    <row r="393" spans="1:6" x14ac:dyDescent="0.3">
      <c r="A393">
        <f t="shared" si="21"/>
        <v>392</v>
      </c>
      <c r="B393" t="str">
        <f t="shared" si="26"/>
        <v>Közép-Dunántúl</v>
      </c>
      <c r="C393">
        <f t="shared" si="22"/>
        <v>2003</v>
      </c>
      <c r="D393" t="str">
        <f t="shared" si="25"/>
        <v>napraforgó</v>
      </c>
      <c r="F393" t="str">
        <f t="shared" si="23"/>
        <v>t/ha</v>
      </c>
    </row>
    <row r="394" spans="1:6" x14ac:dyDescent="0.3">
      <c r="A394">
        <f t="shared" si="21"/>
        <v>393</v>
      </c>
      <c r="B394" t="str">
        <f t="shared" si="26"/>
        <v>Közép-Magyarország</v>
      </c>
      <c r="C394">
        <f t="shared" si="22"/>
        <v>2003</v>
      </c>
      <c r="D394" t="str">
        <f t="shared" si="25"/>
        <v>napraforgó</v>
      </c>
      <c r="F394" t="str">
        <f t="shared" si="23"/>
        <v>t/ha</v>
      </c>
    </row>
    <row r="395" spans="1:6" x14ac:dyDescent="0.3">
      <c r="A395">
        <f t="shared" si="21"/>
        <v>394</v>
      </c>
      <c r="B395" t="str">
        <f t="shared" si="26"/>
        <v>Nyugat-Dunántúl</v>
      </c>
      <c r="C395">
        <f t="shared" si="22"/>
        <v>2003</v>
      </c>
      <c r="D395" t="str">
        <f t="shared" si="25"/>
        <v>napraforgó</v>
      </c>
      <c r="F395" t="str">
        <f t="shared" si="23"/>
        <v>t/ha</v>
      </c>
    </row>
    <row r="396" spans="1:6" x14ac:dyDescent="0.3">
      <c r="A396">
        <f t="shared" si="21"/>
        <v>395</v>
      </c>
      <c r="B396" t="str">
        <f t="shared" si="26"/>
        <v>Dél-Alföld</v>
      </c>
      <c r="C396">
        <f t="shared" si="22"/>
        <v>2004</v>
      </c>
      <c r="D396" t="str">
        <f t="shared" si="25"/>
        <v>napraforgó</v>
      </c>
      <c r="F396" t="str">
        <f t="shared" si="23"/>
        <v>t/ha</v>
      </c>
    </row>
    <row r="397" spans="1:6" x14ac:dyDescent="0.3">
      <c r="A397">
        <f t="shared" si="21"/>
        <v>396</v>
      </c>
      <c r="B397" t="str">
        <f t="shared" si="26"/>
        <v>Dél-Dunántúl</v>
      </c>
      <c r="C397">
        <f t="shared" si="22"/>
        <v>2004</v>
      </c>
      <c r="D397" t="str">
        <f t="shared" si="25"/>
        <v>napraforgó</v>
      </c>
      <c r="F397" t="str">
        <f t="shared" si="23"/>
        <v>t/ha</v>
      </c>
    </row>
    <row r="398" spans="1:6" x14ac:dyDescent="0.3">
      <c r="A398">
        <f t="shared" si="21"/>
        <v>397</v>
      </c>
      <c r="B398" t="str">
        <f t="shared" si="26"/>
        <v>Észak-Alföld</v>
      </c>
      <c r="C398">
        <f t="shared" si="22"/>
        <v>2004</v>
      </c>
      <c r="D398" t="str">
        <f t="shared" si="25"/>
        <v>napraforgó</v>
      </c>
      <c r="F398" t="str">
        <f t="shared" si="23"/>
        <v>t/ha</v>
      </c>
    </row>
    <row r="399" spans="1:6" x14ac:dyDescent="0.3">
      <c r="A399">
        <f t="shared" si="21"/>
        <v>398</v>
      </c>
      <c r="B399" t="str">
        <f t="shared" si="26"/>
        <v>Észak-Magyarország</v>
      </c>
      <c r="C399">
        <f t="shared" si="22"/>
        <v>2004</v>
      </c>
      <c r="D399" t="str">
        <f t="shared" si="25"/>
        <v>napraforgó</v>
      </c>
      <c r="F399" t="str">
        <f t="shared" si="23"/>
        <v>t/ha</v>
      </c>
    </row>
    <row r="400" spans="1:6" x14ac:dyDescent="0.3">
      <c r="A400">
        <f t="shared" si="21"/>
        <v>399</v>
      </c>
      <c r="B400" t="str">
        <f t="shared" si="26"/>
        <v>Közép-Dunántúl</v>
      </c>
      <c r="C400">
        <f t="shared" si="22"/>
        <v>2004</v>
      </c>
      <c r="D400" t="str">
        <f t="shared" si="25"/>
        <v>napraforgó</v>
      </c>
      <c r="F400" t="str">
        <f t="shared" si="23"/>
        <v>t/ha</v>
      </c>
    </row>
    <row r="401" spans="1:6" x14ac:dyDescent="0.3">
      <c r="A401">
        <f t="shared" si="21"/>
        <v>400</v>
      </c>
      <c r="B401" t="str">
        <f t="shared" si="26"/>
        <v>Közép-Magyarország</v>
      </c>
      <c r="C401">
        <f t="shared" si="22"/>
        <v>2004</v>
      </c>
      <c r="D401" t="str">
        <f t="shared" si="25"/>
        <v>napraforgó</v>
      </c>
      <c r="F401" t="str">
        <f t="shared" si="23"/>
        <v>t/ha</v>
      </c>
    </row>
    <row r="402" spans="1:6" x14ac:dyDescent="0.3">
      <c r="A402">
        <f t="shared" si="21"/>
        <v>401</v>
      </c>
      <c r="B402" t="str">
        <f t="shared" si="26"/>
        <v>Nyugat-Dunántúl</v>
      </c>
      <c r="C402">
        <f t="shared" si="22"/>
        <v>2004</v>
      </c>
      <c r="D402" t="str">
        <f t="shared" si="25"/>
        <v>napraforgó</v>
      </c>
      <c r="F402" t="str">
        <f t="shared" si="23"/>
        <v>t/ha</v>
      </c>
    </row>
    <row r="403" spans="1:6" x14ac:dyDescent="0.3">
      <c r="A403">
        <f t="shared" si="21"/>
        <v>402</v>
      </c>
      <c r="B403" t="str">
        <f t="shared" si="26"/>
        <v>Dél-Alföld</v>
      </c>
      <c r="C403">
        <f t="shared" si="22"/>
        <v>2005</v>
      </c>
      <c r="D403" t="str">
        <f t="shared" si="25"/>
        <v>napraforgó</v>
      </c>
      <c r="F403" t="str">
        <f t="shared" si="23"/>
        <v>t/ha</v>
      </c>
    </row>
    <row r="404" spans="1:6" x14ac:dyDescent="0.3">
      <c r="A404">
        <f t="shared" si="21"/>
        <v>403</v>
      </c>
      <c r="B404" t="str">
        <f t="shared" si="26"/>
        <v>Dél-Dunántúl</v>
      </c>
      <c r="C404">
        <f t="shared" si="22"/>
        <v>2005</v>
      </c>
      <c r="D404" t="str">
        <f t="shared" si="25"/>
        <v>napraforgó</v>
      </c>
      <c r="F404" t="str">
        <f t="shared" si="23"/>
        <v>t/ha</v>
      </c>
    </row>
    <row r="405" spans="1:6" x14ac:dyDescent="0.3">
      <c r="A405">
        <f t="shared" si="21"/>
        <v>404</v>
      </c>
      <c r="B405" t="str">
        <f t="shared" si="26"/>
        <v>Észak-Alföld</v>
      </c>
      <c r="C405">
        <f t="shared" si="22"/>
        <v>2005</v>
      </c>
      <c r="D405" t="str">
        <f t="shared" si="25"/>
        <v>napraforgó</v>
      </c>
      <c r="F405" t="str">
        <f t="shared" si="23"/>
        <v>t/ha</v>
      </c>
    </row>
    <row r="406" spans="1:6" x14ac:dyDescent="0.3">
      <c r="A406">
        <f t="shared" si="21"/>
        <v>405</v>
      </c>
      <c r="B406" t="str">
        <f t="shared" si="26"/>
        <v>Észak-Magyarország</v>
      </c>
      <c r="C406">
        <f t="shared" si="22"/>
        <v>2005</v>
      </c>
      <c r="D406" t="str">
        <f t="shared" si="25"/>
        <v>napraforgó</v>
      </c>
      <c r="F406" t="str">
        <f t="shared" si="23"/>
        <v>t/ha</v>
      </c>
    </row>
    <row r="407" spans="1:6" x14ac:dyDescent="0.3">
      <c r="A407">
        <f t="shared" si="21"/>
        <v>406</v>
      </c>
      <c r="B407" t="str">
        <f t="shared" si="26"/>
        <v>Közép-Dunántúl</v>
      </c>
      <c r="C407">
        <f t="shared" si="22"/>
        <v>2005</v>
      </c>
      <c r="D407" t="str">
        <f t="shared" si="25"/>
        <v>napraforgó</v>
      </c>
      <c r="F407" t="str">
        <f t="shared" si="23"/>
        <v>t/ha</v>
      </c>
    </row>
    <row r="408" spans="1:6" x14ac:dyDescent="0.3">
      <c r="A408">
        <f t="shared" si="21"/>
        <v>407</v>
      </c>
      <c r="B408" t="str">
        <f t="shared" si="26"/>
        <v>Közép-Magyarország</v>
      </c>
      <c r="C408">
        <f t="shared" si="22"/>
        <v>2005</v>
      </c>
      <c r="D408" t="str">
        <f t="shared" si="25"/>
        <v>napraforgó</v>
      </c>
      <c r="F408" t="str">
        <f t="shared" si="23"/>
        <v>t/ha</v>
      </c>
    </row>
    <row r="409" spans="1:6" x14ac:dyDescent="0.3">
      <c r="A409">
        <f t="shared" si="21"/>
        <v>408</v>
      </c>
      <c r="B409" t="str">
        <f t="shared" si="26"/>
        <v>Nyugat-Dunántúl</v>
      </c>
      <c r="C409">
        <f t="shared" si="22"/>
        <v>2005</v>
      </c>
      <c r="D409" t="str">
        <f t="shared" si="25"/>
        <v>napraforgó</v>
      </c>
      <c r="F409" t="str">
        <f t="shared" si="23"/>
        <v>t/ha</v>
      </c>
    </row>
    <row r="410" spans="1:6" x14ac:dyDescent="0.3">
      <c r="A410">
        <f t="shared" si="21"/>
        <v>409</v>
      </c>
      <c r="B410" t="str">
        <f t="shared" si="26"/>
        <v>Dél-Alföld</v>
      </c>
      <c r="C410">
        <f t="shared" si="22"/>
        <v>2006</v>
      </c>
      <c r="D410" t="str">
        <f t="shared" si="25"/>
        <v>napraforgó</v>
      </c>
      <c r="F410" t="str">
        <f t="shared" si="23"/>
        <v>t/ha</v>
      </c>
    </row>
    <row r="411" spans="1:6" x14ac:dyDescent="0.3">
      <c r="A411">
        <f t="shared" si="21"/>
        <v>410</v>
      </c>
      <c r="B411" t="str">
        <f t="shared" si="26"/>
        <v>Dél-Dunántúl</v>
      </c>
      <c r="C411">
        <f t="shared" si="22"/>
        <v>2006</v>
      </c>
      <c r="D411" t="str">
        <f t="shared" si="25"/>
        <v>napraforgó</v>
      </c>
      <c r="F411" t="str">
        <f t="shared" si="23"/>
        <v>t/ha</v>
      </c>
    </row>
    <row r="412" spans="1:6" x14ac:dyDescent="0.3">
      <c r="A412">
        <f t="shared" si="21"/>
        <v>411</v>
      </c>
      <c r="B412" t="str">
        <f t="shared" si="26"/>
        <v>Észak-Alföld</v>
      </c>
      <c r="C412">
        <f t="shared" si="22"/>
        <v>2006</v>
      </c>
      <c r="D412" t="str">
        <f t="shared" si="25"/>
        <v>napraforgó</v>
      </c>
      <c r="F412" t="str">
        <f t="shared" si="23"/>
        <v>t/ha</v>
      </c>
    </row>
    <row r="413" spans="1:6" x14ac:dyDescent="0.3">
      <c r="A413">
        <f t="shared" si="21"/>
        <v>412</v>
      </c>
      <c r="B413" t="str">
        <f t="shared" si="26"/>
        <v>Észak-Magyarország</v>
      </c>
      <c r="C413">
        <f t="shared" si="22"/>
        <v>2006</v>
      </c>
      <c r="D413" t="str">
        <f t="shared" si="25"/>
        <v>napraforgó</v>
      </c>
      <c r="F413" t="str">
        <f t="shared" si="23"/>
        <v>t/ha</v>
      </c>
    </row>
    <row r="414" spans="1:6" x14ac:dyDescent="0.3">
      <c r="A414">
        <f t="shared" si="21"/>
        <v>413</v>
      </c>
      <c r="B414" t="str">
        <f t="shared" si="26"/>
        <v>Közép-Dunántúl</v>
      </c>
      <c r="C414">
        <f t="shared" si="22"/>
        <v>2006</v>
      </c>
      <c r="D414" t="str">
        <f t="shared" si="25"/>
        <v>napraforgó</v>
      </c>
      <c r="F414" t="str">
        <f t="shared" si="23"/>
        <v>t/ha</v>
      </c>
    </row>
    <row r="415" spans="1:6" x14ac:dyDescent="0.3">
      <c r="A415">
        <f t="shared" ref="A415:A437" si="27">A414+1</f>
        <v>414</v>
      </c>
      <c r="B415" t="str">
        <f t="shared" si="26"/>
        <v>Közép-Magyarország</v>
      </c>
      <c r="C415">
        <f t="shared" si="22"/>
        <v>2006</v>
      </c>
      <c r="D415" t="str">
        <f t="shared" si="25"/>
        <v>napraforgó</v>
      </c>
      <c r="F415" t="str">
        <f t="shared" si="23"/>
        <v>t/ha</v>
      </c>
    </row>
    <row r="416" spans="1:6" x14ac:dyDescent="0.3">
      <c r="A416">
        <f t="shared" si="27"/>
        <v>415</v>
      </c>
      <c r="B416" t="str">
        <f t="shared" si="26"/>
        <v>Nyugat-Dunántúl</v>
      </c>
      <c r="C416">
        <f t="shared" si="22"/>
        <v>2006</v>
      </c>
      <c r="D416" t="str">
        <f t="shared" si="25"/>
        <v>napraforgó</v>
      </c>
      <c r="F416" t="str">
        <f t="shared" si="23"/>
        <v>t/ha</v>
      </c>
    </row>
    <row r="417" spans="1:6" x14ac:dyDescent="0.3">
      <c r="A417">
        <f t="shared" si="27"/>
        <v>416</v>
      </c>
      <c r="B417" t="str">
        <f t="shared" si="26"/>
        <v>Dél-Alföld</v>
      </c>
      <c r="C417">
        <f t="shared" si="22"/>
        <v>2007</v>
      </c>
      <c r="D417" t="str">
        <f t="shared" si="25"/>
        <v>napraforgó</v>
      </c>
      <c r="F417" t="str">
        <f t="shared" si="23"/>
        <v>t/ha</v>
      </c>
    </row>
    <row r="418" spans="1:6" x14ac:dyDescent="0.3">
      <c r="A418">
        <f t="shared" si="27"/>
        <v>417</v>
      </c>
      <c r="B418" t="str">
        <f t="shared" si="26"/>
        <v>Dél-Dunántúl</v>
      </c>
      <c r="C418">
        <f t="shared" si="22"/>
        <v>2007</v>
      </c>
      <c r="D418" t="str">
        <f t="shared" si="25"/>
        <v>napraforgó</v>
      </c>
      <c r="F418" t="str">
        <f t="shared" si="23"/>
        <v>t/ha</v>
      </c>
    </row>
    <row r="419" spans="1:6" x14ac:dyDescent="0.3">
      <c r="A419">
        <f t="shared" si="27"/>
        <v>418</v>
      </c>
      <c r="B419" t="str">
        <f t="shared" si="26"/>
        <v>Észak-Alföld</v>
      </c>
      <c r="C419">
        <f t="shared" si="22"/>
        <v>2007</v>
      </c>
      <c r="D419" t="str">
        <f t="shared" si="25"/>
        <v>napraforgó</v>
      </c>
      <c r="F419" t="str">
        <f t="shared" si="23"/>
        <v>t/ha</v>
      </c>
    </row>
    <row r="420" spans="1:6" x14ac:dyDescent="0.3">
      <c r="A420">
        <f t="shared" si="27"/>
        <v>419</v>
      </c>
      <c r="B420" t="str">
        <f t="shared" si="26"/>
        <v>Észak-Magyarország</v>
      </c>
      <c r="C420">
        <f t="shared" si="22"/>
        <v>2007</v>
      </c>
      <c r="D420" t="str">
        <f t="shared" si="25"/>
        <v>napraforgó</v>
      </c>
      <c r="F420" t="str">
        <f t="shared" si="23"/>
        <v>t/ha</v>
      </c>
    </row>
    <row r="421" spans="1:6" x14ac:dyDescent="0.3">
      <c r="A421">
        <f t="shared" si="27"/>
        <v>420</v>
      </c>
      <c r="B421" t="str">
        <f t="shared" si="26"/>
        <v>Közép-Dunántúl</v>
      </c>
      <c r="C421">
        <f t="shared" ref="C421:C437" si="28">C351</f>
        <v>2007</v>
      </c>
      <c r="D421" t="str">
        <f t="shared" si="25"/>
        <v>napraforgó</v>
      </c>
      <c r="F421" t="str">
        <f t="shared" si="23"/>
        <v>t/ha</v>
      </c>
    </row>
    <row r="422" spans="1:6" x14ac:dyDescent="0.3">
      <c r="A422">
        <f t="shared" si="27"/>
        <v>421</v>
      </c>
      <c r="B422" t="str">
        <f t="shared" si="26"/>
        <v>Közép-Magyarország</v>
      </c>
      <c r="C422">
        <f t="shared" si="28"/>
        <v>2007</v>
      </c>
      <c r="D422" t="str">
        <f t="shared" si="25"/>
        <v>napraforgó</v>
      </c>
      <c r="F422" t="str">
        <f t="shared" ref="F422:F437" si="29">F421</f>
        <v>t/ha</v>
      </c>
    </row>
    <row r="423" spans="1:6" x14ac:dyDescent="0.3">
      <c r="A423">
        <f t="shared" si="27"/>
        <v>422</v>
      </c>
      <c r="B423" t="str">
        <f t="shared" si="26"/>
        <v>Nyugat-Dunántúl</v>
      </c>
      <c r="C423">
        <f t="shared" si="28"/>
        <v>2007</v>
      </c>
      <c r="D423" t="str">
        <f t="shared" si="25"/>
        <v>napraforgó</v>
      </c>
      <c r="F423" t="str">
        <f t="shared" si="29"/>
        <v>t/ha</v>
      </c>
    </row>
    <row r="424" spans="1:6" x14ac:dyDescent="0.3">
      <c r="A424">
        <f t="shared" si="27"/>
        <v>423</v>
      </c>
      <c r="B424" t="str">
        <f t="shared" si="26"/>
        <v>Dél-Alföld</v>
      </c>
      <c r="C424">
        <f t="shared" si="28"/>
        <v>2008</v>
      </c>
      <c r="D424" t="str">
        <f t="shared" si="25"/>
        <v>napraforgó</v>
      </c>
      <c r="F424" t="str">
        <f t="shared" si="29"/>
        <v>t/ha</v>
      </c>
    </row>
    <row r="425" spans="1:6" x14ac:dyDescent="0.3">
      <c r="A425">
        <f t="shared" si="27"/>
        <v>424</v>
      </c>
      <c r="B425" t="str">
        <f t="shared" si="26"/>
        <v>Dél-Dunántúl</v>
      </c>
      <c r="C425">
        <f t="shared" si="28"/>
        <v>2008</v>
      </c>
      <c r="D425" t="str">
        <f t="shared" si="25"/>
        <v>napraforgó</v>
      </c>
      <c r="F425" t="str">
        <f t="shared" si="29"/>
        <v>t/ha</v>
      </c>
    </row>
    <row r="426" spans="1:6" x14ac:dyDescent="0.3">
      <c r="A426">
        <f t="shared" si="27"/>
        <v>425</v>
      </c>
      <c r="B426" t="str">
        <f t="shared" si="26"/>
        <v>Észak-Alföld</v>
      </c>
      <c r="C426">
        <f t="shared" si="28"/>
        <v>2008</v>
      </c>
      <c r="D426" t="str">
        <f t="shared" si="25"/>
        <v>napraforgó</v>
      </c>
      <c r="F426" t="str">
        <f t="shared" si="29"/>
        <v>t/ha</v>
      </c>
    </row>
    <row r="427" spans="1:6" x14ac:dyDescent="0.3">
      <c r="A427">
        <f t="shared" si="27"/>
        <v>426</v>
      </c>
      <c r="B427" t="str">
        <f t="shared" si="26"/>
        <v>Észak-Magyarország</v>
      </c>
      <c r="C427">
        <f t="shared" si="28"/>
        <v>2008</v>
      </c>
      <c r="D427" t="str">
        <f t="shared" si="25"/>
        <v>napraforgó</v>
      </c>
      <c r="F427" t="str">
        <f t="shared" si="29"/>
        <v>t/ha</v>
      </c>
    </row>
    <row r="428" spans="1:6" x14ac:dyDescent="0.3">
      <c r="A428">
        <f t="shared" si="27"/>
        <v>427</v>
      </c>
      <c r="B428" t="str">
        <f t="shared" si="26"/>
        <v>Közép-Dunántúl</v>
      </c>
      <c r="C428">
        <f t="shared" si="28"/>
        <v>2008</v>
      </c>
      <c r="D428" t="str">
        <f t="shared" si="25"/>
        <v>napraforgó</v>
      </c>
      <c r="F428" t="str">
        <f t="shared" si="29"/>
        <v>t/ha</v>
      </c>
    </row>
    <row r="429" spans="1:6" x14ac:dyDescent="0.3">
      <c r="A429">
        <f t="shared" si="27"/>
        <v>428</v>
      </c>
      <c r="B429" t="str">
        <f t="shared" si="26"/>
        <v>Közép-Magyarország</v>
      </c>
      <c r="C429">
        <f t="shared" si="28"/>
        <v>2008</v>
      </c>
      <c r="D429" t="str">
        <f t="shared" si="25"/>
        <v>napraforgó</v>
      </c>
      <c r="F429" t="str">
        <f t="shared" si="29"/>
        <v>t/ha</v>
      </c>
    </row>
    <row r="430" spans="1:6" x14ac:dyDescent="0.3">
      <c r="A430">
        <f t="shared" si="27"/>
        <v>429</v>
      </c>
      <c r="B430" t="str">
        <f t="shared" si="26"/>
        <v>Nyugat-Dunántúl</v>
      </c>
      <c r="C430">
        <f t="shared" si="28"/>
        <v>2008</v>
      </c>
      <c r="D430" t="str">
        <f t="shared" si="25"/>
        <v>napraforgó</v>
      </c>
      <c r="F430" t="str">
        <f t="shared" si="29"/>
        <v>t/ha</v>
      </c>
    </row>
    <row r="431" spans="1:6" x14ac:dyDescent="0.3">
      <c r="A431">
        <f t="shared" si="27"/>
        <v>430</v>
      </c>
      <c r="B431" t="str">
        <f t="shared" si="26"/>
        <v>Dél-Alföld</v>
      </c>
      <c r="C431">
        <f t="shared" si="28"/>
        <v>2009</v>
      </c>
      <c r="D431" t="str">
        <f t="shared" si="25"/>
        <v>napraforgó</v>
      </c>
      <c r="F431" t="str">
        <f t="shared" si="29"/>
        <v>t/ha</v>
      </c>
    </row>
    <row r="432" spans="1:6" x14ac:dyDescent="0.3">
      <c r="A432">
        <f t="shared" si="27"/>
        <v>431</v>
      </c>
      <c r="B432" t="str">
        <f t="shared" si="26"/>
        <v>Dél-Dunántúl</v>
      </c>
      <c r="C432">
        <f t="shared" si="28"/>
        <v>2009</v>
      </c>
      <c r="D432" t="str">
        <f t="shared" si="25"/>
        <v>napraforgó</v>
      </c>
      <c r="F432" t="str">
        <f t="shared" si="29"/>
        <v>t/ha</v>
      </c>
    </row>
    <row r="433" spans="1:6" x14ac:dyDescent="0.3">
      <c r="A433">
        <f t="shared" si="27"/>
        <v>432</v>
      </c>
      <c r="B433" t="str">
        <f t="shared" si="26"/>
        <v>Észak-Alföld</v>
      </c>
      <c r="C433">
        <f t="shared" si="28"/>
        <v>2009</v>
      </c>
      <c r="D433" t="str">
        <f t="shared" ref="D433:D437" si="30">D432</f>
        <v>napraforgó</v>
      </c>
      <c r="F433" t="str">
        <f t="shared" si="29"/>
        <v>t/ha</v>
      </c>
    </row>
    <row r="434" spans="1:6" x14ac:dyDescent="0.3">
      <c r="A434">
        <f t="shared" si="27"/>
        <v>433</v>
      </c>
      <c r="B434" t="str">
        <f t="shared" si="26"/>
        <v>Észak-Magyarország</v>
      </c>
      <c r="C434">
        <f t="shared" si="28"/>
        <v>2009</v>
      </c>
      <c r="D434" t="str">
        <f t="shared" si="30"/>
        <v>napraforgó</v>
      </c>
      <c r="F434" t="str">
        <f t="shared" si="29"/>
        <v>t/ha</v>
      </c>
    </row>
    <row r="435" spans="1:6" x14ac:dyDescent="0.3">
      <c r="A435">
        <f t="shared" si="27"/>
        <v>434</v>
      </c>
      <c r="B435" t="str">
        <f t="shared" si="26"/>
        <v>Közép-Dunántúl</v>
      </c>
      <c r="C435">
        <f t="shared" si="28"/>
        <v>2009</v>
      </c>
      <c r="D435" t="str">
        <f t="shared" si="30"/>
        <v>napraforgó</v>
      </c>
      <c r="F435" t="str">
        <f t="shared" si="29"/>
        <v>t/ha</v>
      </c>
    </row>
    <row r="436" spans="1:6" x14ac:dyDescent="0.3">
      <c r="A436">
        <f t="shared" si="27"/>
        <v>435</v>
      </c>
      <c r="B436" t="str">
        <f t="shared" si="26"/>
        <v>Közép-Magyarország</v>
      </c>
      <c r="C436">
        <f t="shared" si="28"/>
        <v>2009</v>
      </c>
      <c r="D436" t="str">
        <f t="shared" si="30"/>
        <v>napraforgó</v>
      </c>
      <c r="F436" t="str">
        <f t="shared" si="29"/>
        <v>t/ha</v>
      </c>
    </row>
    <row r="437" spans="1:6" x14ac:dyDescent="0.3">
      <c r="A437">
        <f t="shared" si="27"/>
        <v>436</v>
      </c>
      <c r="B437" t="str">
        <f t="shared" si="26"/>
        <v>Nyugat-Dunántúl</v>
      </c>
      <c r="C437">
        <f t="shared" si="28"/>
        <v>2009</v>
      </c>
      <c r="D437" t="str">
        <f t="shared" si="30"/>
        <v>napraforgó</v>
      </c>
      <c r="F437" t="str">
        <f t="shared" si="29"/>
        <v>t/ha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8FCB-247B-42FB-90C1-30A7F2F046D2}">
  <sheetPr codeName="Munka1"/>
  <dimension ref="A1:AJ96"/>
  <sheetViews>
    <sheetView tabSelected="1" workbookViewId="0">
      <selection activeCell="C4" sqref="C4"/>
    </sheetView>
  </sheetViews>
  <sheetFormatPr defaultRowHeight="14.4" x14ac:dyDescent="0.3"/>
  <sheetData>
    <row r="1" spans="1:36" x14ac:dyDescent="0.3">
      <c r="A1" t="s">
        <v>0</v>
      </c>
      <c r="M1" t="s">
        <v>0</v>
      </c>
      <c r="Z1" t="s">
        <v>0</v>
      </c>
    </row>
    <row r="2" spans="1:36" x14ac:dyDescent="0.3">
      <c r="A2" s="34" t="s">
        <v>33</v>
      </c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M2" t="s">
        <v>35</v>
      </c>
      <c r="N2">
        <v>2000</v>
      </c>
      <c r="O2">
        <v>2001</v>
      </c>
      <c r="P2">
        <v>2002</v>
      </c>
      <c r="Q2">
        <v>2003</v>
      </c>
      <c r="R2">
        <v>2004</v>
      </c>
      <c r="S2">
        <v>2005</v>
      </c>
      <c r="T2">
        <v>2006</v>
      </c>
      <c r="U2">
        <v>2007</v>
      </c>
      <c r="V2">
        <v>2008</v>
      </c>
      <c r="W2">
        <v>2009</v>
      </c>
      <c r="Z2" t="s">
        <v>33</v>
      </c>
      <c r="AA2">
        <v>2000</v>
      </c>
      <c r="AB2">
        <v>2001</v>
      </c>
      <c r="AC2">
        <v>2002</v>
      </c>
      <c r="AD2">
        <v>2003</v>
      </c>
      <c r="AE2">
        <v>2004</v>
      </c>
      <c r="AF2">
        <v>2005</v>
      </c>
      <c r="AG2">
        <v>2006</v>
      </c>
      <c r="AH2">
        <v>2007</v>
      </c>
      <c r="AI2">
        <v>2008</v>
      </c>
      <c r="AJ2">
        <v>2009</v>
      </c>
    </row>
    <row r="3" spans="1:36" x14ac:dyDescent="0.3">
      <c r="B3" t="s">
        <v>15</v>
      </c>
      <c r="C3" t="s">
        <v>15</v>
      </c>
      <c r="D3" t="s">
        <v>15</v>
      </c>
      <c r="E3" t="s">
        <v>15</v>
      </c>
      <c r="F3" t="s">
        <v>15</v>
      </c>
      <c r="G3" t="s">
        <v>15</v>
      </c>
      <c r="H3" t="s">
        <v>15</v>
      </c>
      <c r="I3" t="s">
        <v>15</v>
      </c>
      <c r="J3" t="s">
        <v>15</v>
      </c>
      <c r="K3" t="s">
        <v>15</v>
      </c>
      <c r="N3" t="str">
        <f>B3</f>
        <v>t/ha</v>
      </c>
      <c r="O3" t="str">
        <f t="shared" ref="O3:W3" si="0">C3</f>
        <v>t/ha</v>
      </c>
      <c r="P3" t="str">
        <f t="shared" si="0"/>
        <v>t/ha</v>
      </c>
      <c r="Q3" t="str">
        <f t="shared" si="0"/>
        <v>t/ha</v>
      </c>
      <c r="R3" t="str">
        <f t="shared" si="0"/>
        <v>t/ha</v>
      </c>
      <c r="S3" t="str">
        <f t="shared" si="0"/>
        <v>t/ha</v>
      </c>
      <c r="T3" t="str">
        <f t="shared" si="0"/>
        <v>t/ha</v>
      </c>
      <c r="U3" t="str">
        <f t="shared" si="0"/>
        <v>t/ha</v>
      </c>
      <c r="V3" t="str">
        <f t="shared" si="0"/>
        <v>t/ha</v>
      </c>
      <c r="W3" t="str">
        <f t="shared" si="0"/>
        <v>t/ha</v>
      </c>
      <c r="AA3" t="s">
        <v>15</v>
      </c>
      <c r="AB3" t="s">
        <v>15</v>
      </c>
      <c r="AC3" t="s">
        <v>15</v>
      </c>
      <c r="AD3" t="s">
        <v>15</v>
      </c>
      <c r="AE3" t="s">
        <v>15</v>
      </c>
      <c r="AF3" t="s">
        <v>15</v>
      </c>
      <c r="AG3" t="s">
        <v>15</v>
      </c>
      <c r="AH3" t="s">
        <v>15</v>
      </c>
      <c r="AI3" t="s">
        <v>15</v>
      </c>
      <c r="AJ3" t="s">
        <v>15</v>
      </c>
    </row>
    <row r="4" spans="1:36" x14ac:dyDescent="0.3">
      <c r="A4" t="s">
        <v>13</v>
      </c>
      <c r="B4" s="35">
        <v>4.0199999999999996</v>
      </c>
      <c r="C4">
        <v>4.45</v>
      </c>
      <c r="D4">
        <v>3.66</v>
      </c>
      <c r="E4">
        <v>2.87</v>
      </c>
      <c r="F4">
        <v>5.79</v>
      </c>
      <c r="G4">
        <v>4.53</v>
      </c>
      <c r="H4">
        <v>4.24</v>
      </c>
      <c r="I4">
        <v>3.76</v>
      </c>
      <c r="J4">
        <v>5.18</v>
      </c>
      <c r="K4">
        <v>3.71</v>
      </c>
      <c r="M4" t="s">
        <v>13</v>
      </c>
      <c r="N4">
        <v>61.99</v>
      </c>
      <c r="O4">
        <v>92.14</v>
      </c>
      <c r="P4">
        <v>80.290000000000006</v>
      </c>
      <c r="Q4">
        <v>75.03</v>
      </c>
      <c r="R4">
        <v>97.73</v>
      </c>
      <c r="S4">
        <v>89.24</v>
      </c>
      <c r="T4">
        <v>120.57</v>
      </c>
      <c r="U4">
        <v>89.05</v>
      </c>
      <c r="V4">
        <v>53.07</v>
      </c>
      <c r="W4">
        <v>50.91</v>
      </c>
      <c r="Z4" t="s">
        <v>13</v>
      </c>
      <c r="AA4">
        <f>RANK(B4,B$4:B$10,0)</f>
        <v>3</v>
      </c>
      <c r="AB4">
        <f t="shared" ref="AB4:AB10" si="1">RANK(C4,C$4:C$10,0)</f>
        <v>2</v>
      </c>
      <c r="AC4">
        <f t="shared" ref="AC4:AC10" si="2">RANK(D4,D$4:D$10,0)</f>
        <v>4</v>
      </c>
      <c r="AD4">
        <f t="shared" ref="AD4:AD10" si="3">RANK(E4,E$4:E$10,0)</f>
        <v>3</v>
      </c>
      <c r="AE4">
        <f t="shared" ref="AE4:AE10" si="4">RANK(F4,F$4:F$10,0)</f>
        <v>1</v>
      </c>
      <c r="AF4">
        <f t="shared" ref="AF4:AF10" si="5">RANK(G4,G$4:G$10,0)</f>
        <v>4</v>
      </c>
      <c r="AG4">
        <f t="shared" ref="AG4:AG10" si="6">RANK(H4,H$4:H$10,0)</f>
        <v>4</v>
      </c>
      <c r="AH4">
        <f t="shared" ref="AH4:AH10" si="7">RANK(I4,I$4:I$10,0)</f>
        <v>3</v>
      </c>
      <c r="AI4">
        <f t="shared" ref="AI4:AI10" si="8">RANK(J4,J$4:J$10,0)</f>
        <v>3</v>
      </c>
      <c r="AJ4">
        <f t="shared" ref="AJ4:AJ10" si="9">RANK(K4,K$4:K$10,0)</f>
        <v>3</v>
      </c>
    </row>
    <row r="5" spans="1:36" x14ac:dyDescent="0.3">
      <c r="A5" t="s">
        <v>20</v>
      </c>
      <c r="B5" s="35">
        <v>4.0999999999999996</v>
      </c>
      <c r="C5">
        <v>4.7699999999999996</v>
      </c>
      <c r="D5">
        <v>4.7300000000000004</v>
      </c>
      <c r="E5">
        <v>3.49</v>
      </c>
      <c r="F5">
        <v>5.15</v>
      </c>
      <c r="G5">
        <v>4.62</v>
      </c>
      <c r="H5">
        <v>4.5599999999999996</v>
      </c>
      <c r="I5">
        <v>3.82</v>
      </c>
      <c r="J5">
        <v>5.58</v>
      </c>
      <c r="K5">
        <v>4.9800000000000004</v>
      </c>
      <c r="M5" t="s">
        <v>20</v>
      </c>
      <c r="N5">
        <v>54.58</v>
      </c>
      <c r="O5">
        <v>83.35</v>
      </c>
      <c r="P5">
        <v>98.42</v>
      </c>
      <c r="Q5">
        <v>68.2</v>
      </c>
      <c r="R5">
        <v>111.44</v>
      </c>
      <c r="S5">
        <v>122.33</v>
      </c>
      <c r="T5">
        <v>118.19</v>
      </c>
      <c r="U5">
        <v>86.01</v>
      </c>
      <c r="V5">
        <v>40.06</v>
      </c>
      <c r="W5">
        <v>45.33</v>
      </c>
      <c r="Z5" t="s">
        <v>20</v>
      </c>
      <c r="AA5">
        <f t="shared" ref="AA5:AA10" si="10">RANK(B5,B$4:B$10,0)</f>
        <v>1</v>
      </c>
      <c r="AB5">
        <f t="shared" si="1"/>
        <v>1</v>
      </c>
      <c r="AC5">
        <f t="shared" si="2"/>
        <v>1</v>
      </c>
      <c r="AD5">
        <f t="shared" si="3"/>
        <v>1</v>
      </c>
      <c r="AE5">
        <f t="shared" si="4"/>
        <v>3</v>
      </c>
      <c r="AF5">
        <f t="shared" si="5"/>
        <v>2</v>
      </c>
      <c r="AG5">
        <f t="shared" si="6"/>
        <v>1</v>
      </c>
      <c r="AH5">
        <f t="shared" si="7"/>
        <v>2</v>
      </c>
      <c r="AI5">
        <f t="shared" si="8"/>
        <v>1</v>
      </c>
      <c r="AJ5">
        <f t="shared" si="9"/>
        <v>1</v>
      </c>
    </row>
    <row r="6" spans="1:36" x14ac:dyDescent="0.3">
      <c r="A6" t="s">
        <v>21</v>
      </c>
      <c r="B6" s="35">
        <v>3.07</v>
      </c>
      <c r="C6">
        <v>4.01</v>
      </c>
      <c r="D6">
        <v>2.98</v>
      </c>
      <c r="E6">
        <v>2.39</v>
      </c>
      <c r="F6">
        <v>5.46</v>
      </c>
      <c r="G6">
        <v>4.12</v>
      </c>
      <c r="H6">
        <v>3.17</v>
      </c>
      <c r="I6">
        <v>3.02</v>
      </c>
      <c r="J6">
        <v>4.75</v>
      </c>
      <c r="K6">
        <v>3.68</v>
      </c>
      <c r="M6" t="s">
        <v>21</v>
      </c>
      <c r="N6">
        <v>78.260000000000005</v>
      </c>
      <c r="O6">
        <v>88.28</v>
      </c>
      <c r="P6">
        <v>75.209999999999994</v>
      </c>
      <c r="Q6">
        <v>76.959999999999994</v>
      </c>
      <c r="R6">
        <v>98.56</v>
      </c>
      <c r="S6">
        <v>94.43</v>
      </c>
      <c r="T6">
        <v>94.33</v>
      </c>
      <c r="U6">
        <v>66.849999999999994</v>
      </c>
      <c r="V6">
        <v>44.55</v>
      </c>
      <c r="W6">
        <v>52.86</v>
      </c>
      <c r="Z6" t="s">
        <v>21</v>
      </c>
      <c r="AA6">
        <f t="shared" si="10"/>
        <v>6</v>
      </c>
      <c r="AB6">
        <f t="shared" si="1"/>
        <v>6</v>
      </c>
      <c r="AC6">
        <f t="shared" si="2"/>
        <v>5</v>
      </c>
      <c r="AD6">
        <f t="shared" si="3"/>
        <v>5</v>
      </c>
      <c r="AE6">
        <f t="shared" si="4"/>
        <v>2</v>
      </c>
      <c r="AF6">
        <f t="shared" si="5"/>
        <v>7</v>
      </c>
      <c r="AG6">
        <f t="shared" si="6"/>
        <v>7</v>
      </c>
      <c r="AH6">
        <f t="shared" si="7"/>
        <v>6</v>
      </c>
      <c r="AI6">
        <f t="shared" si="8"/>
        <v>5</v>
      </c>
      <c r="AJ6">
        <f t="shared" si="9"/>
        <v>5</v>
      </c>
    </row>
    <row r="7" spans="1:36" x14ac:dyDescent="0.3">
      <c r="A7" t="s">
        <v>22</v>
      </c>
      <c r="B7" s="35">
        <v>2.59</v>
      </c>
      <c r="C7">
        <v>4.01</v>
      </c>
      <c r="D7">
        <v>2.91</v>
      </c>
      <c r="E7">
        <v>1.88</v>
      </c>
      <c r="F7">
        <v>4.47</v>
      </c>
      <c r="G7">
        <v>4.4400000000000004</v>
      </c>
      <c r="H7">
        <v>3.84</v>
      </c>
      <c r="I7">
        <v>3.15</v>
      </c>
      <c r="J7">
        <v>4.4800000000000004</v>
      </c>
      <c r="K7">
        <v>3.65</v>
      </c>
      <c r="M7" t="s">
        <v>22</v>
      </c>
      <c r="N7">
        <v>55.34</v>
      </c>
      <c r="O7">
        <v>70.58</v>
      </c>
      <c r="P7">
        <v>33.17</v>
      </c>
      <c r="Q7">
        <v>61.48</v>
      </c>
      <c r="R7">
        <v>109.11</v>
      </c>
      <c r="S7">
        <v>105.31</v>
      </c>
      <c r="T7">
        <v>98.4</v>
      </c>
      <c r="U7">
        <v>55.37</v>
      </c>
      <c r="V7">
        <v>54.13</v>
      </c>
      <c r="W7">
        <v>19.899999999999999</v>
      </c>
      <c r="Z7" t="s">
        <v>22</v>
      </c>
      <c r="AA7">
        <f t="shared" si="10"/>
        <v>7</v>
      </c>
      <c r="AB7">
        <f t="shared" si="1"/>
        <v>6</v>
      </c>
      <c r="AC7">
        <f t="shared" si="2"/>
        <v>7</v>
      </c>
      <c r="AD7">
        <f t="shared" si="3"/>
        <v>6</v>
      </c>
      <c r="AE7">
        <f t="shared" si="4"/>
        <v>7</v>
      </c>
      <c r="AF7">
        <f t="shared" si="5"/>
        <v>6</v>
      </c>
      <c r="AG7">
        <f t="shared" si="6"/>
        <v>6</v>
      </c>
      <c r="AH7">
        <f t="shared" si="7"/>
        <v>5</v>
      </c>
      <c r="AI7">
        <f t="shared" si="8"/>
        <v>7</v>
      </c>
      <c r="AJ7">
        <f t="shared" si="9"/>
        <v>6</v>
      </c>
    </row>
    <row r="8" spans="1:36" x14ac:dyDescent="0.3">
      <c r="A8" t="s">
        <v>23</v>
      </c>
      <c r="B8" s="35">
        <v>4.03</v>
      </c>
      <c r="C8">
        <v>4.32</v>
      </c>
      <c r="D8">
        <v>3.9</v>
      </c>
      <c r="E8">
        <v>2.46</v>
      </c>
      <c r="F8">
        <v>5.08</v>
      </c>
      <c r="G8">
        <v>4.93</v>
      </c>
      <c r="H8">
        <v>4.37</v>
      </c>
      <c r="I8">
        <v>3.37</v>
      </c>
      <c r="J8">
        <v>5.38</v>
      </c>
      <c r="K8">
        <v>3.69</v>
      </c>
      <c r="M8" t="s">
        <v>23</v>
      </c>
      <c r="N8">
        <v>53.6</v>
      </c>
      <c r="O8">
        <v>67.48</v>
      </c>
      <c r="P8">
        <v>35.799999999999997</v>
      </c>
      <c r="Q8">
        <v>23.45</v>
      </c>
      <c r="R8">
        <v>57.63</v>
      </c>
      <c r="S8">
        <v>94.74</v>
      </c>
      <c r="T8">
        <v>91.4</v>
      </c>
      <c r="U8">
        <v>34.520000000000003</v>
      </c>
      <c r="V8">
        <v>31.03</v>
      </c>
      <c r="W8">
        <v>47.76</v>
      </c>
      <c r="Z8" t="s">
        <v>23</v>
      </c>
      <c r="AA8">
        <f t="shared" si="10"/>
        <v>2</v>
      </c>
      <c r="AB8">
        <f t="shared" si="1"/>
        <v>5</v>
      </c>
      <c r="AC8">
        <f t="shared" si="2"/>
        <v>3</v>
      </c>
      <c r="AD8">
        <f t="shared" si="3"/>
        <v>4</v>
      </c>
      <c r="AE8">
        <f t="shared" si="4"/>
        <v>6</v>
      </c>
      <c r="AF8">
        <f t="shared" si="5"/>
        <v>1</v>
      </c>
      <c r="AG8">
        <f t="shared" si="6"/>
        <v>3</v>
      </c>
      <c r="AH8">
        <f t="shared" si="7"/>
        <v>4</v>
      </c>
      <c r="AI8">
        <f t="shared" si="8"/>
        <v>2</v>
      </c>
      <c r="AJ8">
        <f t="shared" si="9"/>
        <v>4</v>
      </c>
    </row>
    <row r="9" spans="1:36" x14ac:dyDescent="0.3">
      <c r="A9" t="s">
        <v>24</v>
      </c>
      <c r="B9" s="35">
        <v>3.51</v>
      </c>
      <c r="C9">
        <v>4.3600000000000003</v>
      </c>
      <c r="D9">
        <v>2.92</v>
      </c>
      <c r="E9">
        <v>1.56</v>
      </c>
      <c r="F9">
        <v>5.12</v>
      </c>
      <c r="G9">
        <v>4.6100000000000003</v>
      </c>
      <c r="H9">
        <v>4.1100000000000003</v>
      </c>
      <c r="I9">
        <v>3</v>
      </c>
      <c r="J9">
        <v>4.8499999999999996</v>
      </c>
      <c r="K9">
        <v>3.19</v>
      </c>
      <c r="M9" t="s">
        <v>24</v>
      </c>
      <c r="N9">
        <v>66.400000000000006</v>
      </c>
      <c r="O9">
        <v>86.02</v>
      </c>
      <c r="P9">
        <v>56.92</v>
      </c>
      <c r="Q9">
        <v>71.77</v>
      </c>
      <c r="R9">
        <v>113.16</v>
      </c>
      <c r="S9">
        <v>99.69</v>
      </c>
      <c r="T9">
        <v>103.26</v>
      </c>
      <c r="U9">
        <v>82.77</v>
      </c>
      <c r="V9">
        <v>50.37</v>
      </c>
      <c r="W9">
        <v>38.99</v>
      </c>
      <c r="Z9" t="s">
        <v>24</v>
      </c>
      <c r="AA9">
        <f t="shared" si="10"/>
        <v>5</v>
      </c>
      <c r="AB9">
        <f t="shared" si="1"/>
        <v>4</v>
      </c>
      <c r="AC9">
        <f t="shared" si="2"/>
        <v>6</v>
      </c>
      <c r="AD9">
        <f t="shared" si="3"/>
        <v>7</v>
      </c>
      <c r="AE9">
        <f t="shared" si="4"/>
        <v>5</v>
      </c>
      <c r="AF9">
        <f t="shared" si="5"/>
        <v>3</v>
      </c>
      <c r="AG9">
        <f t="shared" si="6"/>
        <v>5</v>
      </c>
      <c r="AH9">
        <f t="shared" si="7"/>
        <v>7</v>
      </c>
      <c r="AI9">
        <f t="shared" si="8"/>
        <v>4</v>
      </c>
      <c r="AJ9">
        <f t="shared" si="9"/>
        <v>7</v>
      </c>
    </row>
    <row r="10" spans="1:36" x14ac:dyDescent="0.3">
      <c r="A10" t="s">
        <v>26</v>
      </c>
      <c r="B10" s="35">
        <v>4.0199999999999996</v>
      </c>
      <c r="C10">
        <v>4.45</v>
      </c>
      <c r="D10">
        <v>4.16</v>
      </c>
      <c r="E10">
        <v>3.06</v>
      </c>
      <c r="F10">
        <v>5.15</v>
      </c>
      <c r="G10">
        <v>4.4800000000000004</v>
      </c>
      <c r="H10">
        <v>4.49</v>
      </c>
      <c r="I10">
        <v>4.08</v>
      </c>
      <c r="J10">
        <v>4.68</v>
      </c>
      <c r="K10">
        <v>4.6900000000000004</v>
      </c>
      <c r="M10" t="s">
        <v>26</v>
      </c>
      <c r="N10">
        <v>78.59</v>
      </c>
      <c r="O10">
        <v>74.930000000000007</v>
      </c>
      <c r="P10">
        <v>77.099999999999994</v>
      </c>
      <c r="Q10">
        <v>66.319999999999993</v>
      </c>
      <c r="R10">
        <v>99.96</v>
      </c>
      <c r="S10">
        <v>110.27</v>
      </c>
      <c r="T10">
        <v>97.56</v>
      </c>
      <c r="U10">
        <v>82.8</v>
      </c>
      <c r="V10">
        <v>41.93</v>
      </c>
      <c r="W10">
        <v>54.08</v>
      </c>
      <c r="Z10" t="s">
        <v>26</v>
      </c>
      <c r="AA10">
        <f t="shared" si="10"/>
        <v>3</v>
      </c>
      <c r="AB10">
        <f t="shared" si="1"/>
        <v>2</v>
      </c>
      <c r="AC10">
        <f t="shared" si="2"/>
        <v>2</v>
      </c>
      <c r="AD10">
        <f t="shared" si="3"/>
        <v>2</v>
      </c>
      <c r="AE10">
        <f t="shared" si="4"/>
        <v>3</v>
      </c>
      <c r="AF10">
        <f t="shared" si="5"/>
        <v>5</v>
      </c>
      <c r="AG10">
        <f t="shared" si="6"/>
        <v>2</v>
      </c>
      <c r="AH10">
        <f t="shared" si="7"/>
        <v>1</v>
      </c>
      <c r="AI10">
        <f t="shared" si="8"/>
        <v>6</v>
      </c>
      <c r="AJ10">
        <f t="shared" si="9"/>
        <v>2</v>
      </c>
    </row>
    <row r="11" spans="1:36" x14ac:dyDescent="0.3">
      <c r="A11" t="s">
        <v>0</v>
      </c>
      <c r="M11" t="s">
        <v>0</v>
      </c>
      <c r="Z11" t="s">
        <v>0</v>
      </c>
    </row>
    <row r="13" spans="1:36" x14ac:dyDescent="0.3">
      <c r="A13" t="s">
        <v>0</v>
      </c>
      <c r="M13" t="s">
        <v>0</v>
      </c>
      <c r="Z13" t="s">
        <v>0</v>
      </c>
    </row>
    <row r="14" spans="1:36" x14ac:dyDescent="0.3">
      <c r="A14" s="34" t="s">
        <v>34</v>
      </c>
      <c r="B14">
        <v>2000</v>
      </c>
      <c r="C14">
        <v>2001</v>
      </c>
      <c r="D14">
        <v>2002</v>
      </c>
      <c r="E14">
        <v>2003</v>
      </c>
      <c r="F14">
        <v>2004</v>
      </c>
      <c r="G14">
        <v>2005</v>
      </c>
      <c r="H14">
        <v>2006</v>
      </c>
      <c r="I14">
        <v>2007</v>
      </c>
      <c r="J14">
        <v>2008</v>
      </c>
      <c r="K14">
        <v>2009</v>
      </c>
      <c r="M14" s="9" t="s">
        <v>35</v>
      </c>
      <c r="N14">
        <v>2000</v>
      </c>
      <c r="O14">
        <v>2001</v>
      </c>
      <c r="P14">
        <v>2002</v>
      </c>
      <c r="Q14">
        <v>2003</v>
      </c>
      <c r="R14">
        <v>2004</v>
      </c>
      <c r="S14">
        <v>2005</v>
      </c>
      <c r="T14">
        <v>2006</v>
      </c>
      <c r="U14">
        <v>2007</v>
      </c>
      <c r="V14">
        <v>2008</v>
      </c>
      <c r="W14">
        <v>2009</v>
      </c>
      <c r="Z14" t="s">
        <v>34</v>
      </c>
      <c r="AA14">
        <v>2000</v>
      </c>
      <c r="AB14">
        <v>2001</v>
      </c>
      <c r="AC14">
        <v>2002</v>
      </c>
      <c r="AD14">
        <v>2003</v>
      </c>
      <c r="AE14">
        <v>2004</v>
      </c>
      <c r="AF14">
        <v>2005</v>
      </c>
      <c r="AG14">
        <v>2006</v>
      </c>
      <c r="AH14">
        <v>2007</v>
      </c>
      <c r="AI14">
        <v>2008</v>
      </c>
      <c r="AJ14">
        <v>2009</v>
      </c>
    </row>
    <row r="15" spans="1:36" x14ac:dyDescent="0.3">
      <c r="B15" t="str">
        <f>B3</f>
        <v>t/ha</v>
      </c>
      <c r="C15" t="str">
        <f t="shared" ref="C15:K15" si="11">C3</f>
        <v>t/ha</v>
      </c>
      <c r="D15" t="str">
        <f t="shared" si="11"/>
        <v>t/ha</v>
      </c>
      <c r="E15" t="str">
        <f t="shared" si="11"/>
        <v>t/ha</v>
      </c>
      <c r="F15" t="str">
        <f t="shared" si="11"/>
        <v>t/ha</v>
      </c>
      <c r="G15" t="str">
        <f t="shared" si="11"/>
        <v>t/ha</v>
      </c>
      <c r="H15" t="str">
        <f t="shared" si="11"/>
        <v>t/ha</v>
      </c>
      <c r="I15" t="str">
        <f t="shared" si="11"/>
        <v>t/ha</v>
      </c>
      <c r="J15" t="str">
        <f t="shared" si="11"/>
        <v>t/ha</v>
      </c>
      <c r="K15" t="str">
        <f t="shared" si="11"/>
        <v>t/ha</v>
      </c>
      <c r="N15" t="str">
        <f>B15</f>
        <v>t/ha</v>
      </c>
      <c r="O15" t="str">
        <f t="shared" ref="O15" si="12">C15</f>
        <v>t/ha</v>
      </c>
      <c r="P15" t="str">
        <f t="shared" ref="P15" si="13">D15</f>
        <v>t/ha</v>
      </c>
      <c r="Q15" t="str">
        <f t="shared" ref="Q15" si="14">E15</f>
        <v>t/ha</v>
      </c>
      <c r="R15" t="str">
        <f t="shared" ref="R15" si="15">F15</f>
        <v>t/ha</v>
      </c>
      <c r="S15" t="str">
        <f t="shared" ref="S15" si="16">G15</f>
        <v>t/ha</v>
      </c>
      <c r="T15" t="str">
        <f t="shared" ref="T15" si="17">H15</f>
        <v>t/ha</v>
      </c>
      <c r="U15" t="str">
        <f t="shared" ref="U15" si="18">I15</f>
        <v>t/ha</v>
      </c>
      <c r="V15" t="str">
        <f t="shared" ref="V15" si="19">J15</f>
        <v>t/ha</v>
      </c>
      <c r="W15" t="str">
        <f t="shared" ref="W15" si="20">K15</f>
        <v>t/ha</v>
      </c>
      <c r="AA15" t="str">
        <f>AA3</f>
        <v>t/ha</v>
      </c>
      <c r="AB15" t="str">
        <f t="shared" ref="AB15:AJ15" si="21">AB3</f>
        <v>t/ha</v>
      </c>
      <c r="AC15" t="str">
        <f t="shared" si="21"/>
        <v>t/ha</v>
      </c>
      <c r="AD15" t="str">
        <f t="shared" si="21"/>
        <v>t/ha</v>
      </c>
      <c r="AE15" t="str">
        <f t="shared" si="21"/>
        <v>t/ha</v>
      </c>
      <c r="AF15" t="str">
        <f t="shared" si="21"/>
        <v>t/ha</v>
      </c>
      <c r="AG15" t="str">
        <f t="shared" si="21"/>
        <v>t/ha</v>
      </c>
      <c r="AH15" t="str">
        <f t="shared" si="21"/>
        <v>t/ha</v>
      </c>
      <c r="AI15" t="str">
        <f t="shared" si="21"/>
        <v>t/ha</v>
      </c>
      <c r="AJ15" t="str">
        <f t="shared" si="21"/>
        <v>t/ha</v>
      </c>
    </row>
    <row r="16" spans="1:36" x14ac:dyDescent="0.3">
      <c r="A16" t="s">
        <v>13</v>
      </c>
      <c r="B16">
        <v>4.46</v>
      </c>
      <c r="C16">
        <v>7.67</v>
      </c>
      <c r="D16">
        <v>5.46</v>
      </c>
      <c r="E16">
        <v>3.4</v>
      </c>
      <c r="F16">
        <v>7.46</v>
      </c>
      <c r="G16">
        <v>7.87</v>
      </c>
      <c r="H16">
        <v>7.36</v>
      </c>
      <c r="I16">
        <v>4.3499999999999996</v>
      </c>
      <c r="J16">
        <v>7.32</v>
      </c>
      <c r="K16">
        <v>5.97</v>
      </c>
      <c r="M16" t="s">
        <v>13</v>
      </c>
      <c r="N16">
        <f>B4+B16+B28+B40+B52+B77+B89</f>
        <v>61.99</v>
      </c>
      <c r="O16">
        <f t="shared" ref="O16:W16" si="22">C4+C16+C28+C40+C52+C77+C89</f>
        <v>92.14</v>
      </c>
      <c r="P16">
        <f t="shared" si="22"/>
        <v>80.290000000000006</v>
      </c>
      <c r="Q16">
        <f t="shared" si="22"/>
        <v>75.03</v>
      </c>
      <c r="R16">
        <f t="shared" si="22"/>
        <v>97.73</v>
      </c>
      <c r="S16">
        <f t="shared" si="22"/>
        <v>89.24</v>
      </c>
      <c r="T16">
        <f t="shared" si="22"/>
        <v>120.57000000000001</v>
      </c>
      <c r="U16">
        <f t="shared" si="22"/>
        <v>89.050000000000011</v>
      </c>
      <c r="V16">
        <f t="shared" si="22"/>
        <v>53.07</v>
      </c>
      <c r="W16">
        <f t="shared" si="22"/>
        <v>50.91</v>
      </c>
      <c r="Z16" t="s">
        <v>13</v>
      </c>
      <c r="AA16">
        <f>RANK(B16,B$16:B$22,0)</f>
        <v>3</v>
      </c>
      <c r="AB16">
        <f t="shared" ref="AB16:AB22" si="23">RANK(C16,C$16:C$22,0)</f>
        <v>1</v>
      </c>
      <c r="AC16">
        <f t="shared" ref="AC16:AC22" si="24">RANK(D16,D$16:D$22,0)</f>
        <v>4</v>
      </c>
      <c r="AD16">
        <f t="shared" ref="AD16:AD22" si="25">RANK(E16,E$16:E$22,0)</f>
        <v>6</v>
      </c>
      <c r="AE16">
        <f t="shared" ref="AE16:AE22" si="26">RANK(F16,F$16:F$22,0)</f>
        <v>3</v>
      </c>
      <c r="AF16">
        <f t="shared" ref="AF16:AF22" si="27">RANK(G16,G$16:G$22,0)</f>
        <v>4</v>
      </c>
      <c r="AG16">
        <f t="shared" ref="AG16:AG22" si="28">RANK(H16,H$16:H$22,0)</f>
        <v>3</v>
      </c>
      <c r="AH16">
        <f t="shared" ref="AH16:AH22" si="29">RANK(I16,I$16:I$22,0)</f>
        <v>3</v>
      </c>
      <c r="AI16">
        <f t="shared" ref="AI16:AI22" si="30">RANK(J16,J$16:J$22,0)</f>
        <v>6</v>
      </c>
      <c r="AJ16">
        <f t="shared" ref="AJ16:AJ22" si="31">RANK(K16,K$16:K$22,0)</f>
        <v>5</v>
      </c>
    </row>
    <row r="17" spans="1:36" x14ac:dyDescent="0.3">
      <c r="A17" t="s">
        <v>20</v>
      </c>
      <c r="B17">
        <v>4.76</v>
      </c>
      <c r="C17">
        <v>7.28</v>
      </c>
      <c r="D17">
        <v>6.61</v>
      </c>
      <c r="E17">
        <v>4.42</v>
      </c>
      <c r="F17">
        <v>8.11</v>
      </c>
      <c r="G17">
        <v>8.36</v>
      </c>
      <c r="H17">
        <v>7.87</v>
      </c>
      <c r="I17">
        <v>3.24</v>
      </c>
      <c r="J17">
        <v>8.23</v>
      </c>
      <c r="K17">
        <v>7.46</v>
      </c>
      <c r="M17" t="s">
        <v>20</v>
      </c>
      <c r="N17">
        <f t="shared" ref="N17:W17" si="32">B5+B17+B29+B41+B53+B78+B90</f>
        <v>54.580000000000005</v>
      </c>
      <c r="O17">
        <f t="shared" si="32"/>
        <v>83.350000000000009</v>
      </c>
      <c r="P17">
        <f t="shared" si="32"/>
        <v>98.42</v>
      </c>
      <c r="Q17">
        <f t="shared" si="32"/>
        <v>68.2</v>
      </c>
      <c r="R17">
        <f t="shared" si="32"/>
        <v>111.44</v>
      </c>
      <c r="S17">
        <f t="shared" si="32"/>
        <v>122.33</v>
      </c>
      <c r="T17">
        <f t="shared" si="32"/>
        <v>118.19</v>
      </c>
      <c r="U17">
        <f t="shared" si="32"/>
        <v>86.01</v>
      </c>
      <c r="V17">
        <f t="shared" si="32"/>
        <v>40.060000000000009</v>
      </c>
      <c r="W17">
        <f t="shared" si="32"/>
        <v>45.33</v>
      </c>
      <c r="Z17" t="s">
        <v>20</v>
      </c>
      <c r="AA17">
        <f t="shared" ref="AA17:AA22" si="33">RANK(B17,B$16:B$22,0)</f>
        <v>2</v>
      </c>
      <c r="AB17">
        <f t="shared" si="23"/>
        <v>2</v>
      </c>
      <c r="AC17">
        <f t="shared" si="24"/>
        <v>2</v>
      </c>
      <c r="AD17">
        <f t="shared" si="25"/>
        <v>2</v>
      </c>
      <c r="AE17">
        <f t="shared" si="26"/>
        <v>1</v>
      </c>
      <c r="AF17">
        <f t="shared" si="27"/>
        <v>2</v>
      </c>
      <c r="AG17">
        <f t="shared" si="28"/>
        <v>1</v>
      </c>
      <c r="AH17">
        <f t="shared" si="29"/>
        <v>7</v>
      </c>
      <c r="AI17">
        <f t="shared" si="30"/>
        <v>4</v>
      </c>
      <c r="AJ17">
        <f t="shared" si="31"/>
        <v>3</v>
      </c>
    </row>
    <row r="18" spans="1:36" x14ac:dyDescent="0.3">
      <c r="A18" t="s">
        <v>21</v>
      </c>
      <c r="B18">
        <v>3.83</v>
      </c>
      <c r="C18">
        <v>7.13</v>
      </c>
      <c r="D18">
        <v>4.93</v>
      </c>
      <c r="E18">
        <v>5.08</v>
      </c>
      <c r="F18">
        <v>8.02</v>
      </c>
      <c r="G18">
        <v>7.8</v>
      </c>
      <c r="H18">
        <v>6.59</v>
      </c>
      <c r="I18">
        <v>4.7</v>
      </c>
      <c r="J18">
        <v>8.65</v>
      </c>
      <c r="K18">
        <v>6.46</v>
      </c>
      <c r="M18" t="s">
        <v>21</v>
      </c>
      <c r="N18">
        <f t="shared" ref="N18:W18" si="34">B6+B18+B30+B42+B54+B79+B91</f>
        <v>78.260000000000005</v>
      </c>
      <c r="O18">
        <f t="shared" si="34"/>
        <v>88.279999999999987</v>
      </c>
      <c r="P18">
        <f t="shared" si="34"/>
        <v>75.210000000000008</v>
      </c>
      <c r="Q18">
        <f t="shared" si="34"/>
        <v>76.959999999999994</v>
      </c>
      <c r="R18">
        <f t="shared" si="34"/>
        <v>98.560000000000016</v>
      </c>
      <c r="S18">
        <f t="shared" si="34"/>
        <v>94.43</v>
      </c>
      <c r="T18">
        <f t="shared" si="34"/>
        <v>94.33</v>
      </c>
      <c r="U18">
        <f t="shared" si="34"/>
        <v>66.849999999999994</v>
      </c>
      <c r="V18">
        <f t="shared" si="34"/>
        <v>44.550000000000004</v>
      </c>
      <c r="W18">
        <f t="shared" si="34"/>
        <v>52.86</v>
      </c>
      <c r="Z18" t="s">
        <v>21</v>
      </c>
      <c r="AA18">
        <f t="shared" si="33"/>
        <v>5</v>
      </c>
      <c r="AB18">
        <f t="shared" si="23"/>
        <v>3</v>
      </c>
      <c r="AC18">
        <f t="shared" si="24"/>
        <v>6</v>
      </c>
      <c r="AD18">
        <f t="shared" si="25"/>
        <v>1</v>
      </c>
      <c r="AE18">
        <f t="shared" si="26"/>
        <v>2</v>
      </c>
      <c r="AF18">
        <f t="shared" si="27"/>
        <v>5</v>
      </c>
      <c r="AG18">
        <f t="shared" si="28"/>
        <v>6</v>
      </c>
      <c r="AH18">
        <f t="shared" si="29"/>
        <v>2</v>
      </c>
      <c r="AI18">
        <f t="shared" si="30"/>
        <v>2</v>
      </c>
      <c r="AJ18">
        <f t="shared" si="31"/>
        <v>4</v>
      </c>
    </row>
    <row r="19" spans="1:36" x14ac:dyDescent="0.3">
      <c r="A19" t="s">
        <v>22</v>
      </c>
      <c r="B19">
        <v>2.63</v>
      </c>
      <c r="C19">
        <v>5.4</v>
      </c>
      <c r="D19">
        <v>5.27</v>
      </c>
      <c r="E19">
        <v>4.0199999999999996</v>
      </c>
      <c r="F19">
        <v>5.67</v>
      </c>
      <c r="G19">
        <v>6.47</v>
      </c>
      <c r="H19">
        <v>5.67</v>
      </c>
      <c r="I19">
        <v>3.8</v>
      </c>
      <c r="J19">
        <v>6.04</v>
      </c>
      <c r="K19">
        <v>5.31</v>
      </c>
      <c r="M19" t="s">
        <v>22</v>
      </c>
      <c r="N19">
        <f t="shared" ref="N19:W19" si="35">B7+B19+B31+B43+B55+B80+B92</f>
        <v>55.339999999999996</v>
      </c>
      <c r="O19">
        <f t="shared" si="35"/>
        <v>70.579999999999984</v>
      </c>
      <c r="P19">
        <f t="shared" si="35"/>
        <v>33.169999999999995</v>
      </c>
      <c r="Q19">
        <f t="shared" si="35"/>
        <v>61.47999999999999</v>
      </c>
      <c r="R19">
        <f t="shared" si="35"/>
        <v>109.11</v>
      </c>
      <c r="S19">
        <f t="shared" si="35"/>
        <v>105.31</v>
      </c>
      <c r="T19">
        <f t="shared" si="35"/>
        <v>98.4</v>
      </c>
      <c r="U19">
        <f t="shared" si="35"/>
        <v>55.37</v>
      </c>
      <c r="V19">
        <f t="shared" si="35"/>
        <v>54.13</v>
      </c>
      <c r="W19">
        <f t="shared" si="35"/>
        <v>19.899999999999999</v>
      </c>
      <c r="Z19" t="s">
        <v>22</v>
      </c>
      <c r="AA19">
        <f t="shared" si="33"/>
        <v>7</v>
      </c>
      <c r="AB19">
        <f t="shared" si="23"/>
        <v>6</v>
      </c>
      <c r="AC19">
        <f t="shared" si="24"/>
        <v>5</v>
      </c>
      <c r="AD19">
        <f t="shared" si="25"/>
        <v>4</v>
      </c>
      <c r="AE19">
        <f t="shared" si="26"/>
        <v>7</v>
      </c>
      <c r="AF19">
        <f t="shared" si="27"/>
        <v>7</v>
      </c>
      <c r="AG19">
        <f t="shared" si="28"/>
        <v>7</v>
      </c>
      <c r="AH19">
        <f t="shared" si="29"/>
        <v>4</v>
      </c>
      <c r="AI19">
        <f t="shared" si="30"/>
        <v>7</v>
      </c>
      <c r="AJ19">
        <f t="shared" si="31"/>
        <v>6</v>
      </c>
    </row>
    <row r="20" spans="1:36" x14ac:dyDescent="0.3">
      <c r="A20" t="s">
        <v>23</v>
      </c>
      <c r="B20">
        <v>4.97</v>
      </c>
      <c r="C20">
        <v>7.03</v>
      </c>
      <c r="D20">
        <v>6.63</v>
      </c>
      <c r="E20">
        <v>3.89</v>
      </c>
      <c r="F20">
        <v>7.3</v>
      </c>
      <c r="G20">
        <v>8.98</v>
      </c>
      <c r="H20">
        <v>7.58</v>
      </c>
      <c r="I20">
        <v>3.7</v>
      </c>
      <c r="J20">
        <v>8.73</v>
      </c>
      <c r="K20">
        <v>7.5</v>
      </c>
      <c r="M20" t="s">
        <v>23</v>
      </c>
      <c r="N20">
        <f t="shared" ref="N20:W20" si="36">B8+B20+B32+B44+B56+B81+B93</f>
        <v>53.6</v>
      </c>
      <c r="O20">
        <f t="shared" si="36"/>
        <v>67.48</v>
      </c>
      <c r="P20">
        <f t="shared" si="36"/>
        <v>35.799999999999997</v>
      </c>
      <c r="Q20">
        <f t="shared" si="36"/>
        <v>23.449999999999996</v>
      </c>
      <c r="R20">
        <f t="shared" si="36"/>
        <v>57.629999999999995</v>
      </c>
      <c r="S20">
        <f t="shared" si="36"/>
        <v>94.740000000000009</v>
      </c>
      <c r="T20">
        <f t="shared" si="36"/>
        <v>91.399999999999991</v>
      </c>
      <c r="U20">
        <f t="shared" si="36"/>
        <v>34.520000000000003</v>
      </c>
      <c r="V20">
        <f t="shared" si="36"/>
        <v>31.029999999999998</v>
      </c>
      <c r="W20">
        <f t="shared" si="36"/>
        <v>47.759999999999991</v>
      </c>
      <c r="Z20" t="s">
        <v>23</v>
      </c>
      <c r="AA20">
        <f t="shared" si="33"/>
        <v>1</v>
      </c>
      <c r="AB20">
        <f t="shared" si="23"/>
        <v>4</v>
      </c>
      <c r="AC20">
        <f t="shared" si="24"/>
        <v>1</v>
      </c>
      <c r="AD20">
        <f t="shared" si="25"/>
        <v>5</v>
      </c>
      <c r="AE20">
        <f t="shared" si="26"/>
        <v>4</v>
      </c>
      <c r="AF20">
        <f t="shared" si="27"/>
        <v>1</v>
      </c>
      <c r="AG20">
        <f t="shared" si="28"/>
        <v>2</v>
      </c>
      <c r="AH20">
        <f t="shared" si="29"/>
        <v>5</v>
      </c>
      <c r="AI20">
        <f t="shared" si="30"/>
        <v>1</v>
      </c>
      <c r="AJ20">
        <f t="shared" si="31"/>
        <v>2</v>
      </c>
    </row>
    <row r="21" spans="1:36" x14ac:dyDescent="0.3">
      <c r="A21" t="s">
        <v>24</v>
      </c>
      <c r="B21">
        <v>3.44</v>
      </c>
      <c r="C21">
        <v>6.52</v>
      </c>
      <c r="D21">
        <v>3.88</v>
      </c>
      <c r="E21">
        <v>2.81</v>
      </c>
      <c r="F21">
        <v>6.16</v>
      </c>
      <c r="G21">
        <v>7.72</v>
      </c>
      <c r="H21">
        <v>6.84</v>
      </c>
      <c r="I21">
        <v>3.27</v>
      </c>
      <c r="J21">
        <v>7.8</v>
      </c>
      <c r="K21">
        <v>5.3</v>
      </c>
      <c r="M21" t="s">
        <v>24</v>
      </c>
      <c r="N21">
        <f t="shared" ref="N21:W21" si="37">B9+B21+B33+B45+B57+B82+B94</f>
        <v>66.399999999999991</v>
      </c>
      <c r="O21">
        <f t="shared" si="37"/>
        <v>86.02</v>
      </c>
      <c r="P21">
        <f t="shared" si="37"/>
        <v>56.92</v>
      </c>
      <c r="Q21">
        <f t="shared" si="37"/>
        <v>71.77</v>
      </c>
      <c r="R21">
        <f t="shared" si="37"/>
        <v>113.16</v>
      </c>
      <c r="S21">
        <f t="shared" si="37"/>
        <v>99.690000000000012</v>
      </c>
      <c r="T21">
        <f t="shared" si="37"/>
        <v>103.26</v>
      </c>
      <c r="U21">
        <f t="shared" si="37"/>
        <v>82.77000000000001</v>
      </c>
      <c r="V21">
        <f t="shared" si="37"/>
        <v>50.370000000000005</v>
      </c>
      <c r="W21">
        <f t="shared" si="37"/>
        <v>38.989999999999995</v>
      </c>
      <c r="Z21" t="s">
        <v>24</v>
      </c>
      <c r="AA21">
        <f t="shared" si="33"/>
        <v>6</v>
      </c>
      <c r="AB21">
        <f t="shared" si="23"/>
        <v>5</v>
      </c>
      <c r="AC21">
        <f t="shared" si="24"/>
        <v>7</v>
      </c>
      <c r="AD21">
        <f t="shared" si="25"/>
        <v>7</v>
      </c>
      <c r="AE21">
        <f t="shared" si="26"/>
        <v>6</v>
      </c>
      <c r="AF21">
        <f t="shared" si="27"/>
        <v>6</v>
      </c>
      <c r="AG21">
        <f t="shared" si="28"/>
        <v>5</v>
      </c>
      <c r="AH21">
        <f t="shared" si="29"/>
        <v>6</v>
      </c>
      <c r="AI21">
        <f t="shared" si="30"/>
        <v>5</v>
      </c>
      <c r="AJ21">
        <f t="shared" si="31"/>
        <v>7</v>
      </c>
    </row>
    <row r="22" spans="1:36" x14ac:dyDescent="0.3">
      <c r="A22" t="s">
        <v>26</v>
      </c>
      <c r="B22">
        <v>4.45</v>
      </c>
      <c r="C22">
        <v>4.2699999999999996</v>
      </c>
      <c r="D22">
        <v>6.12</v>
      </c>
      <c r="E22">
        <v>4.18</v>
      </c>
      <c r="F22">
        <v>6.77</v>
      </c>
      <c r="G22">
        <v>8.01</v>
      </c>
      <c r="H22">
        <v>7.13</v>
      </c>
      <c r="I22">
        <v>4.72</v>
      </c>
      <c r="J22">
        <v>8.48</v>
      </c>
      <c r="K22">
        <v>8.1199999999999992</v>
      </c>
      <c r="M22" t="s">
        <v>26</v>
      </c>
      <c r="N22">
        <f t="shared" ref="N22:W22" si="38">B10+B22+B34+B46+B58+B83+B95</f>
        <v>78.589999999999989</v>
      </c>
      <c r="O22">
        <f t="shared" si="38"/>
        <v>74.930000000000007</v>
      </c>
      <c r="P22">
        <f t="shared" si="38"/>
        <v>77.09999999999998</v>
      </c>
      <c r="Q22">
        <f t="shared" si="38"/>
        <v>66.319999999999993</v>
      </c>
      <c r="R22">
        <f t="shared" si="38"/>
        <v>99.96</v>
      </c>
      <c r="S22">
        <f t="shared" si="38"/>
        <v>110.27000000000001</v>
      </c>
      <c r="T22">
        <f t="shared" si="38"/>
        <v>97.560000000000016</v>
      </c>
      <c r="U22">
        <f t="shared" si="38"/>
        <v>82.800000000000011</v>
      </c>
      <c r="V22">
        <f t="shared" si="38"/>
        <v>41.93</v>
      </c>
      <c r="W22">
        <f t="shared" si="38"/>
        <v>54.079999999999991</v>
      </c>
      <c r="Z22" t="s">
        <v>26</v>
      </c>
      <c r="AA22">
        <f t="shared" si="33"/>
        <v>4</v>
      </c>
      <c r="AB22">
        <f t="shared" si="23"/>
        <v>7</v>
      </c>
      <c r="AC22">
        <f t="shared" si="24"/>
        <v>3</v>
      </c>
      <c r="AD22">
        <f t="shared" si="25"/>
        <v>3</v>
      </c>
      <c r="AE22">
        <f t="shared" si="26"/>
        <v>5</v>
      </c>
      <c r="AF22">
        <f t="shared" si="27"/>
        <v>3</v>
      </c>
      <c r="AG22">
        <f t="shared" si="28"/>
        <v>4</v>
      </c>
      <c r="AH22">
        <f t="shared" si="29"/>
        <v>1</v>
      </c>
      <c r="AI22">
        <f t="shared" si="30"/>
        <v>3</v>
      </c>
      <c r="AJ22">
        <f t="shared" si="31"/>
        <v>1</v>
      </c>
    </row>
    <row r="23" spans="1:36" x14ac:dyDescent="0.3">
      <c r="A23" t="s">
        <v>0</v>
      </c>
      <c r="M23" t="s">
        <v>0</v>
      </c>
      <c r="Z23" t="s">
        <v>0</v>
      </c>
    </row>
    <row r="25" spans="1:36" x14ac:dyDescent="0.3">
      <c r="A25" t="s">
        <v>0</v>
      </c>
      <c r="M25" t="s">
        <v>0</v>
      </c>
    </row>
    <row r="26" spans="1:36" x14ac:dyDescent="0.3">
      <c r="A26" s="34" t="s">
        <v>41</v>
      </c>
      <c r="B26">
        <v>2000</v>
      </c>
      <c r="C26">
        <v>2001</v>
      </c>
      <c r="D26">
        <v>2002</v>
      </c>
      <c r="E26">
        <v>2003</v>
      </c>
      <c r="F26">
        <v>2004</v>
      </c>
      <c r="G26">
        <v>2005</v>
      </c>
      <c r="H26">
        <v>2006</v>
      </c>
      <c r="I26">
        <v>2007</v>
      </c>
      <c r="J26">
        <v>2008</v>
      </c>
      <c r="K26">
        <v>2009</v>
      </c>
      <c r="M26" t="s">
        <v>35</v>
      </c>
      <c r="N26">
        <v>2000</v>
      </c>
      <c r="O26">
        <v>2001</v>
      </c>
      <c r="P26">
        <v>2002</v>
      </c>
      <c r="Q26">
        <v>2003</v>
      </c>
      <c r="R26">
        <v>2004</v>
      </c>
      <c r="S26">
        <v>2005</v>
      </c>
      <c r="T26">
        <v>2006</v>
      </c>
      <c r="U26">
        <v>2007</v>
      </c>
      <c r="V26">
        <v>2008</v>
      </c>
      <c r="W26">
        <v>2009</v>
      </c>
    </row>
    <row r="27" spans="1:36" x14ac:dyDescent="0.3">
      <c r="B27" t="str">
        <f>B15</f>
        <v>t/ha</v>
      </c>
      <c r="C27" t="str">
        <f t="shared" ref="C27:K27" si="39">C15</f>
        <v>t/ha</v>
      </c>
      <c r="D27" t="str">
        <f t="shared" si="39"/>
        <v>t/ha</v>
      </c>
      <c r="E27" t="str">
        <f t="shared" si="39"/>
        <v>t/ha</v>
      </c>
      <c r="F27" t="str">
        <f t="shared" si="39"/>
        <v>t/ha</v>
      </c>
      <c r="G27" t="str">
        <f t="shared" si="39"/>
        <v>t/ha</v>
      </c>
      <c r="H27" t="str">
        <f t="shared" si="39"/>
        <v>t/ha</v>
      </c>
      <c r="I27" t="str">
        <f t="shared" si="39"/>
        <v>t/ha</v>
      </c>
      <c r="J27" t="str">
        <f t="shared" si="39"/>
        <v>t/ha</v>
      </c>
      <c r="K27" t="str">
        <f t="shared" si="39"/>
        <v>t/ha</v>
      </c>
      <c r="N27" t="str">
        <f>B27</f>
        <v>t/ha</v>
      </c>
      <c r="O27" t="str">
        <f t="shared" ref="O27" si="40">C27</f>
        <v>t/ha</v>
      </c>
      <c r="P27" t="str">
        <f t="shared" ref="P27" si="41">D27</f>
        <v>t/ha</v>
      </c>
      <c r="Q27" t="str">
        <f t="shared" ref="Q27" si="42">E27</f>
        <v>t/ha</v>
      </c>
      <c r="R27" t="str">
        <f t="shared" ref="R27" si="43">F27</f>
        <v>t/ha</v>
      </c>
      <c r="S27" t="str">
        <f t="shared" ref="S27" si="44">G27</f>
        <v>t/ha</v>
      </c>
      <c r="T27" t="str">
        <f t="shared" ref="T27" si="45">H27</f>
        <v>t/ha</v>
      </c>
      <c r="U27" t="str">
        <f t="shared" ref="U27" si="46">I27</f>
        <v>t/ha</v>
      </c>
      <c r="V27" t="str">
        <f t="shared" ref="V27" si="47">J27</f>
        <v>t/ha</v>
      </c>
      <c r="W27" t="str">
        <f t="shared" ref="W27" si="48">K27</f>
        <v>t/ha</v>
      </c>
    </row>
    <row r="28" spans="1:36" x14ac:dyDescent="0.3">
      <c r="A28" t="s">
        <v>13</v>
      </c>
      <c r="B28">
        <v>18.690000000000001</v>
      </c>
      <c r="C28">
        <v>20.82</v>
      </c>
      <c r="D28">
        <v>19.78</v>
      </c>
      <c r="E28">
        <v>19.170000000000002</v>
      </c>
      <c r="F28">
        <v>24.81</v>
      </c>
      <c r="G28">
        <v>21.64</v>
      </c>
      <c r="H28">
        <v>26.22</v>
      </c>
      <c r="I28">
        <v>23.69</v>
      </c>
      <c r="J28">
        <v>28.1</v>
      </c>
      <c r="K28">
        <v>32.47</v>
      </c>
      <c r="M28" t="s">
        <v>13</v>
      </c>
      <c r="N28">
        <f>N4-N16</f>
        <v>0</v>
      </c>
      <c r="O28">
        <f t="shared" ref="O28:W28" si="49">O4-O16</f>
        <v>0</v>
      </c>
      <c r="P28">
        <f t="shared" si="49"/>
        <v>0</v>
      </c>
      <c r="Q28">
        <f t="shared" si="49"/>
        <v>0</v>
      </c>
      <c r="R28">
        <f t="shared" si="49"/>
        <v>0</v>
      </c>
      <c r="S28">
        <f t="shared" si="49"/>
        <v>0</v>
      </c>
      <c r="T28">
        <f t="shared" si="49"/>
        <v>0</v>
      </c>
      <c r="U28">
        <f t="shared" si="49"/>
        <v>0</v>
      </c>
      <c r="V28">
        <f t="shared" si="49"/>
        <v>0</v>
      </c>
      <c r="W28">
        <f t="shared" si="49"/>
        <v>0</v>
      </c>
    </row>
    <row r="29" spans="1:36" x14ac:dyDescent="0.3">
      <c r="A29" t="s">
        <v>20</v>
      </c>
      <c r="B29">
        <v>8.52</v>
      </c>
      <c r="C29">
        <v>14.23</v>
      </c>
      <c r="D29">
        <v>21.8</v>
      </c>
      <c r="E29">
        <v>13.7</v>
      </c>
      <c r="F29">
        <v>34.22</v>
      </c>
      <c r="G29">
        <v>27.14</v>
      </c>
      <c r="H29">
        <v>23.31</v>
      </c>
      <c r="I29">
        <v>14.43</v>
      </c>
      <c r="J29">
        <v>16.43</v>
      </c>
      <c r="K29">
        <v>18.59</v>
      </c>
      <c r="M29" t="s">
        <v>20</v>
      </c>
      <c r="N29">
        <f t="shared" ref="N29:W29" si="50">N5-N17</f>
        <v>0</v>
      </c>
      <c r="O29">
        <f t="shared" si="50"/>
        <v>0</v>
      </c>
      <c r="P29">
        <f t="shared" si="50"/>
        <v>0</v>
      </c>
      <c r="Q29">
        <f t="shared" si="50"/>
        <v>0</v>
      </c>
      <c r="R29">
        <f t="shared" si="50"/>
        <v>0</v>
      </c>
      <c r="S29">
        <f t="shared" si="50"/>
        <v>0</v>
      </c>
      <c r="T29">
        <f t="shared" si="50"/>
        <v>0</v>
      </c>
      <c r="U29">
        <f t="shared" si="50"/>
        <v>0</v>
      </c>
      <c r="V29">
        <f t="shared" si="50"/>
        <v>0</v>
      </c>
      <c r="W29">
        <f t="shared" si="50"/>
        <v>0</v>
      </c>
    </row>
    <row r="30" spans="1:36" x14ac:dyDescent="0.3">
      <c r="A30" t="s">
        <v>21</v>
      </c>
      <c r="B30">
        <v>20.75</v>
      </c>
      <c r="C30">
        <v>24.79</v>
      </c>
      <c r="D30">
        <v>20.84</v>
      </c>
      <c r="E30">
        <v>22.43</v>
      </c>
      <c r="F30">
        <v>20.47</v>
      </c>
      <c r="G30">
        <v>31.11</v>
      </c>
      <c r="H30">
        <v>28.96</v>
      </c>
      <c r="I30">
        <v>21.26</v>
      </c>
      <c r="J30">
        <v>20.18</v>
      </c>
      <c r="K30">
        <v>33.61</v>
      </c>
      <c r="M30" t="s">
        <v>21</v>
      </c>
      <c r="N30">
        <f t="shared" ref="N30:W30" si="51">N6-N18</f>
        <v>0</v>
      </c>
      <c r="O30">
        <f t="shared" si="51"/>
        <v>0</v>
      </c>
      <c r="P30">
        <f t="shared" si="51"/>
        <v>0</v>
      </c>
      <c r="Q30">
        <f t="shared" si="51"/>
        <v>0</v>
      </c>
      <c r="R30">
        <f t="shared" si="51"/>
        <v>0</v>
      </c>
      <c r="S30">
        <f t="shared" si="51"/>
        <v>0</v>
      </c>
      <c r="T30">
        <f t="shared" si="51"/>
        <v>0</v>
      </c>
      <c r="U30">
        <f t="shared" si="51"/>
        <v>0</v>
      </c>
      <c r="V30">
        <f t="shared" si="51"/>
        <v>0</v>
      </c>
      <c r="W30">
        <f t="shared" si="51"/>
        <v>0</v>
      </c>
    </row>
    <row r="31" spans="1:36" x14ac:dyDescent="0.3">
      <c r="A31" t="s">
        <v>22</v>
      </c>
      <c r="B31">
        <v>15.84</v>
      </c>
      <c r="C31">
        <v>18.079999999999998</v>
      </c>
      <c r="D31">
        <v>21.24</v>
      </c>
      <c r="E31">
        <v>10.84</v>
      </c>
      <c r="F31">
        <v>29.34</v>
      </c>
      <c r="G31">
        <v>24.99</v>
      </c>
      <c r="H31">
        <v>22.5</v>
      </c>
      <c r="I31" s="4">
        <v>0</v>
      </c>
      <c r="J31">
        <v>31</v>
      </c>
      <c r="K31" s="4">
        <v>0</v>
      </c>
      <c r="M31" t="s">
        <v>22</v>
      </c>
      <c r="N31">
        <f t="shared" ref="N31:W31" si="52">N7-N19</f>
        <v>0</v>
      </c>
      <c r="O31">
        <f t="shared" si="52"/>
        <v>0</v>
      </c>
      <c r="P31">
        <f t="shared" si="52"/>
        <v>0</v>
      </c>
      <c r="Q31">
        <f t="shared" si="52"/>
        <v>0</v>
      </c>
      <c r="R31">
        <f t="shared" si="52"/>
        <v>0</v>
      </c>
      <c r="S31">
        <f t="shared" si="52"/>
        <v>0</v>
      </c>
      <c r="T31">
        <f t="shared" si="52"/>
        <v>0</v>
      </c>
      <c r="U31">
        <f t="shared" si="52"/>
        <v>0</v>
      </c>
      <c r="V31">
        <f t="shared" si="52"/>
        <v>0</v>
      </c>
      <c r="W31">
        <f t="shared" si="52"/>
        <v>0</v>
      </c>
    </row>
    <row r="32" spans="1:36" x14ac:dyDescent="0.3">
      <c r="A32" t="s">
        <v>23</v>
      </c>
      <c r="B32">
        <v>5.69</v>
      </c>
      <c r="C32">
        <v>8.67</v>
      </c>
      <c r="D32">
        <v>18.440000000000001</v>
      </c>
      <c r="E32">
        <v>11.01</v>
      </c>
      <c r="F32">
        <v>20.309999999999999</v>
      </c>
      <c r="G32">
        <v>14.14</v>
      </c>
      <c r="H32">
        <v>15.32</v>
      </c>
      <c r="I32">
        <v>18.71</v>
      </c>
      <c r="J32">
        <v>3.86</v>
      </c>
      <c r="K32">
        <v>25.6</v>
      </c>
      <c r="M32" t="s">
        <v>23</v>
      </c>
      <c r="N32">
        <f t="shared" ref="N32:W32" si="53">N8-N20</f>
        <v>0</v>
      </c>
      <c r="O32">
        <f t="shared" si="53"/>
        <v>0</v>
      </c>
      <c r="P32">
        <f t="shared" si="53"/>
        <v>0</v>
      </c>
      <c r="Q32">
        <f t="shared" si="53"/>
        <v>0</v>
      </c>
      <c r="R32">
        <f t="shared" si="53"/>
        <v>0</v>
      </c>
      <c r="S32">
        <f t="shared" si="53"/>
        <v>0</v>
      </c>
      <c r="T32">
        <f t="shared" si="53"/>
        <v>0</v>
      </c>
      <c r="U32">
        <f t="shared" si="53"/>
        <v>0</v>
      </c>
      <c r="V32">
        <f t="shared" si="53"/>
        <v>0</v>
      </c>
      <c r="W32">
        <f t="shared" si="53"/>
        <v>0</v>
      </c>
    </row>
    <row r="33" spans="1:23" x14ac:dyDescent="0.3">
      <c r="A33" t="s">
        <v>24</v>
      </c>
      <c r="B33">
        <v>16</v>
      </c>
      <c r="C33">
        <v>13.2</v>
      </c>
      <c r="D33">
        <v>17.59</v>
      </c>
      <c r="E33">
        <v>21.44</v>
      </c>
      <c r="F33">
        <v>35.840000000000003</v>
      </c>
      <c r="G33">
        <v>21.71</v>
      </c>
      <c r="H33">
        <v>28.12</v>
      </c>
      <c r="I33">
        <v>30.89</v>
      </c>
      <c r="J33">
        <v>26.3</v>
      </c>
      <c r="K33">
        <v>22.78</v>
      </c>
      <c r="M33" t="s">
        <v>24</v>
      </c>
      <c r="N33">
        <f t="shared" ref="N33:W33" si="54">N9-N21</f>
        <v>0</v>
      </c>
      <c r="O33">
        <f t="shared" si="54"/>
        <v>0</v>
      </c>
      <c r="P33">
        <f t="shared" si="54"/>
        <v>0</v>
      </c>
      <c r="Q33">
        <f t="shared" si="54"/>
        <v>0</v>
      </c>
      <c r="R33">
        <f t="shared" si="54"/>
        <v>0</v>
      </c>
      <c r="S33">
        <f t="shared" si="54"/>
        <v>0</v>
      </c>
      <c r="T33">
        <f t="shared" si="54"/>
        <v>0</v>
      </c>
      <c r="U33">
        <f t="shared" si="54"/>
        <v>0</v>
      </c>
      <c r="V33">
        <f t="shared" si="54"/>
        <v>0</v>
      </c>
      <c r="W33">
        <f t="shared" si="54"/>
        <v>0</v>
      </c>
    </row>
    <row r="34" spans="1:23" x14ac:dyDescent="0.3">
      <c r="A34" t="s">
        <v>26</v>
      </c>
      <c r="B34">
        <v>25.18</v>
      </c>
      <c r="C34">
        <v>23.95</v>
      </c>
      <c r="D34">
        <v>15.94</v>
      </c>
      <c r="E34">
        <v>11.95</v>
      </c>
      <c r="F34">
        <v>32.659999999999997</v>
      </c>
      <c r="G34">
        <v>26.65</v>
      </c>
      <c r="H34">
        <v>25.94</v>
      </c>
      <c r="I34">
        <v>23.4</v>
      </c>
      <c r="J34">
        <v>14.56</v>
      </c>
      <c r="K34">
        <v>32.119999999999997</v>
      </c>
      <c r="M34" t="s">
        <v>26</v>
      </c>
      <c r="N34">
        <f t="shared" ref="N34:W34" si="55">N10-N22</f>
        <v>0</v>
      </c>
      <c r="O34">
        <f t="shared" si="55"/>
        <v>0</v>
      </c>
      <c r="P34">
        <f t="shared" si="55"/>
        <v>0</v>
      </c>
      <c r="Q34">
        <f t="shared" si="55"/>
        <v>0</v>
      </c>
      <c r="R34">
        <f t="shared" si="55"/>
        <v>0</v>
      </c>
      <c r="S34">
        <f t="shared" si="55"/>
        <v>0</v>
      </c>
      <c r="T34">
        <f t="shared" si="55"/>
        <v>0</v>
      </c>
      <c r="U34">
        <f t="shared" si="55"/>
        <v>0</v>
      </c>
      <c r="V34">
        <f t="shared" si="55"/>
        <v>0</v>
      </c>
      <c r="W34">
        <f t="shared" si="55"/>
        <v>0</v>
      </c>
    </row>
    <row r="35" spans="1:23" x14ac:dyDescent="0.3">
      <c r="A35" t="s">
        <v>0</v>
      </c>
      <c r="M35" t="s">
        <v>0</v>
      </c>
    </row>
    <row r="37" spans="1:23" x14ac:dyDescent="0.3">
      <c r="A37" t="s">
        <v>0</v>
      </c>
    </row>
    <row r="38" spans="1:23" x14ac:dyDescent="0.3">
      <c r="A38" s="34" t="s">
        <v>56</v>
      </c>
      <c r="B38">
        <v>2000</v>
      </c>
      <c r="C38">
        <v>2001</v>
      </c>
      <c r="D38">
        <v>2002</v>
      </c>
      <c r="E38">
        <v>2003</v>
      </c>
      <c r="F38">
        <v>2004</v>
      </c>
      <c r="G38">
        <v>2005</v>
      </c>
      <c r="H38">
        <v>2006</v>
      </c>
      <c r="I38">
        <v>2007</v>
      </c>
      <c r="J38">
        <v>2008</v>
      </c>
      <c r="K38">
        <v>2009</v>
      </c>
    </row>
    <row r="39" spans="1:23" x14ac:dyDescent="0.3">
      <c r="B39" t="str">
        <f>B27</f>
        <v>t/ha</v>
      </c>
      <c r="C39" t="str">
        <f t="shared" ref="C39:K39" si="56">C27</f>
        <v>t/ha</v>
      </c>
      <c r="D39" t="str">
        <f t="shared" si="56"/>
        <v>t/ha</v>
      </c>
      <c r="E39" t="str">
        <f t="shared" si="56"/>
        <v>t/ha</v>
      </c>
      <c r="F39" t="str">
        <f t="shared" si="56"/>
        <v>t/ha</v>
      </c>
      <c r="G39" t="str">
        <f t="shared" si="56"/>
        <v>t/ha</v>
      </c>
      <c r="H39" t="str">
        <f t="shared" si="56"/>
        <v>t/ha</v>
      </c>
      <c r="I39" t="str">
        <f t="shared" si="56"/>
        <v>t/ha</v>
      </c>
      <c r="J39" t="str">
        <f t="shared" si="56"/>
        <v>t/ha</v>
      </c>
      <c r="K39" t="str">
        <f t="shared" si="56"/>
        <v>t/ha</v>
      </c>
    </row>
    <row r="40" spans="1:23" x14ac:dyDescent="0.3">
      <c r="A40" t="s">
        <v>13</v>
      </c>
      <c r="B40">
        <v>1.38</v>
      </c>
      <c r="C40">
        <v>2.14</v>
      </c>
      <c r="D40">
        <v>2.2799999999999998</v>
      </c>
      <c r="E40">
        <v>0.61</v>
      </c>
      <c r="F40">
        <v>2.73</v>
      </c>
      <c r="G40">
        <v>3.24</v>
      </c>
      <c r="H40">
        <v>1.71</v>
      </c>
      <c r="I40">
        <v>1.18</v>
      </c>
      <c r="J40">
        <v>2.36</v>
      </c>
      <c r="K40">
        <v>1.26</v>
      </c>
    </row>
    <row r="41" spans="1:23" x14ac:dyDescent="0.3">
      <c r="A41" t="s">
        <v>20</v>
      </c>
      <c r="B41">
        <v>0</v>
      </c>
      <c r="C41">
        <v>0</v>
      </c>
      <c r="D41">
        <v>0</v>
      </c>
      <c r="E41">
        <v>1.85</v>
      </c>
      <c r="F41">
        <v>4.8</v>
      </c>
      <c r="G41">
        <v>4.88</v>
      </c>
      <c r="H41">
        <v>4.03</v>
      </c>
      <c r="I41">
        <v>0</v>
      </c>
      <c r="J41">
        <v>0</v>
      </c>
      <c r="K41">
        <v>3.8</v>
      </c>
    </row>
    <row r="42" spans="1:23" x14ac:dyDescent="0.3">
      <c r="A42" t="s">
        <v>21</v>
      </c>
      <c r="B42">
        <v>1</v>
      </c>
      <c r="C42">
        <v>1.85</v>
      </c>
      <c r="D42">
        <v>1.6</v>
      </c>
      <c r="E42">
        <v>2.02</v>
      </c>
      <c r="F42">
        <v>3.06</v>
      </c>
      <c r="G42">
        <v>0.88</v>
      </c>
      <c r="H42">
        <v>1.87</v>
      </c>
      <c r="I42">
        <v>1.05</v>
      </c>
      <c r="J42">
        <v>1.5</v>
      </c>
      <c r="K42">
        <v>2.16</v>
      </c>
    </row>
    <row r="43" spans="1:23" x14ac:dyDescent="0.3">
      <c r="A43" t="s">
        <v>22</v>
      </c>
      <c r="B43">
        <v>0</v>
      </c>
      <c r="C43">
        <v>0</v>
      </c>
      <c r="D43">
        <v>0</v>
      </c>
      <c r="E43">
        <v>2</v>
      </c>
      <c r="F43">
        <v>3.5</v>
      </c>
      <c r="G43">
        <v>3</v>
      </c>
      <c r="H43">
        <v>2.6</v>
      </c>
      <c r="I43">
        <v>2.2999999999999998</v>
      </c>
      <c r="J43">
        <v>3.59</v>
      </c>
      <c r="K43">
        <v>3.4</v>
      </c>
    </row>
    <row r="44" spans="1:23" x14ac:dyDescent="0.3">
      <c r="A44" t="s">
        <v>23</v>
      </c>
      <c r="B44">
        <v>0</v>
      </c>
      <c r="C44">
        <v>2.2400000000000002</v>
      </c>
      <c r="D44">
        <v>2.5</v>
      </c>
      <c r="E44">
        <v>1.29</v>
      </c>
      <c r="F44">
        <v>2.73</v>
      </c>
      <c r="G44">
        <v>1.98</v>
      </c>
      <c r="H44">
        <v>1.5</v>
      </c>
      <c r="I44">
        <v>2.81</v>
      </c>
      <c r="J44">
        <v>2.3199999999999998</v>
      </c>
      <c r="K44">
        <v>3.09</v>
      </c>
    </row>
    <row r="45" spans="1:23" x14ac:dyDescent="0.3">
      <c r="A45" t="s">
        <v>24</v>
      </c>
      <c r="B45">
        <v>2.06</v>
      </c>
      <c r="C45">
        <v>2.4500000000000002</v>
      </c>
      <c r="D45">
        <v>1.75</v>
      </c>
      <c r="E45">
        <v>0.51</v>
      </c>
      <c r="F45">
        <v>2.4900000000000002</v>
      </c>
      <c r="G45">
        <v>3.13</v>
      </c>
      <c r="H45">
        <v>3.02</v>
      </c>
      <c r="I45">
        <v>1.57</v>
      </c>
      <c r="J45">
        <v>2.29</v>
      </c>
      <c r="K45">
        <v>1.1599999999999999</v>
      </c>
    </row>
    <row r="46" spans="1:23" x14ac:dyDescent="0.3">
      <c r="A46" t="s">
        <v>26</v>
      </c>
      <c r="B46">
        <v>2.46</v>
      </c>
      <c r="C46">
        <v>2.4500000000000002</v>
      </c>
      <c r="D46">
        <v>2.54</v>
      </c>
      <c r="E46">
        <v>2.2599999999999998</v>
      </c>
      <c r="F46">
        <v>3.34</v>
      </c>
      <c r="G46">
        <v>3.58</v>
      </c>
      <c r="H46">
        <v>2.7</v>
      </c>
      <c r="I46">
        <v>2.72</v>
      </c>
      <c r="J46">
        <v>3.89</v>
      </c>
      <c r="K46">
        <v>0</v>
      </c>
    </row>
    <row r="47" spans="1:23" x14ac:dyDescent="0.3">
      <c r="A47" t="s">
        <v>0</v>
      </c>
    </row>
    <row r="49" spans="1:11" x14ac:dyDescent="0.3">
      <c r="A49" t="s">
        <v>0</v>
      </c>
    </row>
    <row r="50" spans="1:11" x14ac:dyDescent="0.3">
      <c r="A50" s="34" t="s">
        <v>57</v>
      </c>
      <c r="B50">
        <v>2000</v>
      </c>
      <c r="C50">
        <v>2001</v>
      </c>
      <c r="D50">
        <v>2002</v>
      </c>
      <c r="E50">
        <v>2003</v>
      </c>
      <c r="F50">
        <v>2004</v>
      </c>
      <c r="G50">
        <v>2005</v>
      </c>
      <c r="H50">
        <v>2006</v>
      </c>
      <c r="I50">
        <v>2007</v>
      </c>
      <c r="J50">
        <f>J62</f>
        <v>2008</v>
      </c>
      <c r="K50">
        <f t="shared" ref="K50:K58" si="57">K62</f>
        <v>2009</v>
      </c>
    </row>
    <row r="51" spans="1:11" x14ac:dyDescent="0.3">
      <c r="B51" t="str">
        <f>B39</f>
        <v>t/ha</v>
      </c>
      <c r="J51" t="str">
        <f t="shared" ref="J51:K51" si="58">J63</f>
        <v>t/ha</v>
      </c>
      <c r="K51" t="str">
        <f t="shared" si="57"/>
        <v>t/ha</v>
      </c>
    </row>
    <row r="52" spans="1:11" x14ac:dyDescent="0.3">
      <c r="A52" t="s">
        <v>13</v>
      </c>
      <c r="B52">
        <v>29.05</v>
      </c>
      <c r="C52">
        <v>51.03</v>
      </c>
      <c r="D52">
        <v>43.51</v>
      </c>
      <c r="E52">
        <v>44.51</v>
      </c>
      <c r="F52">
        <v>49.95</v>
      </c>
      <c r="G52">
        <v>46</v>
      </c>
      <c r="H52">
        <v>75</v>
      </c>
      <c r="I52">
        <v>50</v>
      </c>
      <c r="J52">
        <f t="shared" ref="J52:K52" si="59">J64</f>
        <v>2.08</v>
      </c>
      <c r="K52">
        <f t="shared" si="57"/>
        <v>1.62</v>
      </c>
    </row>
    <row r="53" spans="1:11" x14ac:dyDescent="0.3">
      <c r="A53" t="s">
        <v>20</v>
      </c>
      <c r="B53">
        <v>31.46</v>
      </c>
      <c r="C53">
        <v>50.46</v>
      </c>
      <c r="D53">
        <v>58.78</v>
      </c>
      <c r="E53">
        <v>39.130000000000003</v>
      </c>
      <c r="F53">
        <v>51.42</v>
      </c>
      <c r="G53">
        <v>70.599999999999994</v>
      </c>
      <c r="H53">
        <v>71.56</v>
      </c>
      <c r="I53">
        <v>57.91</v>
      </c>
      <c r="J53">
        <f t="shared" ref="J53:K53" si="60">J65</f>
        <v>2.67</v>
      </c>
      <c r="K53">
        <f t="shared" si="57"/>
        <v>3.02</v>
      </c>
    </row>
    <row r="54" spans="1:11" x14ac:dyDescent="0.3">
      <c r="A54" t="s">
        <v>21</v>
      </c>
      <c r="B54">
        <v>45.24</v>
      </c>
      <c r="C54">
        <v>44.73</v>
      </c>
      <c r="D54">
        <v>41.35</v>
      </c>
      <c r="E54">
        <v>41.44</v>
      </c>
      <c r="F54">
        <v>54.34</v>
      </c>
      <c r="G54">
        <v>44.43</v>
      </c>
      <c r="H54">
        <v>49.87</v>
      </c>
      <c r="I54">
        <v>31.72</v>
      </c>
      <c r="J54">
        <f t="shared" ref="J54:K54" si="61">J66</f>
        <v>2.38</v>
      </c>
      <c r="K54">
        <f t="shared" si="57"/>
        <v>1.81</v>
      </c>
    </row>
    <row r="55" spans="1:11" x14ac:dyDescent="0.3">
      <c r="A55" t="s">
        <v>22</v>
      </c>
      <c r="B55">
        <v>29.2</v>
      </c>
      <c r="C55">
        <v>38</v>
      </c>
      <c r="D55">
        <v>0</v>
      </c>
      <c r="E55">
        <v>40</v>
      </c>
      <c r="F55">
        <v>59.99</v>
      </c>
      <c r="G55">
        <v>60</v>
      </c>
      <c r="H55">
        <v>57.98</v>
      </c>
      <c r="I55">
        <v>41.16</v>
      </c>
      <c r="J55">
        <f t="shared" ref="J55:K55" si="62">J67</f>
        <v>2.2200000000000002</v>
      </c>
      <c r="K55">
        <f t="shared" si="57"/>
        <v>1.8</v>
      </c>
    </row>
    <row r="56" spans="1:11" x14ac:dyDescent="0.3">
      <c r="A56" t="s">
        <v>23</v>
      </c>
      <c r="B56">
        <v>33.82</v>
      </c>
      <c r="C56">
        <v>39.01</v>
      </c>
      <c r="D56">
        <v>0</v>
      </c>
      <c r="E56">
        <v>0</v>
      </c>
      <c r="F56">
        <v>15.01</v>
      </c>
      <c r="G56">
        <v>57.89</v>
      </c>
      <c r="H56">
        <v>56.4</v>
      </c>
      <c r="I56">
        <v>0</v>
      </c>
      <c r="J56">
        <f t="shared" ref="J56:K56" si="63">J68</f>
        <v>2.77</v>
      </c>
      <c r="K56">
        <f t="shared" si="57"/>
        <v>2.25</v>
      </c>
    </row>
    <row r="57" spans="1:11" x14ac:dyDescent="0.3">
      <c r="A57" t="s">
        <v>24</v>
      </c>
      <c r="B57">
        <v>36.33</v>
      </c>
      <c r="C57">
        <v>52.74</v>
      </c>
      <c r="D57">
        <v>26.62</v>
      </c>
      <c r="E57">
        <v>41.99</v>
      </c>
      <c r="F57">
        <v>56.93</v>
      </c>
      <c r="G57">
        <v>56.29</v>
      </c>
      <c r="H57">
        <v>55.2</v>
      </c>
      <c r="I57">
        <v>39.67</v>
      </c>
      <c r="J57">
        <f t="shared" ref="J57:K57" si="64">J69</f>
        <v>2.31</v>
      </c>
      <c r="K57">
        <f t="shared" si="57"/>
        <v>1.51</v>
      </c>
    </row>
    <row r="58" spans="1:11" x14ac:dyDescent="0.3">
      <c r="A58" t="s">
        <v>26</v>
      </c>
      <c r="B58">
        <v>37.42</v>
      </c>
      <c r="C58">
        <v>34</v>
      </c>
      <c r="D58">
        <v>44.22</v>
      </c>
      <c r="E58">
        <v>39.479999999999997</v>
      </c>
      <c r="F58">
        <v>45.58</v>
      </c>
      <c r="G58">
        <v>61.02</v>
      </c>
      <c r="H58">
        <v>51.48</v>
      </c>
      <c r="I58">
        <v>41.7</v>
      </c>
      <c r="J58">
        <f t="shared" ref="J58:K58" si="65">J70</f>
        <v>2.68</v>
      </c>
      <c r="K58">
        <f t="shared" si="57"/>
        <v>2.59</v>
      </c>
    </row>
    <row r="59" spans="1:11" x14ac:dyDescent="0.3">
      <c r="A59" t="s">
        <v>0</v>
      </c>
    </row>
    <row r="61" spans="1:11" x14ac:dyDescent="0.3">
      <c r="I61" t="s">
        <v>0</v>
      </c>
    </row>
    <row r="62" spans="1:11" x14ac:dyDescent="0.3">
      <c r="I62" s="34" t="s">
        <v>58</v>
      </c>
      <c r="J62">
        <v>2008</v>
      </c>
      <c r="K62">
        <v>2009</v>
      </c>
    </row>
    <row r="63" spans="1:11" x14ac:dyDescent="0.3">
      <c r="J63" t="str">
        <f>B39</f>
        <v>t/ha</v>
      </c>
      <c r="K63" t="str">
        <f>C39</f>
        <v>t/ha</v>
      </c>
    </row>
    <row r="64" spans="1:11" x14ac:dyDescent="0.3">
      <c r="I64" t="s">
        <v>13</v>
      </c>
      <c r="J64">
        <v>2.08</v>
      </c>
      <c r="K64">
        <v>1.62</v>
      </c>
    </row>
    <row r="65" spans="1:11" x14ac:dyDescent="0.3">
      <c r="I65" t="s">
        <v>20</v>
      </c>
      <c r="J65">
        <v>2.67</v>
      </c>
      <c r="K65">
        <v>3.02</v>
      </c>
    </row>
    <row r="66" spans="1:11" x14ac:dyDescent="0.3">
      <c r="I66" t="s">
        <v>21</v>
      </c>
      <c r="J66">
        <v>2.38</v>
      </c>
      <c r="K66">
        <v>1.81</v>
      </c>
    </row>
    <row r="67" spans="1:11" x14ac:dyDescent="0.3">
      <c r="I67" t="s">
        <v>22</v>
      </c>
      <c r="J67">
        <v>2.2200000000000002</v>
      </c>
      <c r="K67">
        <v>1.8</v>
      </c>
    </row>
    <row r="68" spans="1:11" x14ac:dyDescent="0.3">
      <c r="I68" t="s">
        <v>23</v>
      </c>
      <c r="J68">
        <v>2.77</v>
      </c>
      <c r="K68">
        <v>2.25</v>
      </c>
    </row>
    <row r="69" spans="1:11" x14ac:dyDescent="0.3">
      <c r="I69" t="s">
        <v>24</v>
      </c>
      <c r="J69">
        <v>2.31</v>
      </c>
      <c r="K69">
        <v>1.51</v>
      </c>
    </row>
    <row r="70" spans="1:11" x14ac:dyDescent="0.3">
      <c r="I70" t="s">
        <v>26</v>
      </c>
      <c r="J70">
        <v>2.68</v>
      </c>
      <c r="K70">
        <v>2.59</v>
      </c>
    </row>
    <row r="71" spans="1:11" x14ac:dyDescent="0.3">
      <c r="I71" t="s">
        <v>0</v>
      </c>
    </row>
    <row r="74" spans="1:11" x14ac:dyDescent="0.3">
      <c r="A74" t="s">
        <v>0</v>
      </c>
    </row>
    <row r="75" spans="1:11" x14ac:dyDescent="0.3">
      <c r="A75" s="34" t="s">
        <v>59</v>
      </c>
      <c r="B75">
        <v>2000</v>
      </c>
      <c r="C75">
        <v>2001</v>
      </c>
      <c r="D75">
        <v>2002</v>
      </c>
      <c r="E75">
        <v>2003</v>
      </c>
      <c r="F75">
        <v>2004</v>
      </c>
      <c r="G75">
        <v>2005</v>
      </c>
      <c r="H75">
        <v>2006</v>
      </c>
      <c r="I75">
        <v>2007</v>
      </c>
      <c r="J75">
        <v>2008</v>
      </c>
      <c r="K75">
        <v>2009</v>
      </c>
    </row>
    <row r="76" spans="1:11" x14ac:dyDescent="0.3">
      <c r="B76" t="str">
        <f>B39</f>
        <v>t/ha</v>
      </c>
    </row>
    <row r="77" spans="1:11" x14ac:dyDescent="0.3">
      <c r="A77" t="s">
        <v>13</v>
      </c>
      <c r="B77">
        <v>2.95</v>
      </c>
      <c r="C77">
        <v>4.05</v>
      </c>
      <c r="D77">
        <v>3.56</v>
      </c>
      <c r="E77">
        <v>2.5099999999999998</v>
      </c>
      <c r="F77">
        <v>4.41</v>
      </c>
      <c r="G77">
        <v>3.91</v>
      </c>
      <c r="H77">
        <v>3.92</v>
      </c>
      <c r="I77">
        <v>3.76</v>
      </c>
      <c r="J77">
        <v>5.31</v>
      </c>
      <c r="K77">
        <v>3.45</v>
      </c>
    </row>
    <row r="78" spans="1:11" x14ac:dyDescent="0.3">
      <c r="A78" t="s">
        <v>20</v>
      </c>
      <c r="B78">
        <v>3.63</v>
      </c>
      <c r="C78">
        <v>4.5599999999999996</v>
      </c>
      <c r="D78">
        <v>4.1100000000000003</v>
      </c>
      <c r="E78">
        <v>3.19</v>
      </c>
      <c r="F78">
        <v>4.7</v>
      </c>
      <c r="G78">
        <v>4.25</v>
      </c>
      <c r="H78">
        <v>4.45</v>
      </c>
      <c r="I78">
        <v>4.1500000000000004</v>
      </c>
      <c r="J78">
        <v>4.13</v>
      </c>
      <c r="K78">
        <v>4.59</v>
      </c>
    </row>
    <row r="79" spans="1:11" x14ac:dyDescent="0.3">
      <c r="A79" t="s">
        <v>21</v>
      </c>
      <c r="B79">
        <v>2.93</v>
      </c>
      <c r="C79">
        <v>4.21</v>
      </c>
      <c r="D79">
        <v>1.64</v>
      </c>
      <c r="E79">
        <v>1.74</v>
      </c>
      <c r="F79">
        <v>5.04</v>
      </c>
      <c r="G79">
        <v>4.09</v>
      </c>
      <c r="H79">
        <v>2.04</v>
      </c>
      <c r="I79">
        <v>2.96</v>
      </c>
      <c r="J79">
        <v>4.17</v>
      </c>
      <c r="K79">
        <v>2.86</v>
      </c>
    </row>
    <row r="80" spans="1:11" x14ac:dyDescent="0.3">
      <c r="A80" t="s">
        <v>22</v>
      </c>
      <c r="B80">
        <v>3.96</v>
      </c>
      <c r="C80">
        <v>3.32</v>
      </c>
      <c r="D80">
        <v>2.38</v>
      </c>
      <c r="E80">
        <v>1.23</v>
      </c>
      <c r="F80">
        <v>3.95</v>
      </c>
      <c r="G80">
        <v>4.16</v>
      </c>
      <c r="H80">
        <v>3.84</v>
      </c>
      <c r="I80">
        <v>3.18</v>
      </c>
      <c r="J80">
        <v>4.3499999999999996</v>
      </c>
      <c r="K80">
        <v>3.56</v>
      </c>
    </row>
    <row r="81" spans="1:11" x14ac:dyDescent="0.3">
      <c r="A81" t="s">
        <v>23</v>
      </c>
      <c r="B81">
        <v>3.04</v>
      </c>
      <c r="C81">
        <v>3.92</v>
      </c>
      <c r="D81">
        <v>2.15</v>
      </c>
      <c r="E81">
        <v>2.4</v>
      </c>
      <c r="F81">
        <v>4.43</v>
      </c>
      <c r="G81">
        <v>4.29</v>
      </c>
      <c r="H81">
        <v>3.91</v>
      </c>
      <c r="I81">
        <v>3.8</v>
      </c>
      <c r="J81">
        <v>4.99</v>
      </c>
      <c r="K81">
        <v>3.15</v>
      </c>
    </row>
    <row r="82" spans="1:11" x14ac:dyDescent="0.3">
      <c r="A82" t="s">
        <v>24</v>
      </c>
      <c r="B82">
        <v>3.53</v>
      </c>
      <c r="C82">
        <v>4.41</v>
      </c>
      <c r="D82">
        <v>2.2200000000000002</v>
      </c>
      <c r="E82">
        <v>1.83</v>
      </c>
      <c r="F82">
        <v>4.3</v>
      </c>
      <c r="G82">
        <v>4.18</v>
      </c>
      <c r="H82">
        <v>3.83</v>
      </c>
      <c r="I82">
        <v>2.4</v>
      </c>
      <c r="J82">
        <v>4.17</v>
      </c>
      <c r="K82">
        <v>2.98</v>
      </c>
    </row>
    <row r="83" spans="1:11" x14ac:dyDescent="0.3">
      <c r="A83" t="s">
        <v>26</v>
      </c>
      <c r="B83">
        <v>3.35</v>
      </c>
      <c r="C83">
        <v>3.86</v>
      </c>
      <c r="D83">
        <v>2.1</v>
      </c>
      <c r="E83">
        <v>2.93</v>
      </c>
      <c r="F83">
        <v>4.05</v>
      </c>
      <c r="G83">
        <v>4.03</v>
      </c>
      <c r="H83">
        <v>3.4</v>
      </c>
      <c r="I83">
        <v>4.2300000000000004</v>
      </c>
      <c r="J83">
        <v>4.8099999999999996</v>
      </c>
      <c r="K83">
        <v>4.16</v>
      </c>
    </row>
    <row r="84" spans="1:11" x14ac:dyDescent="0.3">
      <c r="A84" t="s">
        <v>0</v>
      </c>
    </row>
    <row r="86" spans="1:11" x14ac:dyDescent="0.3">
      <c r="A86" t="s">
        <v>0</v>
      </c>
    </row>
    <row r="87" spans="1:11" x14ac:dyDescent="0.3">
      <c r="A87" s="34" t="s">
        <v>60</v>
      </c>
      <c r="B87">
        <v>2000</v>
      </c>
      <c r="C87">
        <v>2001</v>
      </c>
      <c r="D87">
        <v>2002</v>
      </c>
      <c r="E87">
        <v>2003</v>
      </c>
      <c r="F87">
        <v>2004</v>
      </c>
      <c r="G87">
        <v>2005</v>
      </c>
      <c r="H87">
        <v>2006</v>
      </c>
      <c r="I87">
        <v>2007</v>
      </c>
      <c r="J87">
        <v>2008</v>
      </c>
      <c r="K87">
        <v>2009</v>
      </c>
    </row>
    <row r="88" spans="1:11" x14ac:dyDescent="0.3">
      <c r="B88" t="str">
        <f>B39</f>
        <v>t/ha</v>
      </c>
    </row>
    <row r="89" spans="1:11" x14ac:dyDescent="0.3">
      <c r="A89" t="s">
        <v>13</v>
      </c>
      <c r="B89">
        <v>1.44</v>
      </c>
      <c r="C89">
        <v>1.98</v>
      </c>
      <c r="D89">
        <v>2.04</v>
      </c>
      <c r="E89">
        <v>1.96</v>
      </c>
      <c r="F89">
        <v>2.58</v>
      </c>
      <c r="G89">
        <v>2.0499999999999998</v>
      </c>
      <c r="H89">
        <v>2.12</v>
      </c>
      <c r="I89">
        <v>2.31</v>
      </c>
      <c r="J89">
        <v>2.72</v>
      </c>
      <c r="K89">
        <v>2.4300000000000002</v>
      </c>
    </row>
    <row r="90" spans="1:11" x14ac:dyDescent="0.3">
      <c r="A90" t="s">
        <v>20</v>
      </c>
      <c r="B90">
        <v>2.11</v>
      </c>
      <c r="C90">
        <v>2.0499999999999998</v>
      </c>
      <c r="D90">
        <v>2.39</v>
      </c>
      <c r="E90">
        <v>2.42</v>
      </c>
      <c r="F90">
        <v>3.04</v>
      </c>
      <c r="G90">
        <v>2.48</v>
      </c>
      <c r="H90">
        <v>2.41</v>
      </c>
      <c r="I90">
        <v>2.46</v>
      </c>
      <c r="J90">
        <v>3.02</v>
      </c>
      <c r="K90">
        <v>2.89</v>
      </c>
    </row>
    <row r="91" spans="1:11" x14ac:dyDescent="0.3">
      <c r="A91" t="s">
        <v>21</v>
      </c>
      <c r="B91">
        <v>1.44</v>
      </c>
      <c r="C91">
        <v>1.56</v>
      </c>
      <c r="D91">
        <v>1.87</v>
      </c>
      <c r="E91">
        <v>1.86</v>
      </c>
      <c r="F91">
        <v>2.17</v>
      </c>
      <c r="G91">
        <v>2</v>
      </c>
      <c r="H91">
        <v>1.83</v>
      </c>
      <c r="I91">
        <v>2.14</v>
      </c>
      <c r="J91">
        <v>2.92</v>
      </c>
      <c r="K91">
        <v>2.2799999999999998</v>
      </c>
    </row>
    <row r="92" spans="1:11" x14ac:dyDescent="0.3">
      <c r="A92" t="s">
        <v>22</v>
      </c>
      <c r="B92">
        <v>1.1200000000000001</v>
      </c>
      <c r="C92">
        <v>1.77</v>
      </c>
      <c r="D92">
        <v>1.37</v>
      </c>
      <c r="E92">
        <v>1.51</v>
      </c>
      <c r="F92">
        <v>2.19</v>
      </c>
      <c r="G92">
        <v>2.25</v>
      </c>
      <c r="H92">
        <v>1.97</v>
      </c>
      <c r="I92">
        <v>1.78</v>
      </c>
      <c r="J92">
        <v>2.4500000000000002</v>
      </c>
      <c r="K92">
        <v>2.1800000000000002</v>
      </c>
    </row>
    <row r="93" spans="1:11" x14ac:dyDescent="0.3">
      <c r="A93" t="s">
        <v>23</v>
      </c>
      <c r="B93">
        <v>2.0499999999999998</v>
      </c>
      <c r="C93">
        <v>2.29</v>
      </c>
      <c r="D93">
        <v>2.1800000000000002</v>
      </c>
      <c r="E93">
        <v>2.4</v>
      </c>
      <c r="F93">
        <v>2.77</v>
      </c>
      <c r="G93">
        <v>2.5299999999999998</v>
      </c>
      <c r="H93">
        <v>2.3199999999999998</v>
      </c>
      <c r="I93">
        <v>2.13</v>
      </c>
      <c r="J93">
        <v>2.98</v>
      </c>
      <c r="K93">
        <v>2.48</v>
      </c>
    </row>
    <row r="94" spans="1:11" x14ac:dyDescent="0.3">
      <c r="A94" t="s">
        <v>24</v>
      </c>
      <c r="B94">
        <v>1.53</v>
      </c>
      <c r="C94">
        <v>2.34</v>
      </c>
      <c r="D94">
        <v>1.94</v>
      </c>
      <c r="E94">
        <v>1.63</v>
      </c>
      <c r="F94">
        <v>2.3199999999999998</v>
      </c>
      <c r="G94">
        <v>2.0499999999999998</v>
      </c>
      <c r="H94">
        <v>2.14</v>
      </c>
      <c r="I94">
        <v>1.97</v>
      </c>
      <c r="J94">
        <v>2.65</v>
      </c>
      <c r="K94">
        <v>2.0699999999999998</v>
      </c>
    </row>
    <row r="95" spans="1:11" x14ac:dyDescent="0.3">
      <c r="A95" t="s">
        <v>26</v>
      </c>
      <c r="B95">
        <v>1.71</v>
      </c>
      <c r="C95">
        <v>1.95</v>
      </c>
      <c r="D95">
        <v>2.02</v>
      </c>
      <c r="E95">
        <v>2.46</v>
      </c>
      <c r="F95">
        <v>2.41</v>
      </c>
      <c r="G95">
        <v>2.5</v>
      </c>
      <c r="H95">
        <v>2.42</v>
      </c>
      <c r="I95">
        <v>1.95</v>
      </c>
      <c r="J95">
        <v>2.83</v>
      </c>
      <c r="K95">
        <v>2.4</v>
      </c>
    </row>
    <row r="96" spans="1:11" x14ac:dyDescent="0.3">
      <c r="A96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F25A-0DA1-4CCB-BF06-90BD165D5513}">
  <dimension ref="A1:G8"/>
  <sheetViews>
    <sheetView zoomScale="193" workbookViewId="0"/>
  </sheetViews>
  <sheetFormatPr defaultRowHeight="14.4" x14ac:dyDescent="0.3"/>
  <cols>
    <col min="1" max="1" width="2.44140625" bestFit="1" customWidth="1"/>
    <col min="2" max="2" width="18.109375" bestFit="1" customWidth="1"/>
    <col min="3" max="3" width="9.6640625" bestFit="1" customWidth="1"/>
    <col min="4" max="4" width="5.21875" bestFit="1" customWidth="1"/>
    <col min="5" max="5" width="12.21875" bestFit="1" customWidth="1"/>
    <col min="6" max="6" width="5.88671875" bestFit="1" customWidth="1"/>
    <col min="7" max="7" width="5" bestFit="1" customWidth="1"/>
  </cols>
  <sheetData>
    <row r="1" spans="1:7" x14ac:dyDescent="0.3">
      <c r="A1" t="s">
        <v>27</v>
      </c>
      <c r="B1" t="s">
        <v>61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</row>
    <row r="2" spans="1:7" x14ac:dyDescent="0.3">
      <c r="A2">
        <v>1</v>
      </c>
      <c r="B2" t="str">
        <f>'db2'!A4</f>
        <v>Dél-Alföld</v>
      </c>
      <c r="C2" t="str">
        <f>'db2'!A2</f>
        <v>búza</v>
      </c>
      <c r="D2" s="35">
        <f>'db2'!B4</f>
        <v>4.0199999999999996</v>
      </c>
      <c r="E2" t="s">
        <v>15</v>
      </c>
      <c r="F2" t="s">
        <v>67</v>
      </c>
      <c r="G2">
        <f>'db2'!B2</f>
        <v>2000</v>
      </c>
    </row>
    <row r="3" spans="1:7" x14ac:dyDescent="0.3">
      <c r="A3">
        <v>2</v>
      </c>
      <c r="B3" t="str">
        <f>'db2'!A5</f>
        <v>Dél-Dunántúl</v>
      </c>
      <c r="C3" t="str">
        <f>C2</f>
        <v>búza</v>
      </c>
      <c r="D3" s="35">
        <f>'db2'!B5</f>
        <v>4.0999999999999996</v>
      </c>
      <c r="E3" t="str">
        <f t="shared" ref="E3:F8" si="0">E2</f>
        <v>t/ha</v>
      </c>
      <c r="F3" t="str">
        <f t="shared" si="0"/>
        <v>fadn</v>
      </c>
      <c r="G3">
        <f>G2</f>
        <v>2000</v>
      </c>
    </row>
    <row r="4" spans="1:7" x14ac:dyDescent="0.3">
      <c r="A4">
        <v>3</v>
      </c>
      <c r="B4" t="str">
        <f>'db2'!A6</f>
        <v>Észak-Alföld</v>
      </c>
      <c r="C4" t="str">
        <f t="shared" ref="C4:C8" si="1">C3</f>
        <v>búza</v>
      </c>
      <c r="D4" s="35">
        <f>'db2'!B6</f>
        <v>3.07</v>
      </c>
      <c r="E4" t="str">
        <f t="shared" si="0"/>
        <v>t/ha</v>
      </c>
      <c r="F4" t="str">
        <f t="shared" si="0"/>
        <v>fadn</v>
      </c>
      <c r="G4">
        <f t="shared" ref="G4:G8" si="2">G3</f>
        <v>2000</v>
      </c>
    </row>
    <row r="5" spans="1:7" x14ac:dyDescent="0.3">
      <c r="A5">
        <v>4</v>
      </c>
      <c r="B5" t="str">
        <f>'db2'!A7</f>
        <v>Észak-Magyarország</v>
      </c>
      <c r="C5" t="str">
        <f t="shared" si="1"/>
        <v>búza</v>
      </c>
      <c r="D5" s="35">
        <f>'db2'!B7</f>
        <v>2.59</v>
      </c>
      <c r="E5" t="str">
        <f t="shared" si="0"/>
        <v>t/ha</v>
      </c>
      <c r="F5" t="str">
        <f t="shared" si="0"/>
        <v>fadn</v>
      </c>
      <c r="G5">
        <f t="shared" si="2"/>
        <v>2000</v>
      </c>
    </row>
    <row r="6" spans="1:7" x14ac:dyDescent="0.3">
      <c r="A6">
        <v>5</v>
      </c>
      <c r="B6" t="str">
        <f>'db2'!A8</f>
        <v>Közép-Dunántúl</v>
      </c>
      <c r="C6" t="str">
        <f t="shared" si="1"/>
        <v>búza</v>
      </c>
      <c r="D6" s="35">
        <f>'db2'!B8</f>
        <v>4.03</v>
      </c>
      <c r="E6" t="str">
        <f t="shared" si="0"/>
        <v>t/ha</v>
      </c>
      <c r="F6" t="str">
        <f t="shared" si="0"/>
        <v>fadn</v>
      </c>
      <c r="G6">
        <f t="shared" si="2"/>
        <v>2000</v>
      </c>
    </row>
    <row r="7" spans="1:7" x14ac:dyDescent="0.3">
      <c r="A7">
        <v>6</v>
      </c>
      <c r="B7" t="str">
        <f>'db2'!A9</f>
        <v>Közép-Magyarország</v>
      </c>
      <c r="C7" t="str">
        <f t="shared" si="1"/>
        <v>búza</v>
      </c>
      <c r="D7" s="35">
        <f>'db2'!B9</f>
        <v>3.51</v>
      </c>
      <c r="E7" t="str">
        <f t="shared" si="0"/>
        <v>t/ha</v>
      </c>
      <c r="F7" t="str">
        <f t="shared" si="0"/>
        <v>fadn</v>
      </c>
      <c r="G7">
        <f t="shared" si="2"/>
        <v>2000</v>
      </c>
    </row>
    <row r="8" spans="1:7" x14ac:dyDescent="0.3">
      <c r="A8">
        <v>7</v>
      </c>
      <c r="B8" t="str">
        <f>'db2'!A10</f>
        <v>Nyugat-Dunántúl</v>
      </c>
      <c r="C8" t="str">
        <f t="shared" si="1"/>
        <v>búza</v>
      </c>
      <c r="D8" s="35">
        <f>'db2'!B10</f>
        <v>4.0199999999999996</v>
      </c>
      <c r="E8" t="str">
        <f t="shared" si="0"/>
        <v>t/ha</v>
      </c>
      <c r="F8" t="str">
        <f t="shared" si="0"/>
        <v>fadn</v>
      </c>
      <c r="G8">
        <f t="shared" si="2"/>
        <v>2000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F167-ED37-42E4-B57E-14573FEC66CC}">
  <sheetPr codeName="Munka2"/>
  <dimension ref="A1:Y66"/>
  <sheetViews>
    <sheetView zoomScale="107" workbookViewId="0">
      <selection activeCell="L66" sqref="L66"/>
    </sheetView>
  </sheetViews>
  <sheetFormatPr defaultRowHeight="14.4" x14ac:dyDescent="0.3"/>
  <cols>
    <col min="25" max="25" width="12.5546875" bestFit="1" customWidth="1"/>
  </cols>
  <sheetData>
    <row r="1" spans="1:11" x14ac:dyDescent="0.3">
      <c r="A1" t="s">
        <v>0</v>
      </c>
    </row>
    <row r="2" spans="1:11" x14ac:dyDescent="0.3">
      <c r="A2" t="s">
        <v>37</v>
      </c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</row>
    <row r="3" spans="1:11" x14ac:dyDescent="0.3">
      <c r="B3" t="s">
        <v>36</v>
      </c>
      <c r="C3" t="s">
        <v>36</v>
      </c>
      <c r="D3" t="s">
        <v>36</v>
      </c>
      <c r="E3" t="s">
        <v>36</v>
      </c>
      <c r="F3" t="s">
        <v>36</v>
      </c>
      <c r="G3" t="s">
        <v>36</v>
      </c>
      <c r="H3" t="s">
        <v>36</v>
      </c>
      <c r="I3" t="s">
        <v>36</v>
      </c>
      <c r="J3" t="s">
        <v>36</v>
      </c>
      <c r="K3" t="s">
        <v>36</v>
      </c>
    </row>
    <row r="4" spans="1:11" x14ac:dyDescent="0.3">
      <c r="A4" t="s">
        <v>13</v>
      </c>
      <c r="B4">
        <v>104</v>
      </c>
      <c r="C4">
        <v>131</v>
      </c>
      <c r="D4">
        <v>167</v>
      </c>
      <c r="E4">
        <v>216</v>
      </c>
      <c r="F4">
        <v>218</v>
      </c>
      <c r="G4">
        <v>202</v>
      </c>
      <c r="H4">
        <v>186</v>
      </c>
      <c r="I4">
        <v>203</v>
      </c>
      <c r="J4">
        <v>201</v>
      </c>
      <c r="K4">
        <v>202</v>
      </c>
    </row>
    <row r="5" spans="1:11" x14ac:dyDescent="0.3">
      <c r="A5" t="s">
        <v>20</v>
      </c>
      <c r="B5">
        <v>111</v>
      </c>
      <c r="C5">
        <v>100</v>
      </c>
      <c r="D5">
        <v>102</v>
      </c>
      <c r="E5">
        <v>110</v>
      </c>
      <c r="F5">
        <v>105</v>
      </c>
      <c r="G5">
        <v>101</v>
      </c>
      <c r="H5">
        <v>96</v>
      </c>
      <c r="I5">
        <v>99</v>
      </c>
      <c r="J5">
        <v>101</v>
      </c>
      <c r="K5">
        <v>100</v>
      </c>
    </row>
    <row r="6" spans="1:11" x14ac:dyDescent="0.3">
      <c r="A6" t="s">
        <v>21</v>
      </c>
      <c r="B6">
        <v>139</v>
      </c>
      <c r="C6">
        <v>126</v>
      </c>
      <c r="D6">
        <v>132</v>
      </c>
      <c r="E6">
        <v>164</v>
      </c>
      <c r="F6">
        <v>173</v>
      </c>
      <c r="G6">
        <v>159</v>
      </c>
      <c r="H6">
        <v>154</v>
      </c>
      <c r="I6">
        <v>163</v>
      </c>
      <c r="J6">
        <v>160</v>
      </c>
      <c r="K6">
        <v>154</v>
      </c>
    </row>
    <row r="7" spans="1:11" x14ac:dyDescent="0.3">
      <c r="A7" t="s">
        <v>22</v>
      </c>
      <c r="B7">
        <v>93</v>
      </c>
      <c r="C7">
        <v>83</v>
      </c>
      <c r="D7">
        <v>61</v>
      </c>
      <c r="E7">
        <v>72</v>
      </c>
      <c r="F7">
        <v>77</v>
      </c>
      <c r="G7">
        <v>60</v>
      </c>
      <c r="H7">
        <v>56</v>
      </c>
      <c r="I7">
        <v>68</v>
      </c>
      <c r="J7">
        <v>68</v>
      </c>
      <c r="K7">
        <v>67</v>
      </c>
    </row>
    <row r="8" spans="1:11" x14ac:dyDescent="0.3">
      <c r="A8" t="s">
        <v>23</v>
      </c>
      <c r="B8">
        <v>86</v>
      </c>
      <c r="C8">
        <v>100</v>
      </c>
      <c r="D8">
        <v>85</v>
      </c>
      <c r="E8">
        <v>94</v>
      </c>
      <c r="F8">
        <v>104</v>
      </c>
      <c r="G8">
        <v>98</v>
      </c>
      <c r="H8">
        <v>94</v>
      </c>
      <c r="I8">
        <v>100</v>
      </c>
      <c r="J8">
        <v>96</v>
      </c>
      <c r="K8">
        <v>93</v>
      </c>
    </row>
    <row r="9" spans="1:11" x14ac:dyDescent="0.3">
      <c r="A9" t="s">
        <v>24</v>
      </c>
      <c r="B9">
        <v>52</v>
      </c>
      <c r="C9">
        <v>54</v>
      </c>
      <c r="D9">
        <v>73</v>
      </c>
      <c r="E9">
        <v>67</v>
      </c>
      <c r="F9">
        <v>68</v>
      </c>
      <c r="G9">
        <v>59</v>
      </c>
      <c r="H9">
        <v>57</v>
      </c>
      <c r="I9">
        <v>59</v>
      </c>
      <c r="J9">
        <v>58</v>
      </c>
      <c r="K9">
        <v>57</v>
      </c>
    </row>
    <row r="10" spans="1:11" x14ac:dyDescent="0.3">
      <c r="A10" t="s">
        <v>26</v>
      </c>
      <c r="B10">
        <v>106</v>
      </c>
      <c r="C10">
        <v>98</v>
      </c>
      <c r="D10">
        <v>72</v>
      </c>
      <c r="E10">
        <v>77</v>
      </c>
      <c r="F10">
        <v>105</v>
      </c>
      <c r="G10">
        <v>106</v>
      </c>
      <c r="H10">
        <v>96</v>
      </c>
      <c r="I10">
        <v>99</v>
      </c>
      <c r="J10">
        <v>105</v>
      </c>
      <c r="K10">
        <v>102</v>
      </c>
    </row>
    <row r="11" spans="1:11" x14ac:dyDescent="0.3">
      <c r="A11" t="s">
        <v>0</v>
      </c>
    </row>
    <row r="13" spans="1:11" x14ac:dyDescent="0.3">
      <c r="A13" t="s">
        <v>0</v>
      </c>
    </row>
    <row r="14" spans="1:11" x14ac:dyDescent="0.3">
      <c r="A14" t="s">
        <v>39</v>
      </c>
      <c r="B14">
        <v>2000</v>
      </c>
      <c r="C14">
        <v>2001</v>
      </c>
      <c r="D14">
        <v>2002</v>
      </c>
      <c r="E14">
        <v>2003</v>
      </c>
      <c r="F14">
        <v>2004</v>
      </c>
      <c r="G14">
        <v>2005</v>
      </c>
      <c r="H14">
        <v>2006</v>
      </c>
      <c r="I14">
        <v>2007</v>
      </c>
      <c r="J14">
        <v>2008</v>
      </c>
      <c r="K14">
        <v>2009</v>
      </c>
    </row>
    <row r="15" spans="1:11" x14ac:dyDescent="0.3">
      <c r="B15" t="s">
        <v>38</v>
      </c>
      <c r="C15" t="s">
        <v>38</v>
      </c>
      <c r="D15" t="s">
        <v>38</v>
      </c>
      <c r="E15" t="s">
        <v>38</v>
      </c>
      <c r="F15" t="s">
        <v>38</v>
      </c>
      <c r="G15" t="s">
        <v>38</v>
      </c>
      <c r="H15" t="s">
        <v>38</v>
      </c>
      <c r="I15" t="s">
        <v>38</v>
      </c>
      <c r="J15" t="s">
        <v>38</v>
      </c>
      <c r="K15" t="s">
        <v>38</v>
      </c>
    </row>
    <row r="16" spans="1:11" x14ac:dyDescent="0.3">
      <c r="A16" t="s">
        <v>13</v>
      </c>
      <c r="B16">
        <v>0.11</v>
      </c>
      <c r="C16">
        <v>0.28000000000000003</v>
      </c>
      <c r="D16">
        <v>0.08</v>
      </c>
      <c r="E16">
        <v>0.18</v>
      </c>
      <c r="F16">
        <v>0.31</v>
      </c>
      <c r="G16">
        <v>0.24</v>
      </c>
      <c r="H16">
        <v>0.2</v>
      </c>
      <c r="I16">
        <v>0.24</v>
      </c>
      <c r="J16">
        <v>0.2</v>
      </c>
      <c r="K16">
        <v>0.18</v>
      </c>
    </row>
    <row r="17" spans="1:11" x14ac:dyDescent="0.3">
      <c r="A17" t="s">
        <v>20</v>
      </c>
      <c r="B17">
        <v>0.28999999999999998</v>
      </c>
      <c r="C17">
        <v>0.56999999999999995</v>
      </c>
      <c r="D17">
        <v>0.06</v>
      </c>
      <c r="E17">
        <v>0.09</v>
      </c>
      <c r="F17">
        <v>0.05</v>
      </c>
      <c r="G17">
        <v>0.08</v>
      </c>
      <c r="H17">
        <v>0.03</v>
      </c>
      <c r="I17">
        <v>0.05</v>
      </c>
      <c r="J17">
        <v>0.06</v>
      </c>
      <c r="K17">
        <v>0.03</v>
      </c>
    </row>
    <row r="18" spans="1:11" x14ac:dyDescent="0.3">
      <c r="A18" t="s">
        <v>21</v>
      </c>
      <c r="B18">
        <v>0.37</v>
      </c>
      <c r="C18">
        <v>0.2</v>
      </c>
      <c r="D18">
        <v>0.04</v>
      </c>
      <c r="E18">
        <v>7.0000000000000007E-2</v>
      </c>
      <c r="F18">
        <v>7.0000000000000007E-2</v>
      </c>
      <c r="G18">
        <v>0.05</v>
      </c>
      <c r="H18">
        <v>0.04</v>
      </c>
      <c r="I18">
        <v>0.19</v>
      </c>
      <c r="J18">
        <v>0.05</v>
      </c>
      <c r="K18">
        <v>0.02</v>
      </c>
    </row>
    <row r="19" spans="1:11" x14ac:dyDescent="0.3">
      <c r="A19" t="s">
        <v>22</v>
      </c>
      <c r="B19">
        <v>0.4</v>
      </c>
      <c r="C19">
        <v>0.56000000000000005</v>
      </c>
      <c r="D19">
        <v>0.18</v>
      </c>
      <c r="E19">
        <v>0.27</v>
      </c>
      <c r="F19">
        <v>0.14000000000000001</v>
      </c>
      <c r="G19">
        <v>0.09</v>
      </c>
      <c r="H19">
        <v>0.02</v>
      </c>
      <c r="I19">
        <v>0</v>
      </c>
      <c r="J19">
        <v>0.02</v>
      </c>
      <c r="K19">
        <v>0</v>
      </c>
    </row>
    <row r="20" spans="1:11" x14ac:dyDescent="0.3">
      <c r="A20" t="s">
        <v>23</v>
      </c>
      <c r="B20">
        <v>0.13</v>
      </c>
      <c r="C20">
        <v>0.08</v>
      </c>
      <c r="D20">
        <v>0.03</v>
      </c>
      <c r="E20">
        <v>0.4</v>
      </c>
      <c r="F20">
        <v>0.47</v>
      </c>
      <c r="G20">
        <v>0.55000000000000004</v>
      </c>
      <c r="H20">
        <v>0.27</v>
      </c>
      <c r="I20">
        <v>0.23</v>
      </c>
      <c r="J20">
        <v>0.23</v>
      </c>
      <c r="K20">
        <v>0.36</v>
      </c>
    </row>
    <row r="21" spans="1:11" x14ac:dyDescent="0.3">
      <c r="A21" t="s">
        <v>24</v>
      </c>
      <c r="B21">
        <v>0.03</v>
      </c>
      <c r="C21">
        <v>7.0000000000000007E-2</v>
      </c>
      <c r="D21">
        <v>0.19</v>
      </c>
      <c r="E21">
        <v>0.46</v>
      </c>
      <c r="F21">
        <v>0.13</v>
      </c>
      <c r="G21">
        <v>0.31</v>
      </c>
      <c r="H21">
        <v>0.12</v>
      </c>
      <c r="I21">
        <v>7.0000000000000007E-2</v>
      </c>
      <c r="J21">
        <v>7.0000000000000007E-2</v>
      </c>
      <c r="K21">
        <v>0.19</v>
      </c>
    </row>
    <row r="22" spans="1:11" x14ac:dyDescent="0.3">
      <c r="A22" t="s">
        <v>26</v>
      </c>
      <c r="B22">
        <v>0.79</v>
      </c>
      <c r="C22">
        <v>0.61</v>
      </c>
      <c r="D22">
        <v>0.34</v>
      </c>
      <c r="E22">
        <v>0.32</v>
      </c>
      <c r="F22">
        <v>0.1</v>
      </c>
      <c r="G22">
        <v>0.12</v>
      </c>
      <c r="H22">
        <v>0.12</v>
      </c>
      <c r="I22">
        <v>0.12</v>
      </c>
      <c r="J22">
        <v>0.27</v>
      </c>
      <c r="K22">
        <v>0.16</v>
      </c>
    </row>
    <row r="23" spans="1:11" x14ac:dyDescent="0.3">
      <c r="A23" t="s">
        <v>0</v>
      </c>
    </row>
    <row r="26" spans="1:11" x14ac:dyDescent="0.3">
      <c r="A26" t="s">
        <v>0</v>
      </c>
    </row>
    <row r="27" spans="1:11" x14ac:dyDescent="0.3">
      <c r="A27" t="s">
        <v>39</v>
      </c>
      <c r="B27">
        <v>2000</v>
      </c>
      <c r="C27">
        <v>2001</v>
      </c>
      <c r="D27">
        <v>2002</v>
      </c>
      <c r="E27">
        <v>2003</v>
      </c>
      <c r="F27">
        <v>2004</v>
      </c>
      <c r="G27">
        <v>2005</v>
      </c>
      <c r="H27">
        <v>2006</v>
      </c>
      <c r="I27">
        <v>2007</v>
      </c>
      <c r="J27">
        <v>2008</v>
      </c>
      <c r="K27">
        <v>2009</v>
      </c>
    </row>
    <row r="28" spans="1:11" x14ac:dyDescent="0.3">
      <c r="B28" t="s">
        <v>40</v>
      </c>
      <c r="C28" t="s">
        <v>40</v>
      </c>
      <c r="D28" t="s">
        <v>40</v>
      </c>
      <c r="E28" t="s">
        <v>40</v>
      </c>
      <c r="F28" t="s">
        <v>40</v>
      </c>
      <c r="G28" t="s">
        <v>40</v>
      </c>
      <c r="H28" t="s">
        <v>40</v>
      </c>
      <c r="I28" t="s">
        <v>40</v>
      </c>
      <c r="J28" t="s">
        <v>40</v>
      </c>
      <c r="K28" t="s">
        <v>40</v>
      </c>
    </row>
    <row r="29" spans="1:11" x14ac:dyDescent="0.3">
      <c r="A29" t="s">
        <v>13</v>
      </c>
      <c r="B29">
        <f>B16*B4</f>
        <v>11.44</v>
      </c>
      <c r="C29">
        <f t="shared" ref="C29:K29" si="0">C16*C4</f>
        <v>36.680000000000007</v>
      </c>
      <c r="D29">
        <f t="shared" si="0"/>
        <v>13.36</v>
      </c>
      <c r="E29">
        <f t="shared" si="0"/>
        <v>38.879999999999995</v>
      </c>
      <c r="F29">
        <f t="shared" si="0"/>
        <v>67.58</v>
      </c>
      <c r="G29">
        <f t="shared" si="0"/>
        <v>48.48</v>
      </c>
      <c r="H29">
        <f t="shared" si="0"/>
        <v>37.200000000000003</v>
      </c>
      <c r="I29">
        <f t="shared" si="0"/>
        <v>48.72</v>
      </c>
      <c r="J29">
        <f t="shared" si="0"/>
        <v>40.200000000000003</v>
      </c>
      <c r="K29">
        <f t="shared" si="0"/>
        <v>36.36</v>
      </c>
    </row>
    <row r="30" spans="1:11" x14ac:dyDescent="0.3">
      <c r="A30" t="s">
        <v>20</v>
      </c>
      <c r="B30">
        <f t="shared" ref="B30:K30" si="1">B17*B5</f>
        <v>32.19</v>
      </c>
      <c r="C30">
        <f t="shared" si="1"/>
        <v>56.999999999999993</v>
      </c>
      <c r="D30">
        <f t="shared" si="1"/>
        <v>6.12</v>
      </c>
      <c r="E30">
        <f t="shared" si="1"/>
        <v>9.9</v>
      </c>
      <c r="F30">
        <f t="shared" si="1"/>
        <v>5.25</v>
      </c>
      <c r="G30">
        <f t="shared" si="1"/>
        <v>8.08</v>
      </c>
      <c r="H30">
        <f t="shared" si="1"/>
        <v>2.88</v>
      </c>
      <c r="I30">
        <f t="shared" si="1"/>
        <v>4.95</v>
      </c>
      <c r="J30">
        <f t="shared" si="1"/>
        <v>6.06</v>
      </c>
      <c r="K30">
        <f t="shared" si="1"/>
        <v>3</v>
      </c>
    </row>
    <row r="31" spans="1:11" x14ac:dyDescent="0.3">
      <c r="A31" t="s">
        <v>21</v>
      </c>
      <c r="B31">
        <f t="shared" ref="B31:K31" si="2">B18*B6</f>
        <v>51.43</v>
      </c>
      <c r="C31">
        <f t="shared" si="2"/>
        <v>25.200000000000003</v>
      </c>
      <c r="D31">
        <f t="shared" si="2"/>
        <v>5.28</v>
      </c>
      <c r="E31">
        <f t="shared" si="2"/>
        <v>11.48</v>
      </c>
      <c r="F31">
        <f t="shared" si="2"/>
        <v>12.110000000000001</v>
      </c>
      <c r="G31">
        <f t="shared" si="2"/>
        <v>7.95</v>
      </c>
      <c r="H31">
        <f t="shared" si="2"/>
        <v>6.16</v>
      </c>
      <c r="I31">
        <f t="shared" si="2"/>
        <v>30.97</v>
      </c>
      <c r="J31">
        <f t="shared" si="2"/>
        <v>8</v>
      </c>
      <c r="K31">
        <f t="shared" si="2"/>
        <v>3.08</v>
      </c>
    </row>
    <row r="32" spans="1:11" x14ac:dyDescent="0.3">
      <c r="A32" t="s">
        <v>22</v>
      </c>
      <c r="B32">
        <f t="shared" ref="B32:K32" si="3">B19*B7</f>
        <v>37.200000000000003</v>
      </c>
      <c r="C32">
        <f t="shared" si="3"/>
        <v>46.480000000000004</v>
      </c>
      <c r="D32">
        <f t="shared" si="3"/>
        <v>10.98</v>
      </c>
      <c r="E32">
        <f t="shared" si="3"/>
        <v>19.440000000000001</v>
      </c>
      <c r="F32">
        <f t="shared" si="3"/>
        <v>10.780000000000001</v>
      </c>
      <c r="G32">
        <f t="shared" si="3"/>
        <v>5.3999999999999995</v>
      </c>
      <c r="H32">
        <f t="shared" si="3"/>
        <v>1.1200000000000001</v>
      </c>
      <c r="I32">
        <f t="shared" si="3"/>
        <v>0</v>
      </c>
      <c r="J32">
        <f t="shared" si="3"/>
        <v>1.36</v>
      </c>
      <c r="K32">
        <f t="shared" si="3"/>
        <v>0</v>
      </c>
    </row>
    <row r="33" spans="1:25" x14ac:dyDescent="0.3">
      <c r="A33" t="s">
        <v>23</v>
      </c>
      <c r="B33">
        <f t="shared" ref="B33:K33" si="4">B20*B8</f>
        <v>11.18</v>
      </c>
      <c r="C33">
        <f t="shared" si="4"/>
        <v>8</v>
      </c>
      <c r="D33">
        <f t="shared" si="4"/>
        <v>2.5499999999999998</v>
      </c>
      <c r="E33">
        <f t="shared" si="4"/>
        <v>37.6</v>
      </c>
      <c r="F33">
        <f t="shared" si="4"/>
        <v>48.879999999999995</v>
      </c>
      <c r="G33">
        <f t="shared" si="4"/>
        <v>53.900000000000006</v>
      </c>
      <c r="H33">
        <f t="shared" si="4"/>
        <v>25.380000000000003</v>
      </c>
      <c r="I33">
        <f t="shared" si="4"/>
        <v>23</v>
      </c>
      <c r="J33">
        <f t="shared" si="4"/>
        <v>22.080000000000002</v>
      </c>
      <c r="K33">
        <f t="shared" si="4"/>
        <v>33.479999999999997</v>
      </c>
    </row>
    <row r="34" spans="1:25" x14ac:dyDescent="0.3">
      <c r="A34" t="s">
        <v>24</v>
      </c>
      <c r="B34">
        <f t="shared" ref="B34:K34" si="5">B21*B9</f>
        <v>1.56</v>
      </c>
      <c r="C34">
        <f t="shared" si="5"/>
        <v>3.7800000000000002</v>
      </c>
      <c r="D34">
        <f t="shared" si="5"/>
        <v>13.870000000000001</v>
      </c>
      <c r="E34">
        <f t="shared" si="5"/>
        <v>30.82</v>
      </c>
      <c r="F34">
        <f t="shared" si="5"/>
        <v>8.84</v>
      </c>
      <c r="G34">
        <f t="shared" si="5"/>
        <v>18.29</v>
      </c>
      <c r="H34">
        <f t="shared" si="5"/>
        <v>6.84</v>
      </c>
      <c r="I34">
        <f t="shared" si="5"/>
        <v>4.1300000000000008</v>
      </c>
      <c r="J34">
        <f t="shared" si="5"/>
        <v>4.0600000000000005</v>
      </c>
      <c r="K34">
        <f t="shared" si="5"/>
        <v>10.83</v>
      </c>
    </row>
    <row r="35" spans="1:25" x14ac:dyDescent="0.3">
      <c r="A35" t="s">
        <v>26</v>
      </c>
      <c r="B35">
        <f t="shared" ref="B35:K35" si="6">B22*B10</f>
        <v>83.740000000000009</v>
      </c>
      <c r="C35">
        <f t="shared" si="6"/>
        <v>59.78</v>
      </c>
      <c r="D35">
        <f t="shared" si="6"/>
        <v>24.48</v>
      </c>
      <c r="E35">
        <f t="shared" si="6"/>
        <v>24.64</v>
      </c>
      <c r="F35">
        <f t="shared" si="6"/>
        <v>10.5</v>
      </c>
      <c r="G35">
        <f t="shared" si="6"/>
        <v>12.719999999999999</v>
      </c>
      <c r="H35">
        <f t="shared" si="6"/>
        <v>11.52</v>
      </c>
      <c r="I35">
        <f t="shared" si="6"/>
        <v>11.879999999999999</v>
      </c>
      <c r="J35">
        <f t="shared" si="6"/>
        <v>28.35</v>
      </c>
      <c r="K35">
        <f t="shared" si="6"/>
        <v>16.32</v>
      </c>
    </row>
    <row r="36" spans="1:25" x14ac:dyDescent="0.3">
      <c r="A36" t="s">
        <v>0</v>
      </c>
    </row>
    <row r="37" spans="1:25" x14ac:dyDescent="0.3">
      <c r="A37" s="5" t="s">
        <v>42</v>
      </c>
      <c r="B37" s="5">
        <f>SUM(B29:B35)</f>
        <v>228.74</v>
      </c>
      <c r="C37">
        <f t="shared" ref="C37:K37" si="7">SUM(C29:C35)</f>
        <v>236.92000000000002</v>
      </c>
      <c r="D37">
        <f t="shared" si="7"/>
        <v>76.64</v>
      </c>
      <c r="E37">
        <f t="shared" si="7"/>
        <v>172.76</v>
      </c>
      <c r="F37">
        <f t="shared" si="7"/>
        <v>163.94</v>
      </c>
      <c r="G37">
        <f t="shared" si="7"/>
        <v>154.82</v>
      </c>
      <c r="H37">
        <f t="shared" si="7"/>
        <v>91.100000000000009</v>
      </c>
      <c r="I37">
        <f t="shared" si="7"/>
        <v>123.64999999999999</v>
      </c>
      <c r="J37">
        <f t="shared" si="7"/>
        <v>110.11000000000001</v>
      </c>
      <c r="K37">
        <f t="shared" si="7"/>
        <v>103.07</v>
      </c>
    </row>
    <row r="39" spans="1:25" x14ac:dyDescent="0.3">
      <c r="A39" t="s">
        <v>0</v>
      </c>
    </row>
    <row r="40" spans="1:25" x14ac:dyDescent="0.3">
      <c r="A40" t="s">
        <v>41</v>
      </c>
      <c r="B40">
        <v>2000</v>
      </c>
      <c r="C40">
        <v>2001</v>
      </c>
      <c r="D40">
        <v>2002</v>
      </c>
      <c r="E40">
        <v>2003</v>
      </c>
      <c r="F40">
        <v>2004</v>
      </c>
      <c r="G40">
        <v>2005</v>
      </c>
      <c r="H40">
        <v>2006</v>
      </c>
      <c r="I40">
        <v>2007</v>
      </c>
      <c r="J40">
        <v>2008</v>
      </c>
      <c r="K40">
        <v>2009</v>
      </c>
      <c r="M40">
        <f>B40</f>
        <v>2000</v>
      </c>
      <c r="N40">
        <f t="shared" ref="N40:N49" si="8">C40</f>
        <v>2001</v>
      </c>
      <c r="O40">
        <f t="shared" ref="O40:O49" si="9">D40</f>
        <v>2002</v>
      </c>
      <c r="P40">
        <f t="shared" ref="P40:P49" si="10">E40</f>
        <v>2003</v>
      </c>
      <c r="Q40">
        <f t="shared" ref="Q40:Q49" si="11">F40</f>
        <v>2004</v>
      </c>
      <c r="R40">
        <f t="shared" ref="R40:R49" si="12">G40</f>
        <v>2005</v>
      </c>
      <c r="S40">
        <f t="shared" ref="S40:S49" si="13">H40</f>
        <v>2006</v>
      </c>
      <c r="T40">
        <f t="shared" ref="T40:T49" si="14">I40</f>
        <v>2007</v>
      </c>
      <c r="U40">
        <f t="shared" ref="U40:U49" si="15">J40</f>
        <v>2008</v>
      </c>
      <c r="V40">
        <f t="shared" ref="V40:V49" si="16">K40</f>
        <v>2009</v>
      </c>
      <c r="W40" t="s">
        <v>47</v>
      </c>
      <c r="X40" t="s">
        <v>48</v>
      </c>
      <c r="Y40" t="s">
        <v>49</v>
      </c>
    </row>
    <row r="41" spans="1:25" x14ac:dyDescent="0.3">
      <c r="B41" t="s">
        <v>15</v>
      </c>
      <c r="C41" t="s">
        <v>15</v>
      </c>
      <c r="D41" t="s">
        <v>15</v>
      </c>
      <c r="E41" t="s">
        <v>15</v>
      </c>
      <c r="F41" t="s">
        <v>15</v>
      </c>
      <c r="G41" t="s">
        <v>15</v>
      </c>
      <c r="H41" t="s">
        <v>15</v>
      </c>
      <c r="I41" t="s">
        <v>15</v>
      </c>
      <c r="J41" t="s">
        <v>15</v>
      </c>
      <c r="K41" t="s">
        <v>15</v>
      </c>
      <c r="M41" t="str">
        <f t="shared" ref="M41:M49" si="17">B41</f>
        <v>t/ha</v>
      </c>
      <c r="N41" t="str">
        <f t="shared" si="8"/>
        <v>t/ha</v>
      </c>
      <c r="O41" t="str">
        <f t="shared" si="9"/>
        <v>t/ha</v>
      </c>
      <c r="P41" t="str">
        <f t="shared" si="10"/>
        <v>t/ha</v>
      </c>
      <c r="Q41" t="str">
        <f t="shared" si="11"/>
        <v>t/ha</v>
      </c>
      <c r="R41" t="str">
        <f t="shared" si="12"/>
        <v>t/ha</v>
      </c>
      <c r="S41" t="str">
        <f t="shared" si="13"/>
        <v>t/ha</v>
      </c>
      <c r="T41" t="str">
        <f t="shared" si="14"/>
        <v>t/ha</v>
      </c>
      <c r="U41" t="str">
        <f t="shared" si="15"/>
        <v>t/ha</v>
      </c>
      <c r="V41" t="str">
        <f t="shared" si="16"/>
        <v>t/ha</v>
      </c>
      <c r="W41" t="s">
        <v>46</v>
      </c>
      <c r="X41" t="s">
        <v>46</v>
      </c>
      <c r="Y41" t="s">
        <v>46</v>
      </c>
    </row>
    <row r="42" spans="1:25" x14ac:dyDescent="0.3">
      <c r="A42" t="s">
        <v>13</v>
      </c>
      <c r="B42" s="5">
        <v>18.690000000000001</v>
      </c>
      <c r="C42">
        <v>20.82</v>
      </c>
      <c r="D42">
        <v>19.78</v>
      </c>
      <c r="E42">
        <v>19.170000000000002</v>
      </c>
      <c r="F42">
        <v>24.81</v>
      </c>
      <c r="G42">
        <v>21.64</v>
      </c>
      <c r="H42">
        <v>26.22</v>
      </c>
      <c r="I42">
        <v>23.69</v>
      </c>
      <c r="J42">
        <v>28.1</v>
      </c>
      <c r="K42">
        <v>32.47</v>
      </c>
      <c r="M42">
        <f>RANK(B42,B$42:B$49,0)</f>
        <v>4</v>
      </c>
      <c r="N42">
        <f t="shared" ref="N42:N49" si="18">RANK(C42,C$42:C$49,0)</f>
        <v>3</v>
      </c>
      <c r="O42">
        <f t="shared" ref="O42:O49" si="19">RANK(D42,D$42:D$49,0)</f>
        <v>4</v>
      </c>
      <c r="P42">
        <f t="shared" ref="P42:P49" si="20">RANK(E42,E$42:E$49,0)</f>
        <v>3</v>
      </c>
      <c r="Q42">
        <f t="shared" ref="Q42:Q49" si="21">RANK(F42,F$42:F$49,0)</f>
        <v>6</v>
      </c>
      <c r="R42">
        <f t="shared" ref="R42:R49" si="22">RANK(G42,G$42:G$49,0)</f>
        <v>6</v>
      </c>
      <c r="S42">
        <f t="shared" ref="S42:S49" si="23">RANK(H42,H$42:H$49,0)</f>
        <v>3</v>
      </c>
      <c r="T42">
        <f t="shared" ref="T42:T49" si="24">RANK(I42,I$42:I$49,0)</f>
        <v>2</v>
      </c>
      <c r="U42">
        <f t="shared" ref="U42:U49" si="25">RANK(J42,J$42:J$49,0)</f>
        <v>2</v>
      </c>
      <c r="V42">
        <f t="shared" ref="V42:V49" si="26">RANK(K42,K$42:K$49,0)</f>
        <v>2</v>
      </c>
      <c r="W42" s="7">
        <f>STDEV(M42:V42)</f>
        <v>1.509230856356236</v>
      </c>
      <c r="X42" s="7">
        <f>STDEV('db2'!AA16:AJ16)</f>
        <v>1.5491933384829666</v>
      </c>
      <c r="Y42" s="7">
        <f>STDEV('db2'!AA4:AJ4)</f>
        <v>0.94280904158206336</v>
      </c>
    </row>
    <row r="43" spans="1:25" x14ac:dyDescent="0.3">
      <c r="A43" t="s">
        <v>20</v>
      </c>
      <c r="B43" s="5">
        <v>8.52</v>
      </c>
      <c r="C43">
        <v>14.23</v>
      </c>
      <c r="D43">
        <v>21.8</v>
      </c>
      <c r="E43">
        <v>13.7</v>
      </c>
      <c r="F43">
        <v>34.22</v>
      </c>
      <c r="G43">
        <v>27.14</v>
      </c>
      <c r="H43">
        <v>23.31</v>
      </c>
      <c r="I43">
        <v>14.43</v>
      </c>
      <c r="J43">
        <v>16.43</v>
      </c>
      <c r="K43">
        <v>18.59</v>
      </c>
      <c r="M43">
        <f t="shared" ref="M43:M49" si="27">RANK(B43,B$42:B$49,0)</f>
        <v>7</v>
      </c>
      <c r="N43">
        <f t="shared" si="18"/>
        <v>6</v>
      </c>
      <c r="O43">
        <f t="shared" si="19"/>
        <v>1</v>
      </c>
      <c r="P43">
        <f t="shared" si="20"/>
        <v>5</v>
      </c>
      <c r="Q43">
        <f t="shared" si="21"/>
        <v>2</v>
      </c>
      <c r="R43">
        <f t="shared" si="22"/>
        <v>2</v>
      </c>
      <c r="S43">
        <f t="shared" si="23"/>
        <v>5</v>
      </c>
      <c r="T43">
        <f t="shared" si="24"/>
        <v>7</v>
      </c>
      <c r="U43">
        <f t="shared" si="25"/>
        <v>6</v>
      </c>
      <c r="V43">
        <f t="shared" si="26"/>
        <v>7</v>
      </c>
      <c r="W43" s="7">
        <f t="shared" ref="W43:W49" si="28">STDEV(M43:V43)</f>
        <v>2.2997584414213783</v>
      </c>
      <c r="X43" s="7">
        <f>STDEV('db2'!AA17:AJ17)</f>
        <v>1.7763883459298973</v>
      </c>
      <c r="Y43" s="7">
        <f>STDEV('db2'!AA5:AJ5)</f>
        <v>0.69920589878010087</v>
      </c>
    </row>
    <row r="44" spans="1:25" x14ac:dyDescent="0.3">
      <c r="A44" t="s">
        <v>21</v>
      </c>
      <c r="B44" s="5">
        <v>20.75</v>
      </c>
      <c r="C44">
        <v>24.79</v>
      </c>
      <c r="D44">
        <v>20.84</v>
      </c>
      <c r="E44">
        <v>22.43</v>
      </c>
      <c r="F44">
        <v>20.47</v>
      </c>
      <c r="G44">
        <v>31.11</v>
      </c>
      <c r="H44">
        <v>28.96</v>
      </c>
      <c r="I44">
        <v>21.26</v>
      </c>
      <c r="J44">
        <v>20.18</v>
      </c>
      <c r="K44">
        <v>33.61</v>
      </c>
      <c r="M44">
        <f t="shared" si="27"/>
        <v>2</v>
      </c>
      <c r="N44">
        <f t="shared" si="18"/>
        <v>1</v>
      </c>
      <c r="O44">
        <f t="shared" si="19"/>
        <v>3</v>
      </c>
      <c r="P44">
        <f t="shared" si="20"/>
        <v>1</v>
      </c>
      <c r="Q44">
        <f t="shared" si="21"/>
        <v>7</v>
      </c>
      <c r="R44">
        <f t="shared" si="22"/>
        <v>1</v>
      </c>
      <c r="S44">
        <f t="shared" si="23"/>
        <v>1</v>
      </c>
      <c r="T44">
        <f t="shared" si="24"/>
        <v>5</v>
      </c>
      <c r="U44">
        <f t="shared" si="25"/>
        <v>5</v>
      </c>
      <c r="V44">
        <f t="shared" si="26"/>
        <v>1</v>
      </c>
      <c r="W44" s="7">
        <f t="shared" si="28"/>
        <v>2.2135943621178655</v>
      </c>
      <c r="X44" s="7">
        <f>STDEV('db2'!AA18:AJ18)</f>
        <v>1.837873166945363</v>
      </c>
      <c r="Y44" s="7">
        <f>STDEV('db2'!AA6:AJ6)</f>
        <v>1.4298407059684803</v>
      </c>
    </row>
    <row r="45" spans="1:25" x14ac:dyDescent="0.3">
      <c r="A45" t="s">
        <v>22</v>
      </c>
      <c r="B45" s="5">
        <v>15.84</v>
      </c>
      <c r="C45">
        <v>18.079999999999998</v>
      </c>
      <c r="D45">
        <v>21.24</v>
      </c>
      <c r="E45">
        <v>10.84</v>
      </c>
      <c r="F45">
        <v>29.34</v>
      </c>
      <c r="G45">
        <v>24.99</v>
      </c>
      <c r="H45">
        <v>22.5</v>
      </c>
      <c r="I45">
        <v>0</v>
      </c>
      <c r="J45">
        <v>31</v>
      </c>
      <c r="K45">
        <v>0</v>
      </c>
      <c r="M45">
        <f t="shared" si="27"/>
        <v>6</v>
      </c>
      <c r="N45">
        <f t="shared" si="18"/>
        <v>5</v>
      </c>
      <c r="O45">
        <f t="shared" si="19"/>
        <v>2</v>
      </c>
      <c r="P45">
        <f t="shared" si="20"/>
        <v>8</v>
      </c>
      <c r="Q45">
        <f t="shared" si="21"/>
        <v>4</v>
      </c>
      <c r="R45">
        <f t="shared" si="22"/>
        <v>4</v>
      </c>
      <c r="S45">
        <f t="shared" si="23"/>
        <v>6</v>
      </c>
      <c r="T45">
        <f t="shared" si="24"/>
        <v>8</v>
      </c>
      <c r="U45">
        <f t="shared" si="25"/>
        <v>1</v>
      </c>
      <c r="V45">
        <f t="shared" si="26"/>
        <v>8</v>
      </c>
      <c r="W45" s="7">
        <f t="shared" si="28"/>
        <v>2.4855135843076339</v>
      </c>
      <c r="X45" s="7">
        <f>STDEV('db2'!AA19:AJ19)</f>
        <v>1.247219128924647</v>
      </c>
      <c r="Y45" s="7">
        <f>STDEV('db2'!AA7:AJ7)</f>
        <v>0.67494855771055473</v>
      </c>
    </row>
    <row r="46" spans="1:25" x14ac:dyDescent="0.3">
      <c r="A46" t="s">
        <v>23</v>
      </c>
      <c r="B46" s="5">
        <v>5.69</v>
      </c>
      <c r="C46">
        <v>8.67</v>
      </c>
      <c r="D46">
        <v>18.440000000000001</v>
      </c>
      <c r="E46">
        <v>11.01</v>
      </c>
      <c r="F46">
        <v>20.309999999999999</v>
      </c>
      <c r="G46">
        <v>14.14</v>
      </c>
      <c r="H46">
        <v>15.32</v>
      </c>
      <c r="I46">
        <v>18.71</v>
      </c>
      <c r="J46">
        <v>3.86</v>
      </c>
      <c r="K46">
        <v>25.6</v>
      </c>
      <c r="M46">
        <f t="shared" si="27"/>
        <v>8</v>
      </c>
      <c r="N46">
        <f t="shared" si="18"/>
        <v>8</v>
      </c>
      <c r="O46">
        <f t="shared" si="19"/>
        <v>6</v>
      </c>
      <c r="P46">
        <f t="shared" si="20"/>
        <v>7</v>
      </c>
      <c r="Q46">
        <f t="shared" si="21"/>
        <v>8</v>
      </c>
      <c r="R46">
        <f t="shared" si="22"/>
        <v>8</v>
      </c>
      <c r="S46">
        <f t="shared" si="23"/>
        <v>8</v>
      </c>
      <c r="T46">
        <f t="shared" si="24"/>
        <v>6</v>
      </c>
      <c r="U46">
        <f t="shared" si="25"/>
        <v>8</v>
      </c>
      <c r="V46">
        <f t="shared" si="26"/>
        <v>5</v>
      </c>
      <c r="W46" s="7">
        <f t="shared" si="28"/>
        <v>1.1352924243950946</v>
      </c>
      <c r="X46" s="7">
        <f>STDEV('db2'!AA20:AJ20)</f>
        <v>1.7126976771553508</v>
      </c>
      <c r="Y46" s="7">
        <f>STDEV('db2'!AA8:AJ8)</f>
        <v>1.5055453054181622</v>
      </c>
    </row>
    <row r="47" spans="1:25" ht="15" thickBot="1" x14ac:dyDescent="0.35">
      <c r="A47" t="s">
        <v>24</v>
      </c>
      <c r="B47" s="5">
        <v>16</v>
      </c>
      <c r="C47">
        <v>13.2</v>
      </c>
      <c r="D47">
        <v>17.59</v>
      </c>
      <c r="E47">
        <v>21.44</v>
      </c>
      <c r="F47">
        <v>35.840000000000003</v>
      </c>
      <c r="G47">
        <v>21.71</v>
      </c>
      <c r="H47">
        <v>28.12</v>
      </c>
      <c r="I47">
        <v>30.89</v>
      </c>
      <c r="J47">
        <v>26.3</v>
      </c>
      <c r="K47">
        <v>22.78</v>
      </c>
      <c r="M47">
        <f t="shared" si="27"/>
        <v>5</v>
      </c>
      <c r="N47">
        <f t="shared" si="18"/>
        <v>7</v>
      </c>
      <c r="O47">
        <f t="shared" si="19"/>
        <v>7</v>
      </c>
      <c r="P47">
        <f t="shared" si="20"/>
        <v>2</v>
      </c>
      <c r="Q47">
        <f t="shared" si="21"/>
        <v>1</v>
      </c>
      <c r="R47">
        <f t="shared" si="22"/>
        <v>5</v>
      </c>
      <c r="S47">
        <f t="shared" si="23"/>
        <v>2</v>
      </c>
      <c r="T47">
        <f t="shared" si="24"/>
        <v>1</v>
      </c>
      <c r="U47">
        <f t="shared" si="25"/>
        <v>3</v>
      </c>
      <c r="V47">
        <f t="shared" si="26"/>
        <v>6</v>
      </c>
      <c r="W47" s="7">
        <f t="shared" si="28"/>
        <v>2.3781411975649291</v>
      </c>
      <c r="X47" s="7">
        <f>STDEV('db2'!AA21:AJ21)</f>
        <v>0.81649658092772603</v>
      </c>
      <c r="Y47" s="7">
        <f>STDEV('db2'!AA9:AJ9)</f>
        <v>1.4181364924121773</v>
      </c>
    </row>
    <row r="48" spans="1:25" ht="15" thickBot="1" x14ac:dyDescent="0.35">
      <c r="A48" s="12" t="s">
        <v>25</v>
      </c>
      <c r="B48" s="13">
        <v>18.97</v>
      </c>
      <c r="C48" s="14">
        <v>19.87</v>
      </c>
      <c r="D48" s="14">
        <v>19.04</v>
      </c>
      <c r="E48" s="14">
        <v>17.89</v>
      </c>
      <c r="F48" s="14">
        <v>27.2</v>
      </c>
      <c r="G48" s="14">
        <v>18.899999999999999</v>
      </c>
      <c r="H48" s="14">
        <v>21.95</v>
      </c>
      <c r="I48" s="14">
        <v>23.2</v>
      </c>
      <c r="J48" s="14">
        <v>21.99</v>
      </c>
      <c r="K48" s="15">
        <v>29.24</v>
      </c>
      <c r="M48">
        <f t="shared" si="27"/>
        <v>3</v>
      </c>
      <c r="N48">
        <f t="shared" si="18"/>
        <v>4</v>
      </c>
      <c r="O48">
        <f t="shared" si="19"/>
        <v>5</v>
      </c>
      <c r="P48">
        <f t="shared" si="20"/>
        <v>4</v>
      </c>
      <c r="Q48">
        <f t="shared" si="21"/>
        <v>5</v>
      </c>
      <c r="R48">
        <f t="shared" si="22"/>
        <v>7</v>
      </c>
      <c r="S48">
        <f t="shared" si="23"/>
        <v>7</v>
      </c>
      <c r="T48">
        <f t="shared" si="24"/>
        <v>4</v>
      </c>
      <c r="U48">
        <f t="shared" si="25"/>
        <v>4</v>
      </c>
      <c r="V48">
        <f t="shared" si="26"/>
        <v>4</v>
      </c>
      <c r="W48" s="7">
        <f t="shared" si="28"/>
        <v>1.3374935098492584</v>
      </c>
      <c r="X48" s="7"/>
    </row>
    <row r="49" spans="1:25" x14ac:dyDescent="0.3">
      <c r="A49" t="s">
        <v>26</v>
      </c>
      <c r="B49" s="5">
        <v>25.18</v>
      </c>
      <c r="C49">
        <v>23.95</v>
      </c>
      <c r="D49">
        <v>15.94</v>
      </c>
      <c r="E49">
        <v>11.95</v>
      </c>
      <c r="F49">
        <v>32.659999999999997</v>
      </c>
      <c r="G49">
        <v>26.65</v>
      </c>
      <c r="H49">
        <v>25.94</v>
      </c>
      <c r="I49">
        <v>23.4</v>
      </c>
      <c r="J49">
        <v>14.56</v>
      </c>
      <c r="K49">
        <v>32.119999999999997</v>
      </c>
      <c r="M49">
        <f t="shared" si="27"/>
        <v>1</v>
      </c>
      <c r="N49">
        <f t="shared" si="18"/>
        <v>2</v>
      </c>
      <c r="O49">
        <f t="shared" si="19"/>
        <v>8</v>
      </c>
      <c r="P49">
        <f t="shared" si="20"/>
        <v>6</v>
      </c>
      <c r="Q49">
        <f t="shared" si="21"/>
        <v>3</v>
      </c>
      <c r="R49">
        <f t="shared" si="22"/>
        <v>3</v>
      </c>
      <c r="S49">
        <f t="shared" si="23"/>
        <v>4</v>
      </c>
      <c r="T49">
        <f t="shared" si="24"/>
        <v>3</v>
      </c>
      <c r="U49">
        <f t="shared" si="25"/>
        <v>7</v>
      </c>
      <c r="V49">
        <f t="shared" si="26"/>
        <v>3</v>
      </c>
      <c r="W49" s="7">
        <f t="shared" si="28"/>
        <v>2.2607766610417559</v>
      </c>
      <c r="X49" s="7">
        <f>STDEV('db2'!AA22:AJ22)</f>
        <v>1.7763883459298973</v>
      </c>
      <c r="Y49" s="7">
        <f>STDEV('db2'!AA10:AJ10)</f>
        <v>1.5491933384829666</v>
      </c>
    </row>
    <row r="50" spans="1:25" x14ac:dyDescent="0.3">
      <c r="A50" t="s">
        <v>0</v>
      </c>
    </row>
    <row r="52" spans="1:25" x14ac:dyDescent="0.3">
      <c r="A52" t="s">
        <v>0</v>
      </c>
    </row>
    <row r="53" spans="1:25" x14ac:dyDescent="0.3">
      <c r="A53" t="s">
        <v>39</v>
      </c>
      <c r="B53">
        <v>2000</v>
      </c>
      <c r="C53">
        <v>2001</v>
      </c>
      <c r="D53">
        <v>2002</v>
      </c>
      <c r="E53">
        <v>2003</v>
      </c>
      <c r="F53">
        <v>2004</v>
      </c>
      <c r="G53">
        <v>2005</v>
      </c>
      <c r="H53">
        <v>2006</v>
      </c>
      <c r="I53">
        <v>2007</v>
      </c>
      <c r="J53">
        <v>2008</v>
      </c>
      <c r="K53">
        <v>2009</v>
      </c>
    </row>
    <row r="54" spans="1:25" x14ac:dyDescent="0.3">
      <c r="B54" t="s">
        <v>43</v>
      </c>
      <c r="C54" t="s">
        <v>43</v>
      </c>
      <c r="D54" t="s">
        <v>43</v>
      </c>
      <c r="E54" t="s">
        <v>43</v>
      </c>
      <c r="F54" t="s">
        <v>43</v>
      </c>
      <c r="G54" t="s">
        <v>43</v>
      </c>
      <c r="H54" t="s">
        <v>43</v>
      </c>
      <c r="I54" t="s">
        <v>43</v>
      </c>
      <c r="J54" t="s">
        <v>43</v>
      </c>
      <c r="K54" t="s">
        <v>43</v>
      </c>
    </row>
    <row r="55" spans="1:25" x14ac:dyDescent="0.3">
      <c r="A55" t="s">
        <v>13</v>
      </c>
      <c r="B55" s="8">
        <f>B42*B29</f>
        <v>213.81360000000001</v>
      </c>
      <c r="C55" s="8">
        <f t="shared" ref="C55:K55" si="29">C42*C29</f>
        <v>763.6776000000001</v>
      </c>
      <c r="D55" s="8">
        <f t="shared" si="29"/>
        <v>264.26080000000002</v>
      </c>
      <c r="E55" s="8">
        <f t="shared" si="29"/>
        <v>745.32960000000003</v>
      </c>
      <c r="F55" s="8">
        <f t="shared" si="29"/>
        <v>1676.6597999999999</v>
      </c>
      <c r="G55" s="8">
        <f t="shared" si="29"/>
        <v>1049.1071999999999</v>
      </c>
      <c r="H55" s="8">
        <f t="shared" si="29"/>
        <v>975.38400000000001</v>
      </c>
      <c r="I55" s="8">
        <f t="shared" si="29"/>
        <v>1154.1768</v>
      </c>
      <c r="J55" s="8">
        <f t="shared" si="29"/>
        <v>1129.6200000000001</v>
      </c>
      <c r="K55" s="8">
        <f t="shared" si="29"/>
        <v>1180.6091999999999</v>
      </c>
    </row>
    <row r="56" spans="1:25" x14ac:dyDescent="0.3">
      <c r="A56" t="s">
        <v>20</v>
      </c>
      <c r="B56" s="8">
        <f t="shared" ref="B56:K56" si="30">B43*B30</f>
        <v>274.25879999999995</v>
      </c>
      <c r="C56" s="8">
        <f t="shared" si="30"/>
        <v>811.1099999999999</v>
      </c>
      <c r="D56" s="8">
        <f t="shared" si="30"/>
        <v>133.416</v>
      </c>
      <c r="E56" s="8">
        <f t="shared" si="30"/>
        <v>135.63</v>
      </c>
      <c r="F56" s="8">
        <f t="shared" si="30"/>
        <v>179.655</v>
      </c>
      <c r="G56" s="8">
        <f t="shared" si="30"/>
        <v>219.2912</v>
      </c>
      <c r="H56" s="8">
        <f t="shared" si="30"/>
        <v>67.132799999999989</v>
      </c>
      <c r="I56" s="8">
        <f t="shared" si="30"/>
        <v>71.4285</v>
      </c>
      <c r="J56" s="8">
        <f t="shared" si="30"/>
        <v>99.565799999999996</v>
      </c>
      <c r="K56" s="8">
        <f t="shared" si="30"/>
        <v>55.769999999999996</v>
      </c>
    </row>
    <row r="57" spans="1:25" x14ac:dyDescent="0.3">
      <c r="A57" t="s">
        <v>21</v>
      </c>
      <c r="B57" s="8">
        <f t="shared" ref="B57:K57" si="31">B44*B31</f>
        <v>1067.1724999999999</v>
      </c>
      <c r="C57" s="8">
        <f t="shared" si="31"/>
        <v>624.70800000000008</v>
      </c>
      <c r="D57" s="8">
        <f t="shared" si="31"/>
        <v>110.0352</v>
      </c>
      <c r="E57" s="8">
        <f t="shared" si="31"/>
        <v>257.49639999999999</v>
      </c>
      <c r="F57" s="8">
        <f t="shared" si="31"/>
        <v>247.89170000000001</v>
      </c>
      <c r="G57" s="8">
        <f t="shared" si="31"/>
        <v>247.3245</v>
      </c>
      <c r="H57" s="8">
        <f t="shared" si="31"/>
        <v>178.39360000000002</v>
      </c>
      <c r="I57" s="8">
        <f t="shared" si="31"/>
        <v>658.42219999999998</v>
      </c>
      <c r="J57" s="8">
        <f t="shared" si="31"/>
        <v>161.44</v>
      </c>
      <c r="K57" s="8">
        <f t="shared" si="31"/>
        <v>103.5188</v>
      </c>
    </row>
    <row r="58" spans="1:25" x14ac:dyDescent="0.3">
      <c r="A58" t="s">
        <v>22</v>
      </c>
      <c r="B58" s="8">
        <f t="shared" ref="B58:K58" si="32">B45*B32</f>
        <v>589.24800000000005</v>
      </c>
      <c r="C58" s="8">
        <f t="shared" si="32"/>
        <v>840.35839999999996</v>
      </c>
      <c r="D58" s="8">
        <f t="shared" si="32"/>
        <v>233.21519999999998</v>
      </c>
      <c r="E58" s="8">
        <f t="shared" si="32"/>
        <v>210.7296</v>
      </c>
      <c r="F58" s="8">
        <f t="shared" si="32"/>
        <v>316.28520000000003</v>
      </c>
      <c r="G58" s="8">
        <f t="shared" si="32"/>
        <v>134.94599999999997</v>
      </c>
      <c r="H58" s="8">
        <f t="shared" si="32"/>
        <v>25.200000000000003</v>
      </c>
      <c r="I58" s="8">
        <f t="shared" si="32"/>
        <v>0</v>
      </c>
      <c r="J58" s="8">
        <f t="shared" si="32"/>
        <v>42.160000000000004</v>
      </c>
      <c r="K58" s="8">
        <f t="shared" si="32"/>
        <v>0</v>
      </c>
    </row>
    <row r="59" spans="1:25" x14ac:dyDescent="0.3">
      <c r="A59" t="s">
        <v>23</v>
      </c>
      <c r="B59" s="8">
        <f t="shared" ref="B59:K59" si="33">B46*B33</f>
        <v>63.614200000000004</v>
      </c>
      <c r="C59" s="8">
        <f t="shared" si="33"/>
        <v>69.36</v>
      </c>
      <c r="D59" s="8">
        <f t="shared" si="33"/>
        <v>47.021999999999998</v>
      </c>
      <c r="E59" s="8">
        <f t="shared" si="33"/>
        <v>413.976</v>
      </c>
      <c r="F59" s="8">
        <f t="shared" si="33"/>
        <v>992.75279999999987</v>
      </c>
      <c r="G59" s="8">
        <f t="shared" si="33"/>
        <v>762.14600000000007</v>
      </c>
      <c r="H59" s="8">
        <f t="shared" si="33"/>
        <v>388.82160000000005</v>
      </c>
      <c r="I59" s="8">
        <f t="shared" si="33"/>
        <v>430.33000000000004</v>
      </c>
      <c r="J59" s="8">
        <f t="shared" si="33"/>
        <v>85.228800000000007</v>
      </c>
      <c r="K59" s="8">
        <f t="shared" si="33"/>
        <v>857.08799999999997</v>
      </c>
    </row>
    <row r="60" spans="1:25" x14ac:dyDescent="0.3">
      <c r="A60" t="s">
        <v>24</v>
      </c>
      <c r="B60" s="8">
        <f t="shared" ref="B60:K61" si="34">B47*B34</f>
        <v>24.96</v>
      </c>
      <c r="C60" s="8">
        <f t="shared" si="34"/>
        <v>49.896000000000001</v>
      </c>
      <c r="D60" s="8">
        <f t="shared" si="34"/>
        <v>243.97330000000002</v>
      </c>
      <c r="E60" s="8">
        <f t="shared" si="34"/>
        <v>660.7808</v>
      </c>
      <c r="F60" s="8">
        <f t="shared" si="34"/>
        <v>316.82560000000001</v>
      </c>
      <c r="G60" s="8">
        <f t="shared" si="34"/>
        <v>397.07589999999999</v>
      </c>
      <c r="H60" s="8">
        <f t="shared" si="34"/>
        <v>192.3408</v>
      </c>
      <c r="I60" s="8">
        <f t="shared" si="34"/>
        <v>127.57570000000003</v>
      </c>
      <c r="J60" s="8">
        <f t="shared" si="34"/>
        <v>106.77800000000002</v>
      </c>
      <c r="K60" s="8">
        <f t="shared" si="34"/>
        <v>246.70740000000001</v>
      </c>
    </row>
    <row r="61" spans="1:25" x14ac:dyDescent="0.3">
      <c r="A61" s="9" t="s">
        <v>26</v>
      </c>
      <c r="B61" s="8">
        <f>B49*B35</f>
        <v>2108.5732000000003</v>
      </c>
      <c r="C61" s="8">
        <f t="shared" ref="C61:K61" si="35">C49*C35</f>
        <v>1431.731</v>
      </c>
      <c r="D61" s="8">
        <f t="shared" si="35"/>
        <v>390.21120000000002</v>
      </c>
      <c r="E61" s="8">
        <f t="shared" si="35"/>
        <v>294.44799999999998</v>
      </c>
      <c r="F61" s="8">
        <f t="shared" si="35"/>
        <v>342.92999999999995</v>
      </c>
      <c r="G61" s="8">
        <f t="shared" si="35"/>
        <v>338.98799999999994</v>
      </c>
      <c r="H61" s="8">
        <f t="shared" si="35"/>
        <v>298.8288</v>
      </c>
      <c r="I61" s="8">
        <f t="shared" si="35"/>
        <v>277.99199999999996</v>
      </c>
      <c r="J61" s="8">
        <f t="shared" si="35"/>
        <v>412.77600000000001</v>
      </c>
      <c r="K61" s="8">
        <f t="shared" si="35"/>
        <v>524.19839999999999</v>
      </c>
    </row>
    <row r="62" spans="1:25" x14ac:dyDescent="0.3">
      <c r="A62" t="s">
        <v>0</v>
      </c>
    </row>
    <row r="63" spans="1:25" x14ac:dyDescent="0.3">
      <c r="A63" t="s">
        <v>42</v>
      </c>
      <c r="B63" s="8">
        <f>SUM(B55:B61)</f>
        <v>4341.6403000000009</v>
      </c>
      <c r="C63" s="8">
        <f t="shared" ref="C63:K63" si="36">SUM(C55:C61)</f>
        <v>4590.8410000000003</v>
      </c>
      <c r="D63" s="8">
        <f t="shared" si="36"/>
        <v>1422.1337000000001</v>
      </c>
      <c r="E63" s="8">
        <f t="shared" si="36"/>
        <v>2718.3904000000002</v>
      </c>
      <c r="F63" s="8">
        <f t="shared" si="36"/>
        <v>4073.0000999999993</v>
      </c>
      <c r="G63" s="8">
        <f t="shared" si="36"/>
        <v>3148.8787999999995</v>
      </c>
      <c r="H63" s="8">
        <f t="shared" si="36"/>
        <v>2126.1016</v>
      </c>
      <c r="I63" s="8">
        <f t="shared" si="36"/>
        <v>2719.9251999999997</v>
      </c>
      <c r="J63" s="8">
        <f t="shared" si="36"/>
        <v>2037.5686000000005</v>
      </c>
      <c r="K63" s="8">
        <f t="shared" si="36"/>
        <v>2967.8918000000003</v>
      </c>
    </row>
    <row r="64" spans="1:25" x14ac:dyDescent="0.3">
      <c r="A64" t="str">
        <f>A37</f>
        <v>összesen</v>
      </c>
      <c r="B64">
        <f>B37</f>
        <v>228.74</v>
      </c>
      <c r="C64">
        <f t="shared" ref="C64:K64" si="37">C37</f>
        <v>236.92000000000002</v>
      </c>
      <c r="D64">
        <f t="shared" si="37"/>
        <v>76.64</v>
      </c>
      <c r="E64">
        <f t="shared" si="37"/>
        <v>172.76</v>
      </c>
      <c r="F64">
        <f t="shared" si="37"/>
        <v>163.94</v>
      </c>
      <c r="G64">
        <f t="shared" si="37"/>
        <v>154.82</v>
      </c>
      <c r="H64">
        <f t="shared" si="37"/>
        <v>91.100000000000009</v>
      </c>
      <c r="I64">
        <f t="shared" si="37"/>
        <v>123.64999999999999</v>
      </c>
      <c r="J64">
        <f t="shared" si="37"/>
        <v>110.11000000000001</v>
      </c>
      <c r="K64">
        <f t="shared" si="37"/>
        <v>103.07</v>
      </c>
    </row>
    <row r="65" spans="1:12" x14ac:dyDescent="0.3">
      <c r="A65" t="s">
        <v>44</v>
      </c>
      <c r="B65" s="6">
        <f>B63/B64</f>
        <v>18.980678062428961</v>
      </c>
      <c r="C65" s="6">
        <f t="shared" ref="C65:K65" si="38">C63/C64</f>
        <v>19.377177950362992</v>
      </c>
      <c r="D65" s="6">
        <f t="shared" si="38"/>
        <v>18.556024269311067</v>
      </c>
      <c r="E65" s="6">
        <f t="shared" si="38"/>
        <v>15.735068302847884</v>
      </c>
      <c r="F65" s="6">
        <f t="shared" si="38"/>
        <v>24.844455898499447</v>
      </c>
      <c r="G65" s="6">
        <f t="shared" si="38"/>
        <v>20.338966541790462</v>
      </c>
      <c r="H65" s="6">
        <f t="shared" si="38"/>
        <v>23.338107574094398</v>
      </c>
      <c r="I65" s="6">
        <f t="shared" si="38"/>
        <v>21.996968863728263</v>
      </c>
      <c r="J65" s="6">
        <f t="shared" si="38"/>
        <v>18.504846063027884</v>
      </c>
      <c r="K65" s="6">
        <f t="shared" si="38"/>
        <v>28.794914136024065</v>
      </c>
    </row>
    <row r="66" spans="1:12" x14ac:dyDescent="0.3">
      <c r="A66" t="s">
        <v>45</v>
      </c>
      <c r="B66" s="10">
        <f>B48-B65</f>
        <v>-1.0678062428961965E-2</v>
      </c>
      <c r="C66" s="11">
        <f t="shared" ref="C66:K66" si="39">C48-C65</f>
        <v>0.49282204963700948</v>
      </c>
      <c r="D66" s="11">
        <f t="shared" si="39"/>
        <v>0.48397573068893252</v>
      </c>
      <c r="E66" s="11">
        <f t="shared" si="39"/>
        <v>2.1549316971521169</v>
      </c>
      <c r="F66" s="11">
        <f t="shared" si="39"/>
        <v>2.355544101500552</v>
      </c>
      <c r="G66" s="11">
        <f t="shared" si="39"/>
        <v>-1.4389665417904638</v>
      </c>
      <c r="H66" s="11">
        <f t="shared" si="39"/>
        <v>-1.3881075740943984</v>
      </c>
      <c r="I66" s="11">
        <f t="shared" si="39"/>
        <v>1.2030311362717363</v>
      </c>
      <c r="J66" s="11">
        <f t="shared" si="39"/>
        <v>3.4851539369721145</v>
      </c>
      <c r="K66" s="11">
        <f t="shared" si="39"/>
        <v>0.44508586397593319</v>
      </c>
      <c r="L66" s="6">
        <f>AVERAGE(B66:K66)</f>
        <v>0.77827923378845709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8519-FE2A-4FAA-B596-5F0A66845020}">
  <dimension ref="A1:G103"/>
  <sheetViews>
    <sheetView workbookViewId="0">
      <selection activeCell="G94" sqref="G94"/>
    </sheetView>
  </sheetViews>
  <sheetFormatPr defaultRowHeight="14.4" x14ac:dyDescent="0.3"/>
  <sheetData>
    <row r="1" spans="1:6" ht="18" x14ac:dyDescent="0.3">
      <c r="A1" s="16" t="s">
        <v>50</v>
      </c>
      <c r="F1" t="s">
        <v>55</v>
      </c>
    </row>
    <row r="2" spans="1:6" ht="79.2" x14ac:dyDescent="0.3">
      <c r="A2" s="17"/>
      <c r="B2" s="18" t="s">
        <v>51</v>
      </c>
      <c r="C2" s="19"/>
    </row>
    <row r="3" spans="1:6" ht="28.2" thickBot="1" x14ac:dyDescent="0.35">
      <c r="A3" s="17"/>
      <c r="B3" s="20" t="s">
        <v>52</v>
      </c>
      <c r="C3" s="19"/>
    </row>
    <row r="4" spans="1:6" ht="15" thickBot="1" x14ac:dyDescent="0.35">
      <c r="A4" s="21"/>
      <c r="B4" s="22" t="s">
        <v>2</v>
      </c>
      <c r="C4" s="22" t="s">
        <v>53</v>
      </c>
      <c r="D4" s="23"/>
    </row>
    <row r="5" spans="1:6" x14ac:dyDescent="0.3">
      <c r="A5" s="32"/>
      <c r="B5" s="24">
        <v>1921</v>
      </c>
      <c r="C5" s="26">
        <v>4640</v>
      </c>
    </row>
    <row r="6" spans="1:6" x14ac:dyDescent="0.3">
      <c r="A6" s="31"/>
      <c r="B6" s="27">
        <v>1922</v>
      </c>
      <c r="C6" s="28">
        <v>5140</v>
      </c>
    </row>
    <row r="7" spans="1:6" x14ac:dyDescent="0.3">
      <c r="A7" s="31"/>
      <c r="B7" s="24">
        <v>1923</v>
      </c>
      <c r="C7" s="26">
        <v>5100</v>
      </c>
    </row>
    <row r="8" spans="1:6" x14ac:dyDescent="0.3">
      <c r="A8" s="31"/>
      <c r="B8" s="27">
        <v>1924</v>
      </c>
      <c r="C8" s="28">
        <v>6110</v>
      </c>
    </row>
    <row r="9" spans="1:6" x14ac:dyDescent="0.3">
      <c r="A9" s="31"/>
      <c r="B9" s="24">
        <v>1925</v>
      </c>
      <c r="C9" s="26">
        <v>8750</v>
      </c>
    </row>
    <row r="10" spans="1:6" x14ac:dyDescent="0.3">
      <c r="A10" s="31"/>
      <c r="B10" s="27">
        <v>1926</v>
      </c>
      <c r="C10" s="28">
        <v>7380</v>
      </c>
    </row>
    <row r="11" spans="1:6" x14ac:dyDescent="0.3">
      <c r="A11" s="31"/>
      <c r="B11" s="24">
        <v>1927</v>
      </c>
      <c r="C11" s="26">
        <v>7690</v>
      </c>
    </row>
    <row r="12" spans="1:6" x14ac:dyDescent="0.3">
      <c r="A12" s="31"/>
      <c r="B12" s="27">
        <v>1928</v>
      </c>
      <c r="C12" s="28">
        <v>5510</v>
      </c>
    </row>
    <row r="13" spans="1:6" x14ac:dyDescent="0.3">
      <c r="A13" s="31"/>
      <c r="B13" s="24">
        <v>1929</v>
      </c>
      <c r="C13" s="26">
        <v>7650</v>
      </c>
    </row>
    <row r="14" spans="1:6" x14ac:dyDescent="0.3">
      <c r="A14" s="31"/>
      <c r="B14" s="27">
        <v>1930</v>
      </c>
      <c r="C14" s="28">
        <v>6670</v>
      </c>
    </row>
    <row r="15" spans="1:6" x14ac:dyDescent="0.3">
      <c r="A15" s="31"/>
      <c r="B15" s="24">
        <v>1931</v>
      </c>
      <c r="C15" s="26">
        <v>5040</v>
      </c>
    </row>
    <row r="16" spans="1:6" x14ac:dyDescent="0.3">
      <c r="A16" s="31"/>
      <c r="B16" s="27">
        <v>1932</v>
      </c>
      <c r="C16" s="28">
        <v>5200</v>
      </c>
    </row>
    <row r="17" spans="1:3" x14ac:dyDescent="0.3">
      <c r="A17" s="31"/>
      <c r="B17" s="24">
        <v>1933</v>
      </c>
      <c r="C17" s="26">
        <v>6250</v>
      </c>
    </row>
    <row r="18" spans="1:3" x14ac:dyDescent="0.3">
      <c r="A18" s="31"/>
      <c r="B18" s="27">
        <v>1934</v>
      </c>
      <c r="C18" s="28">
        <v>7270</v>
      </c>
    </row>
    <row r="19" spans="1:3" x14ac:dyDescent="0.3">
      <c r="A19" s="31"/>
      <c r="B19" s="24">
        <v>1935</v>
      </c>
      <c r="C19" s="26">
        <v>4850</v>
      </c>
    </row>
    <row r="20" spans="1:3" x14ac:dyDescent="0.3">
      <c r="A20" s="31"/>
      <c r="B20" s="27">
        <v>1936</v>
      </c>
      <c r="C20" s="28">
        <v>8240</v>
      </c>
    </row>
    <row r="21" spans="1:3" x14ac:dyDescent="0.3">
      <c r="A21" s="31"/>
      <c r="B21" s="24">
        <v>1937</v>
      </c>
      <c r="C21" s="26">
        <v>8640</v>
      </c>
    </row>
    <row r="22" spans="1:3" x14ac:dyDescent="0.3">
      <c r="A22" s="31"/>
      <c r="B22" s="27">
        <v>1938</v>
      </c>
      <c r="C22" s="28">
        <v>7340</v>
      </c>
    </row>
    <row r="23" spans="1:3" x14ac:dyDescent="0.3">
      <c r="A23" s="31"/>
      <c r="B23" s="24">
        <v>1939</v>
      </c>
      <c r="C23" s="26">
        <v>7280</v>
      </c>
    </row>
    <row r="24" spans="1:3" x14ac:dyDescent="0.3">
      <c r="A24" s="31"/>
      <c r="B24" s="27">
        <v>1940</v>
      </c>
      <c r="C24" s="28">
        <v>8510</v>
      </c>
    </row>
    <row r="25" spans="1:3" x14ac:dyDescent="0.3">
      <c r="A25" s="31"/>
      <c r="B25" s="24">
        <v>1941</v>
      </c>
      <c r="C25" s="26">
        <v>7730</v>
      </c>
    </row>
    <row r="26" spans="1:3" x14ac:dyDescent="0.3">
      <c r="A26" s="31"/>
      <c r="B26" s="27">
        <v>1942</v>
      </c>
      <c r="C26" s="28">
        <v>6800</v>
      </c>
    </row>
    <row r="27" spans="1:3" x14ac:dyDescent="0.3">
      <c r="A27" s="31"/>
      <c r="B27" s="24">
        <v>1943</v>
      </c>
      <c r="C27" s="26">
        <v>6830</v>
      </c>
    </row>
    <row r="28" spans="1:3" x14ac:dyDescent="0.3">
      <c r="A28" s="31"/>
      <c r="B28" s="27">
        <v>1944</v>
      </c>
      <c r="C28" s="28">
        <v>9910</v>
      </c>
    </row>
    <row r="29" spans="1:3" x14ac:dyDescent="0.3">
      <c r="A29" s="31"/>
      <c r="B29" s="24">
        <v>1945</v>
      </c>
      <c r="C29" s="26">
        <v>5350</v>
      </c>
    </row>
    <row r="30" spans="1:3" x14ac:dyDescent="0.3">
      <c r="A30" s="31"/>
      <c r="B30" s="27">
        <v>1946</v>
      </c>
      <c r="C30" s="28">
        <v>4080</v>
      </c>
    </row>
    <row r="31" spans="1:3" x14ac:dyDescent="0.3">
      <c r="A31" s="31"/>
      <c r="B31" s="24">
        <v>1947</v>
      </c>
      <c r="C31" s="26">
        <v>3810</v>
      </c>
    </row>
    <row r="32" spans="1:3" x14ac:dyDescent="0.3">
      <c r="A32" s="31"/>
      <c r="B32" s="27">
        <v>1948</v>
      </c>
      <c r="C32" s="28">
        <v>7640</v>
      </c>
    </row>
    <row r="33" spans="1:3" x14ac:dyDescent="0.3">
      <c r="A33" s="31"/>
      <c r="B33" s="24">
        <v>1949</v>
      </c>
      <c r="C33" s="26">
        <v>6620</v>
      </c>
    </row>
    <row r="34" spans="1:3" x14ac:dyDescent="0.3">
      <c r="A34" s="31"/>
      <c r="B34" s="27">
        <v>1950</v>
      </c>
      <c r="C34" s="28">
        <v>4830</v>
      </c>
    </row>
    <row r="35" spans="1:3" x14ac:dyDescent="0.3">
      <c r="A35" s="31"/>
      <c r="B35" s="24">
        <v>1951</v>
      </c>
      <c r="C35" s="26">
        <v>10090</v>
      </c>
    </row>
    <row r="36" spans="1:3" x14ac:dyDescent="0.3">
      <c r="A36" s="31"/>
      <c r="B36" s="27">
        <v>1952</v>
      </c>
      <c r="C36" s="28">
        <v>5210</v>
      </c>
    </row>
    <row r="37" spans="1:3" x14ac:dyDescent="0.3">
      <c r="A37" s="31"/>
      <c r="B37" s="24">
        <v>1953</v>
      </c>
      <c r="C37" s="26">
        <v>9560</v>
      </c>
    </row>
    <row r="38" spans="1:3" x14ac:dyDescent="0.3">
      <c r="A38" s="31"/>
      <c r="B38" s="27">
        <v>1954</v>
      </c>
      <c r="C38" s="28">
        <v>8450</v>
      </c>
    </row>
    <row r="39" spans="1:3" x14ac:dyDescent="0.3">
      <c r="A39" s="31"/>
      <c r="B39" s="24">
        <v>1955</v>
      </c>
      <c r="C39" s="26">
        <v>10720</v>
      </c>
    </row>
    <row r="40" spans="1:3" x14ac:dyDescent="0.3">
      <c r="A40" s="31"/>
      <c r="B40" s="27">
        <v>1956</v>
      </c>
      <c r="C40" s="28">
        <v>9340</v>
      </c>
    </row>
    <row r="41" spans="1:3" x14ac:dyDescent="0.3">
      <c r="A41" s="31"/>
      <c r="B41" s="24">
        <v>1957</v>
      </c>
      <c r="C41" s="26">
        <v>11250</v>
      </c>
    </row>
    <row r="42" spans="1:3" x14ac:dyDescent="0.3">
      <c r="A42" s="31"/>
      <c r="B42" s="27">
        <v>1958</v>
      </c>
      <c r="C42" s="28">
        <v>10830</v>
      </c>
    </row>
    <row r="43" spans="1:3" x14ac:dyDescent="0.3">
      <c r="A43" s="31"/>
      <c r="B43" s="24">
        <v>1959</v>
      </c>
      <c r="C43" s="26">
        <v>10280</v>
      </c>
    </row>
    <row r="44" spans="1:3" x14ac:dyDescent="0.3">
      <c r="A44" s="31"/>
      <c r="B44" s="27">
        <v>1960</v>
      </c>
      <c r="C44" s="28">
        <v>10510</v>
      </c>
    </row>
    <row r="45" spans="1:3" x14ac:dyDescent="0.3">
      <c r="A45" s="31"/>
      <c r="B45" s="24">
        <v>1961</v>
      </c>
      <c r="C45" s="26">
        <v>6810</v>
      </c>
    </row>
    <row r="46" spans="1:3" x14ac:dyDescent="0.3">
      <c r="A46" s="31"/>
      <c r="B46" s="27">
        <v>1962</v>
      </c>
      <c r="C46" s="28">
        <v>9010</v>
      </c>
    </row>
    <row r="47" spans="1:3" x14ac:dyDescent="0.3">
      <c r="A47" s="31"/>
      <c r="B47" s="24">
        <v>1963</v>
      </c>
      <c r="C47" s="26">
        <v>8740</v>
      </c>
    </row>
    <row r="48" spans="1:3" x14ac:dyDescent="0.3">
      <c r="A48" s="31"/>
      <c r="B48" s="27">
        <v>1964</v>
      </c>
      <c r="C48" s="28">
        <v>7860</v>
      </c>
    </row>
    <row r="49" spans="1:3" x14ac:dyDescent="0.3">
      <c r="A49" s="31"/>
      <c r="B49" s="24">
        <v>1965</v>
      </c>
      <c r="C49" s="26">
        <v>7190</v>
      </c>
    </row>
    <row r="50" spans="1:3" x14ac:dyDescent="0.3">
      <c r="A50" s="31"/>
      <c r="B50" s="27">
        <v>1966</v>
      </c>
      <c r="C50" s="28">
        <v>12280</v>
      </c>
    </row>
    <row r="51" spans="1:3" x14ac:dyDescent="0.3">
      <c r="A51" s="31"/>
      <c r="B51" s="24">
        <v>1967</v>
      </c>
      <c r="C51" s="26">
        <v>8940</v>
      </c>
    </row>
    <row r="52" spans="1:3" x14ac:dyDescent="0.3">
      <c r="A52" s="31"/>
      <c r="B52" s="27">
        <v>1968</v>
      </c>
      <c r="C52" s="28">
        <v>8920</v>
      </c>
    </row>
    <row r="53" spans="1:3" x14ac:dyDescent="0.3">
      <c r="A53" s="31"/>
      <c r="B53" s="24">
        <v>1969</v>
      </c>
      <c r="C53" s="26">
        <v>11350</v>
      </c>
    </row>
    <row r="54" spans="1:3" x14ac:dyDescent="0.3">
      <c r="A54" s="31"/>
      <c r="B54" s="27">
        <v>1970</v>
      </c>
      <c r="C54" s="28">
        <v>10410</v>
      </c>
    </row>
    <row r="55" spans="1:3" x14ac:dyDescent="0.3">
      <c r="A55" s="31"/>
      <c r="B55" s="24">
        <v>1971</v>
      </c>
      <c r="C55" s="26">
        <v>11570</v>
      </c>
    </row>
    <row r="56" spans="1:3" x14ac:dyDescent="0.3">
      <c r="A56" s="31"/>
      <c r="B56" s="27">
        <v>1972</v>
      </c>
      <c r="C56" s="28">
        <v>11090</v>
      </c>
    </row>
    <row r="57" spans="1:3" x14ac:dyDescent="0.3">
      <c r="A57" s="31"/>
      <c r="B57" s="24">
        <v>1973</v>
      </c>
      <c r="C57" s="26">
        <v>10940</v>
      </c>
    </row>
    <row r="58" spans="1:3" x14ac:dyDescent="0.3">
      <c r="A58" s="31"/>
      <c r="B58" s="27">
        <v>1974</v>
      </c>
      <c r="C58" s="28">
        <v>12590</v>
      </c>
    </row>
    <row r="59" spans="1:3" x14ac:dyDescent="0.3">
      <c r="A59" s="31"/>
      <c r="B59" s="24">
        <v>1975</v>
      </c>
      <c r="C59" s="26">
        <v>12640</v>
      </c>
    </row>
    <row r="60" spans="1:3" x14ac:dyDescent="0.3">
      <c r="A60" s="31"/>
      <c r="B60" s="27">
        <v>1976</v>
      </c>
      <c r="C60" s="28">
        <v>12060</v>
      </c>
    </row>
    <row r="61" spans="1:3" x14ac:dyDescent="0.3">
      <c r="A61" s="31"/>
      <c r="B61" s="24">
        <v>1977</v>
      </c>
      <c r="C61" s="26">
        <v>13450</v>
      </c>
    </row>
    <row r="62" spans="1:3" x14ac:dyDescent="0.3">
      <c r="A62" s="31"/>
      <c r="B62" s="27">
        <v>1978</v>
      </c>
      <c r="C62" s="28">
        <v>16200</v>
      </c>
    </row>
    <row r="63" spans="1:3" x14ac:dyDescent="0.3">
      <c r="A63" s="31"/>
      <c r="B63" s="24">
        <v>1979</v>
      </c>
      <c r="C63" s="26">
        <v>14410</v>
      </c>
    </row>
    <row r="64" spans="1:3" x14ac:dyDescent="0.3">
      <c r="A64" s="31"/>
      <c r="B64" s="27">
        <v>1980</v>
      </c>
      <c r="C64" s="28">
        <v>14960</v>
      </c>
    </row>
    <row r="65" spans="1:3" x14ac:dyDescent="0.3">
      <c r="A65" s="31"/>
      <c r="B65" s="24">
        <v>1981</v>
      </c>
      <c r="C65" s="26">
        <v>18200</v>
      </c>
    </row>
    <row r="66" spans="1:3" x14ac:dyDescent="0.3">
      <c r="A66" s="31"/>
      <c r="B66" s="27">
        <v>1982</v>
      </c>
      <c r="C66" s="28">
        <v>17340</v>
      </c>
    </row>
    <row r="67" spans="1:3" x14ac:dyDescent="0.3">
      <c r="A67" s="31"/>
      <c r="B67" s="24">
        <v>1983</v>
      </c>
      <c r="C67" s="26">
        <v>15920</v>
      </c>
    </row>
    <row r="68" spans="1:3" x14ac:dyDescent="0.3">
      <c r="A68" s="31"/>
      <c r="B68" s="27">
        <v>1984</v>
      </c>
      <c r="C68" s="28">
        <v>20160</v>
      </c>
    </row>
    <row r="69" spans="1:3" x14ac:dyDescent="0.3">
      <c r="A69" s="31"/>
      <c r="B69" s="24">
        <v>1985</v>
      </c>
      <c r="C69" s="26">
        <v>19580</v>
      </c>
    </row>
    <row r="70" spans="1:3" x14ac:dyDescent="0.3">
      <c r="A70" s="31"/>
      <c r="B70" s="27">
        <v>1986</v>
      </c>
      <c r="C70" s="28">
        <v>18630</v>
      </c>
    </row>
    <row r="71" spans="1:3" x14ac:dyDescent="0.3">
      <c r="A71" s="31"/>
      <c r="B71" s="24">
        <v>1987</v>
      </c>
      <c r="C71" s="26">
        <v>15970</v>
      </c>
    </row>
    <row r="72" spans="1:3" x14ac:dyDescent="0.3">
      <c r="A72" s="31"/>
      <c r="B72" s="27">
        <v>1988</v>
      </c>
      <c r="C72" s="28">
        <v>18500</v>
      </c>
    </row>
    <row r="73" spans="1:3" x14ac:dyDescent="0.3">
      <c r="A73" s="31"/>
      <c r="B73" s="24">
        <v>1989</v>
      </c>
      <c r="C73" s="26">
        <v>18600</v>
      </c>
    </row>
    <row r="74" spans="1:3" x14ac:dyDescent="0.3">
      <c r="A74" s="31"/>
      <c r="B74" s="27">
        <v>1990</v>
      </c>
      <c r="C74" s="28">
        <v>16920</v>
      </c>
    </row>
    <row r="75" spans="1:3" x14ac:dyDescent="0.3">
      <c r="A75" s="31"/>
      <c r="B75" s="24">
        <v>1991</v>
      </c>
      <c r="C75" s="26">
        <v>15760</v>
      </c>
    </row>
    <row r="76" spans="1:3" x14ac:dyDescent="0.3">
      <c r="A76" s="31"/>
      <c r="B76" s="27">
        <v>1992</v>
      </c>
      <c r="C76" s="28">
        <v>16850</v>
      </c>
    </row>
    <row r="77" spans="1:3" x14ac:dyDescent="0.3">
      <c r="A77" s="31"/>
      <c r="B77" s="24">
        <v>1993</v>
      </c>
      <c r="C77" s="26">
        <v>13310</v>
      </c>
    </row>
    <row r="78" spans="1:3" x14ac:dyDescent="0.3">
      <c r="A78" s="31"/>
      <c r="B78" s="27">
        <v>1994</v>
      </c>
      <c r="C78" s="28">
        <v>12770</v>
      </c>
    </row>
    <row r="79" spans="1:3" x14ac:dyDescent="0.3">
      <c r="A79" s="31"/>
      <c r="B79" s="29">
        <v>1995</v>
      </c>
      <c r="C79" s="30">
        <v>15780</v>
      </c>
    </row>
    <row r="80" spans="1:3" x14ac:dyDescent="0.3">
      <c r="A80" s="31"/>
      <c r="B80" s="27">
        <v>1996</v>
      </c>
      <c r="C80" s="28">
        <v>17790</v>
      </c>
    </row>
    <row r="81" spans="1:7" x14ac:dyDescent="0.3">
      <c r="A81" s="31"/>
      <c r="B81" s="24">
        <v>1997</v>
      </c>
      <c r="C81" s="26">
        <v>16280</v>
      </c>
    </row>
    <row r="82" spans="1:7" x14ac:dyDescent="0.3">
      <c r="A82" s="31"/>
      <c r="B82" s="27">
        <v>1998</v>
      </c>
      <c r="C82" s="28">
        <v>18850</v>
      </c>
    </row>
    <row r="83" spans="1:7" x14ac:dyDescent="0.3">
      <c r="A83" s="31"/>
      <c r="B83" s="24">
        <v>1999</v>
      </c>
      <c r="C83" s="26">
        <v>18390</v>
      </c>
    </row>
    <row r="84" spans="1:7" x14ac:dyDescent="0.3">
      <c r="A84" s="31"/>
      <c r="B84" s="27">
        <v>2000</v>
      </c>
      <c r="C84" s="28">
        <v>15290</v>
      </c>
      <c r="D84">
        <f>mo!B48</f>
        <v>18.97</v>
      </c>
      <c r="E84">
        <v>18.97</v>
      </c>
      <c r="F84">
        <f t="array" ref="F84:F93">TRANSPOSE(mo!B48:K48)</f>
        <v>18.97</v>
      </c>
      <c r="G84" s="25">
        <f>C84/1000-E84</f>
        <v>-3.6799999999999997</v>
      </c>
    </row>
    <row r="85" spans="1:7" x14ac:dyDescent="0.3">
      <c r="A85" s="31"/>
      <c r="B85" s="24">
        <v>2001</v>
      </c>
      <c r="C85" s="26">
        <v>21280</v>
      </c>
      <c r="E85">
        <v>19.87</v>
      </c>
      <c r="F85">
        <v>19.87</v>
      </c>
      <c r="G85" s="25">
        <f t="shared" ref="G85:G93" si="0">C85/1000-E85</f>
        <v>1.4100000000000001</v>
      </c>
    </row>
    <row r="86" spans="1:7" x14ac:dyDescent="0.3">
      <c r="A86" s="31"/>
      <c r="B86" s="27">
        <v>2002</v>
      </c>
      <c r="C86" s="28">
        <v>18280</v>
      </c>
      <c r="E86">
        <v>19.04</v>
      </c>
      <c r="F86">
        <v>19.04</v>
      </c>
      <c r="G86" s="25">
        <f t="shared" si="0"/>
        <v>-0.75999999999999801</v>
      </c>
    </row>
    <row r="87" spans="1:7" x14ac:dyDescent="0.3">
      <c r="A87" s="31"/>
      <c r="B87" s="24">
        <v>2003</v>
      </c>
      <c r="C87" s="26">
        <v>15660</v>
      </c>
      <c r="E87">
        <v>17.89</v>
      </c>
      <c r="F87">
        <v>17.89</v>
      </c>
      <c r="G87" s="25">
        <f t="shared" si="0"/>
        <v>-2.2300000000000004</v>
      </c>
    </row>
    <row r="88" spans="1:7" x14ac:dyDescent="0.3">
      <c r="A88" s="31"/>
      <c r="B88" s="27">
        <v>2004</v>
      </c>
      <c r="C88" s="28">
        <v>22760</v>
      </c>
      <c r="E88">
        <v>27.2</v>
      </c>
      <c r="F88">
        <v>27.2</v>
      </c>
      <c r="G88" s="25">
        <f t="shared" si="0"/>
        <v>-4.4399999999999977</v>
      </c>
    </row>
    <row r="89" spans="1:7" x14ac:dyDescent="0.3">
      <c r="A89" s="31"/>
      <c r="B89" s="24">
        <v>2005</v>
      </c>
      <c r="C89" s="26">
        <v>23020</v>
      </c>
      <c r="E89">
        <v>18.899999999999999</v>
      </c>
      <c r="F89">
        <v>18.899999999999999</v>
      </c>
      <c r="G89" s="25">
        <f t="shared" si="0"/>
        <v>4.120000000000001</v>
      </c>
    </row>
    <row r="90" spans="1:7" x14ac:dyDescent="0.3">
      <c r="A90" s="31"/>
      <c r="B90" s="27">
        <v>2006</v>
      </c>
      <c r="C90" s="28">
        <v>23450</v>
      </c>
      <c r="E90">
        <v>21.95</v>
      </c>
      <c r="F90">
        <v>21.95</v>
      </c>
      <c r="G90" s="25">
        <f t="shared" si="0"/>
        <v>1.5</v>
      </c>
    </row>
    <row r="91" spans="1:7" x14ac:dyDescent="0.3">
      <c r="A91" s="31"/>
      <c r="B91" s="24">
        <v>2007</v>
      </c>
      <c r="C91" s="26">
        <v>18970</v>
      </c>
      <c r="E91">
        <v>23.2</v>
      </c>
      <c r="F91">
        <v>23.2</v>
      </c>
      <c r="G91" s="25">
        <f t="shared" si="0"/>
        <v>-4.2300000000000004</v>
      </c>
    </row>
    <row r="92" spans="1:7" x14ac:dyDescent="0.3">
      <c r="A92" s="31"/>
      <c r="B92" s="27">
        <v>2008</v>
      </c>
      <c r="C92" s="28">
        <v>22280</v>
      </c>
      <c r="E92">
        <v>21.99</v>
      </c>
      <c r="F92">
        <v>21.99</v>
      </c>
      <c r="G92" s="25">
        <f t="shared" si="0"/>
        <v>0.2900000000000027</v>
      </c>
    </row>
    <row r="93" spans="1:7" x14ac:dyDescent="0.3">
      <c r="A93" s="31"/>
      <c r="B93" s="24">
        <v>2009</v>
      </c>
      <c r="C93" s="26">
        <v>21260</v>
      </c>
      <c r="E93">
        <v>29.24</v>
      </c>
      <c r="F93">
        <v>29.24</v>
      </c>
      <c r="G93" s="25">
        <f t="shared" si="0"/>
        <v>-7.9799999999999969</v>
      </c>
    </row>
    <row r="94" spans="1:7" x14ac:dyDescent="0.3">
      <c r="A94" s="31"/>
      <c r="B94" s="27">
        <v>2010</v>
      </c>
      <c r="C94" s="28">
        <v>20420</v>
      </c>
      <c r="G94" s="25">
        <f>AVERAGE(G84:G93)</f>
        <v>-1.599999999999999</v>
      </c>
    </row>
    <row r="95" spans="1:7" x14ac:dyDescent="0.3">
      <c r="A95" s="31"/>
      <c r="B95" s="24">
        <v>2011</v>
      </c>
      <c r="C95" s="26">
        <v>25860</v>
      </c>
    </row>
    <row r="96" spans="1:7" x14ac:dyDescent="0.3">
      <c r="A96" s="31"/>
      <c r="B96" s="27">
        <v>2012</v>
      </c>
      <c r="C96" s="28">
        <v>20540</v>
      </c>
    </row>
    <row r="97" spans="1:3" x14ac:dyDescent="0.3">
      <c r="A97" s="31"/>
      <c r="B97" s="24">
        <v>2013</v>
      </c>
      <c r="C97" s="26">
        <v>21690</v>
      </c>
    </row>
    <row r="98" spans="1:3" x14ac:dyDescent="0.3">
      <c r="A98" s="31"/>
      <c r="B98" s="27">
        <v>2014</v>
      </c>
      <c r="C98" s="28">
        <v>25580</v>
      </c>
    </row>
    <row r="99" spans="1:3" x14ac:dyDescent="0.3">
      <c r="A99" s="31"/>
      <c r="B99" s="24">
        <v>2015</v>
      </c>
      <c r="C99" s="26">
        <v>22530</v>
      </c>
    </row>
    <row r="100" spans="1:3" x14ac:dyDescent="0.3">
      <c r="A100" s="31"/>
      <c r="B100" s="27">
        <v>2016</v>
      </c>
      <c r="C100" s="28">
        <v>24970</v>
      </c>
    </row>
    <row r="101" spans="1:3" x14ac:dyDescent="0.3">
      <c r="A101" s="31"/>
      <c r="B101" s="24">
        <v>2017</v>
      </c>
      <c r="C101" s="26">
        <v>21490</v>
      </c>
    </row>
    <row r="102" spans="1:3" x14ac:dyDescent="0.3">
      <c r="A102" s="31"/>
      <c r="B102" s="27">
        <v>2018</v>
      </c>
      <c r="C102" s="28">
        <v>22300</v>
      </c>
    </row>
    <row r="103" spans="1:3" x14ac:dyDescent="0.3">
      <c r="A103" s="33" t="s">
        <v>54</v>
      </c>
    </row>
  </sheetData>
  <mergeCells count="1">
    <mergeCell ref="A5:A102"/>
  </mergeCells>
  <hyperlinks>
    <hyperlink ref="A103" r:id="rId1" display="https://www.ksh.hu/agrarcenzusok_hosszu_idosorok_tablak" xr:uid="{A56A473C-6B35-4F14-8EAF-81C8AFE160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reports</vt:lpstr>
      <vt:lpstr>db</vt:lpstr>
      <vt:lpstr>db2</vt:lpstr>
      <vt:lpstr>pivot_alap</vt:lpstr>
      <vt:lpstr>mo</vt:lpstr>
      <vt:lpstr>ksh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2021-09-04T13:10:25Z</dcterms:created>
  <dcterms:modified xsi:type="dcterms:W3CDTF">2021-09-04T15:54:51Z</dcterms:modified>
</cp:coreProperties>
</file>