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tlikl\AppData\Local\Temp\scp36976\disk2\www\data\miau\214\"/>
    </mc:Choice>
  </mc:AlternateContent>
  <bookViews>
    <workbookView xWindow="0" yWindow="0" windowWidth="20490" windowHeight="7155" tabRatio="840"/>
  </bookViews>
  <sheets>
    <sheet name="info" sheetId="12" r:id="rId1"/>
    <sheet name=" OAM raw" sheetId="1" r:id="rId2"/>
    <sheet name="Yindex" sheetId="3" r:id="rId3"/>
    <sheet name="Xindex" sheetId="13" r:id="rId4"/>
    <sheet name="Yindex vs Xi" sheetId="4" r:id="rId5"/>
    <sheet name="layer-based-index" sheetId="5" r:id="rId6"/>
    <sheet name="view" sheetId="14" r:id="rId7"/>
    <sheet name="delay" sheetId="15" r:id="rId8"/>
    <sheet name="Y1" sheetId="2" r:id="rId9"/>
    <sheet name="Y2" sheetId="6" r:id="rId10"/>
    <sheet name="Y3" sheetId="7" r:id="rId11"/>
    <sheet name="Y4" sheetId="8" r:id="rId12"/>
    <sheet name="Y5" sheetId="9" r:id="rId13"/>
    <sheet name="Y6" sheetId="10" r:id="rId14"/>
    <sheet name="without invalid " sheetId="11" r:id="rId15"/>
  </sheets>
  <definedNames>
    <definedName name="_xlnm._FilterDatabase" localSheetId="6" hidden="1">view!$B$3:$J$23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2" l="1"/>
  <c r="D11" i="12"/>
  <c r="D9" i="12"/>
  <c r="D8" i="12"/>
  <c r="D7" i="12"/>
  <c r="D5" i="12"/>
  <c r="D6" i="12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4" i="14"/>
  <c r="W23" i="15"/>
  <c r="V23" i="15"/>
  <c r="T23" i="15"/>
  <c r="S22" i="15"/>
  <c r="T21" i="15"/>
  <c r="V20" i="15"/>
  <c r="U20" i="15"/>
  <c r="W19" i="15"/>
  <c r="V19" i="15"/>
  <c r="T19" i="15"/>
  <c r="S18" i="15"/>
  <c r="T17" i="15"/>
  <c r="V16" i="15"/>
  <c r="U16" i="15"/>
  <c r="W15" i="15"/>
  <c r="V15" i="15"/>
  <c r="T15" i="15"/>
  <c r="S14" i="15"/>
  <c r="T13" i="15"/>
  <c r="V12" i="15"/>
  <c r="U12" i="15"/>
  <c r="W11" i="15"/>
  <c r="V11" i="15"/>
  <c r="T11" i="15"/>
  <c r="S10" i="15"/>
  <c r="T9" i="15"/>
  <c r="V8" i="15"/>
  <c r="U8" i="15"/>
  <c r="W7" i="15"/>
  <c r="V7" i="15"/>
  <c r="T7" i="15"/>
  <c r="S6" i="15"/>
  <c r="T5" i="15"/>
  <c r="V4" i="15"/>
  <c r="W3" i="15"/>
  <c r="V3" i="15"/>
  <c r="U3" i="15"/>
  <c r="T3" i="15"/>
  <c r="S3" i="15"/>
  <c r="S2" i="15"/>
  <c r="C2" i="15"/>
  <c r="C23" i="15"/>
  <c r="B23" i="15"/>
  <c r="A23" i="15"/>
  <c r="C22" i="15"/>
  <c r="B22" i="15"/>
  <c r="A22" i="15"/>
  <c r="C21" i="15"/>
  <c r="B21" i="15"/>
  <c r="A21" i="15"/>
  <c r="E23" i="15"/>
  <c r="D23" i="15"/>
  <c r="C20" i="15"/>
  <c r="B20" i="15"/>
  <c r="A20" i="15"/>
  <c r="E22" i="15"/>
  <c r="D22" i="15"/>
  <c r="C19" i="15"/>
  <c r="B19" i="15"/>
  <c r="A19" i="15"/>
  <c r="E21" i="15"/>
  <c r="D21" i="15"/>
  <c r="C18" i="15"/>
  <c r="B18" i="15"/>
  <c r="A18" i="15"/>
  <c r="E20" i="15"/>
  <c r="D20" i="15"/>
  <c r="C17" i="15"/>
  <c r="B17" i="15"/>
  <c r="A17" i="15"/>
  <c r="E19" i="15"/>
  <c r="D19" i="15"/>
  <c r="C16" i="15"/>
  <c r="B16" i="15"/>
  <c r="A16" i="15"/>
  <c r="E18" i="15"/>
  <c r="D18" i="15"/>
  <c r="C15" i="15"/>
  <c r="B15" i="15"/>
  <c r="A15" i="15"/>
  <c r="E17" i="15"/>
  <c r="D17" i="15"/>
  <c r="C14" i="15"/>
  <c r="B14" i="15"/>
  <c r="A14" i="15"/>
  <c r="E16" i="15"/>
  <c r="D16" i="15"/>
  <c r="C13" i="15"/>
  <c r="B13" i="15"/>
  <c r="A13" i="15"/>
  <c r="E15" i="15"/>
  <c r="D15" i="15"/>
  <c r="C12" i="15"/>
  <c r="B12" i="15"/>
  <c r="A12" i="15"/>
  <c r="E14" i="15"/>
  <c r="D14" i="15"/>
  <c r="C11" i="15"/>
  <c r="B11" i="15"/>
  <c r="A11" i="15"/>
  <c r="E13" i="15"/>
  <c r="D13" i="15"/>
  <c r="C10" i="15"/>
  <c r="B10" i="15"/>
  <c r="A10" i="15"/>
  <c r="E12" i="15"/>
  <c r="D12" i="15"/>
  <c r="C9" i="15"/>
  <c r="B9" i="15"/>
  <c r="A9" i="15"/>
  <c r="E11" i="15"/>
  <c r="D11" i="15"/>
  <c r="C8" i="15"/>
  <c r="B8" i="15"/>
  <c r="A8" i="15"/>
  <c r="E10" i="15"/>
  <c r="D10" i="15"/>
  <c r="C7" i="15"/>
  <c r="B7" i="15"/>
  <c r="A7" i="15"/>
  <c r="E9" i="15"/>
  <c r="D9" i="15"/>
  <c r="A6" i="15"/>
  <c r="E8" i="15"/>
  <c r="D8" i="15"/>
  <c r="A5" i="15"/>
  <c r="E7" i="15"/>
  <c r="D7" i="15"/>
  <c r="A4" i="15"/>
  <c r="I23" i="15"/>
  <c r="H23" i="15"/>
  <c r="G23" i="15"/>
  <c r="I22" i="15"/>
  <c r="H22" i="15"/>
  <c r="G22" i="15"/>
  <c r="K23" i="15"/>
  <c r="J23" i="15"/>
  <c r="I21" i="15"/>
  <c r="H21" i="15"/>
  <c r="G21" i="15"/>
  <c r="K22" i="15"/>
  <c r="J22" i="15"/>
  <c r="I20" i="15"/>
  <c r="H20" i="15"/>
  <c r="G20" i="15"/>
  <c r="K21" i="15"/>
  <c r="J21" i="15"/>
  <c r="I19" i="15"/>
  <c r="H19" i="15"/>
  <c r="G19" i="15"/>
  <c r="K20" i="15"/>
  <c r="J20" i="15"/>
  <c r="I18" i="15"/>
  <c r="H18" i="15"/>
  <c r="G18" i="15"/>
  <c r="K19" i="15"/>
  <c r="J19" i="15"/>
  <c r="I17" i="15"/>
  <c r="H17" i="15"/>
  <c r="G17" i="15"/>
  <c r="K18" i="15"/>
  <c r="J18" i="15"/>
  <c r="I16" i="15"/>
  <c r="H16" i="15"/>
  <c r="G16" i="15"/>
  <c r="K17" i="15"/>
  <c r="J17" i="15"/>
  <c r="I15" i="15"/>
  <c r="H15" i="15"/>
  <c r="G15" i="15"/>
  <c r="K16" i="15"/>
  <c r="J16" i="15"/>
  <c r="I14" i="15"/>
  <c r="H14" i="15"/>
  <c r="G14" i="15"/>
  <c r="K15" i="15"/>
  <c r="J15" i="15"/>
  <c r="I13" i="15"/>
  <c r="H13" i="15"/>
  <c r="G13" i="15"/>
  <c r="K14" i="15"/>
  <c r="J14" i="15"/>
  <c r="I12" i="15"/>
  <c r="H12" i="15"/>
  <c r="G12" i="15"/>
  <c r="K13" i="15"/>
  <c r="J13" i="15"/>
  <c r="I11" i="15"/>
  <c r="H11" i="15"/>
  <c r="G11" i="15"/>
  <c r="K12" i="15"/>
  <c r="J12" i="15"/>
  <c r="I10" i="15"/>
  <c r="H10" i="15"/>
  <c r="G10" i="15"/>
  <c r="K11" i="15"/>
  <c r="J11" i="15"/>
  <c r="I9" i="15"/>
  <c r="H9" i="15"/>
  <c r="G9" i="15"/>
  <c r="K10" i="15"/>
  <c r="J10" i="15"/>
  <c r="I8" i="15"/>
  <c r="H8" i="15"/>
  <c r="G8" i="15"/>
  <c r="K9" i="15"/>
  <c r="J9" i="15"/>
  <c r="I7" i="15"/>
  <c r="H7" i="15"/>
  <c r="G7" i="15"/>
  <c r="K8" i="15"/>
  <c r="J8" i="15"/>
  <c r="I6" i="15"/>
  <c r="H6" i="15"/>
  <c r="G6" i="15"/>
  <c r="K7" i="15"/>
  <c r="J7" i="15"/>
  <c r="G5" i="15"/>
  <c r="K6" i="15"/>
  <c r="J6" i="15"/>
  <c r="G4" i="15"/>
  <c r="O23" i="15"/>
  <c r="N23" i="15"/>
  <c r="M23" i="15"/>
  <c r="Q23" i="15"/>
  <c r="P23" i="15"/>
  <c r="O22" i="15"/>
  <c r="N22" i="15"/>
  <c r="M22" i="15"/>
  <c r="Q22" i="15"/>
  <c r="P22" i="15"/>
  <c r="O21" i="15"/>
  <c r="N21" i="15"/>
  <c r="M21" i="15"/>
  <c r="Q21" i="15"/>
  <c r="P21" i="15"/>
  <c r="O20" i="15"/>
  <c r="N20" i="15"/>
  <c r="M20" i="15"/>
  <c r="Q20" i="15"/>
  <c r="P20" i="15"/>
  <c r="O19" i="15"/>
  <c r="N19" i="15"/>
  <c r="M19" i="15"/>
  <c r="Q19" i="15"/>
  <c r="P19" i="15"/>
  <c r="O18" i="15"/>
  <c r="N18" i="15"/>
  <c r="M18" i="15"/>
  <c r="Q18" i="15"/>
  <c r="P18" i="15"/>
  <c r="O17" i="15"/>
  <c r="N17" i="15"/>
  <c r="M17" i="15"/>
  <c r="Q17" i="15"/>
  <c r="P17" i="15"/>
  <c r="O16" i="15"/>
  <c r="N16" i="15"/>
  <c r="M16" i="15"/>
  <c r="Q16" i="15"/>
  <c r="P16" i="15"/>
  <c r="O15" i="15"/>
  <c r="N15" i="15"/>
  <c r="M15" i="15"/>
  <c r="Q15" i="15"/>
  <c r="P15" i="15"/>
  <c r="O14" i="15"/>
  <c r="N14" i="15"/>
  <c r="M14" i="15"/>
  <c r="Q14" i="15"/>
  <c r="P14" i="15"/>
  <c r="O13" i="15"/>
  <c r="N13" i="15"/>
  <c r="M13" i="15"/>
  <c r="Q13" i="15"/>
  <c r="P13" i="15"/>
  <c r="O12" i="15"/>
  <c r="N12" i="15"/>
  <c r="M12" i="15"/>
  <c r="Q12" i="15"/>
  <c r="P12" i="15"/>
  <c r="O11" i="15"/>
  <c r="N11" i="15"/>
  <c r="M11" i="15"/>
  <c r="Q11" i="15"/>
  <c r="P11" i="15"/>
  <c r="O10" i="15"/>
  <c r="N10" i="15"/>
  <c r="M10" i="15"/>
  <c r="Q10" i="15"/>
  <c r="P10" i="15"/>
  <c r="O9" i="15"/>
  <c r="N9" i="15"/>
  <c r="M9" i="15"/>
  <c r="Q9" i="15"/>
  <c r="P9" i="15"/>
  <c r="O8" i="15"/>
  <c r="N8" i="15"/>
  <c r="M8" i="15"/>
  <c r="Q8" i="15"/>
  <c r="P8" i="15"/>
  <c r="O7" i="15"/>
  <c r="N7" i="15"/>
  <c r="M7" i="15"/>
  <c r="Q7" i="15"/>
  <c r="P7" i="15"/>
  <c r="O6" i="15"/>
  <c r="N6" i="15"/>
  <c r="M6" i="15"/>
  <c r="Q6" i="15"/>
  <c r="P6" i="15"/>
  <c r="O5" i="15"/>
  <c r="N5" i="15"/>
  <c r="M5" i="15"/>
  <c r="Q5" i="15"/>
  <c r="P5" i="15"/>
  <c r="M4" i="15"/>
  <c r="J12" i="14"/>
  <c r="N19" i="14"/>
  <c r="N4" i="14"/>
  <c r="N3" i="14"/>
  <c r="L12" i="14"/>
  <c r="L3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4" i="14"/>
  <c r="G23" i="14"/>
  <c r="F23" i="14"/>
  <c r="E23" i="14"/>
  <c r="D23" i="14"/>
  <c r="N23" i="14" s="1"/>
  <c r="C23" i="14"/>
  <c r="U23" i="15" s="1"/>
  <c r="B23" i="14"/>
  <c r="L23" i="14" s="1"/>
  <c r="G22" i="14"/>
  <c r="F22" i="14"/>
  <c r="E22" i="14"/>
  <c r="W22" i="15" s="1"/>
  <c r="D22" i="14"/>
  <c r="N22" i="14" s="1"/>
  <c r="C22" i="14"/>
  <c r="U22" i="15" s="1"/>
  <c r="B22" i="14"/>
  <c r="J22" i="14" s="1"/>
  <c r="G21" i="14"/>
  <c r="F21" i="14"/>
  <c r="E21" i="14"/>
  <c r="W21" i="15" s="1"/>
  <c r="D21" i="14"/>
  <c r="N21" i="14" s="1"/>
  <c r="C21" i="14"/>
  <c r="U21" i="15" s="1"/>
  <c r="B21" i="14"/>
  <c r="L21" i="14" s="1"/>
  <c r="G20" i="14"/>
  <c r="F20" i="14"/>
  <c r="E20" i="14"/>
  <c r="W20" i="15" s="1"/>
  <c r="D20" i="14"/>
  <c r="N20" i="14" s="1"/>
  <c r="C20" i="14"/>
  <c r="B20" i="14"/>
  <c r="T20" i="15" s="1"/>
  <c r="G19" i="14"/>
  <c r="F19" i="14"/>
  <c r="E19" i="14"/>
  <c r="D19" i="14"/>
  <c r="C19" i="14"/>
  <c r="U19" i="15" s="1"/>
  <c r="B19" i="14"/>
  <c r="L19" i="14" s="1"/>
  <c r="G18" i="14"/>
  <c r="F18" i="14"/>
  <c r="E18" i="14"/>
  <c r="W18" i="15" s="1"/>
  <c r="D18" i="14"/>
  <c r="N18" i="14" s="1"/>
  <c r="C18" i="14"/>
  <c r="U18" i="15" s="1"/>
  <c r="B18" i="14"/>
  <c r="J18" i="14" s="1"/>
  <c r="G17" i="14"/>
  <c r="F17" i="14"/>
  <c r="E17" i="14"/>
  <c r="W17" i="15" s="1"/>
  <c r="D17" i="14"/>
  <c r="N17" i="14" s="1"/>
  <c r="C17" i="14"/>
  <c r="U17" i="15" s="1"/>
  <c r="B17" i="14"/>
  <c r="L17" i="14" s="1"/>
  <c r="G16" i="14"/>
  <c r="F16" i="14"/>
  <c r="E16" i="14"/>
  <c r="W16" i="15" s="1"/>
  <c r="D16" i="14"/>
  <c r="N16" i="14" s="1"/>
  <c r="C16" i="14"/>
  <c r="B16" i="14"/>
  <c r="T16" i="15" s="1"/>
  <c r="G15" i="14"/>
  <c r="F15" i="14"/>
  <c r="E15" i="14"/>
  <c r="D15" i="14"/>
  <c r="N15" i="14" s="1"/>
  <c r="C15" i="14"/>
  <c r="U15" i="15" s="1"/>
  <c r="B15" i="14"/>
  <c r="L15" i="14" s="1"/>
  <c r="G14" i="14"/>
  <c r="F14" i="14"/>
  <c r="E14" i="14"/>
  <c r="W14" i="15" s="1"/>
  <c r="D14" i="14"/>
  <c r="N14" i="14" s="1"/>
  <c r="C14" i="14"/>
  <c r="U14" i="15" s="1"/>
  <c r="B14" i="14"/>
  <c r="J14" i="14" s="1"/>
  <c r="G13" i="14"/>
  <c r="F13" i="14"/>
  <c r="E13" i="14"/>
  <c r="W13" i="15" s="1"/>
  <c r="D13" i="14"/>
  <c r="N13" i="14" s="1"/>
  <c r="C13" i="14"/>
  <c r="U13" i="15" s="1"/>
  <c r="B13" i="14"/>
  <c r="L13" i="14" s="1"/>
  <c r="G12" i="14"/>
  <c r="F12" i="14"/>
  <c r="E12" i="14"/>
  <c r="W12" i="15" s="1"/>
  <c r="D12" i="14"/>
  <c r="N12" i="14" s="1"/>
  <c r="C12" i="14"/>
  <c r="B12" i="14"/>
  <c r="T12" i="15" s="1"/>
  <c r="G11" i="14"/>
  <c r="F11" i="14"/>
  <c r="E11" i="14"/>
  <c r="D11" i="14"/>
  <c r="N11" i="14" s="1"/>
  <c r="C11" i="14"/>
  <c r="U11" i="15" s="1"/>
  <c r="B11" i="14"/>
  <c r="L11" i="14" s="1"/>
  <c r="G10" i="14"/>
  <c r="F10" i="14"/>
  <c r="E10" i="14"/>
  <c r="W10" i="15" s="1"/>
  <c r="D10" i="14"/>
  <c r="N10" i="14" s="1"/>
  <c r="C10" i="14"/>
  <c r="U10" i="15" s="1"/>
  <c r="B10" i="14"/>
  <c r="J10" i="14" s="1"/>
  <c r="G9" i="14"/>
  <c r="F9" i="14"/>
  <c r="E9" i="14"/>
  <c r="W9" i="15" s="1"/>
  <c r="D9" i="14"/>
  <c r="N9" i="14" s="1"/>
  <c r="C9" i="14"/>
  <c r="U9" i="15" s="1"/>
  <c r="B9" i="14"/>
  <c r="L9" i="14" s="1"/>
  <c r="G8" i="14"/>
  <c r="F8" i="14"/>
  <c r="E8" i="14"/>
  <c r="W8" i="15" s="1"/>
  <c r="D8" i="14"/>
  <c r="N8" i="14" s="1"/>
  <c r="C8" i="14"/>
  <c r="B8" i="14"/>
  <c r="T8" i="15" s="1"/>
  <c r="G7" i="14"/>
  <c r="F7" i="14"/>
  <c r="E7" i="14"/>
  <c r="D7" i="14"/>
  <c r="N7" i="14" s="1"/>
  <c r="C7" i="14"/>
  <c r="U7" i="15" s="1"/>
  <c r="B7" i="14"/>
  <c r="L7" i="14" s="1"/>
  <c r="G6" i="14"/>
  <c r="F6" i="14"/>
  <c r="E6" i="14"/>
  <c r="W6" i="15" s="1"/>
  <c r="D6" i="14"/>
  <c r="N6" i="14" s="1"/>
  <c r="C6" i="14"/>
  <c r="U6" i="15" s="1"/>
  <c r="B6" i="14"/>
  <c r="J6" i="14" s="1"/>
  <c r="G5" i="14"/>
  <c r="F5" i="14"/>
  <c r="E5" i="14"/>
  <c r="W5" i="15" s="1"/>
  <c r="D5" i="14"/>
  <c r="N5" i="14" s="1"/>
  <c r="C5" i="14"/>
  <c r="U5" i="15" s="1"/>
  <c r="B5" i="14"/>
  <c r="L5" i="14" s="1"/>
  <c r="G4" i="14"/>
  <c r="E4" i="14"/>
  <c r="W4" i="15" s="1"/>
  <c r="C4" i="14"/>
  <c r="U4" i="15" s="1"/>
  <c r="F4" i="14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D4" i="14"/>
  <c r="B4" i="14"/>
  <c r="T4" i="15" s="1"/>
  <c r="A23" i="14"/>
  <c r="S23" i="15" s="1"/>
  <c r="A22" i="14"/>
  <c r="A21" i="14"/>
  <c r="S21" i="15" s="1"/>
  <c r="A20" i="14"/>
  <c r="S20" i="15" s="1"/>
  <c r="A19" i="14"/>
  <c r="S19" i="15" s="1"/>
  <c r="A18" i="14"/>
  <c r="A17" i="14"/>
  <c r="S17" i="15" s="1"/>
  <c r="A16" i="14"/>
  <c r="S16" i="15" s="1"/>
  <c r="A15" i="14"/>
  <c r="S15" i="15" s="1"/>
  <c r="A14" i="14"/>
  <c r="A13" i="14"/>
  <c r="S13" i="15" s="1"/>
  <c r="A12" i="14"/>
  <c r="S12" i="15" s="1"/>
  <c r="A11" i="14"/>
  <c r="S11" i="15" s="1"/>
  <c r="A10" i="14"/>
  <c r="A9" i="14"/>
  <c r="S9" i="15" s="1"/>
  <c r="A8" i="14"/>
  <c r="S8" i="15" s="1"/>
  <c r="A7" i="14"/>
  <c r="S7" i="15" s="1"/>
  <c r="A6" i="14"/>
  <c r="A5" i="14"/>
  <c r="S5" i="15" s="1"/>
  <c r="A4" i="14"/>
  <c r="S4" i="15" s="1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96" i="13"/>
  <c r="Q49" i="13"/>
  <c r="P49" i="13"/>
  <c r="O49" i="13"/>
  <c r="N49" i="13"/>
  <c r="M49" i="13"/>
  <c r="L49" i="13"/>
  <c r="K49" i="13"/>
  <c r="Q48" i="13"/>
  <c r="P48" i="13"/>
  <c r="O48" i="13"/>
  <c r="N48" i="13"/>
  <c r="M48" i="13"/>
  <c r="L48" i="13"/>
  <c r="K48" i="13"/>
  <c r="Q47" i="13"/>
  <c r="P47" i="13"/>
  <c r="O47" i="13"/>
  <c r="N47" i="13"/>
  <c r="M47" i="13"/>
  <c r="L47" i="13"/>
  <c r="K47" i="13"/>
  <c r="Q46" i="13"/>
  <c r="P46" i="13"/>
  <c r="O46" i="13"/>
  <c r="N46" i="13"/>
  <c r="M46" i="13"/>
  <c r="L46" i="13"/>
  <c r="K46" i="13"/>
  <c r="Q45" i="13"/>
  <c r="P45" i="13"/>
  <c r="O45" i="13"/>
  <c r="N45" i="13"/>
  <c r="M45" i="13"/>
  <c r="L45" i="13"/>
  <c r="K45" i="13"/>
  <c r="Q44" i="13"/>
  <c r="P44" i="13"/>
  <c r="O44" i="13"/>
  <c r="N44" i="13"/>
  <c r="M44" i="13"/>
  <c r="L44" i="13"/>
  <c r="K44" i="13"/>
  <c r="Q43" i="13"/>
  <c r="P43" i="13"/>
  <c r="O43" i="13"/>
  <c r="N43" i="13"/>
  <c r="M43" i="13"/>
  <c r="L43" i="13"/>
  <c r="K43" i="13"/>
  <c r="Q42" i="13"/>
  <c r="P42" i="13"/>
  <c r="O42" i="13"/>
  <c r="N42" i="13"/>
  <c r="M42" i="13"/>
  <c r="L42" i="13"/>
  <c r="K42" i="13"/>
  <c r="Q41" i="13"/>
  <c r="P41" i="13"/>
  <c r="O41" i="13"/>
  <c r="N41" i="13"/>
  <c r="M41" i="13"/>
  <c r="L41" i="13"/>
  <c r="K41" i="13"/>
  <c r="Q40" i="13"/>
  <c r="P40" i="13"/>
  <c r="O40" i="13"/>
  <c r="N40" i="13"/>
  <c r="M40" i="13"/>
  <c r="L40" i="13"/>
  <c r="K40" i="13"/>
  <c r="Q39" i="13"/>
  <c r="P39" i="13"/>
  <c r="O39" i="13"/>
  <c r="N39" i="13"/>
  <c r="M39" i="13"/>
  <c r="L39" i="13"/>
  <c r="K39" i="13"/>
  <c r="Q38" i="13"/>
  <c r="P38" i="13"/>
  <c r="O38" i="13"/>
  <c r="N38" i="13"/>
  <c r="M38" i="13"/>
  <c r="L38" i="13"/>
  <c r="K38" i="13"/>
  <c r="Q37" i="13"/>
  <c r="P37" i="13"/>
  <c r="O37" i="13"/>
  <c r="N37" i="13"/>
  <c r="M37" i="13"/>
  <c r="L37" i="13"/>
  <c r="K37" i="13"/>
  <c r="Q36" i="13"/>
  <c r="P36" i="13"/>
  <c r="O36" i="13"/>
  <c r="N36" i="13"/>
  <c r="M36" i="13"/>
  <c r="L36" i="13"/>
  <c r="K36" i="13"/>
  <c r="Q35" i="13"/>
  <c r="P35" i="13"/>
  <c r="O35" i="13"/>
  <c r="N35" i="13"/>
  <c r="M35" i="13"/>
  <c r="L35" i="13"/>
  <c r="K35" i="13"/>
  <c r="Q34" i="13"/>
  <c r="P34" i="13"/>
  <c r="O34" i="13"/>
  <c r="N34" i="13"/>
  <c r="M34" i="13"/>
  <c r="L34" i="13"/>
  <c r="K34" i="13"/>
  <c r="Q33" i="13"/>
  <c r="P33" i="13"/>
  <c r="O33" i="13"/>
  <c r="N33" i="13"/>
  <c r="M33" i="13"/>
  <c r="L33" i="13"/>
  <c r="K33" i="13"/>
  <c r="Q32" i="13"/>
  <c r="P32" i="13"/>
  <c r="O32" i="13"/>
  <c r="N32" i="13"/>
  <c r="M32" i="13"/>
  <c r="L32" i="13"/>
  <c r="K32" i="13"/>
  <c r="Q31" i="13"/>
  <c r="P31" i="13"/>
  <c r="O31" i="13"/>
  <c r="N31" i="13"/>
  <c r="M31" i="13"/>
  <c r="L31" i="13"/>
  <c r="K31" i="13"/>
  <c r="Q30" i="13"/>
  <c r="P30" i="13"/>
  <c r="O30" i="13"/>
  <c r="N30" i="13"/>
  <c r="M30" i="13"/>
  <c r="L30" i="13"/>
  <c r="K30" i="13"/>
  <c r="G21" i="13"/>
  <c r="F21" i="13"/>
  <c r="E21" i="13"/>
  <c r="D21" i="13"/>
  <c r="C21" i="13"/>
  <c r="B21" i="13"/>
  <c r="A21" i="13"/>
  <c r="G20" i="13"/>
  <c r="F20" i="13"/>
  <c r="E20" i="13"/>
  <c r="D20" i="13"/>
  <c r="C20" i="13"/>
  <c r="B20" i="13"/>
  <c r="A20" i="13"/>
  <c r="G19" i="13"/>
  <c r="F19" i="13"/>
  <c r="E19" i="13"/>
  <c r="D19" i="13"/>
  <c r="C19" i="13"/>
  <c r="B19" i="13"/>
  <c r="A19" i="13"/>
  <c r="G18" i="13"/>
  <c r="F18" i="13"/>
  <c r="E18" i="13"/>
  <c r="D18" i="13"/>
  <c r="C18" i="13"/>
  <c r="B18" i="13"/>
  <c r="A18" i="13"/>
  <c r="G17" i="13"/>
  <c r="F17" i="13"/>
  <c r="E17" i="13"/>
  <c r="D17" i="13"/>
  <c r="C17" i="13"/>
  <c r="B17" i="13"/>
  <c r="A17" i="13"/>
  <c r="G16" i="13"/>
  <c r="F16" i="13"/>
  <c r="E16" i="13"/>
  <c r="D16" i="13"/>
  <c r="C16" i="13"/>
  <c r="B16" i="13"/>
  <c r="A16" i="13"/>
  <c r="G15" i="13"/>
  <c r="F15" i="13"/>
  <c r="E15" i="13"/>
  <c r="D15" i="13"/>
  <c r="C15" i="13"/>
  <c r="B15" i="13"/>
  <c r="A15" i="13"/>
  <c r="G14" i="13"/>
  <c r="F14" i="13"/>
  <c r="E14" i="13"/>
  <c r="D14" i="13"/>
  <c r="C14" i="13"/>
  <c r="B14" i="13"/>
  <c r="A14" i="13"/>
  <c r="G13" i="13"/>
  <c r="F13" i="13"/>
  <c r="E13" i="13"/>
  <c r="D13" i="13"/>
  <c r="C13" i="13"/>
  <c r="B13" i="13"/>
  <c r="A13" i="13"/>
  <c r="G12" i="13"/>
  <c r="F12" i="13"/>
  <c r="E12" i="13"/>
  <c r="D12" i="13"/>
  <c r="C12" i="13"/>
  <c r="B12" i="13"/>
  <c r="A12" i="13"/>
  <c r="G11" i="13"/>
  <c r="F11" i="13"/>
  <c r="E11" i="13"/>
  <c r="D11" i="13"/>
  <c r="C11" i="13"/>
  <c r="B11" i="13"/>
  <c r="A11" i="13"/>
  <c r="G10" i="13"/>
  <c r="F10" i="13"/>
  <c r="E10" i="13"/>
  <c r="D10" i="13"/>
  <c r="C10" i="13"/>
  <c r="B10" i="13"/>
  <c r="A10" i="13"/>
  <c r="G9" i="13"/>
  <c r="F9" i="13"/>
  <c r="E9" i="13"/>
  <c r="D9" i="13"/>
  <c r="C9" i="13"/>
  <c r="B9" i="13"/>
  <c r="A9" i="13"/>
  <c r="G8" i="13"/>
  <c r="F8" i="13"/>
  <c r="E8" i="13"/>
  <c r="D8" i="13"/>
  <c r="C8" i="13"/>
  <c r="B8" i="13"/>
  <c r="A8" i="13"/>
  <c r="G7" i="13"/>
  <c r="F7" i="13"/>
  <c r="E7" i="13"/>
  <c r="D7" i="13"/>
  <c r="C7" i="13"/>
  <c r="B7" i="13"/>
  <c r="A7" i="13"/>
  <c r="G6" i="13"/>
  <c r="F6" i="13"/>
  <c r="E6" i="13"/>
  <c r="D6" i="13"/>
  <c r="C6" i="13"/>
  <c r="B6" i="13"/>
  <c r="A6" i="13"/>
  <c r="G5" i="13"/>
  <c r="F5" i="13"/>
  <c r="E5" i="13"/>
  <c r="D5" i="13"/>
  <c r="C5" i="13"/>
  <c r="B5" i="13"/>
  <c r="A5" i="13"/>
  <c r="G4" i="13"/>
  <c r="F4" i="13"/>
  <c r="E4" i="13"/>
  <c r="D4" i="13"/>
  <c r="C4" i="13"/>
  <c r="B4" i="13"/>
  <c r="A4" i="13"/>
  <c r="G3" i="13"/>
  <c r="F3" i="13"/>
  <c r="E3" i="13"/>
  <c r="D3" i="13"/>
  <c r="C3" i="13"/>
  <c r="B3" i="13"/>
  <c r="A3" i="13"/>
  <c r="G2" i="13"/>
  <c r="F2" i="13"/>
  <c r="E2" i="13"/>
  <c r="D2" i="13"/>
  <c r="C2" i="13"/>
  <c r="B2" i="13"/>
  <c r="A2" i="13"/>
  <c r="G1" i="13"/>
  <c r="F1" i="13"/>
  <c r="E1" i="13"/>
  <c r="D1" i="13"/>
  <c r="C1" i="13"/>
  <c r="B1" i="13"/>
  <c r="A1" i="13"/>
  <c r="K24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26" i="5"/>
  <c r="H24" i="5"/>
  <c r="J24" i="5"/>
  <c r="J28" i="5"/>
  <c r="J29" i="5"/>
  <c r="J32" i="5"/>
  <c r="J33" i="5"/>
  <c r="J36" i="5"/>
  <c r="J37" i="5"/>
  <c r="J40" i="5"/>
  <c r="J41" i="5"/>
  <c r="J44" i="5"/>
  <c r="J45" i="5"/>
  <c r="J25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74" i="11"/>
  <c r="AB44" i="5"/>
  <c r="AB43" i="5"/>
  <c r="AB40" i="5"/>
  <c r="AB36" i="5"/>
  <c r="AB35" i="5"/>
  <c r="AB32" i="5"/>
  <c r="AB28" i="5"/>
  <c r="AB27" i="5"/>
  <c r="AA44" i="5"/>
  <c r="V43" i="5"/>
  <c r="X42" i="5"/>
  <c r="W41" i="5"/>
  <c r="Y40" i="5"/>
  <c r="AA38" i="5"/>
  <c r="AA35" i="5"/>
  <c r="V35" i="5"/>
  <c r="Z31" i="5"/>
  <c r="Y30" i="5"/>
  <c r="AA27" i="5"/>
  <c r="W2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P45" i="5"/>
  <c r="Y45" i="5" s="1"/>
  <c r="P44" i="5"/>
  <c r="Y44" i="5" s="1"/>
  <c r="O44" i="5"/>
  <c r="X44" i="5" s="1"/>
  <c r="R43" i="5"/>
  <c r="AA43" i="5" s="1"/>
  <c r="P43" i="5"/>
  <c r="Y43" i="5" s="1"/>
  <c r="M43" i="5"/>
  <c r="O42" i="5"/>
  <c r="N41" i="5"/>
  <c r="N37" i="5"/>
  <c r="W37" i="5" s="1"/>
  <c r="O36" i="5"/>
  <c r="X36" i="5" s="1"/>
  <c r="R35" i="5"/>
  <c r="P35" i="5"/>
  <c r="Y35" i="5" s="1"/>
  <c r="M35" i="5"/>
  <c r="R34" i="5"/>
  <c r="AA34" i="5" s="1"/>
  <c r="R33" i="5"/>
  <c r="AA33" i="5" s="1"/>
  <c r="R31" i="5"/>
  <c r="AA31" i="5" s="1"/>
  <c r="N31" i="5"/>
  <c r="W31" i="5" s="1"/>
  <c r="M31" i="5"/>
  <c r="V31" i="5" s="1"/>
  <c r="O30" i="5"/>
  <c r="X30" i="5" s="1"/>
  <c r="P29" i="5"/>
  <c r="Y29" i="5" s="1"/>
  <c r="R27" i="5"/>
  <c r="P27" i="5"/>
  <c r="Y27" i="5" s="1"/>
  <c r="P26" i="5"/>
  <c r="Y26" i="5" s="1"/>
  <c r="N26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3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21" i="5"/>
  <c r="F27" i="5"/>
  <c r="Q27" i="5" s="1"/>
  <c r="Z27" i="5" s="1"/>
  <c r="G27" i="5"/>
  <c r="F28" i="5"/>
  <c r="G28" i="5"/>
  <c r="F29" i="5"/>
  <c r="Q29" i="5" s="1"/>
  <c r="Z29" i="5" s="1"/>
  <c r="G29" i="5"/>
  <c r="R29" i="5" s="1"/>
  <c r="AA29" i="5" s="1"/>
  <c r="F30" i="5"/>
  <c r="G30" i="5"/>
  <c r="R30" i="5" s="1"/>
  <c r="AA30" i="5" s="1"/>
  <c r="F31" i="5"/>
  <c r="Q31" i="5" s="1"/>
  <c r="G31" i="5"/>
  <c r="F32" i="5"/>
  <c r="Q32" i="5" s="1"/>
  <c r="Z32" i="5" s="1"/>
  <c r="G32" i="5"/>
  <c r="R32" i="5" s="1"/>
  <c r="AA32" i="5" s="1"/>
  <c r="F33" i="5"/>
  <c r="G33" i="5"/>
  <c r="F34" i="5"/>
  <c r="G34" i="5"/>
  <c r="F35" i="5"/>
  <c r="Q35" i="5" s="1"/>
  <c r="Z35" i="5" s="1"/>
  <c r="G35" i="5"/>
  <c r="F36" i="5"/>
  <c r="G36" i="5"/>
  <c r="R36" i="5" s="1"/>
  <c r="AA36" i="5" s="1"/>
  <c r="F37" i="5"/>
  <c r="Q37" i="5" s="1"/>
  <c r="Z37" i="5" s="1"/>
  <c r="G37" i="5"/>
  <c r="F38" i="5"/>
  <c r="G38" i="5"/>
  <c r="R38" i="5" s="1"/>
  <c r="F39" i="5"/>
  <c r="G39" i="5"/>
  <c r="F40" i="5"/>
  <c r="Q40" i="5" s="1"/>
  <c r="Z40" i="5" s="1"/>
  <c r="G40" i="5"/>
  <c r="F41" i="5"/>
  <c r="G41" i="5"/>
  <c r="F42" i="5"/>
  <c r="Q42" i="5" s="1"/>
  <c r="Z42" i="5" s="1"/>
  <c r="G42" i="5"/>
  <c r="F43" i="5"/>
  <c r="Q43" i="5" s="1"/>
  <c r="Z43" i="5" s="1"/>
  <c r="G43" i="5"/>
  <c r="F44" i="5"/>
  <c r="G44" i="5"/>
  <c r="R44" i="5" s="1"/>
  <c r="F45" i="5"/>
  <c r="Q45" i="5" s="1"/>
  <c r="Z45" i="5" s="1"/>
  <c r="G45" i="5"/>
  <c r="G26" i="5"/>
  <c r="F26" i="5"/>
  <c r="Q26" i="5" s="1"/>
  <c r="Z26" i="5" s="1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G3" i="5"/>
  <c r="F3" i="5"/>
  <c r="G1" i="5"/>
  <c r="F1" i="5"/>
  <c r="E1" i="5"/>
  <c r="D1" i="5"/>
  <c r="C1" i="5"/>
  <c r="B1" i="5"/>
  <c r="I95" i="10"/>
  <c r="I95" i="9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D27" i="5"/>
  <c r="E27" i="5"/>
  <c r="D28" i="5"/>
  <c r="E28" i="5"/>
  <c r="D29" i="5"/>
  <c r="O29" i="5" s="1"/>
  <c r="X29" i="5" s="1"/>
  <c r="E29" i="5"/>
  <c r="D30" i="5"/>
  <c r="E30" i="5"/>
  <c r="P30" i="5" s="1"/>
  <c r="D31" i="5"/>
  <c r="E31" i="5"/>
  <c r="D32" i="5"/>
  <c r="E32" i="5"/>
  <c r="P32" i="5" s="1"/>
  <c r="Y32" i="5" s="1"/>
  <c r="D33" i="5"/>
  <c r="O33" i="5" s="1"/>
  <c r="X33" i="5" s="1"/>
  <c r="E33" i="5"/>
  <c r="P33" i="5" s="1"/>
  <c r="Y33" i="5" s="1"/>
  <c r="D34" i="5"/>
  <c r="E34" i="5"/>
  <c r="P34" i="5" s="1"/>
  <c r="Y34" i="5" s="1"/>
  <c r="D35" i="5"/>
  <c r="O35" i="5" s="1"/>
  <c r="X35" i="5" s="1"/>
  <c r="E35" i="5"/>
  <c r="D36" i="5"/>
  <c r="E36" i="5"/>
  <c r="P36" i="5" s="1"/>
  <c r="Y36" i="5" s="1"/>
  <c r="D37" i="5"/>
  <c r="E37" i="5"/>
  <c r="D38" i="5"/>
  <c r="E38" i="5"/>
  <c r="D39" i="5"/>
  <c r="E39" i="5"/>
  <c r="D40" i="5"/>
  <c r="E40" i="5"/>
  <c r="P40" i="5" s="1"/>
  <c r="D41" i="5"/>
  <c r="O41" i="5" s="1"/>
  <c r="X41" i="5" s="1"/>
  <c r="E41" i="5"/>
  <c r="P41" i="5" s="1"/>
  <c r="Y41" i="5" s="1"/>
  <c r="D42" i="5"/>
  <c r="E42" i="5"/>
  <c r="D43" i="5"/>
  <c r="O43" i="5" s="1"/>
  <c r="X43" i="5" s="1"/>
  <c r="E43" i="5"/>
  <c r="D44" i="5"/>
  <c r="E44" i="5"/>
  <c r="D45" i="5"/>
  <c r="E45" i="5"/>
  <c r="E26" i="5"/>
  <c r="D26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I95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Q50" i="10"/>
  <c r="P50" i="10"/>
  <c r="O50" i="10"/>
  <c r="N50" i="10"/>
  <c r="M50" i="10"/>
  <c r="L50" i="10"/>
  <c r="K50" i="10"/>
  <c r="Q49" i="10"/>
  <c r="P49" i="10"/>
  <c r="O49" i="10"/>
  <c r="N49" i="10"/>
  <c r="M49" i="10"/>
  <c r="L49" i="10"/>
  <c r="K49" i="10"/>
  <c r="Q48" i="10"/>
  <c r="P48" i="10"/>
  <c r="O48" i="10"/>
  <c r="N48" i="10"/>
  <c r="M48" i="10"/>
  <c r="L48" i="10"/>
  <c r="K48" i="10"/>
  <c r="Q47" i="10"/>
  <c r="P47" i="10"/>
  <c r="O47" i="10"/>
  <c r="N47" i="10"/>
  <c r="M47" i="10"/>
  <c r="L47" i="10"/>
  <c r="K47" i="10"/>
  <c r="Q46" i="10"/>
  <c r="P46" i="10"/>
  <c r="O46" i="10"/>
  <c r="N46" i="10"/>
  <c r="M46" i="10"/>
  <c r="L46" i="10"/>
  <c r="K46" i="10"/>
  <c r="Q45" i="10"/>
  <c r="P45" i="10"/>
  <c r="O45" i="10"/>
  <c r="N45" i="10"/>
  <c r="M45" i="10"/>
  <c r="L45" i="10"/>
  <c r="K45" i="10"/>
  <c r="Q44" i="10"/>
  <c r="P44" i="10"/>
  <c r="O44" i="10"/>
  <c r="N44" i="10"/>
  <c r="M44" i="10"/>
  <c r="L44" i="10"/>
  <c r="K44" i="10"/>
  <c r="Q43" i="10"/>
  <c r="P43" i="10"/>
  <c r="O43" i="10"/>
  <c r="N43" i="10"/>
  <c r="M43" i="10"/>
  <c r="L43" i="10"/>
  <c r="K43" i="10"/>
  <c r="Q42" i="10"/>
  <c r="P42" i="10"/>
  <c r="O42" i="10"/>
  <c r="N42" i="10"/>
  <c r="M42" i="10"/>
  <c r="L42" i="10"/>
  <c r="K42" i="10"/>
  <c r="Q41" i="10"/>
  <c r="P41" i="10"/>
  <c r="O41" i="10"/>
  <c r="N41" i="10"/>
  <c r="M41" i="10"/>
  <c r="L41" i="10"/>
  <c r="K41" i="10"/>
  <c r="Q40" i="10"/>
  <c r="P40" i="10"/>
  <c r="O40" i="10"/>
  <c r="N40" i="10"/>
  <c r="M40" i="10"/>
  <c r="L40" i="10"/>
  <c r="K40" i="10"/>
  <c r="Q39" i="10"/>
  <c r="P39" i="10"/>
  <c r="O39" i="10"/>
  <c r="N39" i="10"/>
  <c r="M39" i="10"/>
  <c r="L39" i="10"/>
  <c r="K39" i="10"/>
  <c r="Q38" i="10"/>
  <c r="P38" i="10"/>
  <c r="O38" i="10"/>
  <c r="N38" i="10"/>
  <c r="M38" i="10"/>
  <c r="L38" i="10"/>
  <c r="K38" i="10"/>
  <c r="Q37" i="10"/>
  <c r="P37" i="10"/>
  <c r="O37" i="10"/>
  <c r="N37" i="10"/>
  <c r="M37" i="10"/>
  <c r="L37" i="10"/>
  <c r="K37" i="10"/>
  <c r="Q36" i="10"/>
  <c r="P36" i="10"/>
  <c r="O36" i="10"/>
  <c r="N36" i="10"/>
  <c r="M36" i="10"/>
  <c r="L36" i="10"/>
  <c r="K36" i="10"/>
  <c r="Q35" i="10"/>
  <c r="P35" i="10"/>
  <c r="O35" i="10"/>
  <c r="N35" i="10"/>
  <c r="M35" i="10"/>
  <c r="L35" i="10"/>
  <c r="K35" i="10"/>
  <c r="Q34" i="10"/>
  <c r="P34" i="10"/>
  <c r="O34" i="10"/>
  <c r="N34" i="10"/>
  <c r="M34" i="10"/>
  <c r="L34" i="10"/>
  <c r="K34" i="10"/>
  <c r="Q33" i="10"/>
  <c r="P33" i="10"/>
  <c r="O33" i="10"/>
  <c r="N33" i="10"/>
  <c r="M33" i="10"/>
  <c r="L33" i="10"/>
  <c r="K33" i="10"/>
  <c r="Q32" i="10"/>
  <c r="P32" i="10"/>
  <c r="O32" i="10"/>
  <c r="N32" i="10"/>
  <c r="M32" i="10"/>
  <c r="L32" i="10"/>
  <c r="K32" i="10"/>
  <c r="Q31" i="10"/>
  <c r="P31" i="10"/>
  <c r="O31" i="10"/>
  <c r="N31" i="10"/>
  <c r="M31" i="10"/>
  <c r="L31" i="10"/>
  <c r="K31" i="10"/>
  <c r="Q50" i="9"/>
  <c r="P50" i="9"/>
  <c r="O50" i="9"/>
  <c r="N50" i="9"/>
  <c r="M50" i="9"/>
  <c r="L50" i="9"/>
  <c r="K50" i="9"/>
  <c r="Q49" i="9"/>
  <c r="P49" i="9"/>
  <c r="O49" i="9"/>
  <c r="N49" i="9"/>
  <c r="M49" i="9"/>
  <c r="L49" i="9"/>
  <c r="K49" i="9"/>
  <c r="Q48" i="9"/>
  <c r="P48" i="9"/>
  <c r="O48" i="9"/>
  <c r="N48" i="9"/>
  <c r="M48" i="9"/>
  <c r="L48" i="9"/>
  <c r="K48" i="9"/>
  <c r="Q47" i="9"/>
  <c r="P47" i="9"/>
  <c r="O47" i="9"/>
  <c r="N47" i="9"/>
  <c r="M47" i="9"/>
  <c r="L47" i="9"/>
  <c r="K47" i="9"/>
  <c r="Q46" i="9"/>
  <c r="P46" i="9"/>
  <c r="O46" i="9"/>
  <c r="N46" i="9"/>
  <c r="M46" i="9"/>
  <c r="L46" i="9"/>
  <c r="K46" i="9"/>
  <c r="Q45" i="9"/>
  <c r="P45" i="9"/>
  <c r="O45" i="9"/>
  <c r="N45" i="9"/>
  <c r="M45" i="9"/>
  <c r="L45" i="9"/>
  <c r="K45" i="9"/>
  <c r="Q44" i="9"/>
  <c r="P44" i="9"/>
  <c r="O44" i="9"/>
  <c r="N44" i="9"/>
  <c r="M44" i="9"/>
  <c r="L44" i="9"/>
  <c r="K44" i="9"/>
  <c r="Q43" i="9"/>
  <c r="P43" i="9"/>
  <c r="O43" i="9"/>
  <c r="N43" i="9"/>
  <c r="M43" i="9"/>
  <c r="L43" i="9"/>
  <c r="K43" i="9"/>
  <c r="Q42" i="9"/>
  <c r="P42" i="9"/>
  <c r="O42" i="9"/>
  <c r="N42" i="9"/>
  <c r="M42" i="9"/>
  <c r="L42" i="9"/>
  <c r="K42" i="9"/>
  <c r="Q41" i="9"/>
  <c r="P41" i="9"/>
  <c r="O41" i="9"/>
  <c r="N41" i="9"/>
  <c r="M41" i="9"/>
  <c r="L41" i="9"/>
  <c r="K41" i="9"/>
  <c r="Q40" i="9"/>
  <c r="P40" i="9"/>
  <c r="O40" i="9"/>
  <c r="N40" i="9"/>
  <c r="M40" i="9"/>
  <c r="L40" i="9"/>
  <c r="K40" i="9"/>
  <c r="Q39" i="9"/>
  <c r="P39" i="9"/>
  <c r="O39" i="9"/>
  <c r="N39" i="9"/>
  <c r="M39" i="9"/>
  <c r="L39" i="9"/>
  <c r="K39" i="9"/>
  <c r="Q38" i="9"/>
  <c r="P38" i="9"/>
  <c r="O38" i="9"/>
  <c r="N38" i="9"/>
  <c r="M38" i="9"/>
  <c r="L38" i="9"/>
  <c r="K38" i="9"/>
  <c r="Q37" i="9"/>
  <c r="P37" i="9"/>
  <c r="O37" i="9"/>
  <c r="N37" i="9"/>
  <c r="M37" i="9"/>
  <c r="L37" i="9"/>
  <c r="K37" i="9"/>
  <c r="Q36" i="9"/>
  <c r="P36" i="9"/>
  <c r="O36" i="9"/>
  <c r="N36" i="9"/>
  <c r="M36" i="9"/>
  <c r="L36" i="9"/>
  <c r="K36" i="9"/>
  <c r="Q35" i="9"/>
  <c r="P35" i="9"/>
  <c r="O35" i="9"/>
  <c r="N35" i="9"/>
  <c r="M35" i="9"/>
  <c r="L35" i="9"/>
  <c r="K35" i="9"/>
  <c r="Q34" i="9"/>
  <c r="P34" i="9"/>
  <c r="O34" i="9"/>
  <c r="N34" i="9"/>
  <c r="M34" i="9"/>
  <c r="L34" i="9"/>
  <c r="K34" i="9"/>
  <c r="Q33" i="9"/>
  <c r="P33" i="9"/>
  <c r="O33" i="9"/>
  <c r="N33" i="9"/>
  <c r="M33" i="9"/>
  <c r="L33" i="9"/>
  <c r="K33" i="9"/>
  <c r="Q32" i="9"/>
  <c r="P32" i="9"/>
  <c r="O32" i="9"/>
  <c r="N32" i="9"/>
  <c r="M32" i="9"/>
  <c r="L32" i="9"/>
  <c r="K32" i="9"/>
  <c r="Q31" i="9"/>
  <c r="P31" i="9"/>
  <c r="O31" i="9"/>
  <c r="N31" i="9"/>
  <c r="M31" i="9"/>
  <c r="L31" i="9"/>
  <c r="K31" i="9"/>
  <c r="Q50" i="8"/>
  <c r="P50" i="8"/>
  <c r="O50" i="8"/>
  <c r="N50" i="8"/>
  <c r="M50" i="8"/>
  <c r="L50" i="8"/>
  <c r="K50" i="8"/>
  <c r="Q49" i="8"/>
  <c r="P49" i="8"/>
  <c r="O49" i="8"/>
  <c r="N49" i="8"/>
  <c r="M49" i="8"/>
  <c r="L49" i="8"/>
  <c r="K49" i="8"/>
  <c r="Q48" i="8"/>
  <c r="P48" i="8"/>
  <c r="O48" i="8"/>
  <c r="N48" i="8"/>
  <c r="M48" i="8"/>
  <c r="L48" i="8"/>
  <c r="K48" i="8"/>
  <c r="Q47" i="8"/>
  <c r="P47" i="8"/>
  <c r="O47" i="8"/>
  <c r="N47" i="8"/>
  <c r="M47" i="8"/>
  <c r="L47" i="8"/>
  <c r="K47" i="8"/>
  <c r="Q46" i="8"/>
  <c r="P46" i="8"/>
  <c r="O46" i="8"/>
  <c r="N46" i="8"/>
  <c r="M46" i="8"/>
  <c r="L46" i="8"/>
  <c r="K46" i="8"/>
  <c r="Q45" i="8"/>
  <c r="P45" i="8"/>
  <c r="O45" i="8"/>
  <c r="N45" i="8"/>
  <c r="M45" i="8"/>
  <c r="L45" i="8"/>
  <c r="K45" i="8"/>
  <c r="Q44" i="8"/>
  <c r="P44" i="8"/>
  <c r="O44" i="8"/>
  <c r="N44" i="8"/>
  <c r="M44" i="8"/>
  <c r="L44" i="8"/>
  <c r="K44" i="8"/>
  <c r="Q43" i="8"/>
  <c r="P43" i="8"/>
  <c r="O43" i="8"/>
  <c r="N43" i="8"/>
  <c r="M43" i="8"/>
  <c r="L43" i="8"/>
  <c r="K43" i="8"/>
  <c r="Q42" i="8"/>
  <c r="P42" i="8"/>
  <c r="O42" i="8"/>
  <c r="N42" i="8"/>
  <c r="M42" i="8"/>
  <c r="L42" i="8"/>
  <c r="K42" i="8"/>
  <c r="Q41" i="8"/>
  <c r="P41" i="8"/>
  <c r="O41" i="8"/>
  <c r="N41" i="8"/>
  <c r="M41" i="8"/>
  <c r="L41" i="8"/>
  <c r="K41" i="8"/>
  <c r="Q40" i="8"/>
  <c r="P40" i="8"/>
  <c r="O40" i="8"/>
  <c r="N40" i="8"/>
  <c r="M40" i="8"/>
  <c r="L40" i="8"/>
  <c r="K40" i="8"/>
  <c r="Q39" i="8"/>
  <c r="P39" i="8"/>
  <c r="O39" i="8"/>
  <c r="N39" i="8"/>
  <c r="M39" i="8"/>
  <c r="L39" i="8"/>
  <c r="K39" i="8"/>
  <c r="Q38" i="8"/>
  <c r="P38" i="8"/>
  <c r="O38" i="8"/>
  <c r="N38" i="8"/>
  <c r="M38" i="8"/>
  <c r="L38" i="8"/>
  <c r="K38" i="8"/>
  <c r="Q37" i="8"/>
  <c r="P37" i="8"/>
  <c r="O37" i="8"/>
  <c r="N37" i="8"/>
  <c r="M37" i="8"/>
  <c r="L37" i="8"/>
  <c r="K37" i="8"/>
  <c r="Q36" i="8"/>
  <c r="P36" i="8"/>
  <c r="O36" i="8"/>
  <c r="N36" i="8"/>
  <c r="M36" i="8"/>
  <c r="L36" i="8"/>
  <c r="K36" i="8"/>
  <c r="Q35" i="8"/>
  <c r="P35" i="8"/>
  <c r="O35" i="8"/>
  <c r="N35" i="8"/>
  <c r="M35" i="8"/>
  <c r="L35" i="8"/>
  <c r="K35" i="8"/>
  <c r="Q34" i="8"/>
  <c r="P34" i="8"/>
  <c r="O34" i="8"/>
  <c r="N34" i="8"/>
  <c r="M34" i="8"/>
  <c r="L34" i="8"/>
  <c r="K34" i="8"/>
  <c r="Q33" i="8"/>
  <c r="P33" i="8"/>
  <c r="O33" i="8"/>
  <c r="N33" i="8"/>
  <c r="M33" i="8"/>
  <c r="L33" i="8"/>
  <c r="K33" i="8"/>
  <c r="Q32" i="8"/>
  <c r="P32" i="8"/>
  <c r="O32" i="8"/>
  <c r="N32" i="8"/>
  <c r="M32" i="8"/>
  <c r="L32" i="8"/>
  <c r="K32" i="8"/>
  <c r="Q31" i="8"/>
  <c r="P31" i="8"/>
  <c r="O31" i="8"/>
  <c r="N31" i="8"/>
  <c r="M31" i="8"/>
  <c r="L31" i="8"/>
  <c r="K31" i="8"/>
  <c r="H2" i="10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1" i="10"/>
  <c r="G21" i="10"/>
  <c r="F21" i="10"/>
  <c r="E21" i="10"/>
  <c r="D21" i="10"/>
  <c r="C21" i="10"/>
  <c r="B21" i="10"/>
  <c r="A21" i="10"/>
  <c r="G20" i="10"/>
  <c r="F20" i="10"/>
  <c r="E20" i="10"/>
  <c r="D20" i="10"/>
  <c r="C20" i="10"/>
  <c r="B20" i="10"/>
  <c r="A20" i="10"/>
  <c r="G19" i="10"/>
  <c r="F19" i="10"/>
  <c r="E19" i="10"/>
  <c r="D19" i="10"/>
  <c r="C19" i="10"/>
  <c r="B19" i="10"/>
  <c r="A19" i="10"/>
  <c r="G18" i="10"/>
  <c r="F18" i="10"/>
  <c r="E18" i="10"/>
  <c r="D18" i="10"/>
  <c r="C18" i="10"/>
  <c r="B18" i="10"/>
  <c r="A18" i="10"/>
  <c r="G17" i="10"/>
  <c r="F17" i="10"/>
  <c r="E17" i="10"/>
  <c r="D17" i="10"/>
  <c r="C17" i="10"/>
  <c r="B17" i="10"/>
  <c r="A17" i="10"/>
  <c r="G16" i="10"/>
  <c r="F16" i="10"/>
  <c r="E16" i="10"/>
  <c r="D16" i="10"/>
  <c r="C16" i="10"/>
  <c r="B16" i="10"/>
  <c r="A16" i="10"/>
  <c r="G15" i="10"/>
  <c r="F15" i="10"/>
  <c r="E15" i="10"/>
  <c r="D15" i="10"/>
  <c r="C15" i="10"/>
  <c r="B15" i="10"/>
  <c r="A15" i="10"/>
  <c r="G14" i="10"/>
  <c r="F14" i="10"/>
  <c r="E14" i="10"/>
  <c r="D14" i="10"/>
  <c r="C14" i="10"/>
  <c r="B14" i="10"/>
  <c r="A14" i="10"/>
  <c r="G13" i="10"/>
  <c r="F13" i="10"/>
  <c r="E13" i="10"/>
  <c r="D13" i="10"/>
  <c r="C13" i="10"/>
  <c r="B13" i="10"/>
  <c r="A13" i="10"/>
  <c r="G12" i="10"/>
  <c r="F12" i="10"/>
  <c r="E12" i="10"/>
  <c r="D12" i="10"/>
  <c r="C12" i="10"/>
  <c r="B12" i="10"/>
  <c r="A12" i="10"/>
  <c r="G11" i="10"/>
  <c r="F11" i="10"/>
  <c r="E11" i="10"/>
  <c r="D11" i="10"/>
  <c r="C11" i="10"/>
  <c r="B11" i="10"/>
  <c r="A11" i="10"/>
  <c r="G10" i="10"/>
  <c r="F10" i="10"/>
  <c r="E10" i="10"/>
  <c r="D10" i="10"/>
  <c r="C10" i="10"/>
  <c r="B10" i="10"/>
  <c r="A10" i="10"/>
  <c r="G9" i="10"/>
  <c r="F9" i="10"/>
  <c r="E9" i="10"/>
  <c r="D9" i="10"/>
  <c r="C9" i="10"/>
  <c r="B9" i="10"/>
  <c r="A9" i="10"/>
  <c r="G8" i="10"/>
  <c r="F8" i="10"/>
  <c r="E8" i="10"/>
  <c r="D8" i="10"/>
  <c r="C8" i="10"/>
  <c r="B8" i="10"/>
  <c r="A8" i="10"/>
  <c r="G7" i="10"/>
  <c r="F7" i="10"/>
  <c r="E7" i="10"/>
  <c r="D7" i="10"/>
  <c r="C7" i="10"/>
  <c r="B7" i="10"/>
  <c r="A7" i="10"/>
  <c r="G6" i="10"/>
  <c r="F6" i="10"/>
  <c r="E6" i="10"/>
  <c r="D6" i="10"/>
  <c r="C6" i="10"/>
  <c r="B6" i="10"/>
  <c r="A6" i="10"/>
  <c r="G5" i="10"/>
  <c r="F5" i="10"/>
  <c r="E5" i="10"/>
  <c r="D5" i="10"/>
  <c r="C5" i="10"/>
  <c r="B5" i="10"/>
  <c r="A5" i="10"/>
  <c r="G4" i="10"/>
  <c r="F4" i="10"/>
  <c r="E4" i="10"/>
  <c r="D4" i="10"/>
  <c r="C4" i="10"/>
  <c r="B4" i="10"/>
  <c r="A4" i="10"/>
  <c r="G3" i="10"/>
  <c r="F3" i="10"/>
  <c r="E3" i="10"/>
  <c r="D3" i="10"/>
  <c r="C3" i="10"/>
  <c r="B3" i="10"/>
  <c r="A3" i="10"/>
  <c r="G2" i="10"/>
  <c r="F2" i="10"/>
  <c r="E2" i="10"/>
  <c r="D2" i="10"/>
  <c r="C2" i="10"/>
  <c r="B2" i="10"/>
  <c r="A2" i="10"/>
  <c r="G1" i="10"/>
  <c r="F1" i="10"/>
  <c r="E1" i="10"/>
  <c r="D1" i="10"/>
  <c r="C1" i="10"/>
  <c r="B1" i="10"/>
  <c r="A1" i="10"/>
  <c r="H2" i="9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1" i="9"/>
  <c r="G21" i="9"/>
  <c r="F21" i="9"/>
  <c r="E21" i="9"/>
  <c r="D21" i="9"/>
  <c r="C21" i="9"/>
  <c r="B21" i="9"/>
  <c r="A21" i="9"/>
  <c r="G20" i="9"/>
  <c r="F20" i="9"/>
  <c r="E20" i="9"/>
  <c r="D20" i="9"/>
  <c r="C20" i="9"/>
  <c r="B20" i="9"/>
  <c r="A20" i="9"/>
  <c r="G19" i="9"/>
  <c r="F19" i="9"/>
  <c r="E19" i="9"/>
  <c r="D19" i="9"/>
  <c r="C19" i="9"/>
  <c r="B19" i="9"/>
  <c r="A19" i="9"/>
  <c r="G18" i="9"/>
  <c r="F18" i="9"/>
  <c r="E18" i="9"/>
  <c r="D18" i="9"/>
  <c r="C18" i="9"/>
  <c r="B18" i="9"/>
  <c r="A18" i="9"/>
  <c r="G17" i="9"/>
  <c r="F17" i="9"/>
  <c r="E17" i="9"/>
  <c r="D17" i="9"/>
  <c r="C17" i="9"/>
  <c r="B17" i="9"/>
  <c r="A17" i="9"/>
  <c r="G16" i="9"/>
  <c r="F16" i="9"/>
  <c r="E16" i="9"/>
  <c r="D16" i="9"/>
  <c r="C16" i="9"/>
  <c r="B16" i="9"/>
  <c r="A16" i="9"/>
  <c r="G15" i="9"/>
  <c r="F15" i="9"/>
  <c r="E15" i="9"/>
  <c r="D15" i="9"/>
  <c r="C15" i="9"/>
  <c r="B15" i="9"/>
  <c r="A15" i="9"/>
  <c r="G14" i="9"/>
  <c r="F14" i="9"/>
  <c r="E14" i="9"/>
  <c r="D14" i="9"/>
  <c r="C14" i="9"/>
  <c r="B14" i="9"/>
  <c r="A14" i="9"/>
  <c r="G13" i="9"/>
  <c r="F13" i="9"/>
  <c r="E13" i="9"/>
  <c r="D13" i="9"/>
  <c r="C13" i="9"/>
  <c r="B13" i="9"/>
  <c r="A13" i="9"/>
  <c r="G12" i="9"/>
  <c r="F12" i="9"/>
  <c r="E12" i="9"/>
  <c r="D12" i="9"/>
  <c r="C12" i="9"/>
  <c r="B12" i="9"/>
  <c r="A12" i="9"/>
  <c r="G11" i="9"/>
  <c r="F11" i="9"/>
  <c r="E11" i="9"/>
  <c r="D11" i="9"/>
  <c r="C11" i="9"/>
  <c r="B11" i="9"/>
  <c r="A11" i="9"/>
  <c r="G10" i="9"/>
  <c r="F10" i="9"/>
  <c r="E10" i="9"/>
  <c r="D10" i="9"/>
  <c r="C10" i="9"/>
  <c r="B10" i="9"/>
  <c r="A10" i="9"/>
  <c r="G9" i="9"/>
  <c r="F9" i="9"/>
  <c r="E9" i="9"/>
  <c r="D9" i="9"/>
  <c r="C9" i="9"/>
  <c r="B9" i="9"/>
  <c r="A9" i="9"/>
  <c r="G8" i="9"/>
  <c r="F8" i="9"/>
  <c r="E8" i="9"/>
  <c r="D8" i="9"/>
  <c r="C8" i="9"/>
  <c r="B8" i="9"/>
  <c r="A8" i="9"/>
  <c r="G7" i="9"/>
  <c r="F7" i="9"/>
  <c r="E7" i="9"/>
  <c r="D7" i="9"/>
  <c r="C7" i="9"/>
  <c r="B7" i="9"/>
  <c r="A7" i="9"/>
  <c r="G6" i="9"/>
  <c r="F6" i="9"/>
  <c r="E6" i="9"/>
  <c r="D6" i="9"/>
  <c r="C6" i="9"/>
  <c r="B6" i="9"/>
  <c r="A6" i="9"/>
  <c r="G5" i="9"/>
  <c r="F5" i="9"/>
  <c r="E5" i="9"/>
  <c r="D5" i="9"/>
  <c r="C5" i="9"/>
  <c r="B5" i="9"/>
  <c r="A5" i="9"/>
  <c r="G4" i="9"/>
  <c r="F4" i="9"/>
  <c r="E4" i="9"/>
  <c r="D4" i="9"/>
  <c r="C4" i="9"/>
  <c r="B4" i="9"/>
  <c r="A4" i="9"/>
  <c r="G3" i="9"/>
  <c r="F3" i="9"/>
  <c r="E3" i="9"/>
  <c r="D3" i="9"/>
  <c r="C3" i="9"/>
  <c r="B3" i="9"/>
  <c r="A3" i="9"/>
  <c r="G2" i="9"/>
  <c r="F2" i="9"/>
  <c r="E2" i="9"/>
  <c r="D2" i="9"/>
  <c r="C2" i="9"/>
  <c r="B2" i="9"/>
  <c r="A2" i="9"/>
  <c r="G1" i="9"/>
  <c r="F1" i="9"/>
  <c r="E1" i="9"/>
  <c r="D1" i="9"/>
  <c r="C1" i="9"/>
  <c r="B1" i="9"/>
  <c r="A1" i="9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H1" i="8"/>
  <c r="G21" i="8"/>
  <c r="F21" i="8"/>
  <c r="E21" i="8"/>
  <c r="D21" i="8"/>
  <c r="C21" i="8"/>
  <c r="B21" i="8"/>
  <c r="A21" i="8"/>
  <c r="G20" i="8"/>
  <c r="F20" i="8"/>
  <c r="E20" i="8"/>
  <c r="D20" i="8"/>
  <c r="C20" i="8"/>
  <c r="B20" i="8"/>
  <c r="A20" i="8"/>
  <c r="G19" i="8"/>
  <c r="F19" i="8"/>
  <c r="E19" i="8"/>
  <c r="D19" i="8"/>
  <c r="C19" i="8"/>
  <c r="B19" i="8"/>
  <c r="A19" i="8"/>
  <c r="G18" i="8"/>
  <c r="F18" i="8"/>
  <c r="E18" i="8"/>
  <c r="D18" i="8"/>
  <c r="C18" i="8"/>
  <c r="B18" i="8"/>
  <c r="A18" i="8"/>
  <c r="G17" i="8"/>
  <c r="F17" i="8"/>
  <c r="E17" i="8"/>
  <c r="D17" i="8"/>
  <c r="C17" i="8"/>
  <c r="B17" i="8"/>
  <c r="A17" i="8"/>
  <c r="G16" i="8"/>
  <c r="F16" i="8"/>
  <c r="E16" i="8"/>
  <c r="D16" i="8"/>
  <c r="C16" i="8"/>
  <c r="B16" i="8"/>
  <c r="A16" i="8"/>
  <c r="G15" i="8"/>
  <c r="F15" i="8"/>
  <c r="E15" i="8"/>
  <c r="D15" i="8"/>
  <c r="C15" i="8"/>
  <c r="B15" i="8"/>
  <c r="A15" i="8"/>
  <c r="G14" i="8"/>
  <c r="F14" i="8"/>
  <c r="E14" i="8"/>
  <c r="D14" i="8"/>
  <c r="C14" i="8"/>
  <c r="B14" i="8"/>
  <c r="A14" i="8"/>
  <c r="G13" i="8"/>
  <c r="F13" i="8"/>
  <c r="E13" i="8"/>
  <c r="D13" i="8"/>
  <c r="C13" i="8"/>
  <c r="B13" i="8"/>
  <c r="A13" i="8"/>
  <c r="G12" i="8"/>
  <c r="F12" i="8"/>
  <c r="E12" i="8"/>
  <c r="D12" i="8"/>
  <c r="C12" i="8"/>
  <c r="B12" i="8"/>
  <c r="A12" i="8"/>
  <c r="G11" i="8"/>
  <c r="F11" i="8"/>
  <c r="E11" i="8"/>
  <c r="D11" i="8"/>
  <c r="C11" i="8"/>
  <c r="B11" i="8"/>
  <c r="A11" i="8"/>
  <c r="G10" i="8"/>
  <c r="F10" i="8"/>
  <c r="E10" i="8"/>
  <c r="D10" i="8"/>
  <c r="C10" i="8"/>
  <c r="B10" i="8"/>
  <c r="A10" i="8"/>
  <c r="G9" i="8"/>
  <c r="F9" i="8"/>
  <c r="E9" i="8"/>
  <c r="D9" i="8"/>
  <c r="C9" i="8"/>
  <c r="B9" i="8"/>
  <c r="A9" i="8"/>
  <c r="G8" i="8"/>
  <c r="F8" i="8"/>
  <c r="E8" i="8"/>
  <c r="D8" i="8"/>
  <c r="C8" i="8"/>
  <c r="B8" i="8"/>
  <c r="A8" i="8"/>
  <c r="G7" i="8"/>
  <c r="F7" i="8"/>
  <c r="E7" i="8"/>
  <c r="D7" i="8"/>
  <c r="C7" i="8"/>
  <c r="B7" i="8"/>
  <c r="A7" i="8"/>
  <c r="G6" i="8"/>
  <c r="F6" i="8"/>
  <c r="E6" i="8"/>
  <c r="D6" i="8"/>
  <c r="C6" i="8"/>
  <c r="B6" i="8"/>
  <c r="A6" i="8"/>
  <c r="G5" i="8"/>
  <c r="F5" i="8"/>
  <c r="E5" i="8"/>
  <c r="D5" i="8"/>
  <c r="C5" i="8"/>
  <c r="B5" i="8"/>
  <c r="A5" i="8"/>
  <c r="G4" i="8"/>
  <c r="F4" i="8"/>
  <c r="E4" i="8"/>
  <c r="D4" i="8"/>
  <c r="C4" i="8"/>
  <c r="B4" i="8"/>
  <c r="A4" i="8"/>
  <c r="G3" i="8"/>
  <c r="F3" i="8"/>
  <c r="E3" i="8"/>
  <c r="D3" i="8"/>
  <c r="C3" i="8"/>
  <c r="B3" i="8"/>
  <c r="A3" i="8"/>
  <c r="G2" i="8"/>
  <c r="F2" i="8"/>
  <c r="E2" i="8"/>
  <c r="D2" i="8"/>
  <c r="C2" i="8"/>
  <c r="B2" i="8"/>
  <c r="A2" i="8"/>
  <c r="G1" i="8"/>
  <c r="F1" i="8"/>
  <c r="E1" i="8"/>
  <c r="D1" i="8"/>
  <c r="C1" i="8"/>
  <c r="B1" i="8"/>
  <c r="A1" i="8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I95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97" i="7"/>
  <c r="Q50" i="7"/>
  <c r="P50" i="7"/>
  <c r="O50" i="7"/>
  <c r="N50" i="7"/>
  <c r="M50" i="7"/>
  <c r="L50" i="7"/>
  <c r="K50" i="7"/>
  <c r="Q49" i="7"/>
  <c r="P49" i="7"/>
  <c r="O49" i="7"/>
  <c r="N49" i="7"/>
  <c r="M49" i="7"/>
  <c r="L49" i="7"/>
  <c r="K49" i="7"/>
  <c r="Q48" i="7"/>
  <c r="P48" i="7"/>
  <c r="O48" i="7"/>
  <c r="N48" i="7"/>
  <c r="M48" i="7"/>
  <c r="L48" i="7"/>
  <c r="K48" i="7"/>
  <c r="Q47" i="7"/>
  <c r="P47" i="7"/>
  <c r="O47" i="7"/>
  <c r="N47" i="7"/>
  <c r="M47" i="7"/>
  <c r="L47" i="7"/>
  <c r="K47" i="7"/>
  <c r="Q46" i="7"/>
  <c r="P46" i="7"/>
  <c r="O46" i="7"/>
  <c r="N46" i="7"/>
  <c r="M46" i="7"/>
  <c r="L46" i="7"/>
  <c r="K46" i="7"/>
  <c r="Q45" i="7"/>
  <c r="P45" i="7"/>
  <c r="O45" i="7"/>
  <c r="N45" i="7"/>
  <c r="M45" i="7"/>
  <c r="L45" i="7"/>
  <c r="K45" i="7"/>
  <c r="Q44" i="7"/>
  <c r="P44" i="7"/>
  <c r="O44" i="7"/>
  <c r="N44" i="7"/>
  <c r="M44" i="7"/>
  <c r="L44" i="7"/>
  <c r="K44" i="7"/>
  <c r="Q43" i="7"/>
  <c r="P43" i="7"/>
  <c r="O43" i="7"/>
  <c r="N43" i="7"/>
  <c r="M43" i="7"/>
  <c r="L43" i="7"/>
  <c r="K43" i="7"/>
  <c r="Q42" i="7"/>
  <c r="P42" i="7"/>
  <c r="O42" i="7"/>
  <c r="N42" i="7"/>
  <c r="M42" i="7"/>
  <c r="L42" i="7"/>
  <c r="K42" i="7"/>
  <c r="Q41" i="7"/>
  <c r="P41" i="7"/>
  <c r="O41" i="7"/>
  <c r="N41" i="7"/>
  <c r="M41" i="7"/>
  <c r="L41" i="7"/>
  <c r="K41" i="7"/>
  <c r="Q40" i="7"/>
  <c r="P40" i="7"/>
  <c r="O40" i="7"/>
  <c r="N40" i="7"/>
  <c r="M40" i="7"/>
  <c r="L40" i="7"/>
  <c r="K40" i="7"/>
  <c r="Q39" i="7"/>
  <c r="P39" i="7"/>
  <c r="O39" i="7"/>
  <c r="N39" i="7"/>
  <c r="M39" i="7"/>
  <c r="L39" i="7"/>
  <c r="K39" i="7"/>
  <c r="Q38" i="7"/>
  <c r="P38" i="7"/>
  <c r="O38" i="7"/>
  <c r="N38" i="7"/>
  <c r="M38" i="7"/>
  <c r="L38" i="7"/>
  <c r="K38" i="7"/>
  <c r="Q37" i="7"/>
  <c r="P37" i="7"/>
  <c r="O37" i="7"/>
  <c r="N37" i="7"/>
  <c r="M37" i="7"/>
  <c r="L37" i="7"/>
  <c r="K37" i="7"/>
  <c r="Q36" i="7"/>
  <c r="P36" i="7"/>
  <c r="O36" i="7"/>
  <c r="N36" i="7"/>
  <c r="M36" i="7"/>
  <c r="L36" i="7"/>
  <c r="K36" i="7"/>
  <c r="Q35" i="7"/>
  <c r="P35" i="7"/>
  <c r="O35" i="7"/>
  <c r="N35" i="7"/>
  <c r="M35" i="7"/>
  <c r="L35" i="7"/>
  <c r="K35" i="7"/>
  <c r="Q34" i="7"/>
  <c r="P34" i="7"/>
  <c r="O34" i="7"/>
  <c r="N34" i="7"/>
  <c r="M34" i="7"/>
  <c r="L34" i="7"/>
  <c r="K34" i="7"/>
  <c r="Q33" i="7"/>
  <c r="P33" i="7"/>
  <c r="O33" i="7"/>
  <c r="N33" i="7"/>
  <c r="M33" i="7"/>
  <c r="L33" i="7"/>
  <c r="K33" i="7"/>
  <c r="Q32" i="7"/>
  <c r="P32" i="7"/>
  <c r="O32" i="7"/>
  <c r="N32" i="7"/>
  <c r="M32" i="7"/>
  <c r="L32" i="7"/>
  <c r="K32" i="7"/>
  <c r="Q31" i="7"/>
  <c r="P31" i="7"/>
  <c r="O31" i="7"/>
  <c r="N31" i="7"/>
  <c r="M31" i="7"/>
  <c r="L31" i="7"/>
  <c r="K31" i="7"/>
  <c r="H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1" i="7"/>
  <c r="G21" i="7"/>
  <c r="F21" i="7"/>
  <c r="E21" i="7"/>
  <c r="D21" i="7"/>
  <c r="C21" i="7"/>
  <c r="B21" i="7"/>
  <c r="A21" i="7"/>
  <c r="G20" i="7"/>
  <c r="F20" i="7"/>
  <c r="E20" i="7"/>
  <c r="D20" i="7"/>
  <c r="C20" i="7"/>
  <c r="B20" i="7"/>
  <c r="A20" i="7"/>
  <c r="G19" i="7"/>
  <c r="F19" i="7"/>
  <c r="E19" i="7"/>
  <c r="D19" i="7"/>
  <c r="C19" i="7"/>
  <c r="B19" i="7"/>
  <c r="A19" i="7"/>
  <c r="G18" i="7"/>
  <c r="F18" i="7"/>
  <c r="E18" i="7"/>
  <c r="D18" i="7"/>
  <c r="C18" i="7"/>
  <c r="B18" i="7"/>
  <c r="A18" i="7"/>
  <c r="G17" i="7"/>
  <c r="F17" i="7"/>
  <c r="E17" i="7"/>
  <c r="D17" i="7"/>
  <c r="C17" i="7"/>
  <c r="B17" i="7"/>
  <c r="A17" i="7"/>
  <c r="G16" i="7"/>
  <c r="F16" i="7"/>
  <c r="E16" i="7"/>
  <c r="D16" i="7"/>
  <c r="C16" i="7"/>
  <c r="B16" i="7"/>
  <c r="A16" i="7"/>
  <c r="G15" i="7"/>
  <c r="F15" i="7"/>
  <c r="E15" i="7"/>
  <c r="D15" i="7"/>
  <c r="C15" i="7"/>
  <c r="B15" i="7"/>
  <c r="A15" i="7"/>
  <c r="G14" i="7"/>
  <c r="F14" i="7"/>
  <c r="E14" i="7"/>
  <c r="D14" i="7"/>
  <c r="C14" i="7"/>
  <c r="B14" i="7"/>
  <c r="A14" i="7"/>
  <c r="G13" i="7"/>
  <c r="F13" i="7"/>
  <c r="E13" i="7"/>
  <c r="D13" i="7"/>
  <c r="C13" i="7"/>
  <c r="B13" i="7"/>
  <c r="A13" i="7"/>
  <c r="G12" i="7"/>
  <c r="F12" i="7"/>
  <c r="E12" i="7"/>
  <c r="D12" i="7"/>
  <c r="C12" i="7"/>
  <c r="B12" i="7"/>
  <c r="A12" i="7"/>
  <c r="G11" i="7"/>
  <c r="F11" i="7"/>
  <c r="E11" i="7"/>
  <c r="D11" i="7"/>
  <c r="C11" i="7"/>
  <c r="B11" i="7"/>
  <c r="A11" i="7"/>
  <c r="G10" i="7"/>
  <c r="F10" i="7"/>
  <c r="E10" i="7"/>
  <c r="D10" i="7"/>
  <c r="C10" i="7"/>
  <c r="B10" i="7"/>
  <c r="A10" i="7"/>
  <c r="G9" i="7"/>
  <c r="F9" i="7"/>
  <c r="E9" i="7"/>
  <c r="D9" i="7"/>
  <c r="C9" i="7"/>
  <c r="B9" i="7"/>
  <c r="A9" i="7"/>
  <c r="G8" i="7"/>
  <c r="F8" i="7"/>
  <c r="E8" i="7"/>
  <c r="D8" i="7"/>
  <c r="C8" i="7"/>
  <c r="B8" i="7"/>
  <c r="A8" i="7"/>
  <c r="G7" i="7"/>
  <c r="F7" i="7"/>
  <c r="E7" i="7"/>
  <c r="D7" i="7"/>
  <c r="C7" i="7"/>
  <c r="B7" i="7"/>
  <c r="A7" i="7"/>
  <c r="G6" i="7"/>
  <c r="F6" i="7"/>
  <c r="E6" i="7"/>
  <c r="D6" i="7"/>
  <c r="C6" i="7"/>
  <c r="B6" i="7"/>
  <c r="A6" i="7"/>
  <c r="G5" i="7"/>
  <c r="F5" i="7"/>
  <c r="E5" i="7"/>
  <c r="D5" i="7"/>
  <c r="C5" i="7"/>
  <c r="B5" i="7"/>
  <c r="A5" i="7"/>
  <c r="G4" i="7"/>
  <c r="F4" i="7"/>
  <c r="E4" i="7"/>
  <c r="D4" i="7"/>
  <c r="C4" i="7"/>
  <c r="B4" i="7"/>
  <c r="A4" i="7"/>
  <c r="G3" i="7"/>
  <c r="F3" i="7"/>
  <c r="E3" i="7"/>
  <c r="D3" i="7"/>
  <c r="C3" i="7"/>
  <c r="B3" i="7"/>
  <c r="A3" i="7"/>
  <c r="G2" i="7"/>
  <c r="F2" i="7"/>
  <c r="E2" i="7"/>
  <c r="D2" i="7"/>
  <c r="C2" i="7"/>
  <c r="B2" i="7"/>
  <c r="A2" i="7"/>
  <c r="G1" i="7"/>
  <c r="F1" i="7"/>
  <c r="E1" i="7"/>
  <c r="D1" i="7"/>
  <c r="C1" i="7"/>
  <c r="B1" i="7"/>
  <c r="A1" i="7"/>
  <c r="C45" i="5"/>
  <c r="C44" i="5"/>
  <c r="N44" i="5" s="1"/>
  <c r="W44" i="5" s="1"/>
  <c r="C43" i="5"/>
  <c r="N43" i="5" s="1"/>
  <c r="W43" i="5" s="1"/>
  <c r="C42" i="5"/>
  <c r="C41" i="5"/>
  <c r="C40" i="5"/>
  <c r="C39" i="5"/>
  <c r="C38" i="5"/>
  <c r="C37" i="5"/>
  <c r="C36" i="5"/>
  <c r="C35" i="5"/>
  <c r="C34" i="5"/>
  <c r="C33" i="5"/>
  <c r="C32" i="5"/>
  <c r="N32" i="5" s="1"/>
  <c r="W32" i="5" s="1"/>
  <c r="C31" i="5"/>
  <c r="C30" i="5"/>
  <c r="C29" i="5"/>
  <c r="C28" i="5"/>
  <c r="C27" i="5"/>
  <c r="C26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I94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96" i="6"/>
  <c r="Q49" i="6"/>
  <c r="P49" i="6"/>
  <c r="O49" i="6"/>
  <c r="N49" i="6"/>
  <c r="M49" i="6"/>
  <c r="L49" i="6"/>
  <c r="K49" i="6"/>
  <c r="Q48" i="6"/>
  <c r="P48" i="6"/>
  <c r="O48" i="6"/>
  <c r="N48" i="6"/>
  <c r="M48" i="6"/>
  <c r="L48" i="6"/>
  <c r="K48" i="6"/>
  <c r="Q47" i="6"/>
  <c r="P47" i="6"/>
  <c r="O47" i="6"/>
  <c r="N47" i="6"/>
  <c r="M47" i="6"/>
  <c r="L47" i="6"/>
  <c r="K47" i="6"/>
  <c r="Q46" i="6"/>
  <c r="P46" i="6"/>
  <c r="O46" i="6"/>
  <c r="N46" i="6"/>
  <c r="M46" i="6"/>
  <c r="L46" i="6"/>
  <c r="K46" i="6"/>
  <c r="Q45" i="6"/>
  <c r="P45" i="6"/>
  <c r="O45" i="6"/>
  <c r="N45" i="6"/>
  <c r="M45" i="6"/>
  <c r="L45" i="6"/>
  <c r="K45" i="6"/>
  <c r="Q44" i="6"/>
  <c r="P44" i="6"/>
  <c r="O44" i="6"/>
  <c r="N44" i="6"/>
  <c r="M44" i="6"/>
  <c r="L44" i="6"/>
  <c r="K44" i="6"/>
  <c r="Q43" i="6"/>
  <c r="P43" i="6"/>
  <c r="O43" i="6"/>
  <c r="N43" i="6"/>
  <c r="M43" i="6"/>
  <c r="L43" i="6"/>
  <c r="K43" i="6"/>
  <c r="Q42" i="6"/>
  <c r="P42" i="6"/>
  <c r="O42" i="6"/>
  <c r="N42" i="6"/>
  <c r="M42" i="6"/>
  <c r="L42" i="6"/>
  <c r="K42" i="6"/>
  <c r="Q41" i="6"/>
  <c r="P41" i="6"/>
  <c r="O41" i="6"/>
  <c r="N41" i="6"/>
  <c r="M41" i="6"/>
  <c r="L41" i="6"/>
  <c r="K41" i="6"/>
  <c r="Q40" i="6"/>
  <c r="P40" i="6"/>
  <c r="O40" i="6"/>
  <c r="N40" i="6"/>
  <c r="M40" i="6"/>
  <c r="L40" i="6"/>
  <c r="K40" i="6"/>
  <c r="Q39" i="6"/>
  <c r="P39" i="6"/>
  <c r="O39" i="6"/>
  <c r="N39" i="6"/>
  <c r="M39" i="6"/>
  <c r="L39" i="6"/>
  <c r="K39" i="6"/>
  <c r="Q38" i="6"/>
  <c r="P38" i="6"/>
  <c r="O38" i="6"/>
  <c r="N38" i="6"/>
  <c r="M38" i="6"/>
  <c r="L38" i="6"/>
  <c r="K38" i="6"/>
  <c r="Q37" i="6"/>
  <c r="P37" i="6"/>
  <c r="O37" i="6"/>
  <c r="N37" i="6"/>
  <c r="M37" i="6"/>
  <c r="L37" i="6"/>
  <c r="K37" i="6"/>
  <c r="Q36" i="6"/>
  <c r="P36" i="6"/>
  <c r="O36" i="6"/>
  <c r="N36" i="6"/>
  <c r="M36" i="6"/>
  <c r="L36" i="6"/>
  <c r="K36" i="6"/>
  <c r="Q35" i="6"/>
  <c r="P35" i="6"/>
  <c r="O35" i="6"/>
  <c r="N35" i="6"/>
  <c r="M35" i="6"/>
  <c r="L35" i="6"/>
  <c r="K35" i="6"/>
  <c r="Q34" i="6"/>
  <c r="P34" i="6"/>
  <c r="O34" i="6"/>
  <c r="N34" i="6"/>
  <c r="M34" i="6"/>
  <c r="L34" i="6"/>
  <c r="K34" i="6"/>
  <c r="Q33" i="6"/>
  <c r="P33" i="6"/>
  <c r="O33" i="6"/>
  <c r="N33" i="6"/>
  <c r="M33" i="6"/>
  <c r="L33" i="6"/>
  <c r="K33" i="6"/>
  <c r="Q32" i="6"/>
  <c r="P32" i="6"/>
  <c r="O32" i="6"/>
  <c r="N32" i="6"/>
  <c r="M32" i="6"/>
  <c r="L32" i="6"/>
  <c r="K32" i="6"/>
  <c r="Q31" i="6"/>
  <c r="P31" i="6"/>
  <c r="O31" i="6"/>
  <c r="N31" i="6"/>
  <c r="M31" i="6"/>
  <c r="L31" i="6"/>
  <c r="K31" i="6"/>
  <c r="Q30" i="6"/>
  <c r="P30" i="6"/>
  <c r="O30" i="6"/>
  <c r="N30" i="6"/>
  <c r="M30" i="6"/>
  <c r="L30" i="6"/>
  <c r="K30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H1" i="6"/>
  <c r="G21" i="6"/>
  <c r="F21" i="6"/>
  <c r="E21" i="6"/>
  <c r="D21" i="6"/>
  <c r="C21" i="6"/>
  <c r="B21" i="6"/>
  <c r="A21" i="6"/>
  <c r="G20" i="6"/>
  <c r="F20" i="6"/>
  <c r="E20" i="6"/>
  <c r="D20" i="6"/>
  <c r="C20" i="6"/>
  <c r="B20" i="6"/>
  <c r="A20" i="6"/>
  <c r="G19" i="6"/>
  <c r="F19" i="6"/>
  <c r="E19" i="6"/>
  <c r="D19" i="6"/>
  <c r="C19" i="6"/>
  <c r="B19" i="6"/>
  <c r="A19" i="6"/>
  <c r="G18" i="6"/>
  <c r="F18" i="6"/>
  <c r="E18" i="6"/>
  <c r="D18" i="6"/>
  <c r="C18" i="6"/>
  <c r="B18" i="6"/>
  <c r="A18" i="6"/>
  <c r="G17" i="6"/>
  <c r="F17" i="6"/>
  <c r="E17" i="6"/>
  <c r="D17" i="6"/>
  <c r="C17" i="6"/>
  <c r="B17" i="6"/>
  <c r="A17" i="6"/>
  <c r="G16" i="6"/>
  <c r="F16" i="6"/>
  <c r="E16" i="6"/>
  <c r="D16" i="6"/>
  <c r="C16" i="6"/>
  <c r="B16" i="6"/>
  <c r="A16" i="6"/>
  <c r="G15" i="6"/>
  <c r="F15" i="6"/>
  <c r="E15" i="6"/>
  <c r="D15" i="6"/>
  <c r="C15" i="6"/>
  <c r="B15" i="6"/>
  <c r="A15" i="6"/>
  <c r="G14" i="6"/>
  <c r="F14" i="6"/>
  <c r="E14" i="6"/>
  <c r="D14" i="6"/>
  <c r="C14" i="6"/>
  <c r="B14" i="6"/>
  <c r="A14" i="6"/>
  <c r="G13" i="6"/>
  <c r="F13" i="6"/>
  <c r="E13" i="6"/>
  <c r="D13" i="6"/>
  <c r="C13" i="6"/>
  <c r="B13" i="6"/>
  <c r="A13" i="6"/>
  <c r="G12" i="6"/>
  <c r="F12" i="6"/>
  <c r="E12" i="6"/>
  <c r="D12" i="6"/>
  <c r="C12" i="6"/>
  <c r="B12" i="6"/>
  <c r="A12" i="6"/>
  <c r="G11" i="6"/>
  <c r="F11" i="6"/>
  <c r="E11" i="6"/>
  <c r="D11" i="6"/>
  <c r="C11" i="6"/>
  <c r="B11" i="6"/>
  <c r="A11" i="6"/>
  <c r="G10" i="6"/>
  <c r="F10" i="6"/>
  <c r="E10" i="6"/>
  <c r="D10" i="6"/>
  <c r="C10" i="6"/>
  <c r="B10" i="6"/>
  <c r="A10" i="6"/>
  <c r="G9" i="6"/>
  <c r="F9" i="6"/>
  <c r="E9" i="6"/>
  <c r="D9" i="6"/>
  <c r="C9" i="6"/>
  <c r="B9" i="6"/>
  <c r="A9" i="6"/>
  <c r="G8" i="6"/>
  <c r="F8" i="6"/>
  <c r="E8" i="6"/>
  <c r="D8" i="6"/>
  <c r="C8" i="6"/>
  <c r="B8" i="6"/>
  <c r="A8" i="6"/>
  <c r="G7" i="6"/>
  <c r="F7" i="6"/>
  <c r="E7" i="6"/>
  <c r="D7" i="6"/>
  <c r="C7" i="6"/>
  <c r="B7" i="6"/>
  <c r="A7" i="6"/>
  <c r="G6" i="6"/>
  <c r="F6" i="6"/>
  <c r="E6" i="6"/>
  <c r="D6" i="6"/>
  <c r="C6" i="6"/>
  <c r="B6" i="6"/>
  <c r="A6" i="6"/>
  <c r="G5" i="6"/>
  <c r="F5" i="6"/>
  <c r="E5" i="6"/>
  <c r="D5" i="6"/>
  <c r="C5" i="6"/>
  <c r="B5" i="6"/>
  <c r="A5" i="6"/>
  <c r="G4" i="6"/>
  <c r="F4" i="6"/>
  <c r="E4" i="6"/>
  <c r="D4" i="6"/>
  <c r="C4" i="6"/>
  <c r="B4" i="6"/>
  <c r="A4" i="6"/>
  <c r="G3" i="6"/>
  <c r="F3" i="6"/>
  <c r="E3" i="6"/>
  <c r="D3" i="6"/>
  <c r="C3" i="6"/>
  <c r="B3" i="6"/>
  <c r="A3" i="6"/>
  <c r="G2" i="6"/>
  <c r="F2" i="6"/>
  <c r="E2" i="6"/>
  <c r="D2" i="6"/>
  <c r="C2" i="6"/>
  <c r="B2" i="6"/>
  <c r="A2" i="6"/>
  <c r="G1" i="6"/>
  <c r="F1" i="6"/>
  <c r="E1" i="6"/>
  <c r="D1" i="6"/>
  <c r="C1" i="6"/>
  <c r="B1" i="6"/>
  <c r="A1" i="6"/>
  <c r="AB22" i="5"/>
  <c r="AB45" i="5" s="1"/>
  <c r="V2" i="5"/>
  <c r="AB4" i="5"/>
  <c r="AB5" i="5"/>
  <c r="AB6" i="5"/>
  <c r="AB29" i="5" s="1"/>
  <c r="AB7" i="5"/>
  <c r="AB30" i="5" s="1"/>
  <c r="AB8" i="5"/>
  <c r="AB31" i="5" s="1"/>
  <c r="AB9" i="5"/>
  <c r="AB10" i="5"/>
  <c r="AB33" i="5" s="1"/>
  <c r="AB11" i="5"/>
  <c r="AB34" i="5" s="1"/>
  <c r="AB12" i="5"/>
  <c r="AB13" i="5"/>
  <c r="AB14" i="5"/>
  <c r="AB37" i="5" s="1"/>
  <c r="AB15" i="5"/>
  <c r="AB38" i="5" s="1"/>
  <c r="AB16" i="5"/>
  <c r="AB39" i="5" s="1"/>
  <c r="AB17" i="5"/>
  <c r="AB18" i="5"/>
  <c r="AB41" i="5" s="1"/>
  <c r="AB19" i="5"/>
  <c r="AB42" i="5" s="1"/>
  <c r="AB20" i="5"/>
  <c r="AB21" i="5"/>
  <c r="AB3" i="5"/>
  <c r="AB26" i="5" s="1"/>
  <c r="AB2" i="5"/>
  <c r="R2" i="5"/>
  <c r="AA2" i="5" s="1"/>
  <c r="Q2" i="5"/>
  <c r="Z2" i="5" s="1"/>
  <c r="P2" i="5"/>
  <c r="Y2" i="5" s="1"/>
  <c r="O2" i="5"/>
  <c r="X2" i="5" s="1"/>
  <c r="N2" i="5"/>
  <c r="W2" i="5" s="1"/>
  <c r="M2" i="5"/>
  <c r="Q8" i="5"/>
  <c r="Z8" i="5" s="1"/>
  <c r="J22" i="5"/>
  <c r="J21" i="5"/>
  <c r="J20" i="5"/>
  <c r="J43" i="5" s="1"/>
  <c r="J19" i="5"/>
  <c r="J42" i="5" s="1"/>
  <c r="J18" i="5"/>
  <c r="J17" i="5"/>
  <c r="J16" i="5"/>
  <c r="J39" i="5" s="1"/>
  <c r="J15" i="5"/>
  <c r="J38" i="5" s="1"/>
  <c r="J14" i="5"/>
  <c r="J13" i="5"/>
  <c r="J12" i="5"/>
  <c r="J35" i="5" s="1"/>
  <c r="J11" i="5"/>
  <c r="J34" i="5" s="1"/>
  <c r="J10" i="5"/>
  <c r="J9" i="5"/>
  <c r="J8" i="5"/>
  <c r="J31" i="5" s="1"/>
  <c r="J7" i="5"/>
  <c r="J30" i="5" s="1"/>
  <c r="J6" i="5"/>
  <c r="J5" i="5"/>
  <c r="J4" i="5"/>
  <c r="J27" i="5" s="1"/>
  <c r="J3" i="5"/>
  <c r="J26" i="5" s="1"/>
  <c r="B27" i="5"/>
  <c r="B28" i="5"/>
  <c r="B29" i="5"/>
  <c r="B30" i="5"/>
  <c r="B31" i="5"/>
  <c r="B32" i="5"/>
  <c r="M32" i="5" s="1"/>
  <c r="V32" i="5" s="1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26" i="5"/>
  <c r="G25" i="5"/>
  <c r="F25" i="5"/>
  <c r="E25" i="5"/>
  <c r="D25" i="5"/>
  <c r="C25" i="5"/>
  <c r="B25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A22" i="5"/>
  <c r="A45" i="5" s="1"/>
  <c r="A21" i="5"/>
  <c r="A44" i="5" s="1"/>
  <c r="A20" i="5"/>
  <c r="L20" i="5" s="1"/>
  <c r="U20" i="5" s="1"/>
  <c r="A19" i="5"/>
  <c r="L19" i="5" s="1"/>
  <c r="U19" i="5" s="1"/>
  <c r="A18" i="5"/>
  <c r="A41" i="5" s="1"/>
  <c r="A17" i="5"/>
  <c r="A40" i="5" s="1"/>
  <c r="A16" i="5"/>
  <c r="L16" i="5" s="1"/>
  <c r="U16" i="5" s="1"/>
  <c r="A15" i="5"/>
  <c r="L15" i="5" s="1"/>
  <c r="U15" i="5" s="1"/>
  <c r="A14" i="5"/>
  <c r="A37" i="5" s="1"/>
  <c r="A13" i="5"/>
  <c r="A36" i="5" s="1"/>
  <c r="A12" i="5"/>
  <c r="L12" i="5" s="1"/>
  <c r="U12" i="5" s="1"/>
  <c r="A11" i="5"/>
  <c r="L11" i="5" s="1"/>
  <c r="U11" i="5" s="1"/>
  <c r="A10" i="5"/>
  <c r="A33" i="5" s="1"/>
  <c r="A9" i="5"/>
  <c r="A32" i="5" s="1"/>
  <c r="A8" i="5"/>
  <c r="L8" i="5" s="1"/>
  <c r="U8" i="5" s="1"/>
  <c r="A7" i="5"/>
  <c r="L7" i="5" s="1"/>
  <c r="U7" i="5" s="1"/>
  <c r="A6" i="5"/>
  <c r="A29" i="5" s="1"/>
  <c r="A5" i="5"/>
  <c r="A28" i="5" s="1"/>
  <c r="A4" i="5"/>
  <c r="L4" i="5" s="1"/>
  <c r="U4" i="5" s="1"/>
  <c r="A3" i="5"/>
  <c r="L3" i="5" s="1"/>
  <c r="U3" i="5" s="1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97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P50" i="2"/>
  <c r="O50" i="2"/>
  <c r="N50" i="2"/>
  <c r="M50" i="2"/>
  <c r="L50" i="2"/>
  <c r="K50" i="2"/>
  <c r="P49" i="2"/>
  <c r="O49" i="2"/>
  <c r="N49" i="2"/>
  <c r="M49" i="2"/>
  <c r="L49" i="2"/>
  <c r="K49" i="2"/>
  <c r="P48" i="2"/>
  <c r="O48" i="2"/>
  <c r="N48" i="2"/>
  <c r="M48" i="2"/>
  <c r="L48" i="2"/>
  <c r="K48" i="2"/>
  <c r="P47" i="2"/>
  <c r="O47" i="2"/>
  <c r="N47" i="2"/>
  <c r="M47" i="2"/>
  <c r="L47" i="2"/>
  <c r="K47" i="2"/>
  <c r="P46" i="2"/>
  <c r="O46" i="2"/>
  <c r="N46" i="2"/>
  <c r="M46" i="2"/>
  <c r="L46" i="2"/>
  <c r="K46" i="2"/>
  <c r="P45" i="2"/>
  <c r="O45" i="2"/>
  <c r="N45" i="2"/>
  <c r="M45" i="2"/>
  <c r="L45" i="2"/>
  <c r="K45" i="2"/>
  <c r="P44" i="2"/>
  <c r="O44" i="2"/>
  <c r="N44" i="2"/>
  <c r="M44" i="2"/>
  <c r="L44" i="2"/>
  <c r="K44" i="2"/>
  <c r="P43" i="2"/>
  <c r="O43" i="2"/>
  <c r="N43" i="2"/>
  <c r="M43" i="2"/>
  <c r="L43" i="2"/>
  <c r="K43" i="2"/>
  <c r="P42" i="2"/>
  <c r="O42" i="2"/>
  <c r="N42" i="2"/>
  <c r="M42" i="2"/>
  <c r="L42" i="2"/>
  <c r="K42" i="2"/>
  <c r="P41" i="2"/>
  <c r="O41" i="2"/>
  <c r="N41" i="2"/>
  <c r="M41" i="2"/>
  <c r="L41" i="2"/>
  <c r="K41" i="2"/>
  <c r="P40" i="2"/>
  <c r="O40" i="2"/>
  <c r="N40" i="2"/>
  <c r="M40" i="2"/>
  <c r="L40" i="2"/>
  <c r="K40" i="2"/>
  <c r="P39" i="2"/>
  <c r="O39" i="2"/>
  <c r="N39" i="2"/>
  <c r="M39" i="2"/>
  <c r="L39" i="2"/>
  <c r="K39" i="2"/>
  <c r="P38" i="2"/>
  <c r="O38" i="2"/>
  <c r="N38" i="2"/>
  <c r="M38" i="2"/>
  <c r="L38" i="2"/>
  <c r="K38" i="2"/>
  <c r="P37" i="2"/>
  <c r="O37" i="2"/>
  <c r="N37" i="2"/>
  <c r="M37" i="2"/>
  <c r="L37" i="2"/>
  <c r="K37" i="2"/>
  <c r="P36" i="2"/>
  <c r="O36" i="2"/>
  <c r="N36" i="2"/>
  <c r="M36" i="2"/>
  <c r="L36" i="2"/>
  <c r="K36" i="2"/>
  <c r="P35" i="2"/>
  <c r="O35" i="2"/>
  <c r="N35" i="2"/>
  <c r="M35" i="2"/>
  <c r="L35" i="2"/>
  <c r="K35" i="2"/>
  <c r="P34" i="2"/>
  <c r="O34" i="2"/>
  <c r="N34" i="2"/>
  <c r="M34" i="2"/>
  <c r="L34" i="2"/>
  <c r="K34" i="2"/>
  <c r="P33" i="2"/>
  <c r="O33" i="2"/>
  <c r="N33" i="2"/>
  <c r="M33" i="2"/>
  <c r="L33" i="2"/>
  <c r="K33" i="2"/>
  <c r="P32" i="2"/>
  <c r="O32" i="2"/>
  <c r="N32" i="2"/>
  <c r="M32" i="2"/>
  <c r="L32" i="2"/>
  <c r="K32" i="2"/>
  <c r="P31" i="2"/>
  <c r="O31" i="2"/>
  <c r="N31" i="2"/>
  <c r="M31" i="2"/>
  <c r="L31" i="2"/>
  <c r="K31" i="2"/>
  <c r="I95" i="2"/>
  <c r="I94" i="4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97" i="3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G18" i="4"/>
  <c r="F18" i="4"/>
  <c r="E18" i="4"/>
  <c r="D18" i="4"/>
  <c r="C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G13" i="4"/>
  <c r="F13" i="4"/>
  <c r="E13" i="4"/>
  <c r="D13" i="4"/>
  <c r="C13" i="4"/>
  <c r="B13" i="4"/>
  <c r="A13" i="4"/>
  <c r="G12" i="4"/>
  <c r="F12" i="4"/>
  <c r="E12" i="4"/>
  <c r="D12" i="4"/>
  <c r="C12" i="4"/>
  <c r="B12" i="4"/>
  <c r="A12" i="4"/>
  <c r="G11" i="4"/>
  <c r="F11" i="4"/>
  <c r="E11" i="4"/>
  <c r="D11" i="4"/>
  <c r="C11" i="4"/>
  <c r="B11" i="4"/>
  <c r="A11" i="4"/>
  <c r="G10" i="4"/>
  <c r="F10" i="4"/>
  <c r="E10" i="4"/>
  <c r="D10" i="4"/>
  <c r="C10" i="4"/>
  <c r="B10" i="4"/>
  <c r="A10" i="4"/>
  <c r="G9" i="4"/>
  <c r="F9" i="4"/>
  <c r="E9" i="4"/>
  <c r="D9" i="4"/>
  <c r="C9" i="4"/>
  <c r="B9" i="4"/>
  <c r="A9" i="4"/>
  <c r="G8" i="4"/>
  <c r="F8" i="4"/>
  <c r="E8" i="4"/>
  <c r="D8" i="4"/>
  <c r="C8" i="4"/>
  <c r="B8" i="4"/>
  <c r="A8" i="4"/>
  <c r="G7" i="4"/>
  <c r="F7" i="4"/>
  <c r="E7" i="4"/>
  <c r="D7" i="4"/>
  <c r="C7" i="4"/>
  <c r="B7" i="4"/>
  <c r="A7" i="4"/>
  <c r="G6" i="4"/>
  <c r="F6" i="4"/>
  <c r="E6" i="4"/>
  <c r="D6" i="4"/>
  <c r="C6" i="4"/>
  <c r="B6" i="4"/>
  <c r="A6" i="4"/>
  <c r="G5" i="4"/>
  <c r="F5" i="4"/>
  <c r="E5" i="4"/>
  <c r="D5" i="4"/>
  <c r="C5" i="4"/>
  <c r="B5" i="4"/>
  <c r="A5" i="4"/>
  <c r="G4" i="4"/>
  <c r="F4" i="4"/>
  <c r="E4" i="4"/>
  <c r="D4" i="4"/>
  <c r="C4" i="4"/>
  <c r="B4" i="4"/>
  <c r="A4" i="4"/>
  <c r="G3" i="4"/>
  <c r="F3" i="4"/>
  <c r="E3" i="4"/>
  <c r="D3" i="4"/>
  <c r="C3" i="4"/>
  <c r="B3" i="4"/>
  <c r="A3" i="4"/>
  <c r="G2" i="4"/>
  <c r="F2" i="4"/>
  <c r="E2" i="4"/>
  <c r="D2" i="4"/>
  <c r="C2" i="4"/>
  <c r="B2" i="4"/>
  <c r="A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G1" i="4"/>
  <c r="F1" i="4"/>
  <c r="E1" i="4"/>
  <c r="D1" i="4"/>
  <c r="C1" i="4"/>
  <c r="B1" i="4"/>
  <c r="A1" i="4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9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31" i="3"/>
  <c r="P50" i="3"/>
  <c r="O50" i="3"/>
  <c r="N50" i="3"/>
  <c r="M50" i="3"/>
  <c r="L50" i="3"/>
  <c r="K50" i="3"/>
  <c r="P49" i="3"/>
  <c r="O49" i="3"/>
  <c r="N49" i="3"/>
  <c r="M49" i="3"/>
  <c r="L49" i="3"/>
  <c r="K49" i="3"/>
  <c r="P48" i="3"/>
  <c r="O48" i="3"/>
  <c r="N48" i="3"/>
  <c r="M48" i="3"/>
  <c r="L48" i="3"/>
  <c r="K48" i="3"/>
  <c r="P47" i="3"/>
  <c r="O47" i="3"/>
  <c r="N47" i="3"/>
  <c r="M47" i="3"/>
  <c r="L47" i="3"/>
  <c r="K47" i="3"/>
  <c r="P46" i="3"/>
  <c r="O46" i="3"/>
  <c r="N46" i="3"/>
  <c r="M46" i="3"/>
  <c r="L46" i="3"/>
  <c r="K46" i="3"/>
  <c r="P45" i="3"/>
  <c r="O45" i="3"/>
  <c r="N45" i="3"/>
  <c r="M45" i="3"/>
  <c r="L45" i="3"/>
  <c r="K45" i="3"/>
  <c r="P44" i="3"/>
  <c r="O44" i="3"/>
  <c r="N44" i="3"/>
  <c r="M44" i="3"/>
  <c r="L44" i="3"/>
  <c r="K44" i="3"/>
  <c r="P43" i="3"/>
  <c r="O43" i="3"/>
  <c r="N43" i="3"/>
  <c r="M43" i="3"/>
  <c r="L43" i="3"/>
  <c r="K43" i="3"/>
  <c r="P42" i="3"/>
  <c r="O42" i="3"/>
  <c r="N42" i="3"/>
  <c r="M42" i="3"/>
  <c r="L42" i="3"/>
  <c r="K42" i="3"/>
  <c r="P41" i="3"/>
  <c r="O41" i="3"/>
  <c r="N41" i="3"/>
  <c r="M41" i="3"/>
  <c r="L41" i="3"/>
  <c r="K41" i="3"/>
  <c r="P40" i="3"/>
  <c r="O40" i="3"/>
  <c r="N40" i="3"/>
  <c r="M40" i="3"/>
  <c r="L40" i="3"/>
  <c r="K40" i="3"/>
  <c r="P39" i="3"/>
  <c r="O39" i="3"/>
  <c r="N39" i="3"/>
  <c r="M39" i="3"/>
  <c r="L39" i="3"/>
  <c r="K39" i="3"/>
  <c r="P38" i="3"/>
  <c r="O38" i="3"/>
  <c r="N38" i="3"/>
  <c r="M38" i="3"/>
  <c r="L38" i="3"/>
  <c r="K38" i="3"/>
  <c r="P37" i="3"/>
  <c r="O37" i="3"/>
  <c r="N37" i="3"/>
  <c r="M37" i="3"/>
  <c r="L37" i="3"/>
  <c r="K37" i="3"/>
  <c r="P36" i="3"/>
  <c r="O36" i="3"/>
  <c r="N36" i="3"/>
  <c r="M36" i="3"/>
  <c r="L36" i="3"/>
  <c r="K36" i="3"/>
  <c r="P35" i="3"/>
  <c r="O35" i="3"/>
  <c r="N35" i="3"/>
  <c r="M35" i="3"/>
  <c r="L35" i="3"/>
  <c r="K35" i="3"/>
  <c r="P34" i="3"/>
  <c r="O34" i="3"/>
  <c r="N34" i="3"/>
  <c r="M34" i="3"/>
  <c r="L34" i="3"/>
  <c r="K34" i="3"/>
  <c r="P33" i="3"/>
  <c r="O33" i="3"/>
  <c r="N33" i="3"/>
  <c r="M33" i="3"/>
  <c r="L33" i="3"/>
  <c r="K33" i="3"/>
  <c r="P32" i="3"/>
  <c r="O32" i="3"/>
  <c r="N32" i="3"/>
  <c r="M32" i="3"/>
  <c r="L32" i="3"/>
  <c r="K32" i="3"/>
  <c r="P31" i="3"/>
  <c r="O31" i="3"/>
  <c r="N31" i="3"/>
  <c r="M31" i="3"/>
  <c r="L31" i="3"/>
  <c r="K31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3" i="3"/>
  <c r="F3" i="3"/>
  <c r="E3" i="3"/>
  <c r="D3" i="3"/>
  <c r="C3" i="3"/>
  <c r="B3" i="3"/>
  <c r="G2" i="3"/>
  <c r="F2" i="3"/>
  <c r="E2" i="3"/>
  <c r="D2" i="3"/>
  <c r="C2" i="3"/>
  <c r="B2" i="3"/>
  <c r="G1" i="3"/>
  <c r="F1" i="3"/>
  <c r="E1" i="3"/>
  <c r="D1" i="3"/>
  <c r="C1" i="3"/>
  <c r="B1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H9" i="2"/>
  <c r="G9" i="2"/>
  <c r="F9" i="2"/>
  <c r="E9" i="2"/>
  <c r="D9" i="2"/>
  <c r="C9" i="2"/>
  <c r="B9" i="2"/>
  <c r="A9" i="2"/>
  <c r="H8" i="2"/>
  <c r="G8" i="2"/>
  <c r="F8" i="2"/>
  <c r="E8" i="2"/>
  <c r="D8" i="2"/>
  <c r="C8" i="2"/>
  <c r="B8" i="2"/>
  <c r="A8" i="2"/>
  <c r="H7" i="2"/>
  <c r="G7" i="2"/>
  <c r="F7" i="2"/>
  <c r="E7" i="2"/>
  <c r="D7" i="2"/>
  <c r="C7" i="2"/>
  <c r="B7" i="2"/>
  <c r="A7" i="2"/>
  <c r="H6" i="2"/>
  <c r="G6" i="2"/>
  <c r="F6" i="2"/>
  <c r="E6" i="2"/>
  <c r="D6" i="2"/>
  <c r="C6" i="2"/>
  <c r="B6" i="2"/>
  <c r="A6" i="2"/>
  <c r="H5" i="2"/>
  <c r="G5" i="2"/>
  <c r="F5" i="2"/>
  <c r="E5" i="2"/>
  <c r="D5" i="2"/>
  <c r="C5" i="2"/>
  <c r="B5" i="2"/>
  <c r="A5" i="2"/>
  <c r="H4" i="2"/>
  <c r="G4" i="2"/>
  <c r="F4" i="2"/>
  <c r="E4" i="2"/>
  <c r="D4" i="2"/>
  <c r="C4" i="2"/>
  <c r="B4" i="2"/>
  <c r="A4" i="2"/>
  <c r="H3" i="2"/>
  <c r="G3" i="2"/>
  <c r="F3" i="2"/>
  <c r="E3" i="2"/>
  <c r="D3" i="2"/>
  <c r="C3" i="2"/>
  <c r="B3" i="2"/>
  <c r="A3" i="2"/>
  <c r="H2" i="2"/>
  <c r="G2" i="2"/>
  <c r="F2" i="2"/>
  <c r="E2" i="2"/>
  <c r="D2" i="2"/>
  <c r="C2" i="2"/>
  <c r="B2" i="2"/>
  <c r="A2" i="2"/>
  <c r="H1" i="2"/>
  <c r="G1" i="2"/>
  <c r="F1" i="2"/>
  <c r="E1" i="2"/>
  <c r="D1" i="2"/>
  <c r="C1" i="2"/>
  <c r="B1" i="2"/>
  <c r="L16" i="14" l="1"/>
  <c r="J8" i="14"/>
  <c r="T6" i="15"/>
  <c r="T10" i="15"/>
  <c r="T14" i="15"/>
  <c r="T18" i="15"/>
  <c r="T22" i="15"/>
  <c r="L4" i="14"/>
  <c r="L20" i="14"/>
  <c r="J20" i="14"/>
  <c r="V5" i="15"/>
  <c r="V9" i="15"/>
  <c r="V13" i="15"/>
  <c r="V17" i="15"/>
  <c r="V21" i="15"/>
  <c r="J4" i="14"/>
  <c r="L8" i="14"/>
  <c r="J16" i="14"/>
  <c r="V6" i="15"/>
  <c r="V10" i="15"/>
  <c r="V14" i="15"/>
  <c r="V18" i="15"/>
  <c r="V22" i="15"/>
  <c r="I2" i="15"/>
  <c r="O2" i="15"/>
  <c r="J21" i="14"/>
  <c r="J17" i="14"/>
  <c r="J13" i="14"/>
  <c r="J9" i="14"/>
  <c r="J5" i="14"/>
  <c r="C2" i="14"/>
  <c r="U2" i="15" s="1"/>
  <c r="D1" i="14"/>
  <c r="L6" i="14"/>
  <c r="L10" i="14"/>
  <c r="L14" i="14"/>
  <c r="L18" i="14"/>
  <c r="L22" i="14"/>
  <c r="J23" i="14"/>
  <c r="J19" i="14"/>
  <c r="J15" i="14"/>
  <c r="J11" i="14"/>
  <c r="J7" i="14"/>
  <c r="E2" i="14"/>
  <c r="R45" i="5"/>
  <c r="AA45" i="5" s="1"/>
  <c r="R37" i="5"/>
  <c r="AA37" i="5" s="1"/>
  <c r="N40" i="5"/>
  <c r="W40" i="5" s="1"/>
  <c r="P28" i="5"/>
  <c r="Y28" i="5" s="1"/>
  <c r="R40" i="5"/>
  <c r="AA40" i="5" s="1"/>
  <c r="H3" i="5"/>
  <c r="M26" i="5"/>
  <c r="V26" i="5" s="1"/>
  <c r="H19" i="5"/>
  <c r="M42" i="5"/>
  <c r="V42" i="5" s="1"/>
  <c r="H15" i="5"/>
  <c r="M38" i="5"/>
  <c r="V38" i="5" s="1"/>
  <c r="H11" i="5"/>
  <c r="H7" i="5"/>
  <c r="M30" i="5"/>
  <c r="V30" i="5" s="1"/>
  <c r="O27" i="5"/>
  <c r="X27" i="5" s="1"/>
  <c r="Q39" i="5"/>
  <c r="Z39" i="5" s="1"/>
  <c r="H22" i="5"/>
  <c r="H18" i="5"/>
  <c r="H14" i="5"/>
  <c r="M37" i="5"/>
  <c r="V37" i="5" s="1"/>
  <c r="H10" i="5"/>
  <c r="H6" i="5"/>
  <c r="L18" i="5"/>
  <c r="U18" i="5" s="1"/>
  <c r="N5" i="5"/>
  <c r="W5" i="5" s="1"/>
  <c r="N28" i="5"/>
  <c r="W28" i="5" s="1"/>
  <c r="N36" i="5"/>
  <c r="W36" i="5" s="1"/>
  <c r="Q18" i="5"/>
  <c r="Z18" i="5" s="1"/>
  <c r="R9" i="5"/>
  <c r="AA9" i="5" s="1"/>
  <c r="J1" i="5"/>
  <c r="M40" i="5"/>
  <c r="V40" i="5" s="1"/>
  <c r="Q28" i="5"/>
  <c r="Z28" i="5" s="1"/>
  <c r="M17" i="5"/>
  <c r="V17" i="5" s="1"/>
  <c r="R14" i="5"/>
  <c r="AA14" i="5" s="1"/>
  <c r="H21" i="5"/>
  <c r="H17" i="5"/>
  <c r="H13" i="5"/>
  <c r="H9" i="5"/>
  <c r="H5" i="5"/>
  <c r="H20" i="5"/>
  <c r="H16" i="5"/>
  <c r="H12" i="5"/>
  <c r="H8" i="5"/>
  <c r="H4" i="5"/>
  <c r="L10" i="5"/>
  <c r="U10" i="5" s="1"/>
  <c r="Q22" i="5"/>
  <c r="Z22" i="5" s="1"/>
  <c r="Q14" i="5"/>
  <c r="Z14" i="5" s="1"/>
  <c r="Q20" i="5"/>
  <c r="Z20" i="5" s="1"/>
  <c r="Q16" i="5"/>
  <c r="Z16" i="5" s="1"/>
  <c r="Q12" i="5"/>
  <c r="Z12" i="5" s="1"/>
  <c r="Q10" i="5"/>
  <c r="Z10" i="5" s="1"/>
  <c r="Q6" i="5"/>
  <c r="Z6" i="5" s="1"/>
  <c r="Q3" i="5"/>
  <c r="Z3" i="5" s="1"/>
  <c r="L5" i="5"/>
  <c r="U5" i="5" s="1"/>
  <c r="L13" i="5"/>
  <c r="U13" i="5" s="1"/>
  <c r="L21" i="5"/>
  <c r="U21" i="5" s="1"/>
  <c r="R17" i="5"/>
  <c r="AA17" i="5" s="1"/>
  <c r="R22" i="5"/>
  <c r="AA22" i="5" s="1"/>
  <c r="A38" i="5"/>
  <c r="R4" i="5"/>
  <c r="AA4" i="5" s="1"/>
  <c r="L6" i="5"/>
  <c r="U6" i="5" s="1"/>
  <c r="L14" i="5"/>
  <c r="U14" i="5" s="1"/>
  <c r="L22" i="5"/>
  <c r="U22" i="5" s="1"/>
  <c r="L9" i="5"/>
  <c r="U9" i="5" s="1"/>
  <c r="L17" i="5"/>
  <c r="U17" i="5" s="1"/>
  <c r="O11" i="5"/>
  <c r="Q4" i="5"/>
  <c r="Z4" i="5" s="1"/>
  <c r="R19" i="5"/>
  <c r="AA19" i="5" s="1"/>
  <c r="R6" i="5"/>
  <c r="AA6" i="5" s="1"/>
  <c r="R7" i="5"/>
  <c r="AA7" i="5" s="1"/>
  <c r="R12" i="5"/>
  <c r="AA12" i="5" s="1"/>
  <c r="R15" i="5"/>
  <c r="AA15" i="5" s="1"/>
  <c r="R20" i="5"/>
  <c r="AA20" i="5" s="1"/>
  <c r="R5" i="5"/>
  <c r="AA5" i="5" s="1"/>
  <c r="R10" i="5"/>
  <c r="AA10" i="5" s="1"/>
  <c r="R13" i="5"/>
  <c r="AA13" i="5" s="1"/>
  <c r="R18" i="5"/>
  <c r="R21" i="5"/>
  <c r="AA21" i="5" s="1"/>
  <c r="R3" i="5"/>
  <c r="R8" i="5"/>
  <c r="AA8" i="5" s="1"/>
  <c r="R11" i="5"/>
  <c r="AA11" i="5" s="1"/>
  <c r="R16" i="5"/>
  <c r="Q5" i="5"/>
  <c r="Z5" i="5" s="1"/>
  <c r="Q7" i="5"/>
  <c r="Z7" i="5" s="1"/>
  <c r="Q9" i="5"/>
  <c r="Z9" i="5" s="1"/>
  <c r="Q11" i="5"/>
  <c r="Z11" i="5" s="1"/>
  <c r="Q13" i="5"/>
  <c r="Z13" i="5" s="1"/>
  <c r="Q15" i="5"/>
  <c r="Z15" i="5" s="1"/>
  <c r="Q17" i="5"/>
  <c r="Z17" i="5" s="1"/>
  <c r="Q19" i="5"/>
  <c r="Z19" i="5" s="1"/>
  <c r="Q21" i="5"/>
  <c r="Z21" i="5" s="1"/>
  <c r="N9" i="5"/>
  <c r="W9" i="5" s="1"/>
  <c r="N21" i="5"/>
  <c r="W21" i="5" s="1"/>
  <c r="O10" i="5"/>
  <c r="X10" i="5" s="1"/>
  <c r="M3" i="5"/>
  <c r="V3" i="5" s="1"/>
  <c r="M22" i="5"/>
  <c r="V22" i="5" s="1"/>
  <c r="M18" i="5"/>
  <c r="M14" i="5"/>
  <c r="V14" i="5" s="1"/>
  <c r="M10" i="5"/>
  <c r="M6" i="5"/>
  <c r="V6" i="5" s="1"/>
  <c r="M7" i="5"/>
  <c r="V7" i="5" s="1"/>
  <c r="M11" i="5"/>
  <c r="V11" i="5" s="1"/>
  <c r="M15" i="5"/>
  <c r="V15" i="5" s="1"/>
  <c r="M19" i="5"/>
  <c r="V19" i="5" s="1"/>
  <c r="A26" i="5"/>
  <c r="A42" i="5"/>
  <c r="M5" i="5"/>
  <c r="V5" i="5" s="1"/>
  <c r="M21" i="5"/>
  <c r="V21" i="5" s="1"/>
  <c r="O9" i="5"/>
  <c r="P6" i="5"/>
  <c r="Y6" i="5" s="1"/>
  <c r="M4" i="5"/>
  <c r="M8" i="5"/>
  <c r="V8" i="5" s="1"/>
  <c r="M12" i="5"/>
  <c r="V12" i="5" s="1"/>
  <c r="M16" i="5"/>
  <c r="M20" i="5"/>
  <c r="V20" i="5" s="1"/>
  <c r="A30" i="5"/>
  <c r="M9" i="5"/>
  <c r="V9" i="5" s="1"/>
  <c r="N17" i="5"/>
  <c r="W17" i="5" s="1"/>
  <c r="N13" i="5"/>
  <c r="W13" i="5" s="1"/>
  <c r="A34" i="5"/>
  <c r="M13" i="5"/>
  <c r="V13" i="5" s="1"/>
  <c r="O12" i="5"/>
  <c r="X12" i="5" s="1"/>
  <c r="P17" i="5"/>
  <c r="Y17" i="5" s="1"/>
  <c r="A27" i="5"/>
  <c r="A31" i="5"/>
  <c r="A35" i="5"/>
  <c r="A39" i="5"/>
  <c r="A43" i="5"/>
  <c r="N19" i="5"/>
  <c r="N8" i="5"/>
  <c r="W8" i="5" s="1"/>
  <c r="N12" i="5"/>
  <c r="W12" i="5" s="1"/>
  <c r="N16" i="5"/>
  <c r="N20" i="5"/>
  <c r="W20" i="5" s="1"/>
  <c r="P3" i="5"/>
  <c r="Y3" i="5" s="1"/>
  <c r="P16" i="5"/>
  <c r="P22" i="5"/>
  <c r="Y22" i="5" s="1"/>
  <c r="P18" i="5"/>
  <c r="Y18" i="5" s="1"/>
  <c r="P4" i="5"/>
  <c r="Y4" i="5" s="1"/>
  <c r="P5" i="5"/>
  <c r="Y5" i="5" s="1"/>
  <c r="P15" i="5"/>
  <c r="Y15" i="5" s="1"/>
  <c r="P20" i="5"/>
  <c r="Y20" i="5" s="1"/>
  <c r="P21" i="5"/>
  <c r="Y21" i="5" s="1"/>
  <c r="P8" i="5"/>
  <c r="P14" i="5"/>
  <c r="P19" i="5"/>
  <c r="P7" i="5"/>
  <c r="Y7" i="5" s="1"/>
  <c r="P9" i="5"/>
  <c r="Y9" i="5" s="1"/>
  <c r="P10" i="5"/>
  <c r="Y10" i="5" s="1"/>
  <c r="P11" i="5"/>
  <c r="Y11" i="5" s="1"/>
  <c r="P12" i="5"/>
  <c r="Y12" i="5" s="1"/>
  <c r="P13" i="5"/>
  <c r="Y13" i="5" s="1"/>
  <c r="O22" i="5"/>
  <c r="X22" i="5" s="1"/>
  <c r="O13" i="5"/>
  <c r="X13" i="5" s="1"/>
  <c r="O14" i="5"/>
  <c r="X14" i="5" s="1"/>
  <c r="O15" i="5"/>
  <c r="O16" i="5"/>
  <c r="X16" i="5" s="1"/>
  <c r="O3" i="5"/>
  <c r="X3" i="5" s="1"/>
  <c r="O4" i="5"/>
  <c r="X4" i="5" s="1"/>
  <c r="O17" i="5"/>
  <c r="O18" i="5"/>
  <c r="X18" i="5" s="1"/>
  <c r="O19" i="5"/>
  <c r="X19" i="5" s="1"/>
  <c r="O20" i="5"/>
  <c r="X20" i="5" s="1"/>
  <c r="O5" i="5"/>
  <c r="O6" i="5"/>
  <c r="X6" i="5" s="1"/>
  <c r="O7" i="5"/>
  <c r="X7" i="5" s="1"/>
  <c r="O8" i="5"/>
  <c r="X8" i="5" s="1"/>
  <c r="O21" i="5"/>
  <c r="X21" i="5" s="1"/>
  <c r="N10" i="5"/>
  <c r="N3" i="5"/>
  <c r="W3" i="5" s="1"/>
  <c r="N4" i="5"/>
  <c r="W4" i="5" s="1"/>
  <c r="N6" i="5"/>
  <c r="N14" i="5"/>
  <c r="W14" i="5" s="1"/>
  <c r="N18" i="5"/>
  <c r="W18" i="5" s="1"/>
  <c r="N22" i="5"/>
  <c r="N7" i="5"/>
  <c r="N11" i="5"/>
  <c r="N15" i="5"/>
  <c r="J2" i="14" l="1"/>
  <c r="W11" i="5"/>
  <c r="N34" i="5"/>
  <c r="W34" i="5" s="1"/>
  <c r="W10" i="5"/>
  <c r="N33" i="5"/>
  <c r="W33" i="5" s="1"/>
  <c r="Y14" i="5"/>
  <c r="P37" i="5"/>
  <c r="Y37" i="5" s="1"/>
  <c r="W16" i="5"/>
  <c r="N39" i="5"/>
  <c r="W39" i="5" s="1"/>
  <c r="Q38" i="5"/>
  <c r="Z38" i="5" s="1"/>
  <c r="M29" i="5"/>
  <c r="V29" i="5" s="1"/>
  <c r="O39" i="5"/>
  <c r="X39" i="5" s="1"/>
  <c r="W7" i="5"/>
  <c r="N30" i="5"/>
  <c r="W30" i="5" s="1"/>
  <c r="W6" i="5"/>
  <c r="N29" i="5"/>
  <c r="W29" i="5" s="1"/>
  <c r="X5" i="5"/>
  <c r="O28" i="5"/>
  <c r="X28" i="5" s="1"/>
  <c r="X17" i="5"/>
  <c r="O40" i="5"/>
  <c r="X40" i="5" s="1"/>
  <c r="X15" i="5"/>
  <c r="O38" i="5"/>
  <c r="X38" i="5" s="1"/>
  <c r="Y8" i="5"/>
  <c r="P31" i="5"/>
  <c r="Y31" i="5" s="1"/>
  <c r="Y16" i="5"/>
  <c r="P39" i="5"/>
  <c r="Y39" i="5" s="1"/>
  <c r="V4" i="5"/>
  <c r="M27" i="5"/>
  <c r="V27" i="5" s="1"/>
  <c r="V10" i="5"/>
  <c r="M33" i="5"/>
  <c r="V33" i="5" s="1"/>
  <c r="AA3" i="5"/>
  <c r="R26" i="5"/>
  <c r="AA26" i="5" s="1"/>
  <c r="Q30" i="5"/>
  <c r="Z30" i="5" s="1"/>
  <c r="Q44" i="5"/>
  <c r="Z44" i="5" s="1"/>
  <c r="M44" i="5"/>
  <c r="V44" i="5" s="1"/>
  <c r="O45" i="5"/>
  <c r="X45" i="5" s="1"/>
  <c r="W22" i="5"/>
  <c r="N45" i="5"/>
  <c r="W45" i="5" s="1"/>
  <c r="V16" i="5"/>
  <c r="M39" i="5"/>
  <c r="V39" i="5" s="1"/>
  <c r="AA16" i="5"/>
  <c r="R39" i="5"/>
  <c r="AA39" i="5" s="1"/>
  <c r="X11" i="5"/>
  <c r="O34" i="5"/>
  <c r="X34" i="5" s="1"/>
  <c r="Q34" i="5"/>
  <c r="Z34" i="5" s="1"/>
  <c r="M28" i="5"/>
  <c r="V28" i="5" s="1"/>
  <c r="P38" i="5"/>
  <c r="Y38" i="5" s="1"/>
  <c r="M45" i="5"/>
  <c r="V45" i="5" s="1"/>
  <c r="O31" i="5"/>
  <c r="X31" i="5" s="1"/>
  <c r="N35" i="5"/>
  <c r="W35" i="5" s="1"/>
  <c r="M34" i="5"/>
  <c r="V34" i="5" s="1"/>
  <c r="Q33" i="5"/>
  <c r="Z33" i="5" s="1"/>
  <c r="W15" i="5"/>
  <c r="N38" i="5"/>
  <c r="W38" i="5" s="1"/>
  <c r="Y19" i="5"/>
  <c r="P42" i="5"/>
  <c r="Y42" i="5" s="1"/>
  <c r="W19" i="5"/>
  <c r="N42" i="5"/>
  <c r="W42" i="5" s="1"/>
  <c r="X9" i="5"/>
  <c r="O32" i="5"/>
  <c r="X32" i="5" s="1"/>
  <c r="V18" i="5"/>
  <c r="M41" i="5"/>
  <c r="V41" i="5" s="1"/>
  <c r="AA18" i="5"/>
  <c r="R41" i="5"/>
  <c r="AA41" i="5" s="1"/>
  <c r="Q36" i="5"/>
  <c r="Z36" i="5" s="1"/>
  <c r="M36" i="5"/>
  <c r="V36" i="5" s="1"/>
  <c r="R28" i="5"/>
  <c r="AA28" i="5" s="1"/>
  <c r="O26" i="5"/>
  <c r="X26" i="5" s="1"/>
  <c r="O37" i="5"/>
  <c r="X37" i="5" s="1"/>
  <c r="N27" i="5"/>
  <c r="W27" i="5" s="1"/>
  <c r="R42" i="5"/>
  <c r="AA42" i="5" s="1"/>
  <c r="Q41" i="5"/>
  <c r="Z41" i="5" s="1"/>
</calcChain>
</file>

<file path=xl/sharedStrings.xml><?xml version="1.0" encoding="utf-8"?>
<sst xmlns="http://schemas.openxmlformats.org/spreadsheetml/2006/main" count="5455" uniqueCount="1188">
  <si>
    <t>OAM</t>
  </si>
  <si>
    <t>operation1</t>
  </si>
  <si>
    <t>operation2</t>
  </si>
  <si>
    <t>operation3</t>
  </si>
  <si>
    <t>operation4</t>
  </si>
  <si>
    <t>operation5</t>
  </si>
  <si>
    <t>operation6</t>
  </si>
  <si>
    <t>marketing1</t>
  </si>
  <si>
    <t>marketing2</t>
  </si>
  <si>
    <t>marketing3</t>
  </si>
  <si>
    <t>marketing4</t>
  </si>
  <si>
    <t>marketing5</t>
  </si>
  <si>
    <t>marketing6</t>
  </si>
  <si>
    <t>direction</t>
  </si>
  <si>
    <t>ranking values</t>
  </si>
  <si>
    <t>interval1</t>
  </si>
  <si>
    <t>interval2</t>
  </si>
  <si>
    <t>interval3</t>
  </si>
  <si>
    <t>interval4</t>
  </si>
  <si>
    <t>interval5</t>
  </si>
  <si>
    <t>interval6</t>
  </si>
  <si>
    <t>interval7</t>
  </si>
  <si>
    <t>interval8</t>
  </si>
  <si>
    <t>interval9</t>
  </si>
  <si>
    <t>interval10</t>
  </si>
  <si>
    <t>interval11</t>
  </si>
  <si>
    <t>interval12</t>
  </si>
  <si>
    <t>interval13</t>
  </si>
  <si>
    <t>interval14</t>
  </si>
  <si>
    <t>interval15</t>
  </si>
  <si>
    <t>interval16</t>
  </si>
  <si>
    <t>interval17</t>
  </si>
  <si>
    <t>interval18</t>
  </si>
  <si>
    <t>interval19</t>
  </si>
  <si>
    <t>interval20</t>
  </si>
  <si>
    <t>X1</t>
  </si>
  <si>
    <t>X2</t>
  </si>
  <si>
    <t>X3</t>
  </si>
  <si>
    <t>X4</t>
  </si>
  <si>
    <t>X5</t>
  </si>
  <si>
    <t>X6</t>
  </si>
  <si>
    <t>Y1</t>
  </si>
  <si>
    <t>Y2</t>
  </si>
  <si>
    <t>Y3</t>
  </si>
  <si>
    <t>Y4</t>
  </si>
  <si>
    <t>Y5</t>
  </si>
  <si>
    <t>Y6</t>
  </si>
  <si>
    <t>Y0</t>
  </si>
  <si>
    <t>Azonosító:</t>
  </si>
  <si>
    <t>Objektumok:</t>
  </si>
  <si>
    <t>Attribútumok:</t>
  </si>
  <si>
    <t>Lepcsők:</t>
  </si>
  <si>
    <t>Eltolás:</t>
  </si>
  <si>
    <t>Leírás:</t>
  </si>
  <si>
    <t>COCO Y0: 6383950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</si>
  <si>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</si>
  <si>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</si>
  <si>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</si>
  <si>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</si>
  <si>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</si>
  <si>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</si>
  <si>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</si>
  <si>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</si>
  <si>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</si>
  <si>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</si>
  <si>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</si>
  <si>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</si>
  <si>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</si>
  <si>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</si>
  <si>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</si>
  <si>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</si>
  <si>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</si>
  <si>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</si>
  <si>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</si>
  <si>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</si>
  <si>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</si>
  <si>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</si>
  <si>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</si>
  <si>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</si>
  <si>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</si>
  <si>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</si>
  <si>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</si>
  <si>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</si>
  <si>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Lépcsők(1)</t>
  </si>
  <si>
    <t>S1</t>
  </si>
  <si>
    <t>(884.4+58)/(2)=471.2</t>
  </si>
  <si>
    <t>(53+44)/(2)=48.5</t>
  </si>
  <si>
    <t>(56+59)/(2)=57.55</t>
  </si>
  <si>
    <t>(36+871.4)/(2)=453.7</t>
  </si>
  <si>
    <t>(37+37)/(2)=37</t>
  </si>
  <si>
    <t>(47+887.4)/(2)=467.2</t>
  </si>
  <si>
    <t>S2</t>
  </si>
  <si>
    <t>(883.4+57)/(2)=470.2</t>
  </si>
  <si>
    <t>(31+43)/(2)=37</t>
  </si>
  <si>
    <t>(55+45)/(2)=50</t>
  </si>
  <si>
    <t>(21+41)/(2)=31</t>
  </si>
  <si>
    <t>(36+36)/(2)=36</t>
  </si>
  <si>
    <t>(46+886.4)/(2)=466.2</t>
  </si>
  <si>
    <t>S3</t>
  </si>
  <si>
    <t>(882.4+56)/(2)=469.2</t>
  </si>
  <si>
    <t>(30+42)/(2)=36</t>
  </si>
  <si>
    <t>(54+44)/(2)=49</t>
  </si>
  <si>
    <t>(20+40)/(2)=30</t>
  </si>
  <si>
    <t>(35+35)/(2)=35</t>
  </si>
  <si>
    <t>(45+885.4)/(2)=465.2</t>
  </si>
  <si>
    <t>S4</t>
  </si>
  <si>
    <t>(881.4+55)/(2)=468.2</t>
  </si>
  <si>
    <t>(29+41)/(2)=35</t>
  </si>
  <si>
    <t>(53+43)/(2)=48</t>
  </si>
  <si>
    <t>(19+39)/(2)=29</t>
  </si>
  <si>
    <t>(34+34)/(2)=34</t>
  </si>
  <si>
    <t>(44+884.4)/(2)=464.2</t>
  </si>
  <si>
    <t>S5</t>
  </si>
  <si>
    <t>(880.4+54)/(2)=467.2</t>
  </si>
  <si>
    <t>(28+36)/(2)=32</t>
  </si>
  <si>
    <t>(52+42)/(2)=47</t>
  </si>
  <si>
    <t>(18+38)/(2)=28</t>
  </si>
  <si>
    <t>(33+33)/(2)=33</t>
  </si>
  <si>
    <t>(43+883.4)/(2)=463.2</t>
  </si>
  <si>
    <t>S6</t>
  </si>
  <si>
    <t>(879.4+53)/(2)=466.2</t>
  </si>
  <si>
    <t>(27+35)/(2)=31</t>
  </si>
  <si>
    <t>(51+41)/(2)=46</t>
  </si>
  <si>
    <t>(17+37)/(2)=27</t>
  </si>
  <si>
    <t>(32+32)/(2)=32</t>
  </si>
  <si>
    <t>(42+882.4)/(2)=462.2</t>
  </si>
  <si>
    <t>S7</t>
  </si>
  <si>
    <t>(878.4+52)/(2)=465.2</t>
  </si>
  <si>
    <t>(26+26)/(2)=26</t>
  </si>
  <si>
    <t>(50+40)/(2)=45</t>
  </si>
  <si>
    <t>(16+36)/(2)=26</t>
  </si>
  <si>
    <t>(31+31)/(2)=31</t>
  </si>
  <si>
    <t>(41+881.4)/(2)=461.2</t>
  </si>
  <si>
    <t>S8</t>
  </si>
  <si>
    <t>(877.4+46)/(2)=461.7</t>
  </si>
  <si>
    <t>(25+25)/(2)=25</t>
  </si>
  <si>
    <t>(49+39)/(2)=44</t>
  </si>
  <si>
    <t>(15+35)/(2)=25</t>
  </si>
  <si>
    <t>(30+30)/(2)=30</t>
  </si>
  <si>
    <t>(40+880.4)/(2)=460.2</t>
  </si>
  <si>
    <t>S9</t>
  </si>
  <si>
    <t>(876.4+45)/(2)=460.7</t>
  </si>
  <si>
    <t>(24+24)/(2)=24</t>
  </si>
  <si>
    <t>(34+20)/(2)=27</t>
  </si>
  <si>
    <t>(14+34)/(2)=24</t>
  </si>
  <si>
    <t>(29+29)/(2)=29</t>
  </si>
  <si>
    <t>(39+879.4)/(2)=459.2</t>
  </si>
  <si>
    <t>S10</t>
  </si>
  <si>
    <t>(875.4+44)/(2)=459.7</t>
  </si>
  <si>
    <t>(23+12)/(2)=17.5</t>
  </si>
  <si>
    <t>(29+10)/(2)=19.5</t>
  </si>
  <si>
    <t>(10+33)/(2)=21.5</t>
  </si>
  <si>
    <t>(27+28)/(2)=27.5</t>
  </si>
  <si>
    <t>(38+878.4)/(2)=458.2</t>
  </si>
  <si>
    <t>S11</t>
  </si>
  <si>
    <t>(874.4+43)/(2)=458.7</t>
  </si>
  <si>
    <t>(22+11)/(2)=16.5</t>
  </si>
  <si>
    <t>(28+9)/(2)=18.5</t>
  </si>
  <si>
    <t>(9+32)/(2)=20.5</t>
  </si>
  <si>
    <t>(26+27)/(2)=26.5</t>
  </si>
  <si>
    <t>(37+877.4)/(2)=457.2</t>
  </si>
  <si>
    <t>S12</t>
  </si>
  <si>
    <t>(873.4+42)/(2)=457.7</t>
  </si>
  <si>
    <t>(21+10)/(2)=15.5</t>
  </si>
  <si>
    <t>(27+8)/(2)=17.5</t>
  </si>
  <si>
    <t>(8+13)/(2)=10.5</t>
  </si>
  <si>
    <t>(25+26)/(2)=25.5</t>
  </si>
  <si>
    <t>(36+876.4)/(2)=456.2</t>
  </si>
  <si>
    <t>S13</t>
  </si>
  <si>
    <t>(872.4+41)/(2)=456.7</t>
  </si>
  <si>
    <t>(7+7)/(2)=7</t>
  </si>
  <si>
    <t>(26+7)/(2)=16.5</t>
  </si>
  <si>
    <t>(7+12)/(2)=9.5</t>
  </si>
  <si>
    <t>(24+25)/(2)=24.5</t>
  </si>
  <si>
    <t>(35+875.4)/(2)=455.2</t>
  </si>
  <si>
    <t>S14</t>
  </si>
  <si>
    <t>(871.4+40)/(2)=455.7</t>
  </si>
  <si>
    <t>(6+6)/(2)=6</t>
  </si>
  <si>
    <t>(25+6)/(2)=15.5</t>
  </si>
  <si>
    <t>(6+11)/(2)=8.5</t>
  </si>
  <si>
    <t>(23+24)/(2)=23.5</t>
  </si>
  <si>
    <t>(34+874.4)/(2)=454.2</t>
  </si>
  <si>
    <t>S15</t>
  </si>
  <si>
    <t>(870.4+39)/(2)=454.7</t>
  </si>
  <si>
    <t>(5+5)/(2)=5</t>
  </si>
  <si>
    <t>(5+10)/(2)=7.5</t>
  </si>
  <si>
    <t>(22+23)/(2)=22.5</t>
  </si>
  <si>
    <t>(33+873.4)/(2)=453.2</t>
  </si>
  <si>
    <t>S16</t>
  </si>
  <si>
    <t>(869.4+38)/(2)=453.7</t>
  </si>
  <si>
    <t>(4+4)/(2)=4</t>
  </si>
  <si>
    <t>(21+22)/(2)=21.5</t>
  </si>
  <si>
    <t>(32+872.4)/(2)=452.2</t>
  </si>
  <si>
    <t>S17</t>
  </si>
  <si>
    <t>(868.4+37)/(2)=452.7</t>
  </si>
  <si>
    <t>(3+3)/(2)=3</t>
  </si>
  <si>
    <t>(20+21)/(2)=20.5</t>
  </si>
  <si>
    <t>(31+871.4)/(2)=451.2</t>
  </si>
  <si>
    <t>S18</t>
  </si>
  <si>
    <t>(867.4+36)/(2)=451.7</t>
  </si>
  <si>
    <t>(2+2)/(2)=2</t>
  </si>
  <si>
    <t>(19+20)/(2)=19.5</t>
  </si>
  <si>
    <t>(30+870.4)/(2)=450.2</t>
  </si>
  <si>
    <t>S19</t>
  </si>
  <si>
    <t>(855.4+1)/(2)=428.2</t>
  </si>
  <si>
    <t>(1+1)/(2)=1</t>
  </si>
  <si>
    <t>(1+833.4)/(2)=417.2</t>
  </si>
  <si>
    <t>S20</t>
  </si>
  <si>
    <t>(848.4+0)/(2)=424.2</t>
  </si>
  <si>
    <t>(0+0)/(2)=0</t>
  </si>
  <si>
    <t>Lépcsők(2)</t>
  </si>
  <si>
    <t>COCO:Y0</t>
  </si>
  <si>
    <t>Becslés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</si>
  <si>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</si>
  <si>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</si>
  <si>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</si>
  <si>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</si>
  <si>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</si>
  <si>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</si>
  <si>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</si>
  <si>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</si>
  <si>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</si>
  <si>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</si>
  <si>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</si>
  <si>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</si>
  <si>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1.42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</si>
  <si>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0.21 mp (0 p)</t>
    </r>
  </si>
  <si>
    <t>inverse</t>
  </si>
  <si>
    <t>COCO Y0: 9232213</t>
  </si>
  <si>
    <t>(54+479.8)/(2)=266.85</t>
  </si>
  <si>
    <t>(38+58)/(2)=48</t>
  </si>
  <si>
    <t>(49+499.8)/(2)=274.35</t>
  </si>
  <si>
    <t>(38+36)/(2)=37</t>
  </si>
  <si>
    <t>(33+46)/(2)=39.5</t>
  </si>
  <si>
    <t>(938.6+493.8)/(2)=716.15</t>
  </si>
  <si>
    <t>(53+478.8)/(2)=265.85</t>
  </si>
  <si>
    <t>(37+57)/(2)=47</t>
  </si>
  <si>
    <t>(48+498.8)/(2)=273.35</t>
  </si>
  <si>
    <t>(37+35)/(2)=36</t>
  </si>
  <si>
    <t>(32+45)/(2)=38.5</t>
  </si>
  <si>
    <t>(934.6+492.8)/(2)=713.65</t>
  </si>
  <si>
    <t>(22+26)/(2)=24</t>
  </si>
  <si>
    <t>(36+56)/(2)=46</t>
  </si>
  <si>
    <t>(47+497.8)/(2)=272.35</t>
  </si>
  <si>
    <t>(36+34)/(2)=35</t>
  </si>
  <si>
    <t>(17+18)/(2)=17.5</t>
  </si>
  <si>
    <t>(903.6+454.8)/(2)=679.2</t>
  </si>
  <si>
    <t>(21+21)/(2)=21</t>
  </si>
  <si>
    <t>(35+55)/(2)=45</t>
  </si>
  <si>
    <t>(46+496.8)/(2)=271.35</t>
  </si>
  <si>
    <t>(35+33)/(2)=34</t>
  </si>
  <si>
    <t>(16+17)/(2)=16.5</t>
  </si>
  <si>
    <t>(902.6+453.8)/(2)=678.2</t>
  </si>
  <si>
    <t>(20+20)/(2)=20</t>
  </si>
  <si>
    <t>(34+54)/(2)=44</t>
  </si>
  <si>
    <t>(45+495.8)/(2)=270.35</t>
  </si>
  <si>
    <t>(34+32)/(2)=33</t>
  </si>
  <si>
    <t>(15+16)/(2)=15.5</t>
  </si>
  <si>
    <t>(901.6+452.8)/(2)=677.2</t>
  </si>
  <si>
    <t>(19+19)/(2)=19</t>
  </si>
  <si>
    <t>(33+53)/(2)=43</t>
  </si>
  <si>
    <t>(44+494.8)/(2)=269.35</t>
  </si>
  <si>
    <t>(28+31)/(2)=29.5</t>
  </si>
  <si>
    <t>(14+15)/(2)=14.5</t>
  </si>
  <si>
    <t>(900.6+451.8)/(2)=676.2</t>
  </si>
  <si>
    <t>(18+18)/(2)=18</t>
  </si>
  <si>
    <t>(32+52)/(2)=42</t>
  </si>
  <si>
    <t>(43+493.8)/(2)=268.35</t>
  </si>
  <si>
    <t>(27+30)/(2)=28.5</t>
  </si>
  <si>
    <t>(13+14)/(2)=13.5</t>
  </si>
  <si>
    <t>(899.6+450.8)/(2)=675.2</t>
  </si>
  <si>
    <t>(17+17)/(2)=17</t>
  </si>
  <si>
    <t>(31+51)/(2)=41</t>
  </si>
  <si>
    <t>(42+473.8)/(2)=257.9</t>
  </si>
  <si>
    <t>(26+29)/(2)=27.5</t>
  </si>
  <si>
    <t>(12+13)/(2)=12.5</t>
  </si>
  <si>
    <t>(898.6+449.8)/(2)=674.2</t>
  </si>
  <si>
    <t>(16+16)/(2)=16</t>
  </si>
  <si>
    <t>(30+37)/(2)=33.5</t>
  </si>
  <si>
    <t>(41+472.8)/(2)=256.9</t>
  </si>
  <si>
    <t>(16+28)/(2)=22</t>
  </si>
  <si>
    <t>(11+12)/(2)=11.5</t>
  </si>
  <si>
    <t>(897.6+448.8)/(2)=673.2</t>
  </si>
  <si>
    <t>(15+15)/(2)=15</t>
  </si>
  <si>
    <t>(29+36)/(2)=32.5</t>
  </si>
  <si>
    <t>(40+471.8)/(2)=255.9</t>
  </si>
  <si>
    <t>(10+27)/(2)=18.5</t>
  </si>
  <si>
    <t>(10+11)/(2)=10.5</t>
  </si>
  <si>
    <t>(896.6+447.8)/(2)=672.2</t>
  </si>
  <si>
    <t>(14+14)/(2)=14</t>
  </si>
  <si>
    <t>(28+35)/(2)=31.5</t>
  </si>
  <si>
    <t>(39+470.8)/(2)=254.9</t>
  </si>
  <si>
    <t>(9+26)/(2)=17.5</t>
  </si>
  <si>
    <t>(9+10)/(2)=9.5</t>
  </si>
  <si>
    <t>(895.6+446.8)/(2)=671.2</t>
  </si>
  <si>
    <t>(13+13)/(2)=13</t>
  </si>
  <si>
    <t>(27+34)/(2)=30.5</t>
  </si>
  <si>
    <t>(33+465.8)/(2)=249.4</t>
  </si>
  <si>
    <t>(8+17)/(2)=12.5</t>
  </si>
  <si>
    <t>(8+8)/(2)=8</t>
  </si>
  <si>
    <t>(894.6+445.8)/(2)=670.2</t>
  </si>
  <si>
    <t>(12+12)/(2)=12</t>
  </si>
  <si>
    <t>(13+33)/(2)=23</t>
  </si>
  <si>
    <t>(16+445.8)/(2)=230.9</t>
  </si>
  <si>
    <t>(7+16)/(2)=11.5</t>
  </si>
  <si>
    <t>(893.6+444.8)/(2)=669.2</t>
  </si>
  <si>
    <t>(8+6)/(2)=7</t>
  </si>
  <si>
    <t>(12+32)/(2)=22</t>
  </si>
  <si>
    <t>(15+444.8)/(2)=229.9</t>
  </si>
  <si>
    <t>(6+15)/(2)=10.5</t>
  </si>
  <si>
    <t>(892.6+443.8)/(2)=668.2</t>
  </si>
  <si>
    <t>(7+5)/(2)=6</t>
  </si>
  <si>
    <t>(5+31)/(2)=18</t>
  </si>
  <si>
    <t>(14+439.8)/(2)=226.9</t>
  </si>
  <si>
    <t>(5+14)/(2)=9.5</t>
  </si>
  <si>
    <t>(891.6+442.8)/(2)=667.2</t>
  </si>
  <si>
    <t>(6+4)/(2)=5</t>
  </si>
  <si>
    <t>(4+30)/(2)=17</t>
  </si>
  <si>
    <t>(13+438.8)/(2)=225.9</t>
  </si>
  <si>
    <t>(4+13)/(2)=8.5</t>
  </si>
  <si>
    <t>(890.6+441.8)/(2)=666.2</t>
  </si>
  <si>
    <t>(5+3)/(2)=4</t>
  </si>
  <si>
    <t>(3+29)/(2)=16</t>
  </si>
  <si>
    <t>(12+437.8)/(2)=224.9</t>
  </si>
  <si>
    <t>(3+12)/(2)=7.5</t>
  </si>
  <si>
    <t>(889.6+440.8)/(2)=665.2</t>
  </si>
  <si>
    <t>(4+2)/(2)=3</t>
  </si>
  <si>
    <t>(2+28)/(2)=15</t>
  </si>
  <si>
    <t>(11+436.8)/(2)=223.9</t>
  </si>
  <si>
    <t>(2+11)/(2)=6.5</t>
  </si>
  <si>
    <t>(888.6+439.8)/(2)=664.2</t>
  </si>
  <si>
    <t>(10+435.8)/(2)=222.9</t>
  </si>
  <si>
    <t>(1+10)/(2)=5.5</t>
  </si>
  <si>
    <t>(887.6+438.8)/(2)=663.2</t>
  </si>
  <si>
    <t>(886.6+0)/(2)=443.3</t>
  </si>
  <si>
    <r>
      <t>A futtatás időtartama: </t>
    </r>
    <r>
      <rPr>
        <b/>
        <sz val="9"/>
        <color rgb="FF333333"/>
        <rFont val="Verdana"/>
        <family val="2"/>
        <charset val="238"/>
      </rPr>
      <t>0.2 mp (0 p)</t>
    </r>
  </si>
  <si>
    <t>estimation</t>
  </si>
  <si>
    <t>time</t>
  </si>
  <si>
    <t>evaluation</t>
  </si>
  <si>
    <t>Yindex</t>
  </si>
  <si>
    <t>COCO STD: 7695344</t>
  </si>
  <si>
    <t>(964500+4000)/(2)=484250</t>
  </si>
  <si>
    <t>(28500+41000)/(2)=34750</t>
  </si>
  <si>
    <t>(27500+925000)/(2)=476250</t>
  </si>
  <si>
    <t>(12750+67000)/(2)=39875</t>
  </si>
  <si>
    <t>(21250+39000)/(2)=30125</t>
  </si>
  <si>
    <t>(17500+75500)/(2)=46500</t>
  </si>
  <si>
    <t>(14750+916500)/(2)=465625</t>
  </si>
  <si>
    <t>(964500+3000)/(2)=483750</t>
  </si>
  <si>
    <t>(17500+20500)/(2)=19000</t>
  </si>
  <si>
    <t>(959250+3000)/(2)=481125</t>
  </si>
  <si>
    <t>(11000+41000)/(2)=26000</t>
  </si>
  <si>
    <t>(14750+910000)/(2)=462375</t>
  </si>
  <si>
    <t>(0+41000)/(2)=20500</t>
  </si>
  <si>
    <t>(21250+23500)/(2)=22375</t>
  </si>
  <si>
    <t>(11000+910000)/(2)=460500</t>
  </si>
  <si>
    <t>(9750+17000)/(2)=13375</t>
  </si>
  <si>
    <t>(9500+3000)/(2)=6250</t>
  </si>
  <si>
    <t>(3750+3000)/(2)=3375</t>
  </si>
  <si>
    <t>(955500+3000)/(2)=479250</t>
  </si>
  <si>
    <t>(1750+64000)/(2)=32875</t>
  </si>
  <si>
    <t>(955500+0)/(2)=477750</t>
  </si>
  <si>
    <t>(0+889500)/(2)=444750</t>
  </si>
  <si>
    <t>(1750+46500)/(2)=24125</t>
  </si>
  <si>
    <t>(949000+0)/(2)=474500</t>
  </si>
  <si>
    <t>(946000+0)/(2)=473000</t>
  </si>
  <si>
    <t>(0+853500)/(2)=426750</t>
  </si>
  <si>
    <t>COCO:STD</t>
  </si>
  <si>
    <r>
      <t>A futtatás időtartama: </t>
    </r>
    <r>
      <rPr>
        <b/>
        <sz val="9"/>
        <color rgb="FF333333"/>
        <rFont val="Verdana"/>
        <family val="2"/>
        <charset val="238"/>
      </rPr>
      <t>0.22 mp (0 p)</t>
    </r>
  </si>
  <si>
    <t>check</t>
  </si>
  <si>
    <t>0.5=0</t>
  </si>
  <si>
    <t>correlation</t>
  </si>
  <si>
    <t>simulator</t>
  </si>
  <si>
    <t>fact</t>
  </si>
  <si>
    <t>COCO STD: 8851705</t>
  </si>
  <si>
    <t>(55.5+46.4)/(2)=50.95</t>
  </si>
  <si>
    <t>(22.2+7.1)/(2)=14.6</t>
  </si>
  <si>
    <t>(18.2+23.2)/(2)=20.65</t>
  </si>
  <si>
    <t>(29.2+40.3)/(2)=34.8</t>
  </si>
  <si>
    <t>(62.5+49.4)/(2)=55.95</t>
  </si>
  <si>
    <t>(20.2+0)/(2)=10.1</t>
  </si>
  <si>
    <t>(5+20.2)/(2)=12.6</t>
  </si>
  <si>
    <t>(13.1+0)/(2)=6.55</t>
  </si>
  <si>
    <t>(15.1+6.1)/(2)=10.6</t>
  </si>
  <si>
    <t>(29.2+39.3)/(2)=34.3</t>
  </si>
  <si>
    <t>(0+6.1)/(2)=3.05</t>
  </si>
  <si>
    <t>(21.2+31.3)/(2)=26.2</t>
  </si>
  <si>
    <t>(21.2+19.2)/(2)=20.15</t>
  </si>
  <si>
    <t>(11.1+23.2)/(2)=17.15</t>
  </si>
  <si>
    <t>(21.2+10.1)/(2)=15.65</t>
  </si>
  <si>
    <t>(10.1+10.1)/(2)=10.1</t>
  </si>
  <si>
    <t>(0+15.1)/(2)=7.55</t>
  </si>
  <si>
    <t>COCO STD: 4524245</t>
  </si>
  <si>
    <t>(2.9+0)/(2)=1.45</t>
  </si>
  <si>
    <t>(20.6+53.9)/(2)=37.25</t>
  </si>
  <si>
    <t>(59.8+75.4)/(2)=67.6</t>
  </si>
  <si>
    <t>(1+35.3)/(2)=18.1</t>
  </si>
  <si>
    <t>(16.7+2)/(2)=9.3</t>
  </si>
  <si>
    <t>(22.5+0)/(2)=11.25</t>
  </si>
  <si>
    <t>(0+30.4)/(2)=15.2</t>
  </si>
  <si>
    <t>(1+16.7)/(2)=8.8</t>
  </si>
  <si>
    <t>(0+5.9)/(2)=2.95</t>
  </si>
  <si>
    <t>(16.7+0)/(2)=8.35</t>
  </si>
  <si>
    <t>(0+25.5)/(2)=12.75</t>
  </si>
  <si>
    <t>(10.8+0)/(2)=5.4</t>
  </si>
  <si>
    <t>(4.9+0)/(2)=2.45</t>
  </si>
  <si>
    <t>(20.6+41.1)/(2)=30.85</t>
  </si>
  <si>
    <t>(20.6+0)/(2)=10.3</t>
  </si>
  <si>
    <t>(1+0)/(2)=0.5</t>
  </si>
  <si>
    <t>&lt;1 = 0</t>
  </si>
  <si>
    <t>abs()&lt;1 = 0</t>
  </si>
  <si>
    <t>y1</t>
  </si>
  <si>
    <t>y2</t>
  </si>
  <si>
    <t>y3</t>
  </si>
  <si>
    <t>y4</t>
  </si>
  <si>
    <t>y5</t>
  </si>
  <si>
    <t>y6</t>
  </si>
  <si>
    <t>delta/fact</t>
  </si>
  <si>
    <t>direct</t>
  </si>
  <si>
    <t>COCO STD: 3545882</t>
  </si>
  <si>
    <t>(6.8+0)/(2)=3.4</t>
  </si>
  <si>
    <t>(51.6+70.1)/(2)=60.8</t>
  </si>
  <si>
    <t>(10.7+6.8)/(2)=8.75</t>
  </si>
  <si>
    <t>(34.1+22.4)/(2)=28.2</t>
  </si>
  <si>
    <t>(26.3+43.8)/(2)=35.05</t>
  </si>
  <si>
    <t>(25.3+29.2)/(2)=27.25</t>
  </si>
  <si>
    <t>(10.7+0)/(2)=5.35</t>
  </si>
  <si>
    <t>(15.6+22.4)/(2)=19</t>
  </si>
  <si>
    <t>(41.8+42.8)/(2)=42.35</t>
  </si>
  <si>
    <t>(25.3+25.3)/(2)=25.3</t>
  </si>
  <si>
    <t>(1.9+0)/(2)=0.95</t>
  </si>
  <si>
    <t>(15.6+28.2)/(2)=21.9</t>
  </si>
  <si>
    <t>(3.9+7.8)/(2)=5.85</t>
  </si>
  <si>
    <t>(15.6+24.3)/(2)=19.95</t>
  </si>
  <si>
    <t>(1.9+15.6)/(2)=8.75</t>
  </si>
  <si>
    <t>(8.8+12.7)/(2)=10.7</t>
  </si>
  <si>
    <t>(4.9+1.9)/(2)=3.4</t>
  </si>
  <si>
    <t>(0+7.8)/(2)=3.9</t>
  </si>
  <si>
    <t>COCO STD: 4561638</t>
  </si>
  <si>
    <t>(24.6+15.8)/(2)=20.2</t>
  </si>
  <si>
    <t>(17.5+29.8)/(2)=23.7</t>
  </si>
  <si>
    <t>(21.1+3.5)/(2)=12.3</t>
  </si>
  <si>
    <t>(30.7+23.7)/(2)=27.2</t>
  </si>
  <si>
    <t>(9.7+0)/(2)=4.85</t>
  </si>
  <si>
    <t>(39.5+50.9)/(2)=45.2</t>
  </si>
  <si>
    <t>(6.1+15.8)/(2)=10.95</t>
  </si>
  <si>
    <t>(11.4+15.8)/(2)=13.6</t>
  </si>
  <si>
    <t>(25.4+12.3)/(2)=18.85</t>
  </si>
  <si>
    <t>(1.8+0)/(2)=0.9</t>
  </si>
  <si>
    <t>(0+29.8)/(2)=14.9</t>
  </si>
  <si>
    <t>(0+15.8)/(2)=7.9</t>
  </si>
  <si>
    <t>(14.9+0)/(2)=7.45</t>
  </si>
  <si>
    <t>(20.2+12.3)/(2)=16.25</t>
  </si>
  <si>
    <t>(4.4+15.8)/(2)=10.1</t>
  </si>
  <si>
    <t>(6.1+0)/(2)=3.05</t>
  </si>
  <si>
    <t>(12.3+0)/(2)=6.15</t>
  </si>
  <si>
    <t>(7+0)/(2)=3.5</t>
  </si>
  <si>
    <t>(0.9+0)/(2)=0.45</t>
  </si>
  <si>
    <t>(0+10.5)/(2)=5.25</t>
  </si>
  <si>
    <t>COCO STD: 5064962</t>
  </si>
  <si>
    <t>(48.6+13.4)/(2)=31</t>
  </si>
  <si>
    <t>(25.8+8.3)/(2)=17.05</t>
  </si>
  <si>
    <t>(64.1+40.3)/(2)=52.2</t>
  </si>
  <si>
    <t>(15.5+8.3)/(2)=11.9</t>
  </si>
  <si>
    <t>(41.3+48.6)/(2)=44.95</t>
  </si>
  <si>
    <t>(15.5+41.3)/(2)=28.45</t>
  </si>
  <si>
    <t>(2.1+8.3)/(2)=5.15</t>
  </si>
  <si>
    <t>(21.7+40.3)/(2)=31</t>
  </si>
  <si>
    <t>(0+6.2)/(2)=3.1</t>
  </si>
  <si>
    <t>(21.7+24.8)/(2)=23.25</t>
  </si>
  <si>
    <t>(0+24.8)/(2)=12.4</t>
  </si>
  <si>
    <t>(2.1+0)/(2)=1.05</t>
  </si>
  <si>
    <t>(0+21.7)/(2)=10.85</t>
  </si>
  <si>
    <t>(0+1)/(2)=0.5</t>
  </si>
  <si>
    <t>(0+12.4)/(2)=6.2</t>
  </si>
  <si>
    <t>(12.4+33.1)/(2)=22.75</t>
  </si>
  <si>
    <t>(8.3+33.1)/(2)=20.65</t>
  </si>
  <si>
    <t>(8.3+13.4)/(2)=10.85</t>
  </si>
  <si>
    <t>(8.3+9.3)/(2)=8.8</t>
  </si>
  <si>
    <t>(8.3+0)/(2)=4.15</t>
  </si>
  <si>
    <t>COCO STD: 1019559</t>
  </si>
  <si>
    <t>(0+11.6)/(2)=5.8</t>
  </si>
  <si>
    <t>(45.3+23.2)/(2)=34.25</t>
  </si>
  <si>
    <t>(66.4+5.3)/(2)=35.85</t>
  </si>
  <si>
    <t>(65.3+31.6)/(2)=48.5</t>
  </si>
  <si>
    <t>(16.9+28.5)/(2)=22.65</t>
  </si>
  <si>
    <t>(0+33.7)/(2)=16.85</t>
  </si>
  <si>
    <t>(10.5+0)/(2)=5.25</t>
  </si>
  <si>
    <t>(35.8+23.2)/(2)=29.5</t>
  </si>
  <si>
    <t>(16.9+21.1)/(2)=18.95</t>
  </si>
  <si>
    <t>(16.9+23.2)/(2)=20</t>
  </si>
  <si>
    <t>(16.9+0)/(2)=8.45</t>
  </si>
  <si>
    <t>(31.6+23.2)/(2)=27.4</t>
  </si>
  <si>
    <t>(27.4+23.2)/(2)=25.3</t>
  </si>
  <si>
    <t>(0+23.2)/(2)=11.6</t>
  </si>
  <si>
    <t>(27.4+15.8)/(2)=21.6</t>
  </si>
  <si>
    <t>(0+8.4)/(2)=4.2</t>
  </si>
  <si>
    <t>(0+12.6)/(2)=6.3</t>
  </si>
  <si>
    <t>(0+7.4)/(2)=3.7</t>
  </si>
  <si>
    <t>&lt;1=0</t>
  </si>
  <si>
    <t>COCO STD: 4032134</t>
  </si>
  <si>
    <t>(0+4.8)/(2)=2.4</t>
  </si>
  <si>
    <t>(37.5+59.6)/(2)=48.6</t>
  </si>
  <si>
    <t>(14.4+54.8)/(2)=34.65</t>
  </si>
  <si>
    <t>(52.9+58.7)/(2)=55.8</t>
  </si>
  <si>
    <t>(24.1+28.9)/(2)=26.45</t>
  </si>
  <si>
    <t>(61.6+28.9)/(2)=45.2</t>
  </si>
  <si>
    <t>(7.7+0)/(2)=3.85</t>
  </si>
  <si>
    <t>(14.4+26.9)/(2)=20.7</t>
  </si>
  <si>
    <t>(1.9+28.9)/(2)=15.4</t>
  </si>
  <si>
    <t>(9.6+58.7)/(2)=34.15</t>
  </si>
  <si>
    <t>(46.2+6.7)/(2)=26.45</t>
  </si>
  <si>
    <t>(0+26.9)/(2)=13.45</t>
  </si>
  <si>
    <t>(9.6+37.5)/(2)=23.55</t>
  </si>
  <si>
    <t>(1.9+10.6)/(2)=6.25</t>
  </si>
  <si>
    <t>(32.7+4.8)/(2)=18.75</t>
  </si>
  <si>
    <t>(8.7+25)/(2)=16.85</t>
  </si>
  <si>
    <t>(4.8+0)/(2)=2.4</t>
  </si>
  <si>
    <t>(32.7+0)/(2)=16.35</t>
  </si>
  <si>
    <t>(26.9+0)/(2)=13.45</t>
  </si>
  <si>
    <t>(24.1+0)/(2)=12.05</t>
  </si>
  <si>
    <t>COCO STD: 1563811</t>
  </si>
  <si>
    <t>(16.1+58.5)/(2)=37.35</t>
  </si>
  <si>
    <t>(11.1+18.2)/(2)=14.65</t>
  </si>
  <si>
    <t>(22.2+44.4)/(2)=33.3</t>
  </si>
  <si>
    <t>(16.1+0)/(2)=8.05</t>
  </si>
  <si>
    <t>(84.7+80.7)/(2)=82.75</t>
  </si>
  <si>
    <t>(37.3+0)/(2)=18.65</t>
  </si>
  <si>
    <t>(11.1+33.3)/(2)=22.2</t>
  </si>
  <si>
    <t>(0+40.4)/(2)=20.2</t>
  </si>
  <si>
    <t>(16.1+56.5)/(2)=36.3</t>
  </si>
  <si>
    <t>(11.1+15.1)/(2)=13.1</t>
  </si>
  <si>
    <t>(3+47.4)/(2)=25.2</t>
  </si>
  <si>
    <t>(0+47.4)/(2)=23.7</t>
  </si>
  <si>
    <t>(0+32.3)/(2)=16.15</t>
  </si>
  <si>
    <t>(0+36.3)/(2)=18.15</t>
  </si>
  <si>
    <t>(11.1+11.1)/(2)=11.1</t>
  </si>
  <si>
    <t>(10.1+11.1)/(2)=10.6</t>
  </si>
  <si>
    <t>(5+11.1)/(2)=8.05</t>
  </si>
  <si>
    <t>COCO STD: 4687583</t>
  </si>
  <si>
    <t>(27.7+0)/(2)=13.85</t>
  </si>
  <si>
    <t>(48.7+54.2)/(2)=51.45</t>
  </si>
  <si>
    <t>(0+10)/(2)=5</t>
  </si>
  <si>
    <t>(26.6+44.3)/(2)=35.4</t>
  </si>
  <si>
    <t>(56.4+53.1)/(2)=54.75</t>
  </si>
  <si>
    <t>(15.5+10)/(2)=12.7</t>
  </si>
  <si>
    <t>(11.1+44.3)/(2)=27.65</t>
  </si>
  <si>
    <t>(29.9+42)/(2)=35.95</t>
  </si>
  <si>
    <t>(22.1+53.1)/(2)=37.6</t>
  </si>
  <si>
    <t>(11.1+36.5)/(2)=23.8</t>
  </si>
  <si>
    <t>(11.1+33.2)/(2)=22.15</t>
  </si>
  <si>
    <t>(11.1+26.6)/(2)=18.8</t>
  </si>
  <si>
    <t>(11.1+6.6)/(2)=8.85</t>
  </si>
  <si>
    <t>(1.1+0)/(2)=0.55</t>
  </si>
  <si>
    <t>(11.1+0)/(2)=5.55</t>
  </si>
  <si>
    <t>COCO STD: 5153818</t>
  </si>
  <si>
    <t>(28.6+49.1)/(2)=38.85</t>
  </si>
  <si>
    <t>(39.9+35.8)/(2)=37.8</t>
  </si>
  <si>
    <t>(31.7+2)/(2)=16.85</t>
  </si>
  <si>
    <t>(14.3+20.4)/(2)=17.4</t>
  </si>
  <si>
    <t>(34.8+20.4)/(2)=27.6</t>
  </si>
  <si>
    <t>(11.2+35.8)/(2)=23.5</t>
  </si>
  <si>
    <t>(31.7+0)/(2)=15.85</t>
  </si>
  <si>
    <t>(16.4+0)/(2)=8.2</t>
  </si>
  <si>
    <t>(0+39.9)/(2)=19.95</t>
  </si>
  <si>
    <t>(0+35.8)/(2)=17.9</t>
  </si>
  <si>
    <t>(10.2+0)/(2)=5.1</t>
  </si>
  <si>
    <t>(0+23.5)/(2)=11.75</t>
  </si>
  <si>
    <t>(0+14.3)/(2)=7.15</t>
  </si>
  <si>
    <t>(0+18.4)/(2)=9.2</t>
  </si>
  <si>
    <t>(0+20.4)/(2)=10.2</t>
  </si>
  <si>
    <t>COCO STD: 1325563</t>
  </si>
  <si>
    <t>(3.8+24.4)/(2)=14.1</t>
  </si>
  <si>
    <t>(23.5+21.6)/(2)=22.55</t>
  </si>
  <si>
    <t>(72.3+62.9)/(2)=67.6</t>
  </si>
  <si>
    <t>(25.3+33.8)/(2)=29.55</t>
  </si>
  <si>
    <t>(30+19.7)/(2)=24.9</t>
  </si>
  <si>
    <t>(19.7+16)/(2)=17.85</t>
  </si>
  <si>
    <t>(2.8+11.3)/(2)=7.05</t>
  </si>
  <si>
    <t>(16.9+16)/(2)=16.45</t>
  </si>
  <si>
    <t>(0.9+11.3)/(2)=6.1</t>
  </si>
  <si>
    <t>(3.8+2.8)/(2)=3.3</t>
  </si>
  <si>
    <t>(18.8+21.6)/(2)=20.2</t>
  </si>
  <si>
    <t>(0+2.8)/(2)=1.4</t>
  </si>
  <si>
    <t>(10.3+21.6)/(2)=15.95</t>
  </si>
  <si>
    <t>(19.7+33.8)/(2)=26.75</t>
  </si>
  <si>
    <t>(0+16)/(2)=8</t>
  </si>
  <si>
    <t>(9.4+33.8)/(2)=21.6</t>
  </si>
  <si>
    <t>(9.4+11.3)/(2)=10.35</t>
  </si>
  <si>
    <t>(0+11.3)/(2)=5.65</t>
  </si>
  <si>
    <t>(10.3+0)/(2)=5.15</t>
  </si>
  <si>
    <t>COCO STD: 4143438</t>
  </si>
  <si>
    <t>(60.1+54.9)/(2)=57.5</t>
  </si>
  <si>
    <t>(28.5+27.4)/(2)=27.95</t>
  </si>
  <si>
    <t>(27.4+0)/(2)=13.7</t>
  </si>
  <si>
    <t>(17.9+61.2)/(2)=39.55</t>
  </si>
  <si>
    <t>(53.8+54.9)/(2)=54.35</t>
  </si>
  <si>
    <t>(16.9+54.9)/(2)=35.85</t>
  </si>
  <si>
    <t>(25.3+12.7)/(2)=19</t>
  </si>
  <si>
    <t>(17.9+10.6)/(2)=14.25</t>
  </si>
  <si>
    <t>(11.6+27.4)/(2)=19.5</t>
  </si>
  <si>
    <t>(16.9+10.6)/(2)=13.7</t>
  </si>
  <si>
    <t>(17.9+9.5)/(2)=13.7</t>
  </si>
  <si>
    <t>(12.7+10.6)/(2)=11.6</t>
  </si>
  <si>
    <t>(5.3+27.4)/(2)=16.35</t>
  </si>
  <si>
    <t>(0+27.4)/(2)=13.7</t>
  </si>
  <si>
    <t>(0+9.5)/(2)=4.75</t>
  </si>
  <si>
    <t>(12.7+0)/(2)=6.35</t>
  </si>
  <si>
    <t>(0+50.6)/(2)=25.3</t>
  </si>
  <si>
    <t>(0+35.9)/(2)=17.95</t>
  </si>
  <si>
    <t>(0+14.8)/(2)=7.4</t>
  </si>
  <si>
    <r>
      <t>A futtatás időtartama: </t>
    </r>
    <r>
      <rPr>
        <b/>
        <sz val="9"/>
        <color rgb="FF333333"/>
        <rFont val="Verdana"/>
        <family val="2"/>
        <charset val="238"/>
      </rPr>
      <t>0.24 mp (0 p)</t>
    </r>
  </si>
  <si>
    <t>invalid</t>
  </si>
  <si>
    <t>COCO Y0: 1582238</t>
  </si>
  <si>
    <t>(31.2+953.3)/(2)=492.25</t>
  </si>
  <si>
    <t>(19.1+29.2)/(2)=24.15</t>
  </si>
  <si>
    <t>(19.1+41.2)/(2)=30.15</t>
  </si>
  <si>
    <t>(22.1+19.1)/(2)=20.6</t>
  </si>
  <si>
    <t>(19.1+19.1)/(2)=19.1</t>
  </si>
  <si>
    <t>(939.2+34.2)/(2)=486.7</t>
  </si>
  <si>
    <t>(26.1+952.3)/(2)=489.25</t>
  </si>
  <si>
    <t>(18.1+28.2)/(2)=23.15</t>
  </si>
  <si>
    <t>(18.1+40.2)/(2)=29.15</t>
  </si>
  <si>
    <t>(21.1+18.1)/(2)=19.6</t>
  </si>
  <si>
    <t>(18.1+18.1)/(2)=18.1</t>
  </si>
  <si>
    <t>(938.2+33.2)/(2)=485.7</t>
  </si>
  <si>
    <t>(25.1+951.3)/(2)=488.2</t>
  </si>
  <si>
    <t>(17.1+27.2)/(2)=22.1</t>
  </si>
  <si>
    <t>(17.1+39.2)/(2)=28.15</t>
  </si>
  <si>
    <t>(20.1+17.1)/(2)=18.6</t>
  </si>
  <si>
    <t>(17.1+17.1)/(2)=17.1</t>
  </si>
  <si>
    <t>(937.2+32.2)/(2)=484.7</t>
  </si>
  <si>
    <t>(16.1+950.3)/(2)=483.2</t>
  </si>
  <si>
    <t>(16.1+26.1)/(2)=21.1</t>
  </si>
  <si>
    <t>(16.1+38.2)/(2)=27.15</t>
  </si>
  <si>
    <t>(19.1+16.1)/(2)=17.6</t>
  </si>
  <si>
    <t>(16.1+16.1)/(2)=16.1</t>
  </si>
  <si>
    <t>(923.1+31.2)/(2)=477.15</t>
  </si>
  <si>
    <t>(15.1+949.3)/(2)=482.2</t>
  </si>
  <si>
    <t>(15.1+25.1)/(2)=20.1</t>
  </si>
  <si>
    <t>(15.1+37.2)/(2)=26.15</t>
  </si>
  <si>
    <t>(18.1+15.1)/(2)=16.6</t>
  </si>
  <si>
    <t>(15.1+15.1)/(2)=15.1</t>
  </si>
  <si>
    <t>(922.1+30.2)/(2)=476.15</t>
  </si>
  <si>
    <t>(14.1+948.3)/(2)=481.2</t>
  </si>
  <si>
    <t>(14.1+24.1)/(2)=19.1</t>
  </si>
  <si>
    <t>(14.1+36.2)/(2)=25.15</t>
  </si>
  <si>
    <t>(17.1+14.1)/(2)=15.6</t>
  </si>
  <si>
    <t>(14.1+14.1)/(2)=14.1</t>
  </si>
  <si>
    <t>(921.1+29.2)/(2)=475.15</t>
  </si>
  <si>
    <t>(13.1+947.3)/(2)=480.2</t>
  </si>
  <si>
    <t>(13.1+23.1)/(2)=18.1</t>
  </si>
  <si>
    <t>(13.1+35.2)/(2)=24.15</t>
  </si>
  <si>
    <t>(16.1+13.1)/(2)=14.6</t>
  </si>
  <si>
    <t>(13.1+13.1)/(2)=13.05</t>
  </si>
  <si>
    <t>(920.1+28.2)/(2)=474.15</t>
  </si>
  <si>
    <t>(12.1+946.3)/(2)=479.15</t>
  </si>
  <si>
    <t>(12.1+19.1)/(2)=15.6</t>
  </si>
  <si>
    <t>(12.1+34.2)/(2)=23.15</t>
  </si>
  <si>
    <t>(12.1+12.1)/(2)=12.05</t>
  </si>
  <si>
    <t>(919.1+27.2)/(2)=473.15</t>
  </si>
  <si>
    <t>(11.1+945.3)/(2)=478.15</t>
  </si>
  <si>
    <t>(11.1+18.1)/(2)=14.6</t>
  </si>
  <si>
    <t>(11.1+33.2)/(2)=22.1</t>
  </si>
  <si>
    <t>(11.1+11.1)/(2)=11.05</t>
  </si>
  <si>
    <t>(918.1+26.1)/(2)=472.15</t>
  </si>
  <si>
    <t>(10.1+944.3)/(2)=477.15</t>
  </si>
  <si>
    <t>(10.1+17.1)/(2)=13.6</t>
  </si>
  <si>
    <t>(10.1+32.2)/(2)=21.1</t>
  </si>
  <si>
    <t>(10.1+10.1)/(2)=10.05</t>
  </si>
  <si>
    <t>(917.1+25.1)/(2)=471.15</t>
  </si>
  <si>
    <t>(9.1+943.3)/(2)=476.15</t>
  </si>
  <si>
    <t>(9.1+16.1)/(2)=12.55</t>
  </si>
  <si>
    <t>(9.1+31.2)/(2)=20.1</t>
  </si>
  <si>
    <t>(9.1+9.1)/(2)=9.05</t>
  </si>
  <si>
    <t>(916.1+24.1)/(2)=470.1</t>
  </si>
  <si>
    <t>(8+942.3)/(2)=475.15</t>
  </si>
  <si>
    <t>(8+15.1)/(2)=11.55</t>
  </si>
  <si>
    <t>(8+30.2)/(2)=19.1</t>
  </si>
  <si>
    <t>(8+8)/(2)=8.05</t>
  </si>
  <si>
    <t>(915.1+23.1)/(2)=469.1</t>
  </si>
  <si>
    <t>(7+941.2)/(2)=474.15</t>
  </si>
  <si>
    <t>(7+10.1)/(2)=8.55</t>
  </si>
  <si>
    <t>(7+29.2)/(2)=18.1</t>
  </si>
  <si>
    <t>(7+7)/(2)=7.05</t>
  </si>
  <si>
    <t>(914.1+22.1)/(2)=468.1</t>
  </si>
  <si>
    <t>(6+940.2)/(2)=473.15</t>
  </si>
  <si>
    <t>(6+9.1)/(2)=7.55</t>
  </si>
  <si>
    <t>(6+28.2)/(2)=17.1</t>
  </si>
  <si>
    <t>(6+6)/(2)=6.05</t>
  </si>
  <si>
    <t>(913.1+21.1)/(2)=467.1</t>
  </si>
  <si>
    <t>(5+939.2)/(2)=472.15</t>
  </si>
  <si>
    <t>(5+8)/(2)=6.55</t>
  </si>
  <si>
    <t>(5+27.2)/(2)=16.1</t>
  </si>
  <si>
    <t>(5+5)/(2)=5.05</t>
  </si>
  <si>
    <t>(912.1+20.1)/(2)=466.1</t>
  </si>
  <si>
    <t>(4+938.2)/(2)=471.15</t>
  </si>
  <si>
    <t>(4+26.1)/(2)=15.1</t>
  </si>
  <si>
    <t>(911.1+19.1)/(2)=465.1</t>
  </si>
  <si>
    <t>(3+937.2)/(2)=470.1</t>
  </si>
  <si>
    <t>(3+25.1)/(2)=14.1</t>
  </si>
  <si>
    <t>(910.1+18.1)/(2)=464.1</t>
  </si>
  <si>
    <t>(2+936.2)/(2)=469.1</t>
  </si>
  <si>
    <t>(2+24.1)/(2)=13.05</t>
  </si>
  <si>
    <t>(909.1+17.1)/(2)=463.1</t>
  </si>
  <si>
    <t>(1+935.2)/(2)=468.1</t>
  </si>
  <si>
    <t>(1+23.1)/(2)=12.05</t>
  </si>
  <si>
    <t>(908.1+16.1)/(2)=462.1</t>
  </si>
  <si>
    <t>(0+904)/(2)=452</t>
  </si>
  <si>
    <t>(907.1+0)/(2)=453.55</t>
  </si>
  <si>
    <r>
      <t>A futtatás időtartama: </t>
    </r>
    <r>
      <rPr>
        <b/>
        <sz val="9"/>
        <color rgb="FF333333"/>
        <rFont val="Verdana"/>
        <family val="2"/>
        <charset val="238"/>
      </rPr>
      <t>0.25 mp (0 p)</t>
    </r>
  </si>
  <si>
    <t>COCO Y0: 4647046</t>
  </si>
  <si>
    <t>(48.7+30.8)/(2)=39.8</t>
  </si>
  <si>
    <t>(933.8+18.9)/(2)=476.35</t>
  </si>
  <si>
    <t>(40.8+18.9)/(2)=29.85</t>
  </si>
  <si>
    <t>(18.9+21.9)/(2)=20.4</t>
  </si>
  <si>
    <t>(18.9+969.6)/(2)=494.25</t>
  </si>
  <si>
    <t>(33.8+31.8)/(2)=32.8</t>
  </si>
  <si>
    <t>(17.9+29.8)/(2)=23.85</t>
  </si>
  <si>
    <t>(932.8+17.9)/(2)=475.35</t>
  </si>
  <si>
    <t>(17.9+17.9)/(2)=17.9</t>
  </si>
  <si>
    <t>(17.9+20.9)/(2)=19.4</t>
  </si>
  <si>
    <t>(17.9+968.6)/(2)=493.25</t>
  </si>
  <si>
    <t>(17.9+30.8)/(2)=24.35</t>
  </si>
  <si>
    <t>(16.9+28.8)/(2)=22.85</t>
  </si>
  <si>
    <t>(931.8+16.9)/(2)=474.35</t>
  </si>
  <si>
    <t>(16.9+16.9)/(2)=16.9</t>
  </si>
  <si>
    <t>(16.9+19.9)/(2)=18.4</t>
  </si>
  <si>
    <t>(16.9+967.6)/(2)=492.25</t>
  </si>
  <si>
    <t>(16.9+29.8)/(2)=23.35</t>
  </si>
  <si>
    <t>(15.9+27.8)/(2)=21.9</t>
  </si>
  <si>
    <t>(930.8+15.9)/(2)=473.4</t>
  </si>
  <si>
    <t>(15.9+15.9)/(2)=15.9</t>
  </si>
  <si>
    <t>(15.9+18.9)/(2)=17.4</t>
  </si>
  <si>
    <t>(15.9+966.6)/(2)=491.3</t>
  </si>
  <si>
    <t>(15.9+28.8)/(2)=22.4</t>
  </si>
  <si>
    <t>(14.9+26.9)/(2)=20.9</t>
  </si>
  <si>
    <t>(929.8+14.9)/(2)=472.4</t>
  </si>
  <si>
    <t>(14.9+14.9)/(2)=14.9</t>
  </si>
  <si>
    <t>(14.9+17.9)/(2)=16.4</t>
  </si>
  <si>
    <t>(14.9+965.6)/(2)=490.3</t>
  </si>
  <si>
    <t>(14.9+27.8)/(2)=21.4</t>
  </si>
  <si>
    <t>(13.9+25.9)/(2)=19.9</t>
  </si>
  <si>
    <t>(925.9+13.9)/(2)=469.9</t>
  </si>
  <si>
    <t>(13.9+13.9)/(2)=13.9</t>
  </si>
  <si>
    <t>(13.9+16.9)/(2)=15.4</t>
  </si>
  <si>
    <t>(13.9+964.7)/(2)=489.3</t>
  </si>
  <si>
    <t>(13.9+26.9)/(2)=20.4</t>
  </si>
  <si>
    <t>(12.9+24.9)/(2)=18.9</t>
  </si>
  <si>
    <t>(924.9+12.9)/(2)=468.9</t>
  </si>
  <si>
    <t>(12.9+12.9)/(2)=12.95</t>
  </si>
  <si>
    <t>(12.9+15.9)/(2)=14.4</t>
  </si>
  <si>
    <t>(12.9+963.7)/(2)=488.3</t>
  </si>
  <si>
    <t>(12.9+25.9)/(2)=19.4</t>
  </si>
  <si>
    <t>(11.9+23.9)/(2)=17.9</t>
  </si>
  <si>
    <t>(923.9+11.9)/(2)=467.9</t>
  </si>
  <si>
    <t>(11.9+11.9)/(2)=11.95</t>
  </si>
  <si>
    <t>(11.9+14.9)/(2)=13.45</t>
  </si>
  <si>
    <t>(11.9+962.7)/(2)=487.3</t>
  </si>
  <si>
    <t>(11.9+24.9)/(2)=18.4</t>
  </si>
  <si>
    <t>(10.9+22.9)/(2)=16.9</t>
  </si>
  <si>
    <t>(918.9+10.9)/(2)=464.9</t>
  </si>
  <si>
    <t>(10.9+10.9)/(2)=10.95</t>
  </si>
  <si>
    <t>(10.9+13.9)/(2)=12.45</t>
  </si>
  <si>
    <t>(10.9+961.7)/(2)=486.3</t>
  </si>
  <si>
    <t>(10.9+23.9)/(2)=17.4</t>
  </si>
  <si>
    <t>(9.9+21.9)/(2)=15.9</t>
  </si>
  <si>
    <t>(917.9+9.9)/(2)=463.95</t>
  </si>
  <si>
    <t>(9.9+9.9)/(2)=9.95</t>
  </si>
  <si>
    <t>(9.9+12.9)/(2)=11.45</t>
  </si>
  <si>
    <t>(9.9+960.7)/(2)=485.3</t>
  </si>
  <si>
    <t>(9.9+22.9)/(2)=16.4</t>
  </si>
  <si>
    <t>(9+20.9)/(2)=14.9</t>
  </si>
  <si>
    <t>(916.9+9)/(2)=462.95</t>
  </si>
  <si>
    <t>(9+9)/(2)=8.95</t>
  </si>
  <si>
    <t>(9+11.9)/(2)=10.45</t>
  </si>
  <si>
    <t>(9+959.7)/(2)=484.3</t>
  </si>
  <si>
    <t>(9+21.9)/(2)=15.4</t>
  </si>
  <si>
    <t>(8+19.9)/(2)=13.9</t>
  </si>
  <si>
    <t>(915.9+8)/(2)=461.95</t>
  </si>
  <si>
    <t>(8+8)/(2)=7.95</t>
  </si>
  <si>
    <t>(8+10.9)/(2)=9.45</t>
  </si>
  <si>
    <t>(8+958.7)/(2)=483.3</t>
  </si>
  <si>
    <t>(8+20.9)/(2)=14.4</t>
  </si>
  <si>
    <t>(7+18.9)/(2)=12.95</t>
  </si>
  <si>
    <t>(914.9+7)/(2)=460.95</t>
  </si>
  <si>
    <t>(7+7)/(2)=6.95</t>
  </si>
  <si>
    <t>(7+9.9)/(2)=8.45</t>
  </si>
  <si>
    <t>(7+957.7)/(2)=482.35</t>
  </si>
  <si>
    <t>(7+19.9)/(2)=13.45</t>
  </si>
  <si>
    <t>(6+17.9)/(2)=11.95</t>
  </si>
  <si>
    <t>(910.9+6)/(2)=458.45</t>
  </si>
  <si>
    <t>(6+6)/(2)=5.95</t>
  </si>
  <si>
    <t>(6+956.7)/(2)=481.35</t>
  </si>
  <si>
    <t>(6+18.9)/(2)=12.45</t>
  </si>
  <si>
    <t>(5+16.9)/(2)=10.95</t>
  </si>
  <si>
    <t>(910+5)/(2)=457.45</t>
  </si>
  <si>
    <t>(5+5)/(2)=4.95</t>
  </si>
  <si>
    <t>(5+955.7)/(2)=480.35</t>
  </si>
  <si>
    <t>(5+17.9)/(2)=11.45</t>
  </si>
  <si>
    <t>(4+15.9)/(2)=9.95</t>
  </si>
  <si>
    <t>(909+4)/(2)=456.45</t>
  </si>
  <si>
    <t>(4+954.7)/(2)=479.35</t>
  </si>
  <si>
    <t>(4+16.9)/(2)=10.45</t>
  </si>
  <si>
    <t>(3+14.9)/(2)=8.95</t>
  </si>
  <si>
    <t>(908+3)/(2)=455.45</t>
  </si>
  <si>
    <t>(3+953.7)/(2)=478.35</t>
  </si>
  <si>
    <t>(3+15.9)/(2)=9.45</t>
  </si>
  <si>
    <t>(2+6)/(2)=4</t>
  </si>
  <si>
    <t>(907+2)/(2)=454.5</t>
  </si>
  <si>
    <t>(2+952.7)/(2)=477.35</t>
  </si>
  <si>
    <t>(1+5)/(2)=3</t>
  </si>
  <si>
    <t>(906+1)/(2)=453.5</t>
  </si>
  <si>
    <t>(1+951.7)/(2)=476.35</t>
  </si>
  <si>
    <t>(905+0)/(2)=452.5</t>
  </si>
  <si>
    <t>(0+950.7)/(2)=475.35</t>
  </si>
  <si>
    <t>Ylayer</t>
  </si>
  <si>
    <t>COCO Y0: 2883485</t>
  </si>
  <si>
    <t>(19.3+19.3)/(2)=19.3</t>
  </si>
  <si>
    <t>(935+1034.5)/(2)=984.75</t>
  </si>
  <si>
    <t>(70+19.3)/(2)=44.65</t>
  </si>
  <si>
    <t>(77.2+19.3)/(2)=48.2</t>
  </si>
  <si>
    <t>(18.3+18.3)/(2)=18.25</t>
  </si>
  <si>
    <t>(934+1033.5)/(2)=983.75</t>
  </si>
  <si>
    <t>(69+18.3)/(2)=43.65</t>
  </si>
  <si>
    <t>(76.1+18.3)/(2)=47.2</t>
  </si>
  <si>
    <t>(17.3+17.3)/(2)=17.25</t>
  </si>
  <si>
    <t>(933+1032.5)/(2)=982.7</t>
  </si>
  <si>
    <t>(68+17.3)/(2)=42.65</t>
  </si>
  <si>
    <t>(75.1+17.3)/(2)=46.2</t>
  </si>
  <si>
    <t>(16.2+16.2)/(2)=16.25</t>
  </si>
  <si>
    <t>(932+1031.4)/(2)=981.7</t>
  </si>
  <si>
    <t>(67+16.2)/(2)=41.6</t>
  </si>
  <si>
    <t>(15.2+15.2)/(2)=15.25</t>
  </si>
  <si>
    <t>(930.9+1030.4)/(2)=980.7</t>
  </si>
  <si>
    <t>(66+15.2)/(2)=40.6</t>
  </si>
  <si>
    <t>(14.2+14.2)/(2)=14.2</t>
  </si>
  <si>
    <t>(929.9+1029.4)/(2)=979.65</t>
  </si>
  <si>
    <t>(65+14.2)/(2)=39.6</t>
  </si>
  <si>
    <t>(13.2+13.2)/(2)=13.2</t>
  </si>
  <si>
    <t>(928.9+1028.4)/(2)=978.65</t>
  </si>
  <si>
    <t>(64+13.2)/(2)=38.6</t>
  </si>
  <si>
    <t>(12.2+12.2)/(2)=12.2</t>
  </si>
  <si>
    <t>(927.9+1027.4)/(2)=977.65</t>
  </si>
  <si>
    <t>(11.2+11.2)/(2)=11.15</t>
  </si>
  <si>
    <t>(926.9+1026.4)/(2)=976.6</t>
  </si>
  <si>
    <t>(10.2+10.2)/(2)=10.15</t>
  </si>
  <si>
    <t>(925.9+1025.4)/(2)=975.6</t>
  </si>
  <si>
    <t>(9.1+9.1)/(2)=9.15</t>
  </si>
  <si>
    <t>(924.8+1024.3)/(2)=974.6</t>
  </si>
  <si>
    <t>(8.1+8.1)/(2)=8.1</t>
  </si>
  <si>
    <t>(923.8+1023.3)/(2)=973.6</t>
  </si>
  <si>
    <t>(7.1+7.1)/(2)=7.1</t>
  </si>
  <si>
    <t>(922.8+1022.3)/(2)=972.55</t>
  </si>
  <si>
    <t>(6.1+6.1)/(2)=6.1</t>
  </si>
  <si>
    <t>(921.8+1021.3)/(2)=971.55</t>
  </si>
  <si>
    <t>(5.1+5.1)/(2)=5.1</t>
  </si>
  <si>
    <t>(920.8+1020.3)/(2)=970.55</t>
  </si>
  <si>
    <t>(4.1+4.1)/(2)=4.05</t>
  </si>
  <si>
    <t>(919.8+1019.3)/(2)=969.5</t>
  </si>
  <si>
    <t>(3+3)/(2)=3.05</t>
  </si>
  <si>
    <t>(918.8+1018.2)/(2)=968.5</t>
  </si>
  <si>
    <t>(2+2)/(2)=2.05</t>
  </si>
  <si>
    <t>(917.7+1017.2)/(2)=967.5</t>
  </si>
  <si>
    <t>(916.7+1016.2)/(2)=966.45</t>
  </si>
  <si>
    <t>(915.7+1015.2)/(2)=965.45</t>
  </si>
  <si>
    <t>COCO Y0: 8341866</t>
  </si>
  <si>
    <t>(18.7+18.7)/(2)=18.7</t>
  </si>
  <si>
    <t>(891.8+883)/(2)=887.4</t>
  </si>
  <si>
    <t>(18.7+68)/(2)=43.35</t>
  </si>
  <si>
    <t>(18.7+74.9)/(2)=46.8</t>
  </si>
  <si>
    <t>(17.7+17.7)/(2)=17.75</t>
  </si>
  <si>
    <t>(890.9+882)/(2)=886.4</t>
  </si>
  <si>
    <t>(17.7+67)/(2)=42.35</t>
  </si>
  <si>
    <t>(17.7+73.9)/(2)=45.8</t>
  </si>
  <si>
    <t>(16.8+16.8)/(2)=16.75</t>
  </si>
  <si>
    <t>(889.9+881)/(2)=885.45</t>
  </si>
  <si>
    <t>(16.8+66)/(2)=41.4</t>
  </si>
  <si>
    <t>(16.8+72.9)/(2)=44.85</t>
  </si>
  <si>
    <t>(15.8+15.8)/(2)=15.75</t>
  </si>
  <si>
    <t>(888.9+880)/(2)=884.45</t>
  </si>
  <si>
    <t>(15.8+65)/(2)=40.4</t>
  </si>
  <si>
    <t>(15.8+71.9)/(2)=43.85</t>
  </si>
  <si>
    <t>(14.8+14.8)/(2)=14.8</t>
  </si>
  <si>
    <t>(887.9+879)/(2)=883.45</t>
  </si>
  <si>
    <t>(14.8+64.1)/(2)=39.4</t>
  </si>
  <si>
    <t>(14.8+71)/(2)=42.85</t>
  </si>
  <si>
    <t>(13.8+13.8)/(2)=13.8</t>
  </si>
  <si>
    <t>(886.9+878)/(2)=882.5</t>
  </si>
  <si>
    <t>(13.8+63.1)/(2)=38.45</t>
  </si>
  <si>
    <t>(13.8+70)/(2)=41.9</t>
  </si>
  <si>
    <t>(12.8+12.8)/(2)=12.8</t>
  </si>
  <si>
    <t>(885.9+877.1)/(2)=881.5</t>
  </si>
  <si>
    <t>(12.8+62.1)/(2)=37.45</t>
  </si>
  <si>
    <t>(12.8+69)/(2)=40.9</t>
  </si>
  <si>
    <t>(11.8+11.8)/(2)=11.85</t>
  </si>
  <si>
    <t>(884.9+876.1)/(2)=880.5</t>
  </si>
  <si>
    <t>(11.8+61.1)/(2)=36.45</t>
  </si>
  <si>
    <t>(11.8+68)/(2)=39.9</t>
  </si>
  <si>
    <t>(10.8+10.8)/(2)=10.85</t>
  </si>
  <si>
    <t>(884+875.1)/(2)=879.5</t>
  </si>
  <si>
    <t>(10.8+60.1)/(2)=35.5</t>
  </si>
  <si>
    <t>(10.8+67)/(2)=38.95</t>
  </si>
  <si>
    <t>(9.9+9.9)/(2)=9.85</t>
  </si>
  <si>
    <t>(883+874.1)/(2)=878.55</t>
  </si>
  <si>
    <t>(9.9+59.1)/(2)=34.5</t>
  </si>
  <si>
    <t>(9.9+66)/(2)=37.95</t>
  </si>
  <si>
    <t>(8.9+8.9)/(2)=8.85</t>
  </si>
  <si>
    <t>(882+873.1)/(2)=877.55</t>
  </si>
  <si>
    <t>(8.9+58.1)/(2)=33.5</t>
  </si>
  <si>
    <t>(8.9+65)/(2)=36.95</t>
  </si>
  <si>
    <t>(7.9+7.9)/(2)=7.9</t>
  </si>
  <si>
    <t>(881+872.1)/(2)=876.55</t>
  </si>
  <si>
    <t>(7.9+57.2)/(2)=32.5</t>
  </si>
  <si>
    <t>(7.9+64.1)/(2)=35.95</t>
  </si>
  <si>
    <t>(6.9+6.9)/(2)=6.9</t>
  </si>
  <si>
    <t>(880+871.1)/(2)=875.6</t>
  </si>
  <si>
    <t>(6.9+56.2)/(2)=31.55</t>
  </si>
  <si>
    <t>(6.9+63.1)/(2)=35</t>
  </si>
  <si>
    <t>(5.9+5.9)/(2)=5.9</t>
  </si>
  <si>
    <t>(879+870.2)/(2)=874.6</t>
  </si>
  <si>
    <t>(5.9+62.1)/(2)=34</t>
  </si>
  <si>
    <t>(4.9+4.9)/(2)=4.95</t>
  </si>
  <si>
    <t>(878+869.2)/(2)=873.6</t>
  </si>
  <si>
    <t>(4.9+61.1)/(2)=33</t>
  </si>
  <si>
    <t>(3.9+3.9)/(2)=3.95</t>
  </si>
  <si>
    <t>(877.1+868.2)/(2)=872.65</t>
  </si>
  <si>
    <t>(3.9+60.1)/(2)=32.05</t>
  </si>
  <si>
    <t>(3+3)/(2)=2.95</t>
  </si>
  <si>
    <t>(876.1+867.2)/(2)=871.65</t>
  </si>
  <si>
    <t>(3+59.1)/(2)=31.05</t>
  </si>
  <si>
    <t>(2+2)/(2)=1.95</t>
  </si>
  <si>
    <t>(875.1+866.2)/(2)=870.65</t>
  </si>
  <si>
    <t>(874.1+865.2)/(2)=869.65</t>
  </si>
  <si>
    <t>(873.1+864.2)/(2)=868.7</t>
  </si>
  <si>
    <t>Ylayer2</t>
  </si>
  <si>
    <t>Ylayer3</t>
  </si>
  <si>
    <t>sheets</t>
  </si>
  <si>
    <t>descriptions</t>
  </si>
  <si>
    <t>OAM raw</t>
  </si>
  <si>
    <t>Enterprises could have data about core business (operation, production) and also about success (marketing, markets, clients, market shares). In this case there are 6 variables about operation and also 6 variables about marketing. Values are random values.</t>
  </si>
  <si>
    <t>COCO Y0: 6777188</t>
  </si>
  <si>
    <t>(53.2+39.1)/(2)=46.15</t>
  </si>
  <si>
    <t>(59.2+49.1)/(2)=54.15</t>
  </si>
  <si>
    <t>(893.5+949.7)/(2)=921.65</t>
  </si>
  <si>
    <t>(102.3+59.2)/(2)=80.75</t>
  </si>
  <si>
    <t>(19.1+54.2)/(2)=36.6</t>
  </si>
  <si>
    <t>(54.2+25.1)/(2)=39.6</t>
  </si>
  <si>
    <t>(47.1+38.1)/(2)=42.6</t>
  </si>
  <si>
    <t>(58.2+48.1)/(2)=53.15</t>
  </si>
  <si>
    <t>(884.5+898.6)/(2)=891.55</t>
  </si>
  <si>
    <t>(92.3+58.2)/(2)=75.2</t>
  </si>
  <si>
    <t>(18.1+47.1)/(2)=32.6</t>
  </si>
  <si>
    <t>(53.2+24.1)/(2)=38.6</t>
  </si>
  <si>
    <t>(46.1+37.1)/(2)=41.6</t>
  </si>
  <si>
    <t>(57.2+47.1)/(2)=52.15</t>
  </si>
  <si>
    <t>(883.5+897.6)/(2)=890.55</t>
  </si>
  <si>
    <t>(62.2+57.2)/(2)=59.65</t>
  </si>
  <si>
    <t>(17+46.1)/(2)=31.6</t>
  </si>
  <si>
    <t>(17+17)/(2)=17.05</t>
  </si>
  <si>
    <t>(16+36.1)/(2)=26.05</t>
  </si>
  <si>
    <t>(56.2+16)/(2)=36.1</t>
  </si>
  <si>
    <t>(882.5+896.6)/(2)=889.55</t>
  </si>
  <si>
    <t>(61.2+56.2)/(2)=58.65</t>
  </si>
  <si>
    <t>(16+45.1)/(2)=30.6</t>
  </si>
  <si>
    <t>(16+16)/(2)=16.05</t>
  </si>
  <si>
    <t>(15+35.1)/(2)=25.05</t>
  </si>
  <si>
    <t>(49.1+15)/(2)=32.1</t>
  </si>
  <si>
    <t>(881.5+895.6)/(2)=888.55</t>
  </si>
  <si>
    <t>(60.2+55.2)/(2)=57.65</t>
  </si>
  <si>
    <t>(15+44.1)/(2)=29.6</t>
  </si>
  <si>
    <t>(15+15)/(2)=15.05</t>
  </si>
  <si>
    <t>(14+34.1)/(2)=24.05</t>
  </si>
  <si>
    <t>(48.1+14)/(2)=31.1</t>
  </si>
  <si>
    <t>(880.5+894.5)/(2)=887.55</t>
  </si>
  <si>
    <t>(59.2+43.1)/(2)=51.15</t>
  </si>
  <si>
    <t>(14+43.1)/(2)=28.6</t>
  </si>
  <si>
    <t>(14+14)/(2)=14.05</t>
  </si>
  <si>
    <t>(13+33.1)/(2)=23.05</t>
  </si>
  <si>
    <t>(47.1+13)/(2)=30.1</t>
  </si>
  <si>
    <t>(879.5+893.5)/(2)=886.55</t>
  </si>
  <si>
    <t>(58.2+42.1)/(2)=50.15</t>
  </si>
  <si>
    <t>(13+42.1)/(2)=27.6</t>
  </si>
  <si>
    <t>(13+13)/(2)=13.05</t>
  </si>
  <si>
    <t>(12+32.1)/(2)=22.05</t>
  </si>
  <si>
    <t>(46.1+12)/(2)=29.1</t>
  </si>
  <si>
    <t>(878.5+892.5)/(2)=885.5</t>
  </si>
  <si>
    <t>(57.2+41.1)/(2)=49.15</t>
  </si>
  <si>
    <t>(12+41.1)/(2)=26.6</t>
  </si>
  <si>
    <t>(12+12)/(2)=12.05</t>
  </si>
  <si>
    <t>(11+31.1)/(2)=21.05</t>
  </si>
  <si>
    <t>(45.1+11)/(2)=28.1</t>
  </si>
  <si>
    <t>(877.5+891.5)/(2)=884.5</t>
  </si>
  <si>
    <t>(56.2+40.1)/(2)=48.15</t>
  </si>
  <si>
    <t>(11+40.1)/(2)=25.55</t>
  </si>
  <si>
    <t>(11+11)/(2)=11.05</t>
  </si>
  <si>
    <t>(10+30.1)/(2)=20.05</t>
  </si>
  <si>
    <t>(27.1+10)/(2)=18.55</t>
  </si>
  <si>
    <t>(876.5+890.5)/(2)=883.5</t>
  </si>
  <si>
    <t>(55.2+39.1)/(2)=47.15</t>
  </si>
  <si>
    <t>(10+39.1)/(2)=24.55</t>
  </si>
  <si>
    <t>(10+10)/(2)=10.05</t>
  </si>
  <si>
    <t>(9+29.1)/(2)=19.05</t>
  </si>
  <si>
    <t>(9+9)/(2)=9.05</t>
  </si>
  <si>
    <t>(875.5+889.5)/(2)=882.5</t>
  </si>
  <si>
    <t>(54.2+38.1)/(2)=46.15</t>
  </si>
  <si>
    <t>(9+38.1)/(2)=23.55</t>
  </si>
  <si>
    <t>(8+28.1)/(2)=18.05</t>
  </si>
  <si>
    <t>(874.5+888.5)/(2)=881.5</t>
  </si>
  <si>
    <t>(53.2+37.1)/(2)=45.15</t>
  </si>
  <si>
    <t>(8+37.1)/(2)=22.55</t>
  </si>
  <si>
    <t>(7+27.1)/(2)=17.05</t>
  </si>
  <si>
    <t>(873.5+887.5)/(2)=880.5</t>
  </si>
  <si>
    <t>(52.1+36.1)/(2)=44.15</t>
  </si>
  <si>
    <t>(7+36.1)/(2)=21.55</t>
  </si>
  <si>
    <t>(6+26.1)/(2)=16.05</t>
  </si>
  <si>
    <t>(872.5+886.5)/(2)=879.5</t>
  </si>
  <si>
    <t>(51.1+33.1)/(2)=42.1</t>
  </si>
  <si>
    <t>(6+19.1)/(2)=12.55</t>
  </si>
  <si>
    <t>(5+12)/(2)=8.5</t>
  </si>
  <si>
    <t>(871.5+885.5)/(2)=878.5</t>
  </si>
  <si>
    <t>(47.1+29.1)/(2)=38.1</t>
  </si>
  <si>
    <t>(5+18.1)/(2)=11.55</t>
  </si>
  <si>
    <t>(4+11)/(2)=7.5</t>
  </si>
  <si>
    <t>(870.5+884.5)/(2)=877.5</t>
  </si>
  <si>
    <t>(46.1+28.1)/(2)=37.1</t>
  </si>
  <si>
    <t>(4+17)/(2)=10.55</t>
  </si>
  <si>
    <t>(3+10)/(2)=6.5</t>
  </si>
  <si>
    <t>(869.5+883.5)/(2)=876.5</t>
  </si>
  <si>
    <t>(42.1+5)/(2)=23.55</t>
  </si>
  <si>
    <t>(3+16)/(2)=9.55</t>
  </si>
  <si>
    <t>(2+9)/(2)=5.5</t>
  </si>
  <si>
    <t>(868.5+882.5)/(2)=875.5</t>
  </si>
  <si>
    <t>(1+8)/(2)=4.5</t>
  </si>
  <si>
    <t>(867.5+881.5)/(2)=874.5</t>
  </si>
  <si>
    <t>(866.5+880.5)/(2)=873.5</t>
  </si>
  <si>
    <t>COCO Y0: 3056992</t>
  </si>
  <si>
    <t>(37.9+52.8)/(2)=45.35</t>
  </si>
  <si>
    <t>(890.8+60.8)/(2)=475.8</t>
  </si>
  <si>
    <t>(52.8+833.1)/(2)=442.95</t>
  </si>
  <si>
    <t>(63.8+114.6)/(2)=89.2</t>
  </si>
  <si>
    <t>(33.9+831.1)/(2)=432.45</t>
  </si>
  <si>
    <t>(30.9+66.8)/(2)=48.85</t>
  </si>
  <si>
    <t>(29.9+51.8)/(2)=40.85</t>
  </si>
  <si>
    <t>(889.9+59.8)/(2)=474.8</t>
  </si>
  <si>
    <t>(51.8+17.9)/(2)=34.9</t>
  </si>
  <si>
    <t>(62.8+113.6)/(2)=88.2</t>
  </si>
  <si>
    <t>(32.9+830.1)/(2)=431.45</t>
  </si>
  <si>
    <t>(29.9+65.8)/(2)=47.85</t>
  </si>
  <si>
    <t>(28.9+50.8)/(2)=39.85</t>
  </si>
  <si>
    <t>(888.9+58.8)/(2)=473.8</t>
  </si>
  <si>
    <t>(50.8+16.9)/(2)=33.9</t>
  </si>
  <si>
    <t>(61.8+112.6)/(2)=87.2</t>
  </si>
  <si>
    <t>(31.9+829.1)/(2)=430.5</t>
  </si>
  <si>
    <t>(28.9+64.8)/(2)=46.85</t>
  </si>
  <si>
    <t>(27.9+49.8)/(2)=38.85</t>
  </si>
  <si>
    <t>(887.9+57.8)/(2)=472.85</t>
  </si>
  <si>
    <t>(49.8+15.9)/(2)=32.9</t>
  </si>
  <si>
    <t>(30.9+61.8)/(2)=46.35</t>
  </si>
  <si>
    <t>(30.9+828.1)/(2)=429.5</t>
  </si>
  <si>
    <t>(27.9+63.8)/(2)=45.85</t>
  </si>
  <si>
    <t>(26.9+48.8)/(2)=37.85</t>
  </si>
  <si>
    <t>(886.9+56.8)/(2)=471.85</t>
  </si>
  <si>
    <t>(48.8+14.9)/(2)=31.9</t>
  </si>
  <si>
    <t>(29.9+57.8)/(2)=43.85</t>
  </si>
  <si>
    <t>(29.9+827.1)/(2)=428.5</t>
  </si>
  <si>
    <t>(26.9+62.8)/(2)=44.85</t>
  </si>
  <si>
    <t>(25.9+47.8)/(2)=36.85</t>
  </si>
  <si>
    <t>(885.9+55.8)/(2)=470.85</t>
  </si>
  <si>
    <t>(47.8+14)/(2)=30.9</t>
  </si>
  <si>
    <t>(28.9+56.8)/(2)=42.85</t>
  </si>
  <si>
    <t>(28.9+826.1)/(2)=427.5</t>
  </si>
  <si>
    <t>(25.9+61.8)/(2)=43.85</t>
  </si>
  <si>
    <t>(13+46.8)/(2)=29.9</t>
  </si>
  <si>
    <t>(884.9+54.8)/(2)=469.85</t>
  </si>
  <si>
    <t>(46.8+13)/(2)=29.9</t>
  </si>
  <si>
    <t>(27.9+55.8)/(2)=41.85</t>
  </si>
  <si>
    <t>(27.9+825.1)/(2)=426.5</t>
  </si>
  <si>
    <t>(24.9+60.8)/(2)=42.85</t>
  </si>
  <si>
    <t>(12+45.8)/(2)=28.9</t>
  </si>
  <si>
    <t>(883.9+53.8)/(2)=468.85</t>
  </si>
  <si>
    <t>(45.8+12)/(2)=28.9</t>
  </si>
  <si>
    <t>(21.9+49.8)/(2)=35.85</t>
  </si>
  <si>
    <t>(14+824.1)/(2)=419</t>
  </si>
  <si>
    <t>(23.9+59.8)/(2)=41.85</t>
  </si>
  <si>
    <t>(11+44.8)/(2)=27.9</t>
  </si>
  <si>
    <t>(882.9+52.8)/(2)=467.85</t>
  </si>
  <si>
    <t>(44.8+11)/(2)=27.9</t>
  </si>
  <si>
    <t>(20.9+48.8)/(2)=34.9</t>
  </si>
  <si>
    <t>(13+823.1)/(2)=418</t>
  </si>
  <si>
    <t>(22.9+58.8)/(2)=40.85</t>
  </si>
  <si>
    <t>(10+43.8)/(2)=26.9</t>
  </si>
  <si>
    <t>(881.9+51.8)/(2)=466.85</t>
  </si>
  <si>
    <t>(43.8+10)/(2)=26.9</t>
  </si>
  <si>
    <t>(19.9+47.8)/(2)=33.9</t>
  </si>
  <si>
    <t>(12+822.1)/(2)=417</t>
  </si>
  <si>
    <t>(21.9+57.8)/(2)=39.85</t>
  </si>
  <si>
    <t>(9+42.8)/(2)=25.9</t>
  </si>
  <si>
    <t>(880.9+33.9)/(2)=457.4</t>
  </si>
  <si>
    <t>(42.8+9)/(2)=25.9</t>
  </si>
  <si>
    <t>(18.9+46.8)/(2)=32.9</t>
  </si>
  <si>
    <t>(11+821.1)/(2)=416.05</t>
  </si>
  <si>
    <t>(20.9+56.8)/(2)=38.85</t>
  </si>
  <si>
    <t>(8+41.9)/(2)=24.9</t>
  </si>
  <si>
    <t>(879.9+15.9)/(2)=447.9</t>
  </si>
  <si>
    <t>(41.9+8)/(2)=24.9</t>
  </si>
  <si>
    <t>(17.9+45.8)/(2)=31.9</t>
  </si>
  <si>
    <t>(10+820.1)/(2)=415.05</t>
  </si>
  <si>
    <t>(19.9+55.8)/(2)=37.85</t>
  </si>
  <si>
    <t>(7+40.9)/(2)=23.9</t>
  </si>
  <si>
    <t>(878.9+14.9)/(2)=446.9</t>
  </si>
  <si>
    <t>(39.9+7)/(2)=23.4</t>
  </si>
  <si>
    <t>(16.9+44.8)/(2)=30.9</t>
  </si>
  <si>
    <t>(9+819.1)/(2)=414.05</t>
  </si>
  <si>
    <t>(18.9+54.8)/(2)=36.85</t>
  </si>
  <si>
    <t>(6+39.9)/(2)=22.9</t>
  </si>
  <si>
    <t>(877.9+14)/(2)=445.9</t>
  </si>
  <si>
    <t>(38.9+6)/(2)=22.4</t>
  </si>
  <si>
    <t>(15.9+43.8)/(2)=29.9</t>
  </si>
  <si>
    <t>(6+818.1)/(2)=412.05</t>
  </si>
  <si>
    <t>(17.9+53.8)/(2)=35.85</t>
  </si>
  <si>
    <t>(5+38.9)/(2)=21.9</t>
  </si>
  <si>
    <t>(876.9+5)/(2)=440.95</t>
  </si>
  <si>
    <t>(37.9+5)/(2)=21.4</t>
  </si>
  <si>
    <t>(14.9+42.8)/(2)=28.9</t>
  </si>
  <si>
    <t>(5+817.1)/(2)=411.05</t>
  </si>
  <si>
    <t>(16.9+52.8)/(2)=34.9</t>
  </si>
  <si>
    <t>(4+37.9)/(2)=20.95</t>
  </si>
  <si>
    <t>(870.9+4)/(2)=437.45</t>
  </si>
  <si>
    <t>(36.9+4)/(2)=20.45</t>
  </si>
  <si>
    <t>(4+41.9)/(2)=22.9</t>
  </si>
  <si>
    <t>(4+816.1)/(2)=410.05</t>
  </si>
  <si>
    <t>(15.9+51.8)/(2)=33.9</t>
  </si>
  <si>
    <t>(3+36.9)/(2)=19.95</t>
  </si>
  <si>
    <t>(869.9+3)/(2)=436.45</t>
  </si>
  <si>
    <t>(35.9+3)/(2)=19.45</t>
  </si>
  <si>
    <t>(3+40.9)/(2)=21.9</t>
  </si>
  <si>
    <t>(3+815.1)/(2)=409.05</t>
  </si>
  <si>
    <t>(14.9+50.8)/(2)=32.9</t>
  </si>
  <si>
    <t>(866.9+2)/(2)=434.45</t>
  </si>
  <si>
    <t>(34.9+2)/(2)=18.45</t>
  </si>
  <si>
    <t>(2+39.9)/(2)=20.95</t>
  </si>
  <si>
    <t>(2+814.1)/(2)=408.05</t>
  </si>
  <si>
    <t>(14+49.8)/(2)=31.9</t>
  </si>
  <si>
    <t>(857+1)/(2)=429</t>
  </si>
  <si>
    <t>(33.9+1)/(2)=17.45</t>
  </si>
  <si>
    <t>(1+813.1)/(2)=407.05</t>
  </si>
  <si>
    <t>(856+0)/(2)=428</t>
  </si>
  <si>
    <t>Xindex</t>
  </si>
  <si>
    <t>view</t>
  </si>
  <si>
    <t>correlations</t>
  </si>
  <si>
    <t>X&amp;layer</t>
  </si>
  <si>
    <t>R2</t>
  </si>
  <si>
    <t>invalid&lt;50</t>
  </si>
  <si>
    <t>invalid all</t>
  </si>
  <si>
    <t>chart</t>
  </si>
  <si>
    <t>t+3</t>
  </si>
  <si>
    <t>t+2</t>
  </si>
  <si>
    <t>t+1</t>
  </si>
  <si>
    <t>t+0</t>
  </si>
  <si>
    <t>versus</t>
  </si>
  <si>
    <t>remarks</t>
  </si>
  <si>
    <t>Yindex vs. Xi</t>
  </si>
  <si>
    <t>correlation=</t>
  </si>
  <si>
    <t>Based on the marketing variables, it is possible to generate an index value describing a kind of evaluation - using the principle "each constellation can have the same evaluation value". The Yindex is a kind of simulator: it makes possible to estimate, which potencial change can be realized if the input variables will be modified.</t>
  </si>
  <si>
    <t>In the same way as before, the operation potential can also be evaluated. It is also a kind of simulator (c.f. Yindex).</t>
  </si>
  <si>
    <t>The aggregated marketing potential can be confronted with the operation layers. The operation layers seems to be responsible for the market success. This is also a kind of simulator.</t>
  </si>
  <si>
    <t>layer-based-index</t>
  </si>
  <si>
    <t>The unique marketing variables can also be modelled. These models can be aggregated to show a kind of risk concerning expected simulation effects.</t>
  </si>
  <si>
    <t>values</t>
  </si>
  <si>
    <t>The most important results can be seen here to estimate the risk of the potential simulations. For example: the better the validations (see R2 according to versus and invalidity rate) the higheris  the R2…</t>
  </si>
  <si>
    <t>R2=</t>
  </si>
  <si>
    <t>delay</t>
  </si>
  <si>
    <t xml:space="preserve">Reactions in the markets can have a kind of delay contrary to operation potentials. </t>
  </si>
  <si>
    <t>best delay=</t>
  </si>
  <si>
    <t>Y(i)</t>
  </si>
  <si>
    <t>Unique models for the variable marketing (j)…</t>
  </si>
  <si>
    <t>without invalid</t>
  </si>
  <si>
    <t>The layer-specific aggregation can also be created without invalid positions. The validation (based on a substitution through rank=20) has just a minimal impact in this case.</t>
  </si>
  <si>
    <t>introduction</t>
  </si>
  <si>
    <t>The task is: to explore connections between operation and marketing effects:</t>
  </si>
  <si>
    <t>Titel</t>
  </si>
  <si>
    <t>Series</t>
  </si>
  <si>
    <t>Information without magic of words</t>
  </si>
  <si>
    <t>Autor</t>
  </si>
  <si>
    <t>Pitlik, László</t>
  </si>
  <si>
    <t>Year</t>
  </si>
  <si>
    <t>Exploring connections between operation and marketing effects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</si>
</sst>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4" borderId="0" xfId="0" applyFill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0" fillId="0" borderId="0" xfId="2"/>
    <xf numFmtId="0" fontId="8" fillId="0" borderId="0" xfId="0" applyFont="1"/>
    <xf numFmtId="0" fontId="5" fillId="5" borderId="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0" fillId="0" borderId="0" xfId="1" applyFont="1"/>
    <xf numFmtId="9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0" fontId="11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Yindex!$O$96</c:f>
              <c:strCache>
                <c:ptCount val="1"/>
                <c:pt idx="0">
                  <c:v>evaluation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3492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357567804024497E-2"/>
                  <c:y val="-0.294137868183143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Yindex!$N$97:$N$116</c:f>
              <c:strCache>
                <c:ptCount val="20"/>
                <c:pt idx="0">
                  <c:v>interval1</c:v>
                </c:pt>
                <c:pt idx="1">
                  <c:v>interval2</c:v>
                </c:pt>
                <c:pt idx="2">
                  <c:v>interval3</c:v>
                </c:pt>
                <c:pt idx="3">
                  <c:v>interval4</c:v>
                </c:pt>
                <c:pt idx="4">
                  <c:v>interval5</c:v>
                </c:pt>
                <c:pt idx="5">
                  <c:v>interval6</c:v>
                </c:pt>
                <c:pt idx="6">
                  <c:v>interval7</c:v>
                </c:pt>
                <c:pt idx="7">
                  <c:v>interval8</c:v>
                </c:pt>
                <c:pt idx="8">
                  <c:v>interval9</c:v>
                </c:pt>
                <c:pt idx="9">
                  <c:v>interval10</c:v>
                </c:pt>
                <c:pt idx="10">
                  <c:v>interval11</c:v>
                </c:pt>
                <c:pt idx="11">
                  <c:v>interval12</c:v>
                </c:pt>
                <c:pt idx="12">
                  <c:v>interval13</c:v>
                </c:pt>
                <c:pt idx="13">
                  <c:v>interval14</c:v>
                </c:pt>
                <c:pt idx="14">
                  <c:v>interval15</c:v>
                </c:pt>
                <c:pt idx="15">
                  <c:v>interval16</c:v>
                </c:pt>
                <c:pt idx="16">
                  <c:v>interval17</c:v>
                </c:pt>
                <c:pt idx="17">
                  <c:v>interval18</c:v>
                </c:pt>
                <c:pt idx="18">
                  <c:v>interval19</c:v>
                </c:pt>
                <c:pt idx="19">
                  <c:v>interval20</c:v>
                </c:pt>
              </c:strCache>
            </c:strRef>
          </c:cat>
          <c:val>
            <c:numRef>
              <c:f>Yindex!$O$97:$O$116</c:f>
              <c:numCache>
                <c:formatCode>General</c:formatCode>
                <c:ptCount val="20"/>
                <c:pt idx="0">
                  <c:v>1000.5</c:v>
                </c:pt>
                <c:pt idx="1">
                  <c:v>989.5</c:v>
                </c:pt>
                <c:pt idx="2">
                  <c:v>1025.5</c:v>
                </c:pt>
                <c:pt idx="3">
                  <c:v>1010</c:v>
                </c:pt>
                <c:pt idx="4">
                  <c:v>1000.5</c:v>
                </c:pt>
                <c:pt idx="5">
                  <c:v>998.5</c:v>
                </c:pt>
                <c:pt idx="6">
                  <c:v>1000.5</c:v>
                </c:pt>
                <c:pt idx="7">
                  <c:v>991.5</c:v>
                </c:pt>
                <c:pt idx="8">
                  <c:v>983</c:v>
                </c:pt>
                <c:pt idx="9">
                  <c:v>980</c:v>
                </c:pt>
                <c:pt idx="10">
                  <c:v>1000.5</c:v>
                </c:pt>
                <c:pt idx="11">
                  <c:v>1000.5</c:v>
                </c:pt>
                <c:pt idx="12">
                  <c:v>1000.5</c:v>
                </c:pt>
                <c:pt idx="13">
                  <c:v>1000.5</c:v>
                </c:pt>
                <c:pt idx="14">
                  <c:v>998</c:v>
                </c:pt>
                <c:pt idx="15">
                  <c:v>1000.5</c:v>
                </c:pt>
                <c:pt idx="16">
                  <c:v>1000.5</c:v>
                </c:pt>
                <c:pt idx="17">
                  <c:v>1000.5</c:v>
                </c:pt>
                <c:pt idx="18">
                  <c:v>1000.5</c:v>
                </c:pt>
                <c:pt idx="19">
                  <c:v>1019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731184"/>
        <c:axId val="268733424"/>
      </c:lineChart>
      <c:catAx>
        <c:axId val="26873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733424"/>
        <c:crosses val="autoZero"/>
        <c:auto val="1"/>
        <c:lblAlgn val="ctr"/>
        <c:lblOffset val="100"/>
        <c:noMultiLvlLbl val="0"/>
      </c:catAx>
      <c:valAx>
        <c:axId val="26873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73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Xindex!$O$95</c:f>
              <c:strCache>
                <c:ptCount val="1"/>
                <c:pt idx="0">
                  <c:v>evaluation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4105424321959755E-3"/>
                  <c:y val="-0.417857976086322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Xindex!$N$96:$N$115</c:f>
              <c:strCache>
                <c:ptCount val="20"/>
                <c:pt idx="0">
                  <c:v>interval1</c:v>
                </c:pt>
                <c:pt idx="1">
                  <c:v>interval2</c:v>
                </c:pt>
                <c:pt idx="2">
                  <c:v>interval3</c:v>
                </c:pt>
                <c:pt idx="3">
                  <c:v>interval4</c:v>
                </c:pt>
                <c:pt idx="4">
                  <c:v>interval5</c:v>
                </c:pt>
                <c:pt idx="5">
                  <c:v>interval6</c:v>
                </c:pt>
                <c:pt idx="6">
                  <c:v>interval7</c:v>
                </c:pt>
                <c:pt idx="7">
                  <c:v>interval8</c:v>
                </c:pt>
                <c:pt idx="8">
                  <c:v>interval9</c:v>
                </c:pt>
                <c:pt idx="9">
                  <c:v>interval10</c:v>
                </c:pt>
                <c:pt idx="10">
                  <c:v>interval11</c:v>
                </c:pt>
                <c:pt idx="11">
                  <c:v>interval12</c:v>
                </c:pt>
                <c:pt idx="12">
                  <c:v>interval13</c:v>
                </c:pt>
                <c:pt idx="13">
                  <c:v>interval14</c:v>
                </c:pt>
                <c:pt idx="14">
                  <c:v>interval15</c:v>
                </c:pt>
                <c:pt idx="15">
                  <c:v>interval16</c:v>
                </c:pt>
                <c:pt idx="16">
                  <c:v>interval17</c:v>
                </c:pt>
                <c:pt idx="17">
                  <c:v>interval18</c:v>
                </c:pt>
                <c:pt idx="18">
                  <c:v>interval19</c:v>
                </c:pt>
                <c:pt idx="19">
                  <c:v>interval20</c:v>
                </c:pt>
              </c:strCache>
            </c:strRef>
          </c:cat>
          <c:val>
            <c:numRef>
              <c:f>Xindex!$O$96:$O$115</c:f>
              <c:numCache>
                <c:formatCode>General</c:formatCode>
                <c:ptCount val="20"/>
                <c:pt idx="0">
                  <c:v>1002.9</c:v>
                </c:pt>
                <c:pt idx="1">
                  <c:v>1012.4</c:v>
                </c:pt>
                <c:pt idx="2">
                  <c:v>1031.9000000000001</c:v>
                </c:pt>
                <c:pt idx="3">
                  <c:v>1017.9</c:v>
                </c:pt>
                <c:pt idx="4">
                  <c:v>1002.9</c:v>
                </c:pt>
                <c:pt idx="5">
                  <c:v>1002.9</c:v>
                </c:pt>
                <c:pt idx="6">
                  <c:v>1002.9</c:v>
                </c:pt>
                <c:pt idx="7">
                  <c:v>1002.9</c:v>
                </c:pt>
                <c:pt idx="8">
                  <c:v>979.3</c:v>
                </c:pt>
                <c:pt idx="9">
                  <c:v>1002.9</c:v>
                </c:pt>
                <c:pt idx="10">
                  <c:v>1002.9</c:v>
                </c:pt>
                <c:pt idx="11">
                  <c:v>980.3</c:v>
                </c:pt>
                <c:pt idx="12">
                  <c:v>981.8</c:v>
                </c:pt>
                <c:pt idx="13">
                  <c:v>980.3</c:v>
                </c:pt>
                <c:pt idx="14">
                  <c:v>1009.4</c:v>
                </c:pt>
                <c:pt idx="15">
                  <c:v>998.8</c:v>
                </c:pt>
                <c:pt idx="16">
                  <c:v>1002.9</c:v>
                </c:pt>
                <c:pt idx="17">
                  <c:v>1002.9</c:v>
                </c:pt>
                <c:pt idx="18">
                  <c:v>1002.9</c:v>
                </c:pt>
                <c:pt idx="19">
                  <c:v>979.3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879056"/>
        <c:axId val="274876816"/>
      </c:lineChart>
      <c:catAx>
        <c:axId val="27487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876816"/>
        <c:crosses val="autoZero"/>
        <c:auto val="1"/>
        <c:lblAlgn val="ctr"/>
        <c:lblOffset val="100"/>
        <c:noMultiLvlLbl val="0"/>
      </c:catAx>
      <c:valAx>
        <c:axId val="27487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87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view!$N$3</c:f>
              <c:strCache>
                <c:ptCount val="1"/>
                <c:pt idx="0">
                  <c:v>Yindex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3195538057742783E-3"/>
                  <c:y val="-0.377490522018081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view!$L$4:$L$23</c:f>
              <c:numCache>
                <c:formatCode>General</c:formatCode>
                <c:ptCount val="20"/>
                <c:pt idx="0">
                  <c:v>1002.9</c:v>
                </c:pt>
                <c:pt idx="1">
                  <c:v>1012.4</c:v>
                </c:pt>
                <c:pt idx="2">
                  <c:v>1031.9000000000001</c:v>
                </c:pt>
                <c:pt idx="3">
                  <c:v>1017.9</c:v>
                </c:pt>
                <c:pt idx="4">
                  <c:v>1002.9</c:v>
                </c:pt>
                <c:pt idx="5">
                  <c:v>1002.9</c:v>
                </c:pt>
                <c:pt idx="6">
                  <c:v>1002.9</c:v>
                </c:pt>
                <c:pt idx="7">
                  <c:v>1002.9</c:v>
                </c:pt>
                <c:pt idx="8">
                  <c:v>979.3</c:v>
                </c:pt>
                <c:pt idx="9">
                  <c:v>1002.9</c:v>
                </c:pt>
                <c:pt idx="10">
                  <c:v>1002.9</c:v>
                </c:pt>
                <c:pt idx="11">
                  <c:v>980.3</c:v>
                </c:pt>
                <c:pt idx="12">
                  <c:v>981.8</c:v>
                </c:pt>
                <c:pt idx="13">
                  <c:v>980.3</c:v>
                </c:pt>
                <c:pt idx="14">
                  <c:v>1009.4</c:v>
                </c:pt>
                <c:pt idx="15">
                  <c:v>998.8</c:v>
                </c:pt>
                <c:pt idx="16">
                  <c:v>1002.9</c:v>
                </c:pt>
                <c:pt idx="17">
                  <c:v>1002.9</c:v>
                </c:pt>
                <c:pt idx="18">
                  <c:v>1002.9</c:v>
                </c:pt>
                <c:pt idx="19">
                  <c:v>979.3</c:v>
                </c:pt>
              </c:numCache>
            </c:numRef>
          </c:xVal>
          <c:yVal>
            <c:numRef>
              <c:f>view!$N$4:$N$23</c:f>
              <c:numCache>
                <c:formatCode>General</c:formatCode>
                <c:ptCount val="20"/>
                <c:pt idx="0">
                  <c:v>1000.5</c:v>
                </c:pt>
                <c:pt idx="1">
                  <c:v>989.5</c:v>
                </c:pt>
                <c:pt idx="2">
                  <c:v>1025.5</c:v>
                </c:pt>
                <c:pt idx="3">
                  <c:v>1010</c:v>
                </c:pt>
                <c:pt idx="4">
                  <c:v>1000.5</c:v>
                </c:pt>
                <c:pt idx="5">
                  <c:v>998.5</c:v>
                </c:pt>
                <c:pt idx="6">
                  <c:v>1000.5</c:v>
                </c:pt>
                <c:pt idx="7">
                  <c:v>991.5</c:v>
                </c:pt>
                <c:pt idx="8">
                  <c:v>983</c:v>
                </c:pt>
                <c:pt idx="9">
                  <c:v>980</c:v>
                </c:pt>
                <c:pt idx="10">
                  <c:v>1000.5</c:v>
                </c:pt>
                <c:pt idx="11">
                  <c:v>1000.5</c:v>
                </c:pt>
                <c:pt idx="12">
                  <c:v>1000.5</c:v>
                </c:pt>
                <c:pt idx="13">
                  <c:v>1000.5</c:v>
                </c:pt>
                <c:pt idx="14">
                  <c:v>998</c:v>
                </c:pt>
                <c:pt idx="15">
                  <c:v>1000.5</c:v>
                </c:pt>
                <c:pt idx="16">
                  <c:v>1000.5</c:v>
                </c:pt>
                <c:pt idx="17">
                  <c:v>1000.5</c:v>
                </c:pt>
                <c:pt idx="18">
                  <c:v>1000.5</c:v>
                </c:pt>
                <c:pt idx="19">
                  <c:v>1019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95456"/>
        <c:axId val="27942220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view!$M$3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view!$L$4:$L$23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1002.9</c:v>
                      </c:pt>
                      <c:pt idx="1">
                        <c:v>1012.4</c:v>
                      </c:pt>
                      <c:pt idx="2">
                        <c:v>1031.9000000000001</c:v>
                      </c:pt>
                      <c:pt idx="3">
                        <c:v>1017.9</c:v>
                      </c:pt>
                      <c:pt idx="4">
                        <c:v>1002.9</c:v>
                      </c:pt>
                      <c:pt idx="5">
                        <c:v>1002.9</c:v>
                      </c:pt>
                      <c:pt idx="6">
                        <c:v>1002.9</c:v>
                      </c:pt>
                      <c:pt idx="7">
                        <c:v>1002.9</c:v>
                      </c:pt>
                      <c:pt idx="8">
                        <c:v>979.3</c:v>
                      </c:pt>
                      <c:pt idx="9">
                        <c:v>1002.9</c:v>
                      </c:pt>
                      <c:pt idx="10">
                        <c:v>1002.9</c:v>
                      </c:pt>
                      <c:pt idx="11">
                        <c:v>980.3</c:v>
                      </c:pt>
                      <c:pt idx="12">
                        <c:v>981.8</c:v>
                      </c:pt>
                      <c:pt idx="13">
                        <c:v>980.3</c:v>
                      </c:pt>
                      <c:pt idx="14">
                        <c:v>1009.4</c:v>
                      </c:pt>
                      <c:pt idx="15">
                        <c:v>998.8</c:v>
                      </c:pt>
                      <c:pt idx="16">
                        <c:v>1002.9</c:v>
                      </c:pt>
                      <c:pt idx="17">
                        <c:v>1002.9</c:v>
                      </c:pt>
                      <c:pt idx="18">
                        <c:v>1002.9</c:v>
                      </c:pt>
                      <c:pt idx="19">
                        <c:v>979.3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view!$M$4:$M$23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4829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422208"/>
        <c:crosses val="autoZero"/>
        <c:crossBetween val="midCat"/>
      </c:valAx>
      <c:valAx>
        <c:axId val="27942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95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2</xdr:col>
      <xdr:colOff>514350</xdr:colOff>
      <xdr:row>26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2</xdr:col>
      <xdr:colOff>514350</xdr:colOff>
      <xdr:row>135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5125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108858</xdr:colOff>
      <xdr:row>97</xdr:row>
      <xdr:rowOff>200025</xdr:rowOff>
    </xdr:from>
    <xdr:to>
      <xdr:col>23</xdr:col>
      <xdr:colOff>394608</xdr:colOff>
      <xdr:row>111</xdr:row>
      <xdr:rowOff>85725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3</xdr:col>
      <xdr:colOff>76200</xdr:colOff>
      <xdr:row>26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3</xdr:col>
      <xdr:colOff>76200</xdr:colOff>
      <xdr:row>134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8475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3</xdr:col>
      <xdr:colOff>76200</xdr:colOff>
      <xdr:row>26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3</xdr:col>
      <xdr:colOff>76200</xdr:colOff>
      <xdr:row>134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181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3</xdr:col>
      <xdr:colOff>76200</xdr:colOff>
      <xdr:row>112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6055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3</xdr:col>
      <xdr:colOff>76200</xdr:colOff>
      <xdr:row>134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5155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452438</xdr:colOff>
      <xdr:row>97</xdr:row>
      <xdr:rowOff>194072</xdr:rowOff>
    </xdr:from>
    <xdr:to>
      <xdr:col>23</xdr:col>
      <xdr:colOff>166688</xdr:colOff>
      <xdr:row>111</xdr:row>
      <xdr:rowOff>103584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2</xdr:col>
      <xdr:colOff>266700</xdr:colOff>
      <xdr:row>25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2</xdr:col>
      <xdr:colOff>571500</xdr:colOff>
      <xdr:row>50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2</xdr:col>
      <xdr:colOff>571500</xdr:colOff>
      <xdr:row>158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1395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503464</xdr:colOff>
      <xdr:row>3</xdr:row>
      <xdr:rowOff>0</xdr:rowOff>
    </xdr:from>
    <xdr:to>
      <xdr:col>22</xdr:col>
      <xdr:colOff>176893</xdr:colOff>
      <xdr:row>15</xdr:row>
      <xdr:rowOff>176893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2</xdr:col>
      <xdr:colOff>266700</xdr:colOff>
      <xdr:row>26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2</xdr:col>
      <xdr:colOff>266700</xdr:colOff>
      <xdr:row>134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03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2</xdr:col>
      <xdr:colOff>266700</xdr:colOff>
      <xdr:row>25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2</xdr:col>
      <xdr:colOff>266700</xdr:colOff>
      <xdr:row>133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892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3</xdr:col>
      <xdr:colOff>76200</xdr:colOff>
      <xdr:row>26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3</xdr:col>
      <xdr:colOff>76200</xdr:colOff>
      <xdr:row>134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5145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3</xdr:col>
      <xdr:colOff>76200</xdr:colOff>
      <xdr:row>26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3</xdr:col>
      <xdr:colOff>76200</xdr:colOff>
      <xdr:row>134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846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miau.gau.hu/myx-free/coco/test/456163820160609150837.html" TargetMode="External"/><Relationship Id="rId1" Type="http://schemas.openxmlformats.org/officeDocument/2006/relationships/hyperlink" Target="http://miau.gau.hu/myx-free/coco/test/354588220160609150757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://miau.gau.hu/myx-free/coco/test/101955920160609151458.html" TargetMode="External"/><Relationship Id="rId1" Type="http://schemas.openxmlformats.org/officeDocument/2006/relationships/hyperlink" Target="http://miau.gau.hu/myx-free/coco/test/506496220160609151421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://miau.gau.hu/myx-free/coco/test/414343820160609152242.html" TargetMode="External"/><Relationship Id="rId1" Type="http://schemas.openxmlformats.org/officeDocument/2006/relationships/hyperlink" Target="http://miau.gau.hu/myx-free/coco/test/403213420160609152009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://miau.gau.hu/myx-free/coco/test/132556320160609152215.html" TargetMode="External"/><Relationship Id="rId1" Type="http://schemas.openxmlformats.org/officeDocument/2006/relationships/hyperlink" Target="http://miau.gau.hu/myx-free/coco/test/156381120160609152036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://miau.gau.hu/myx-free/coco/test/515381820160609152148.html" TargetMode="External"/><Relationship Id="rId1" Type="http://schemas.openxmlformats.org/officeDocument/2006/relationships/hyperlink" Target="http://miau.gau.hu/myx-free/coco/test/468758320160609152101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://miau.gau.hu/myx-free/coco/test/834186620160609153809.html" TargetMode="External"/><Relationship Id="rId1" Type="http://schemas.openxmlformats.org/officeDocument/2006/relationships/hyperlink" Target="http://miau.gau.hu/myx-free/coco/test/288348520160609153704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miau.gau.hu/myx-free/coco/test/923221320160609131052.html" TargetMode="External"/><Relationship Id="rId1" Type="http://schemas.openxmlformats.org/officeDocument/2006/relationships/hyperlink" Target="http://miau.gau.hu/myx-free/coco/test/638395020160609130957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miau.gau.hu/myx-free/coco/test/305699220160609155135.html" TargetMode="External"/><Relationship Id="rId1" Type="http://schemas.openxmlformats.org/officeDocument/2006/relationships/hyperlink" Target="http://miau.gau.hu/myx-free/coco/test/677718820160609155059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miau.gau.hu/myx-free/coco/test/769534420160609131717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miau.gau.hu/myx-free/coco/test/464704620160609153207.html" TargetMode="External"/><Relationship Id="rId1" Type="http://schemas.openxmlformats.org/officeDocument/2006/relationships/hyperlink" Target="http://miau.gau.hu/myx-free/coco/test/158223820160609153144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miau.gau.hu/myx-free/coco/test/452424520160609145749.html" TargetMode="External"/><Relationship Id="rId1" Type="http://schemas.openxmlformats.org/officeDocument/2006/relationships/hyperlink" Target="http://miau.gau.hu/myx-free/coco/test/8851705201606091322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80" zoomScaleNormal="80" workbookViewId="0">
      <selection activeCell="A13" sqref="A13:B16"/>
    </sheetView>
  </sheetViews>
  <sheetFormatPr defaultRowHeight="15" x14ac:dyDescent="0.25"/>
  <cols>
    <col min="1" max="1" width="17.42578125" bestFit="1" customWidth="1"/>
    <col min="2" max="2" width="90.7109375" customWidth="1"/>
    <col min="3" max="3" width="11.7109375" bestFit="1" customWidth="1"/>
  </cols>
  <sheetData>
    <row r="1" spans="1:5" x14ac:dyDescent="0.25">
      <c r="A1" t="s">
        <v>1179</v>
      </c>
      <c r="B1" t="s">
        <v>1180</v>
      </c>
    </row>
    <row r="2" spans="1:5" x14ac:dyDescent="0.25">
      <c r="A2" s="2" t="s">
        <v>937</v>
      </c>
      <c r="B2" s="2" t="s">
        <v>938</v>
      </c>
      <c r="C2" s="2" t="s">
        <v>1161</v>
      </c>
      <c r="D2" s="2" t="s">
        <v>1169</v>
      </c>
      <c r="E2" s="2" t="s">
        <v>1169</v>
      </c>
    </row>
    <row r="3" spans="1:5" ht="45" x14ac:dyDescent="0.25">
      <c r="A3" t="s">
        <v>939</v>
      </c>
      <c r="B3" s="20" t="s">
        <v>940</v>
      </c>
    </row>
    <row r="4" spans="1:5" ht="60" x14ac:dyDescent="0.25">
      <c r="A4" t="s">
        <v>339</v>
      </c>
      <c r="B4" s="20" t="s">
        <v>1164</v>
      </c>
    </row>
    <row r="5" spans="1:5" ht="30" x14ac:dyDescent="0.25">
      <c r="A5" t="s">
        <v>1148</v>
      </c>
      <c r="B5" s="20" t="s">
        <v>1165</v>
      </c>
      <c r="C5" t="s">
        <v>1163</v>
      </c>
      <c r="D5">
        <f>view!C2</f>
        <v>0.25876439155986508</v>
      </c>
    </row>
    <row r="6" spans="1:5" ht="30" x14ac:dyDescent="0.25">
      <c r="A6" t="s">
        <v>1162</v>
      </c>
      <c r="B6" s="20" t="s">
        <v>1166</v>
      </c>
      <c r="C6" t="s">
        <v>1163</v>
      </c>
      <c r="D6">
        <f>'Yindex vs Xi'!I94</f>
        <v>0.96814093439618321</v>
      </c>
    </row>
    <row r="7" spans="1:5" ht="30" x14ac:dyDescent="0.25">
      <c r="A7" t="s">
        <v>1167</v>
      </c>
      <c r="B7" s="20" t="s">
        <v>1168</v>
      </c>
      <c r="C7" t="s">
        <v>1163</v>
      </c>
      <c r="D7">
        <f>view!E2</f>
        <v>0.11462647600821693</v>
      </c>
    </row>
    <row r="8" spans="1:5" ht="45" x14ac:dyDescent="0.25">
      <c r="A8" t="s">
        <v>1149</v>
      </c>
      <c r="B8" s="20" t="s">
        <v>1170</v>
      </c>
      <c r="C8" t="s">
        <v>1171</v>
      </c>
      <c r="D8">
        <f>view!Q20</f>
        <v>0.28000000000000003</v>
      </c>
    </row>
    <row r="9" spans="1:5" x14ac:dyDescent="0.25">
      <c r="A9" t="s">
        <v>1172</v>
      </c>
      <c r="B9" s="20" t="s">
        <v>1173</v>
      </c>
      <c r="C9" t="s">
        <v>1174</v>
      </c>
      <c r="D9" s="22" t="str">
        <f>delay!C1</f>
        <v>t+3</v>
      </c>
    </row>
    <row r="10" spans="1:5" x14ac:dyDescent="0.25">
      <c r="A10" t="s">
        <v>1175</v>
      </c>
      <c r="B10" s="20" t="s">
        <v>1176</v>
      </c>
    </row>
    <row r="11" spans="1:5" ht="30" x14ac:dyDescent="0.25">
      <c r="A11" t="s">
        <v>1177</v>
      </c>
      <c r="B11" s="20" t="s">
        <v>1178</v>
      </c>
      <c r="C11" t="s">
        <v>1163</v>
      </c>
      <c r="D11">
        <f>'layer-based-index'!J24</f>
        <v>0.11909139320615281</v>
      </c>
      <c r="E11">
        <f>'layer-based-index'!J1</f>
        <v>0.11462647600821693</v>
      </c>
    </row>
    <row r="12" spans="1:5" x14ac:dyDescent="0.25">
      <c r="B12" s="20"/>
    </row>
    <row r="13" spans="1:5" x14ac:dyDescent="0.25">
      <c r="A13" t="s">
        <v>1181</v>
      </c>
      <c r="B13" s="20" t="s">
        <v>1187</v>
      </c>
    </row>
    <row r="14" spans="1:5" x14ac:dyDescent="0.25">
      <c r="A14" t="s">
        <v>1182</v>
      </c>
      <c r="B14" s="20" t="s">
        <v>1183</v>
      </c>
    </row>
    <row r="15" spans="1:5" x14ac:dyDescent="0.25">
      <c r="A15" t="s">
        <v>1184</v>
      </c>
      <c r="B15" s="20" t="s">
        <v>1185</v>
      </c>
    </row>
    <row r="16" spans="1:5" x14ac:dyDescent="0.25">
      <c r="A16" t="s">
        <v>1186</v>
      </c>
      <c r="B16" s="23">
        <v>2016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7"/>
  <sheetViews>
    <sheetView zoomScale="70" zoomScaleNormal="70" workbookViewId="0"/>
  </sheetViews>
  <sheetFormatPr defaultRowHeight="15" x14ac:dyDescent="0.25"/>
  <cols>
    <col min="1" max="1" width="13.85546875" bestFit="1" customWidth="1"/>
    <col min="2" max="7" width="10.7109375" bestFit="1" customWidth="1"/>
    <col min="8" max="8" width="11" bestFit="1" customWidth="1"/>
  </cols>
  <sheetData>
    <row r="1" spans="1:8" x14ac:dyDescent="0.25">
      <c r="A1" t="str">
        <f>'Y1'!A1</f>
        <v>ranking values</v>
      </c>
      <c r="B1" t="str">
        <f>'Y1'!B1</f>
        <v>operation1</v>
      </c>
      <c r="C1" t="str">
        <f>'Y1'!C1</f>
        <v>operation2</v>
      </c>
      <c r="D1" t="str">
        <f>'Y1'!D1</f>
        <v>operation3</v>
      </c>
      <c r="E1" t="str">
        <f>'Y1'!E1</f>
        <v>operation4</v>
      </c>
      <c r="F1" t="str">
        <f>'Y1'!F1</f>
        <v>operation5</v>
      </c>
      <c r="G1" t="str">
        <f>'Y1'!G1</f>
        <v>operation6</v>
      </c>
      <c r="H1" t="str">
        <f>' OAM raw'!I3</f>
        <v>marketing2</v>
      </c>
    </row>
    <row r="2" spans="1:8" x14ac:dyDescent="0.25">
      <c r="A2" t="str">
        <f>'Y1'!A2</f>
        <v>interval1</v>
      </c>
      <c r="B2">
        <f>'Y1'!B2</f>
        <v>2</v>
      </c>
      <c r="C2">
        <f>'Y1'!C2</f>
        <v>5</v>
      </c>
      <c r="D2">
        <f>'Y1'!D2</f>
        <v>2</v>
      </c>
      <c r="E2">
        <f>'Y1'!E2</f>
        <v>19</v>
      </c>
      <c r="F2">
        <f>'Y1'!F2</f>
        <v>3</v>
      </c>
      <c r="G2">
        <f>'Y1'!G2</f>
        <v>16</v>
      </c>
      <c r="H2">
        <f>' OAM raw'!I4</f>
        <v>45</v>
      </c>
    </row>
    <row r="3" spans="1:8" x14ac:dyDescent="0.25">
      <c r="A3" t="str">
        <f>'Y1'!A3</f>
        <v>interval2</v>
      </c>
      <c r="B3">
        <f>'Y1'!B3</f>
        <v>8</v>
      </c>
      <c r="C3">
        <f>'Y1'!C3</f>
        <v>1</v>
      </c>
      <c r="D3">
        <f>'Y1'!D3</f>
        <v>17</v>
      </c>
      <c r="E3">
        <f>'Y1'!E3</f>
        <v>15</v>
      </c>
      <c r="F3">
        <f>'Y1'!F3</f>
        <v>14</v>
      </c>
      <c r="G3">
        <f>'Y1'!G3</f>
        <v>11</v>
      </c>
      <c r="H3">
        <f>' OAM raw'!I5</f>
        <v>54</v>
      </c>
    </row>
    <row r="4" spans="1:8" x14ac:dyDescent="0.25">
      <c r="A4" t="str">
        <f>'Y1'!A4</f>
        <v>interval3</v>
      </c>
      <c r="B4">
        <f>'Y1'!B4</f>
        <v>6</v>
      </c>
      <c r="C4">
        <f>'Y1'!C4</f>
        <v>11</v>
      </c>
      <c r="D4">
        <f>'Y1'!D4</f>
        <v>4</v>
      </c>
      <c r="E4">
        <f>'Y1'!E4</f>
        <v>3</v>
      </c>
      <c r="F4">
        <f>'Y1'!F4</f>
        <v>2</v>
      </c>
      <c r="G4">
        <f>'Y1'!G4</f>
        <v>3</v>
      </c>
      <c r="H4">
        <f>' OAM raw'!I6</f>
        <v>70</v>
      </c>
    </row>
    <row r="5" spans="1:8" x14ac:dyDescent="0.25">
      <c r="A5" t="str">
        <f>'Y1'!A5</f>
        <v>interval4</v>
      </c>
      <c r="B5">
        <f>'Y1'!B5</f>
        <v>12</v>
      </c>
      <c r="C5">
        <f>'Y1'!C5</f>
        <v>10</v>
      </c>
      <c r="D5">
        <f>'Y1'!D5</f>
        <v>2</v>
      </c>
      <c r="E5">
        <f>'Y1'!E5</f>
        <v>6</v>
      </c>
      <c r="F5">
        <f>'Y1'!F5</f>
        <v>9</v>
      </c>
      <c r="G5">
        <f>'Y1'!G5</f>
        <v>7</v>
      </c>
      <c r="H5">
        <f>' OAM raw'!I7</f>
        <v>21</v>
      </c>
    </row>
    <row r="6" spans="1:8" x14ac:dyDescent="0.25">
      <c r="A6" t="str">
        <f>'Y1'!A6</f>
        <v>interval5</v>
      </c>
      <c r="B6">
        <f>'Y1'!B6</f>
        <v>17</v>
      </c>
      <c r="C6">
        <f>'Y1'!C6</f>
        <v>7</v>
      </c>
      <c r="D6">
        <f>'Y1'!D6</f>
        <v>12</v>
      </c>
      <c r="E6">
        <f>'Y1'!E6</f>
        <v>12</v>
      </c>
      <c r="F6">
        <f>'Y1'!F6</f>
        <v>11</v>
      </c>
      <c r="G6">
        <f>'Y1'!G6</f>
        <v>4</v>
      </c>
      <c r="H6">
        <f>' OAM raw'!I8</f>
        <v>36</v>
      </c>
    </row>
    <row r="7" spans="1:8" x14ac:dyDescent="0.25">
      <c r="A7" t="str">
        <f>'Y1'!A7</f>
        <v>interval6</v>
      </c>
      <c r="B7">
        <f>'Y1'!B7</f>
        <v>2</v>
      </c>
      <c r="C7">
        <f>'Y1'!C7</f>
        <v>14</v>
      </c>
      <c r="D7">
        <f>'Y1'!D7</f>
        <v>7</v>
      </c>
      <c r="E7">
        <f>'Y1'!E7</f>
        <v>14</v>
      </c>
      <c r="F7">
        <f>'Y1'!F7</f>
        <v>15</v>
      </c>
      <c r="G7">
        <f>'Y1'!G7</f>
        <v>6</v>
      </c>
      <c r="H7">
        <f>' OAM raw'!I9</f>
        <v>10</v>
      </c>
    </row>
    <row r="8" spans="1:8" x14ac:dyDescent="0.25">
      <c r="A8" t="str">
        <f>'Y1'!A8</f>
        <v>interval7</v>
      </c>
      <c r="B8">
        <f>'Y1'!B8</f>
        <v>4</v>
      </c>
      <c r="C8">
        <f>'Y1'!C8</f>
        <v>16</v>
      </c>
      <c r="D8">
        <f>'Y1'!D8</f>
        <v>10</v>
      </c>
      <c r="E8">
        <f>'Y1'!E8</f>
        <v>2</v>
      </c>
      <c r="F8">
        <f>'Y1'!F8</f>
        <v>19</v>
      </c>
      <c r="G8">
        <f>'Y1'!G8</f>
        <v>7</v>
      </c>
      <c r="H8">
        <f>' OAM raw'!I10</f>
        <v>19</v>
      </c>
    </row>
    <row r="9" spans="1:8" x14ac:dyDescent="0.25">
      <c r="A9" t="str">
        <f>'Y1'!A9</f>
        <v>interval8</v>
      </c>
      <c r="B9">
        <f>'Y1'!B9</f>
        <v>11</v>
      </c>
      <c r="C9">
        <f>'Y1'!C9</f>
        <v>7</v>
      </c>
      <c r="D9">
        <f>'Y1'!D9</f>
        <v>5</v>
      </c>
      <c r="E9">
        <f>'Y1'!E9</f>
        <v>18</v>
      </c>
      <c r="F9">
        <f>'Y1'!F9</f>
        <v>10</v>
      </c>
      <c r="G9">
        <f>'Y1'!G9</f>
        <v>2</v>
      </c>
      <c r="H9">
        <f>' OAM raw'!I11</f>
        <v>32</v>
      </c>
    </row>
    <row r="10" spans="1:8" x14ac:dyDescent="0.25">
      <c r="A10" t="str">
        <f>'Y1'!A10</f>
        <v>interval9</v>
      </c>
      <c r="B10">
        <f>'Y1'!B10</f>
        <v>12</v>
      </c>
      <c r="C10">
        <f>'Y1'!C10</f>
        <v>15</v>
      </c>
      <c r="D10">
        <f>'Y1'!D10</f>
        <v>8</v>
      </c>
      <c r="E10">
        <f>'Y1'!E10</f>
        <v>11</v>
      </c>
      <c r="F10">
        <f>'Y1'!F10</f>
        <v>12</v>
      </c>
      <c r="G10">
        <f>'Y1'!G10</f>
        <v>18</v>
      </c>
      <c r="H10">
        <f>' OAM raw'!I12</f>
        <v>10</v>
      </c>
    </row>
    <row r="11" spans="1:8" x14ac:dyDescent="0.25">
      <c r="A11" t="str">
        <f>'Y1'!A11</f>
        <v>interval10</v>
      </c>
      <c r="B11">
        <f>'Y1'!B11</f>
        <v>20</v>
      </c>
      <c r="C11">
        <f>'Y1'!C11</f>
        <v>12</v>
      </c>
      <c r="D11">
        <f>'Y1'!D11</f>
        <v>16</v>
      </c>
      <c r="E11">
        <f>'Y1'!E11</f>
        <v>1</v>
      </c>
      <c r="F11">
        <f>'Y1'!F11</f>
        <v>5</v>
      </c>
      <c r="G11">
        <f>'Y1'!G11</f>
        <v>13</v>
      </c>
      <c r="H11">
        <f>' OAM raw'!I13</f>
        <v>52</v>
      </c>
    </row>
    <row r="12" spans="1:8" x14ac:dyDescent="0.25">
      <c r="A12" t="str">
        <f>'Y1'!A12</f>
        <v>interval11</v>
      </c>
      <c r="B12">
        <f>'Y1'!B12</f>
        <v>15</v>
      </c>
      <c r="C12">
        <f>'Y1'!C12</f>
        <v>4</v>
      </c>
      <c r="D12">
        <f>'Y1'!D12</f>
        <v>20</v>
      </c>
      <c r="E12">
        <f>'Y1'!E12</f>
        <v>10</v>
      </c>
      <c r="F12">
        <f>'Y1'!F12</f>
        <v>1</v>
      </c>
      <c r="G12">
        <f>'Y1'!G12</f>
        <v>19</v>
      </c>
      <c r="H12">
        <f>' OAM raw'!I14</f>
        <v>31</v>
      </c>
    </row>
    <row r="13" spans="1:8" x14ac:dyDescent="0.25">
      <c r="A13" t="str">
        <f>'Y1'!A13</f>
        <v>interval12</v>
      </c>
      <c r="B13">
        <f>'Y1'!B13</f>
        <v>19</v>
      </c>
      <c r="C13">
        <f>'Y1'!C13</f>
        <v>20</v>
      </c>
      <c r="D13">
        <f>'Y1'!D13</f>
        <v>19</v>
      </c>
      <c r="E13">
        <f>'Y1'!E13</f>
        <v>4</v>
      </c>
      <c r="F13">
        <f>'Y1'!F13</f>
        <v>7</v>
      </c>
      <c r="G13">
        <f>'Y1'!G13</f>
        <v>5</v>
      </c>
      <c r="H13">
        <f>' OAM raw'!I15</f>
        <v>74</v>
      </c>
    </row>
    <row r="14" spans="1:8" x14ac:dyDescent="0.25">
      <c r="A14" t="str">
        <f>'Y1'!A14</f>
        <v>interval13</v>
      </c>
      <c r="B14">
        <f>'Y1'!B14</f>
        <v>6</v>
      </c>
      <c r="C14">
        <f>'Y1'!C14</f>
        <v>19</v>
      </c>
      <c r="D14">
        <f>'Y1'!D14</f>
        <v>15</v>
      </c>
      <c r="E14">
        <f>'Y1'!E14</f>
        <v>5</v>
      </c>
      <c r="F14">
        <f>'Y1'!F14</f>
        <v>17</v>
      </c>
      <c r="G14">
        <f>'Y1'!G14</f>
        <v>9</v>
      </c>
      <c r="H14">
        <f>' OAM raw'!I16</f>
        <v>39</v>
      </c>
    </row>
    <row r="15" spans="1:8" x14ac:dyDescent="0.25">
      <c r="A15" t="str">
        <f>'Y1'!A15</f>
        <v>interval14</v>
      </c>
      <c r="B15">
        <f>'Y1'!B15</f>
        <v>14</v>
      </c>
      <c r="C15">
        <f>'Y1'!C15</f>
        <v>13</v>
      </c>
      <c r="D15">
        <f>'Y1'!D15</f>
        <v>5</v>
      </c>
      <c r="E15">
        <f>'Y1'!E15</f>
        <v>16</v>
      </c>
      <c r="F15">
        <f>'Y1'!F15</f>
        <v>13</v>
      </c>
      <c r="G15">
        <f>'Y1'!G15</f>
        <v>10</v>
      </c>
      <c r="H15">
        <f>' OAM raw'!I17</f>
        <v>26</v>
      </c>
    </row>
    <row r="16" spans="1:8" x14ac:dyDescent="0.25">
      <c r="A16" t="str">
        <f>'Y1'!A16</f>
        <v>interval15</v>
      </c>
      <c r="B16">
        <f>'Y1'!B16</f>
        <v>1</v>
      </c>
      <c r="C16">
        <f>'Y1'!C16</f>
        <v>17</v>
      </c>
      <c r="D16">
        <f>'Y1'!D16</f>
        <v>13</v>
      </c>
      <c r="E16">
        <f>'Y1'!E16</f>
        <v>9</v>
      </c>
      <c r="F16">
        <f>'Y1'!F16</f>
        <v>8</v>
      </c>
      <c r="G16">
        <f>'Y1'!G16</f>
        <v>15</v>
      </c>
      <c r="H16">
        <f>' OAM raw'!I18</f>
        <v>21</v>
      </c>
    </row>
    <row r="17" spans="1:17" x14ac:dyDescent="0.25">
      <c r="A17" t="str">
        <f>'Y1'!A17</f>
        <v>interval16</v>
      </c>
      <c r="B17">
        <f>'Y1'!B17</f>
        <v>9</v>
      </c>
      <c r="C17">
        <f>'Y1'!C17</f>
        <v>2</v>
      </c>
      <c r="D17">
        <f>'Y1'!D17</f>
        <v>18</v>
      </c>
      <c r="E17">
        <f>'Y1'!E17</f>
        <v>8</v>
      </c>
      <c r="F17">
        <f>'Y1'!F17</f>
        <v>20</v>
      </c>
      <c r="G17">
        <f>'Y1'!G17</f>
        <v>20</v>
      </c>
      <c r="H17">
        <f>' OAM raw'!I19</f>
        <v>80</v>
      </c>
    </row>
    <row r="18" spans="1:17" x14ac:dyDescent="0.25">
      <c r="A18" t="str">
        <f>'Y1'!A18</f>
        <v>interval17</v>
      </c>
      <c r="B18">
        <f>'Y1'!B18</f>
        <v>5</v>
      </c>
      <c r="C18">
        <f>'Y1'!C18</f>
        <v>3</v>
      </c>
      <c r="D18">
        <f>'Y1'!D18</f>
        <v>10</v>
      </c>
      <c r="E18">
        <f>'Y1'!E18</f>
        <v>17</v>
      </c>
      <c r="F18">
        <f>'Y1'!F18</f>
        <v>16</v>
      </c>
      <c r="G18">
        <f>'Y1'!G18</f>
        <v>12</v>
      </c>
      <c r="H18">
        <f>' OAM raw'!I20</f>
        <v>44</v>
      </c>
    </row>
    <row r="19" spans="1:17" x14ac:dyDescent="0.25">
      <c r="A19" t="str">
        <f>'Y1'!A19</f>
        <v>interval18</v>
      </c>
      <c r="B19">
        <f>'Y1'!B19</f>
        <v>18</v>
      </c>
      <c r="C19">
        <f>'Y1'!C19</f>
        <v>9</v>
      </c>
      <c r="D19">
        <f>'Y1'!D19</f>
        <v>9</v>
      </c>
      <c r="E19">
        <f>'Y1'!E19</f>
        <v>7</v>
      </c>
      <c r="F19">
        <f>'Y1'!F19</f>
        <v>6</v>
      </c>
      <c r="G19">
        <f>'Y1'!G19</f>
        <v>14</v>
      </c>
      <c r="H19">
        <f>' OAM raw'!I21</f>
        <v>21</v>
      </c>
    </row>
    <row r="20" spans="1:17" x14ac:dyDescent="0.25">
      <c r="A20" t="str">
        <f>'Y1'!A20</f>
        <v>interval19</v>
      </c>
      <c r="B20">
        <f>'Y1'!B20</f>
        <v>16</v>
      </c>
      <c r="C20">
        <f>'Y1'!C20</f>
        <v>6</v>
      </c>
      <c r="D20">
        <f>'Y1'!D20</f>
        <v>1</v>
      </c>
      <c r="E20">
        <f>'Y1'!E20</f>
        <v>19</v>
      </c>
      <c r="F20">
        <f>'Y1'!F20</f>
        <v>18</v>
      </c>
      <c r="G20">
        <f>'Y1'!G20</f>
        <v>1</v>
      </c>
      <c r="H20">
        <f>' OAM raw'!I22</f>
        <v>37</v>
      </c>
    </row>
    <row r="21" spans="1:17" x14ac:dyDescent="0.25">
      <c r="A21" t="str">
        <f>'Y1'!A21</f>
        <v>interval20</v>
      </c>
      <c r="B21">
        <f>'Y1'!B21</f>
        <v>10</v>
      </c>
      <c r="C21">
        <f>'Y1'!C21</f>
        <v>18</v>
      </c>
      <c r="D21">
        <f>'Y1'!D21</f>
        <v>14</v>
      </c>
      <c r="E21">
        <f>'Y1'!E21</f>
        <v>13</v>
      </c>
      <c r="F21">
        <f>'Y1'!F21</f>
        <v>4</v>
      </c>
      <c r="G21">
        <f>'Y1'!G21</f>
        <v>17</v>
      </c>
      <c r="H21">
        <f>' OAM raw'!I23</f>
        <v>53</v>
      </c>
    </row>
    <row r="23" spans="1:17" ht="18.75" x14ac:dyDescent="0.25">
      <c r="A23" s="3"/>
    </row>
    <row r="24" spans="1:17" x14ac:dyDescent="0.25">
      <c r="A24" s="4"/>
    </row>
    <row r="27" spans="1:17" ht="31.5" x14ac:dyDescent="0.25">
      <c r="A27" s="5" t="s">
        <v>48</v>
      </c>
      <c r="B27" s="6">
        <v>3545882</v>
      </c>
      <c r="C27" s="5" t="s">
        <v>49</v>
      </c>
      <c r="D27" s="6">
        <v>20</v>
      </c>
      <c r="E27" s="5" t="s">
        <v>50</v>
      </c>
      <c r="F27" s="6">
        <v>6</v>
      </c>
      <c r="G27" s="5" t="s">
        <v>51</v>
      </c>
      <c r="H27" s="6">
        <v>20</v>
      </c>
      <c r="I27" s="5" t="s">
        <v>52</v>
      </c>
      <c r="J27" s="6">
        <v>0</v>
      </c>
      <c r="K27" s="5" t="s">
        <v>53</v>
      </c>
      <c r="L27" s="6" t="s">
        <v>419</v>
      </c>
    </row>
    <row r="28" spans="1:17" ht="19.5" thickBot="1" x14ac:dyDescent="0.3">
      <c r="A28" s="3"/>
    </row>
    <row r="29" spans="1:17" ht="15.75" thickBot="1" x14ac:dyDescent="0.3">
      <c r="A29" s="7" t="s">
        <v>55</v>
      </c>
      <c r="B29" s="7" t="s">
        <v>56</v>
      </c>
      <c r="C29" s="7" t="s">
        <v>57</v>
      </c>
      <c r="D29" s="7" t="s">
        <v>58</v>
      </c>
      <c r="E29" s="7" t="s">
        <v>59</v>
      </c>
      <c r="F29" s="7" t="s">
        <v>60</v>
      </c>
      <c r="G29" s="7" t="s">
        <v>61</v>
      </c>
      <c r="H29" s="7" t="s">
        <v>62</v>
      </c>
      <c r="J29" s="13" t="s">
        <v>227</v>
      </c>
    </row>
    <row r="30" spans="1:17" ht="15.75" thickBot="1" x14ac:dyDescent="0.3">
      <c r="A30" s="7" t="s">
        <v>63</v>
      </c>
      <c r="B30" s="8">
        <v>2</v>
      </c>
      <c r="C30" s="8">
        <v>5</v>
      </c>
      <c r="D30" s="8">
        <v>2</v>
      </c>
      <c r="E30" s="8">
        <v>19</v>
      </c>
      <c r="F30" s="8">
        <v>3</v>
      </c>
      <c r="G30" s="8">
        <v>16</v>
      </c>
      <c r="H30" s="8">
        <v>45</v>
      </c>
      <c r="K30">
        <f>21-B30</f>
        <v>19</v>
      </c>
      <c r="L30">
        <f t="shared" ref="L30:P49" si="0">21-C30</f>
        <v>16</v>
      </c>
      <c r="M30">
        <f t="shared" si="0"/>
        <v>19</v>
      </c>
      <c r="N30">
        <f t="shared" si="0"/>
        <v>2</v>
      </c>
      <c r="O30">
        <f t="shared" si="0"/>
        <v>18</v>
      </c>
      <c r="P30">
        <f t="shared" si="0"/>
        <v>5</v>
      </c>
      <c r="Q30">
        <f>H30</f>
        <v>45</v>
      </c>
    </row>
    <row r="31" spans="1:17" ht="15.75" thickBot="1" x14ac:dyDescent="0.3">
      <c r="A31" s="7" t="s">
        <v>64</v>
      </c>
      <c r="B31" s="8">
        <v>8</v>
      </c>
      <c r="C31" s="8">
        <v>1</v>
      </c>
      <c r="D31" s="8">
        <v>17</v>
      </c>
      <c r="E31" s="8">
        <v>15</v>
      </c>
      <c r="F31" s="8">
        <v>14</v>
      </c>
      <c r="G31" s="8">
        <v>11</v>
      </c>
      <c r="H31" s="8">
        <v>54</v>
      </c>
      <c r="K31">
        <f t="shared" ref="K31:K49" si="1">21-B31</f>
        <v>13</v>
      </c>
      <c r="L31">
        <f t="shared" si="0"/>
        <v>20</v>
      </c>
      <c r="M31">
        <f t="shared" si="0"/>
        <v>4</v>
      </c>
      <c r="N31">
        <f t="shared" si="0"/>
        <v>6</v>
      </c>
      <c r="O31">
        <f t="shared" si="0"/>
        <v>7</v>
      </c>
      <c r="P31">
        <f t="shared" si="0"/>
        <v>10</v>
      </c>
      <c r="Q31">
        <f t="shared" ref="Q31:Q49" si="2">H31</f>
        <v>54</v>
      </c>
    </row>
    <row r="32" spans="1:17" ht="15.75" thickBot="1" x14ac:dyDescent="0.3">
      <c r="A32" s="7" t="s">
        <v>65</v>
      </c>
      <c r="B32" s="8">
        <v>6</v>
      </c>
      <c r="C32" s="8">
        <v>11</v>
      </c>
      <c r="D32" s="8">
        <v>4</v>
      </c>
      <c r="E32" s="8">
        <v>3</v>
      </c>
      <c r="F32" s="8">
        <v>2</v>
      </c>
      <c r="G32" s="8">
        <v>3</v>
      </c>
      <c r="H32" s="8">
        <v>70</v>
      </c>
      <c r="K32">
        <f t="shared" si="1"/>
        <v>15</v>
      </c>
      <c r="L32">
        <f t="shared" si="0"/>
        <v>10</v>
      </c>
      <c r="M32">
        <f t="shared" si="0"/>
        <v>17</v>
      </c>
      <c r="N32">
        <f t="shared" si="0"/>
        <v>18</v>
      </c>
      <c r="O32">
        <f t="shared" si="0"/>
        <v>19</v>
      </c>
      <c r="P32">
        <f t="shared" si="0"/>
        <v>18</v>
      </c>
      <c r="Q32">
        <f t="shared" si="2"/>
        <v>70</v>
      </c>
    </row>
    <row r="33" spans="1:17" ht="15.75" thickBot="1" x14ac:dyDescent="0.3">
      <c r="A33" s="7" t="s">
        <v>66</v>
      </c>
      <c r="B33" s="8">
        <v>12</v>
      </c>
      <c r="C33" s="8">
        <v>10</v>
      </c>
      <c r="D33" s="8">
        <v>2</v>
      </c>
      <c r="E33" s="8">
        <v>6</v>
      </c>
      <c r="F33" s="8">
        <v>9</v>
      </c>
      <c r="G33" s="8">
        <v>7</v>
      </c>
      <c r="H33" s="8">
        <v>21</v>
      </c>
      <c r="K33">
        <f t="shared" si="1"/>
        <v>9</v>
      </c>
      <c r="L33">
        <f t="shared" si="0"/>
        <v>11</v>
      </c>
      <c r="M33">
        <f t="shared" si="0"/>
        <v>19</v>
      </c>
      <c r="N33">
        <f t="shared" si="0"/>
        <v>15</v>
      </c>
      <c r="O33">
        <f t="shared" si="0"/>
        <v>12</v>
      </c>
      <c r="P33">
        <f t="shared" si="0"/>
        <v>14</v>
      </c>
      <c r="Q33">
        <f t="shared" si="2"/>
        <v>21</v>
      </c>
    </row>
    <row r="34" spans="1:17" ht="15.75" thickBot="1" x14ac:dyDescent="0.3">
      <c r="A34" s="7" t="s">
        <v>67</v>
      </c>
      <c r="B34" s="8">
        <v>17</v>
      </c>
      <c r="C34" s="8">
        <v>7</v>
      </c>
      <c r="D34" s="8">
        <v>12</v>
      </c>
      <c r="E34" s="8">
        <v>12</v>
      </c>
      <c r="F34" s="8">
        <v>11</v>
      </c>
      <c r="G34" s="8">
        <v>4</v>
      </c>
      <c r="H34" s="8">
        <v>36</v>
      </c>
      <c r="K34">
        <f t="shared" si="1"/>
        <v>4</v>
      </c>
      <c r="L34">
        <f t="shared" si="0"/>
        <v>14</v>
      </c>
      <c r="M34">
        <f t="shared" si="0"/>
        <v>9</v>
      </c>
      <c r="N34">
        <f t="shared" si="0"/>
        <v>9</v>
      </c>
      <c r="O34">
        <f t="shared" si="0"/>
        <v>10</v>
      </c>
      <c r="P34">
        <f t="shared" si="0"/>
        <v>17</v>
      </c>
      <c r="Q34">
        <f t="shared" si="2"/>
        <v>36</v>
      </c>
    </row>
    <row r="35" spans="1:17" ht="15.75" thickBot="1" x14ac:dyDescent="0.3">
      <c r="A35" s="7" t="s">
        <v>68</v>
      </c>
      <c r="B35" s="8">
        <v>2</v>
      </c>
      <c r="C35" s="8">
        <v>14</v>
      </c>
      <c r="D35" s="8">
        <v>7</v>
      </c>
      <c r="E35" s="8">
        <v>14</v>
      </c>
      <c r="F35" s="8">
        <v>15</v>
      </c>
      <c r="G35" s="8">
        <v>6</v>
      </c>
      <c r="H35" s="8">
        <v>10</v>
      </c>
      <c r="K35">
        <f t="shared" si="1"/>
        <v>19</v>
      </c>
      <c r="L35">
        <f t="shared" si="0"/>
        <v>7</v>
      </c>
      <c r="M35">
        <f t="shared" si="0"/>
        <v>14</v>
      </c>
      <c r="N35">
        <f t="shared" si="0"/>
        <v>7</v>
      </c>
      <c r="O35">
        <f t="shared" si="0"/>
        <v>6</v>
      </c>
      <c r="P35">
        <f t="shared" si="0"/>
        <v>15</v>
      </c>
      <c r="Q35">
        <f t="shared" si="2"/>
        <v>10</v>
      </c>
    </row>
    <row r="36" spans="1:17" ht="15.75" thickBot="1" x14ac:dyDescent="0.3">
      <c r="A36" s="7" t="s">
        <v>69</v>
      </c>
      <c r="B36" s="8">
        <v>4</v>
      </c>
      <c r="C36" s="8">
        <v>16</v>
      </c>
      <c r="D36" s="8">
        <v>10</v>
      </c>
      <c r="E36" s="8">
        <v>2</v>
      </c>
      <c r="F36" s="8">
        <v>19</v>
      </c>
      <c r="G36" s="8">
        <v>7</v>
      </c>
      <c r="H36" s="8">
        <v>19</v>
      </c>
      <c r="K36">
        <f t="shared" si="1"/>
        <v>17</v>
      </c>
      <c r="L36">
        <f t="shared" si="0"/>
        <v>5</v>
      </c>
      <c r="M36">
        <f t="shared" si="0"/>
        <v>11</v>
      </c>
      <c r="N36">
        <f t="shared" si="0"/>
        <v>19</v>
      </c>
      <c r="O36">
        <f t="shared" si="0"/>
        <v>2</v>
      </c>
      <c r="P36">
        <f t="shared" si="0"/>
        <v>14</v>
      </c>
      <c r="Q36">
        <f t="shared" si="2"/>
        <v>19</v>
      </c>
    </row>
    <row r="37" spans="1:17" ht="15.75" thickBot="1" x14ac:dyDescent="0.3">
      <c r="A37" s="7" t="s">
        <v>70</v>
      </c>
      <c r="B37" s="8">
        <v>11</v>
      </c>
      <c r="C37" s="8">
        <v>7</v>
      </c>
      <c r="D37" s="8">
        <v>5</v>
      </c>
      <c r="E37" s="8">
        <v>18</v>
      </c>
      <c r="F37" s="8">
        <v>10</v>
      </c>
      <c r="G37" s="8">
        <v>2</v>
      </c>
      <c r="H37" s="8">
        <v>32</v>
      </c>
      <c r="K37">
        <f t="shared" si="1"/>
        <v>10</v>
      </c>
      <c r="L37">
        <f t="shared" si="0"/>
        <v>14</v>
      </c>
      <c r="M37">
        <f t="shared" si="0"/>
        <v>16</v>
      </c>
      <c r="N37">
        <f t="shared" si="0"/>
        <v>3</v>
      </c>
      <c r="O37">
        <f t="shared" si="0"/>
        <v>11</v>
      </c>
      <c r="P37">
        <f t="shared" si="0"/>
        <v>19</v>
      </c>
      <c r="Q37">
        <f t="shared" si="2"/>
        <v>32</v>
      </c>
    </row>
    <row r="38" spans="1:17" ht="15.75" thickBot="1" x14ac:dyDescent="0.3">
      <c r="A38" s="7" t="s">
        <v>71</v>
      </c>
      <c r="B38" s="8">
        <v>12</v>
      </c>
      <c r="C38" s="8">
        <v>15</v>
      </c>
      <c r="D38" s="8">
        <v>8</v>
      </c>
      <c r="E38" s="8">
        <v>11</v>
      </c>
      <c r="F38" s="8">
        <v>12</v>
      </c>
      <c r="G38" s="8">
        <v>18</v>
      </c>
      <c r="H38" s="8">
        <v>10</v>
      </c>
      <c r="K38">
        <f t="shared" si="1"/>
        <v>9</v>
      </c>
      <c r="L38">
        <f t="shared" si="0"/>
        <v>6</v>
      </c>
      <c r="M38">
        <f t="shared" si="0"/>
        <v>13</v>
      </c>
      <c r="N38">
        <f t="shared" si="0"/>
        <v>10</v>
      </c>
      <c r="O38">
        <f t="shared" si="0"/>
        <v>9</v>
      </c>
      <c r="P38">
        <f t="shared" si="0"/>
        <v>3</v>
      </c>
      <c r="Q38">
        <f t="shared" si="2"/>
        <v>10</v>
      </c>
    </row>
    <row r="39" spans="1:17" ht="15.75" thickBot="1" x14ac:dyDescent="0.3">
      <c r="A39" s="7" t="s">
        <v>72</v>
      </c>
      <c r="B39" s="8">
        <v>20</v>
      </c>
      <c r="C39" s="8">
        <v>12</v>
      </c>
      <c r="D39" s="8">
        <v>16</v>
      </c>
      <c r="E39" s="8">
        <v>1</v>
      </c>
      <c r="F39" s="8">
        <v>5</v>
      </c>
      <c r="G39" s="8">
        <v>13</v>
      </c>
      <c r="H39" s="8">
        <v>52</v>
      </c>
      <c r="K39">
        <f t="shared" si="1"/>
        <v>1</v>
      </c>
      <c r="L39">
        <f t="shared" si="0"/>
        <v>9</v>
      </c>
      <c r="M39">
        <f t="shared" si="0"/>
        <v>5</v>
      </c>
      <c r="N39">
        <f t="shared" si="0"/>
        <v>20</v>
      </c>
      <c r="O39">
        <f t="shared" si="0"/>
        <v>16</v>
      </c>
      <c r="P39">
        <f t="shared" si="0"/>
        <v>8</v>
      </c>
      <c r="Q39">
        <f t="shared" si="2"/>
        <v>52</v>
      </c>
    </row>
    <row r="40" spans="1:17" ht="15.75" thickBot="1" x14ac:dyDescent="0.3">
      <c r="A40" s="7" t="s">
        <v>73</v>
      </c>
      <c r="B40" s="8">
        <v>15</v>
      </c>
      <c r="C40" s="8">
        <v>4</v>
      </c>
      <c r="D40" s="8">
        <v>20</v>
      </c>
      <c r="E40" s="8">
        <v>10</v>
      </c>
      <c r="F40" s="8">
        <v>1</v>
      </c>
      <c r="G40" s="8">
        <v>19</v>
      </c>
      <c r="H40" s="8">
        <v>31</v>
      </c>
      <c r="K40">
        <f t="shared" si="1"/>
        <v>6</v>
      </c>
      <c r="L40">
        <f t="shared" si="0"/>
        <v>17</v>
      </c>
      <c r="M40">
        <f t="shared" si="0"/>
        <v>1</v>
      </c>
      <c r="N40">
        <f t="shared" si="0"/>
        <v>11</v>
      </c>
      <c r="O40">
        <f t="shared" si="0"/>
        <v>20</v>
      </c>
      <c r="P40">
        <f t="shared" si="0"/>
        <v>2</v>
      </c>
      <c r="Q40">
        <f t="shared" si="2"/>
        <v>31</v>
      </c>
    </row>
    <row r="41" spans="1:17" ht="15.75" thickBot="1" x14ac:dyDescent="0.3">
      <c r="A41" s="7" t="s">
        <v>74</v>
      </c>
      <c r="B41" s="8">
        <v>19</v>
      </c>
      <c r="C41" s="8">
        <v>20</v>
      </c>
      <c r="D41" s="8">
        <v>19</v>
      </c>
      <c r="E41" s="8">
        <v>4</v>
      </c>
      <c r="F41" s="8">
        <v>7</v>
      </c>
      <c r="G41" s="8">
        <v>5</v>
      </c>
      <c r="H41" s="8">
        <v>74</v>
      </c>
      <c r="K41">
        <f t="shared" si="1"/>
        <v>2</v>
      </c>
      <c r="L41">
        <f t="shared" si="0"/>
        <v>1</v>
      </c>
      <c r="M41">
        <f t="shared" si="0"/>
        <v>2</v>
      </c>
      <c r="N41">
        <f t="shared" si="0"/>
        <v>17</v>
      </c>
      <c r="O41">
        <f t="shared" si="0"/>
        <v>14</v>
      </c>
      <c r="P41">
        <f t="shared" si="0"/>
        <v>16</v>
      </c>
      <c r="Q41">
        <f t="shared" si="2"/>
        <v>74</v>
      </c>
    </row>
    <row r="42" spans="1:17" ht="15.75" thickBot="1" x14ac:dyDescent="0.3">
      <c r="A42" s="7" t="s">
        <v>75</v>
      </c>
      <c r="B42" s="8">
        <v>6</v>
      </c>
      <c r="C42" s="8">
        <v>19</v>
      </c>
      <c r="D42" s="8">
        <v>15</v>
      </c>
      <c r="E42" s="8">
        <v>5</v>
      </c>
      <c r="F42" s="8">
        <v>17</v>
      </c>
      <c r="G42" s="8">
        <v>9</v>
      </c>
      <c r="H42" s="8">
        <v>39</v>
      </c>
      <c r="K42">
        <f t="shared" si="1"/>
        <v>15</v>
      </c>
      <c r="L42">
        <f t="shared" si="0"/>
        <v>2</v>
      </c>
      <c r="M42">
        <f t="shared" si="0"/>
        <v>6</v>
      </c>
      <c r="N42">
        <f t="shared" si="0"/>
        <v>16</v>
      </c>
      <c r="O42">
        <f t="shared" si="0"/>
        <v>4</v>
      </c>
      <c r="P42">
        <f t="shared" si="0"/>
        <v>12</v>
      </c>
      <c r="Q42">
        <f t="shared" si="2"/>
        <v>39</v>
      </c>
    </row>
    <row r="43" spans="1:17" ht="15.75" thickBot="1" x14ac:dyDescent="0.3">
      <c r="A43" s="7" t="s">
        <v>76</v>
      </c>
      <c r="B43" s="8">
        <v>14</v>
      </c>
      <c r="C43" s="8">
        <v>13</v>
      </c>
      <c r="D43" s="8">
        <v>5</v>
      </c>
      <c r="E43" s="8">
        <v>16</v>
      </c>
      <c r="F43" s="8">
        <v>13</v>
      </c>
      <c r="G43" s="8">
        <v>10</v>
      </c>
      <c r="H43" s="8">
        <v>26</v>
      </c>
      <c r="K43">
        <f t="shared" si="1"/>
        <v>7</v>
      </c>
      <c r="L43">
        <f t="shared" si="0"/>
        <v>8</v>
      </c>
      <c r="M43">
        <f t="shared" si="0"/>
        <v>16</v>
      </c>
      <c r="N43">
        <f t="shared" si="0"/>
        <v>5</v>
      </c>
      <c r="O43">
        <f t="shared" si="0"/>
        <v>8</v>
      </c>
      <c r="P43">
        <f t="shared" si="0"/>
        <v>11</v>
      </c>
      <c r="Q43">
        <f t="shared" si="2"/>
        <v>26</v>
      </c>
    </row>
    <row r="44" spans="1:17" ht="15.75" thickBot="1" x14ac:dyDescent="0.3">
      <c r="A44" s="7" t="s">
        <v>77</v>
      </c>
      <c r="B44" s="8">
        <v>1</v>
      </c>
      <c r="C44" s="8">
        <v>17</v>
      </c>
      <c r="D44" s="8">
        <v>13</v>
      </c>
      <c r="E44" s="8">
        <v>9</v>
      </c>
      <c r="F44" s="8">
        <v>8</v>
      </c>
      <c r="G44" s="8">
        <v>15</v>
      </c>
      <c r="H44" s="8">
        <v>21</v>
      </c>
      <c r="K44">
        <f t="shared" si="1"/>
        <v>20</v>
      </c>
      <c r="L44">
        <f t="shared" si="0"/>
        <v>4</v>
      </c>
      <c r="M44">
        <f t="shared" si="0"/>
        <v>8</v>
      </c>
      <c r="N44">
        <f t="shared" si="0"/>
        <v>12</v>
      </c>
      <c r="O44">
        <f t="shared" si="0"/>
        <v>13</v>
      </c>
      <c r="P44">
        <f t="shared" si="0"/>
        <v>6</v>
      </c>
      <c r="Q44">
        <f t="shared" si="2"/>
        <v>21</v>
      </c>
    </row>
    <row r="45" spans="1:17" ht="15.75" thickBot="1" x14ac:dyDescent="0.3">
      <c r="A45" s="7" t="s">
        <v>78</v>
      </c>
      <c r="B45" s="8">
        <v>9</v>
      </c>
      <c r="C45" s="8">
        <v>2</v>
      </c>
      <c r="D45" s="8">
        <v>18</v>
      </c>
      <c r="E45" s="8">
        <v>8</v>
      </c>
      <c r="F45" s="8">
        <v>20</v>
      </c>
      <c r="G45" s="8">
        <v>20</v>
      </c>
      <c r="H45" s="8">
        <v>80</v>
      </c>
      <c r="K45">
        <f t="shared" si="1"/>
        <v>12</v>
      </c>
      <c r="L45">
        <f t="shared" si="0"/>
        <v>19</v>
      </c>
      <c r="M45">
        <f t="shared" si="0"/>
        <v>3</v>
      </c>
      <c r="N45">
        <f t="shared" si="0"/>
        <v>13</v>
      </c>
      <c r="O45">
        <f t="shared" si="0"/>
        <v>1</v>
      </c>
      <c r="P45">
        <f t="shared" si="0"/>
        <v>1</v>
      </c>
      <c r="Q45">
        <f t="shared" si="2"/>
        <v>80</v>
      </c>
    </row>
    <row r="46" spans="1:17" ht="15.75" thickBot="1" x14ac:dyDescent="0.3">
      <c r="A46" s="7" t="s">
        <v>79</v>
      </c>
      <c r="B46" s="8">
        <v>5</v>
      </c>
      <c r="C46" s="8">
        <v>3</v>
      </c>
      <c r="D46" s="8">
        <v>10</v>
      </c>
      <c r="E46" s="8">
        <v>17</v>
      </c>
      <c r="F46" s="8">
        <v>16</v>
      </c>
      <c r="G46" s="8">
        <v>12</v>
      </c>
      <c r="H46" s="8">
        <v>44</v>
      </c>
      <c r="K46">
        <f t="shared" si="1"/>
        <v>16</v>
      </c>
      <c r="L46">
        <f t="shared" si="0"/>
        <v>18</v>
      </c>
      <c r="M46">
        <f t="shared" si="0"/>
        <v>11</v>
      </c>
      <c r="N46">
        <f t="shared" si="0"/>
        <v>4</v>
      </c>
      <c r="O46">
        <f t="shared" si="0"/>
        <v>5</v>
      </c>
      <c r="P46">
        <f t="shared" si="0"/>
        <v>9</v>
      </c>
      <c r="Q46">
        <f t="shared" si="2"/>
        <v>44</v>
      </c>
    </row>
    <row r="47" spans="1:17" ht="15.75" thickBot="1" x14ac:dyDescent="0.3">
      <c r="A47" s="7" t="s">
        <v>80</v>
      </c>
      <c r="B47" s="8">
        <v>18</v>
      </c>
      <c r="C47" s="8">
        <v>9</v>
      </c>
      <c r="D47" s="8">
        <v>9</v>
      </c>
      <c r="E47" s="8">
        <v>7</v>
      </c>
      <c r="F47" s="8">
        <v>6</v>
      </c>
      <c r="G47" s="8">
        <v>14</v>
      </c>
      <c r="H47" s="8">
        <v>21</v>
      </c>
      <c r="K47">
        <f t="shared" si="1"/>
        <v>3</v>
      </c>
      <c r="L47">
        <f t="shared" si="0"/>
        <v>12</v>
      </c>
      <c r="M47">
        <f t="shared" si="0"/>
        <v>12</v>
      </c>
      <c r="N47">
        <f t="shared" si="0"/>
        <v>14</v>
      </c>
      <c r="O47">
        <f t="shared" si="0"/>
        <v>15</v>
      </c>
      <c r="P47">
        <f t="shared" si="0"/>
        <v>7</v>
      </c>
      <c r="Q47">
        <f t="shared" si="2"/>
        <v>21</v>
      </c>
    </row>
    <row r="48" spans="1:17" ht="15.75" thickBot="1" x14ac:dyDescent="0.3">
      <c r="A48" s="7" t="s">
        <v>81</v>
      </c>
      <c r="B48" s="8">
        <v>16</v>
      </c>
      <c r="C48" s="8">
        <v>6</v>
      </c>
      <c r="D48" s="8">
        <v>1</v>
      </c>
      <c r="E48" s="8">
        <v>19</v>
      </c>
      <c r="F48" s="8">
        <v>18</v>
      </c>
      <c r="G48" s="8">
        <v>1</v>
      </c>
      <c r="H48" s="8">
        <v>37</v>
      </c>
      <c r="K48">
        <f t="shared" si="1"/>
        <v>5</v>
      </c>
      <c r="L48">
        <f t="shared" si="0"/>
        <v>15</v>
      </c>
      <c r="M48">
        <f t="shared" si="0"/>
        <v>20</v>
      </c>
      <c r="N48">
        <f t="shared" si="0"/>
        <v>2</v>
      </c>
      <c r="O48">
        <f t="shared" si="0"/>
        <v>3</v>
      </c>
      <c r="P48">
        <f t="shared" si="0"/>
        <v>20</v>
      </c>
      <c r="Q48">
        <f t="shared" si="2"/>
        <v>37</v>
      </c>
    </row>
    <row r="49" spans="1:17" ht="15.75" thickBot="1" x14ac:dyDescent="0.3">
      <c r="A49" s="7" t="s">
        <v>82</v>
      </c>
      <c r="B49" s="8">
        <v>10</v>
      </c>
      <c r="C49" s="8">
        <v>18</v>
      </c>
      <c r="D49" s="8">
        <v>14</v>
      </c>
      <c r="E49" s="8">
        <v>13</v>
      </c>
      <c r="F49" s="8">
        <v>4</v>
      </c>
      <c r="G49" s="8">
        <v>17</v>
      </c>
      <c r="H49" s="8">
        <v>53</v>
      </c>
      <c r="K49">
        <f t="shared" si="1"/>
        <v>11</v>
      </c>
      <c r="L49">
        <f t="shared" si="0"/>
        <v>3</v>
      </c>
      <c r="M49">
        <f t="shared" si="0"/>
        <v>7</v>
      </c>
      <c r="N49">
        <f t="shared" si="0"/>
        <v>8</v>
      </c>
      <c r="O49">
        <f t="shared" si="0"/>
        <v>17</v>
      </c>
      <c r="P49">
        <f t="shared" si="0"/>
        <v>4</v>
      </c>
      <c r="Q49">
        <f t="shared" si="2"/>
        <v>53</v>
      </c>
    </row>
    <row r="50" spans="1:17" ht="19.5" thickBot="1" x14ac:dyDescent="0.3">
      <c r="A50" s="3"/>
    </row>
    <row r="51" spans="1:17" ht="15.75" thickBot="1" x14ac:dyDescent="0.3">
      <c r="A51" s="7" t="s">
        <v>83</v>
      </c>
      <c r="B51" s="7" t="s">
        <v>56</v>
      </c>
      <c r="C51" s="7" t="s">
        <v>57</v>
      </c>
      <c r="D51" s="7" t="s">
        <v>58</v>
      </c>
      <c r="E51" s="7" t="s">
        <v>59</v>
      </c>
      <c r="F51" s="7" t="s">
        <v>60</v>
      </c>
      <c r="G51" s="7" t="s">
        <v>61</v>
      </c>
    </row>
    <row r="52" spans="1:17" ht="21.75" thickBot="1" x14ac:dyDescent="0.3">
      <c r="A52" s="7" t="s">
        <v>84</v>
      </c>
      <c r="B52" s="8" t="s">
        <v>420</v>
      </c>
      <c r="C52" s="8" t="s">
        <v>421</v>
      </c>
      <c r="D52" s="8" t="s">
        <v>422</v>
      </c>
      <c r="E52" s="8" t="s">
        <v>423</v>
      </c>
      <c r="F52" s="8" t="s">
        <v>424</v>
      </c>
      <c r="G52" s="8" t="s">
        <v>425</v>
      </c>
    </row>
    <row r="53" spans="1:17" ht="21.75" thickBot="1" x14ac:dyDescent="0.3">
      <c r="A53" s="7" t="s">
        <v>91</v>
      </c>
      <c r="B53" s="8" t="s">
        <v>420</v>
      </c>
      <c r="C53" s="8" t="s">
        <v>421</v>
      </c>
      <c r="D53" s="8" t="s">
        <v>426</v>
      </c>
      <c r="E53" s="8" t="s">
        <v>427</v>
      </c>
      <c r="F53" s="8" t="s">
        <v>424</v>
      </c>
      <c r="G53" s="8" t="s">
        <v>425</v>
      </c>
    </row>
    <row r="54" spans="1:17" ht="21.75" thickBot="1" x14ac:dyDescent="0.3">
      <c r="A54" s="7" t="s">
        <v>98</v>
      </c>
      <c r="B54" s="8" t="s">
        <v>420</v>
      </c>
      <c r="C54" s="8" t="s">
        <v>428</v>
      </c>
      <c r="D54" s="8" t="s">
        <v>426</v>
      </c>
      <c r="E54" s="8" t="s">
        <v>427</v>
      </c>
      <c r="F54" s="8" t="s">
        <v>424</v>
      </c>
      <c r="G54" s="8" t="s">
        <v>429</v>
      </c>
    </row>
    <row r="55" spans="1:17" ht="21.75" thickBot="1" x14ac:dyDescent="0.3">
      <c r="A55" s="7" t="s">
        <v>105</v>
      </c>
      <c r="B55" s="8" t="s">
        <v>209</v>
      </c>
      <c r="C55" s="8" t="s">
        <v>209</v>
      </c>
      <c r="D55" s="8" t="s">
        <v>430</v>
      </c>
      <c r="E55" s="8" t="s">
        <v>427</v>
      </c>
      <c r="F55" s="8" t="s">
        <v>424</v>
      </c>
      <c r="G55" s="8" t="s">
        <v>429</v>
      </c>
    </row>
    <row r="56" spans="1:17" ht="21.75" thickBot="1" x14ac:dyDescent="0.3">
      <c r="A56" s="7" t="s">
        <v>112</v>
      </c>
      <c r="B56" s="8" t="s">
        <v>209</v>
      </c>
      <c r="C56" s="8" t="s">
        <v>209</v>
      </c>
      <c r="D56" s="8" t="s">
        <v>430</v>
      </c>
      <c r="E56" s="8" t="s">
        <v>427</v>
      </c>
      <c r="F56" s="8" t="s">
        <v>431</v>
      </c>
      <c r="G56" s="8" t="s">
        <v>429</v>
      </c>
    </row>
    <row r="57" spans="1:17" ht="21.75" thickBot="1" x14ac:dyDescent="0.3">
      <c r="A57" s="7" t="s">
        <v>119</v>
      </c>
      <c r="B57" s="8" t="s">
        <v>209</v>
      </c>
      <c r="C57" s="8" t="s">
        <v>209</v>
      </c>
      <c r="D57" s="8" t="s">
        <v>430</v>
      </c>
      <c r="E57" s="8" t="s">
        <v>432</v>
      </c>
      <c r="F57" s="8" t="s">
        <v>433</v>
      </c>
      <c r="G57" s="8" t="s">
        <v>434</v>
      </c>
    </row>
    <row r="58" spans="1:17" ht="21.75" thickBot="1" x14ac:dyDescent="0.3">
      <c r="A58" s="7" t="s">
        <v>126</v>
      </c>
      <c r="B58" s="8" t="s">
        <v>209</v>
      </c>
      <c r="C58" s="8" t="s">
        <v>209</v>
      </c>
      <c r="D58" s="8" t="s">
        <v>430</v>
      </c>
      <c r="E58" s="8" t="s">
        <v>432</v>
      </c>
      <c r="F58" s="8" t="s">
        <v>433</v>
      </c>
      <c r="G58" s="8" t="s">
        <v>434</v>
      </c>
    </row>
    <row r="59" spans="1:17" ht="21.75" thickBot="1" x14ac:dyDescent="0.3">
      <c r="A59" s="7" t="s">
        <v>133</v>
      </c>
      <c r="B59" s="8" t="s">
        <v>209</v>
      </c>
      <c r="C59" s="8" t="s">
        <v>209</v>
      </c>
      <c r="D59" s="8" t="s">
        <v>430</v>
      </c>
      <c r="E59" s="8" t="s">
        <v>432</v>
      </c>
      <c r="F59" s="8" t="s">
        <v>435</v>
      </c>
      <c r="G59" s="8" t="s">
        <v>434</v>
      </c>
    </row>
    <row r="60" spans="1:17" ht="21.75" thickBot="1" x14ac:dyDescent="0.3">
      <c r="A60" s="7" t="s">
        <v>140</v>
      </c>
      <c r="B60" s="8" t="s">
        <v>209</v>
      </c>
      <c r="C60" s="8" t="s">
        <v>209</v>
      </c>
      <c r="D60" s="8" t="s">
        <v>430</v>
      </c>
      <c r="E60" s="8" t="s">
        <v>432</v>
      </c>
      <c r="F60" s="8" t="s">
        <v>436</v>
      </c>
      <c r="G60" s="8" t="s">
        <v>434</v>
      </c>
    </row>
    <row r="61" spans="1:17" ht="21.75" thickBot="1" x14ac:dyDescent="0.3">
      <c r="A61" s="7" t="s">
        <v>147</v>
      </c>
      <c r="B61" s="8" t="s">
        <v>209</v>
      </c>
      <c r="C61" s="8" t="s">
        <v>209</v>
      </c>
      <c r="D61" s="8" t="s">
        <v>430</v>
      </c>
      <c r="E61" s="8" t="s">
        <v>432</v>
      </c>
      <c r="F61" s="8" t="s">
        <v>436</v>
      </c>
      <c r="G61" s="8" t="s">
        <v>434</v>
      </c>
    </row>
    <row r="62" spans="1:17" ht="21.75" thickBot="1" x14ac:dyDescent="0.3">
      <c r="A62" s="7" t="s">
        <v>154</v>
      </c>
      <c r="B62" s="8" t="s">
        <v>209</v>
      </c>
      <c r="C62" s="8" t="s">
        <v>209</v>
      </c>
      <c r="D62" s="8" t="s">
        <v>430</v>
      </c>
      <c r="E62" s="8" t="s">
        <v>432</v>
      </c>
      <c r="F62" s="8" t="s">
        <v>436</v>
      </c>
      <c r="G62" s="8" t="s">
        <v>209</v>
      </c>
    </row>
    <row r="63" spans="1:17" ht="21.75" thickBot="1" x14ac:dyDescent="0.3">
      <c r="A63" s="7" t="s">
        <v>161</v>
      </c>
      <c r="B63" s="8" t="s">
        <v>209</v>
      </c>
      <c r="C63" s="8" t="s">
        <v>209</v>
      </c>
      <c r="D63" s="8" t="s">
        <v>430</v>
      </c>
      <c r="E63" s="8" t="s">
        <v>432</v>
      </c>
      <c r="F63" s="8" t="s">
        <v>436</v>
      </c>
      <c r="G63" s="8" t="s">
        <v>209</v>
      </c>
    </row>
    <row r="64" spans="1:17" ht="21.75" thickBot="1" x14ac:dyDescent="0.3">
      <c r="A64" s="7" t="s">
        <v>168</v>
      </c>
      <c r="B64" s="8" t="s">
        <v>209</v>
      </c>
      <c r="C64" s="8" t="s">
        <v>209</v>
      </c>
      <c r="D64" s="8" t="s">
        <v>430</v>
      </c>
      <c r="E64" s="8" t="s">
        <v>432</v>
      </c>
      <c r="F64" s="8" t="s">
        <v>436</v>
      </c>
      <c r="G64" s="8" t="s">
        <v>209</v>
      </c>
    </row>
    <row r="65" spans="1:7" ht="21.75" thickBot="1" x14ac:dyDescent="0.3">
      <c r="A65" s="7" t="s">
        <v>175</v>
      </c>
      <c r="B65" s="8" t="s">
        <v>209</v>
      </c>
      <c r="C65" s="8" t="s">
        <v>209</v>
      </c>
      <c r="D65" s="8" t="s">
        <v>430</v>
      </c>
      <c r="E65" s="8" t="s">
        <v>437</v>
      </c>
      <c r="F65" s="8" t="s">
        <v>209</v>
      </c>
      <c r="G65" s="8" t="s">
        <v>209</v>
      </c>
    </row>
    <row r="66" spans="1:7" ht="21.75" thickBot="1" x14ac:dyDescent="0.3">
      <c r="A66" s="7" t="s">
        <v>182</v>
      </c>
      <c r="B66" s="8" t="s">
        <v>209</v>
      </c>
      <c r="C66" s="8" t="s">
        <v>209</v>
      </c>
      <c r="D66" s="8" t="s">
        <v>430</v>
      </c>
      <c r="E66" s="8" t="s">
        <v>437</v>
      </c>
      <c r="F66" s="8" t="s">
        <v>209</v>
      </c>
      <c r="G66" s="8" t="s">
        <v>209</v>
      </c>
    </row>
    <row r="67" spans="1:7" ht="21.75" thickBot="1" x14ac:dyDescent="0.3">
      <c r="A67" s="7" t="s">
        <v>188</v>
      </c>
      <c r="B67" s="8" t="s">
        <v>209</v>
      </c>
      <c r="C67" s="8" t="s">
        <v>209</v>
      </c>
      <c r="D67" s="8" t="s">
        <v>430</v>
      </c>
      <c r="E67" s="8" t="s">
        <v>437</v>
      </c>
      <c r="F67" s="8" t="s">
        <v>209</v>
      </c>
      <c r="G67" s="8" t="s">
        <v>209</v>
      </c>
    </row>
    <row r="68" spans="1:7" ht="21.75" thickBot="1" x14ac:dyDescent="0.3">
      <c r="A68" s="7" t="s">
        <v>193</v>
      </c>
      <c r="B68" s="8" t="s">
        <v>209</v>
      </c>
      <c r="C68" s="8" t="s">
        <v>209</v>
      </c>
      <c r="D68" s="8" t="s">
        <v>430</v>
      </c>
      <c r="E68" s="8" t="s">
        <v>209</v>
      </c>
      <c r="F68" s="8" t="s">
        <v>209</v>
      </c>
      <c r="G68" s="8" t="s">
        <v>209</v>
      </c>
    </row>
    <row r="69" spans="1:7" ht="21.75" thickBot="1" x14ac:dyDescent="0.3">
      <c r="A69" s="7" t="s">
        <v>198</v>
      </c>
      <c r="B69" s="8" t="s">
        <v>209</v>
      </c>
      <c r="C69" s="8" t="s">
        <v>209</v>
      </c>
      <c r="D69" s="8" t="s">
        <v>430</v>
      </c>
      <c r="E69" s="8" t="s">
        <v>209</v>
      </c>
      <c r="F69" s="8" t="s">
        <v>209</v>
      </c>
      <c r="G69" s="8" t="s">
        <v>209</v>
      </c>
    </row>
    <row r="70" spans="1:7" ht="21.75" thickBot="1" x14ac:dyDescent="0.3">
      <c r="A70" s="7" t="s">
        <v>203</v>
      </c>
      <c r="B70" s="8" t="s">
        <v>209</v>
      </c>
      <c r="C70" s="8" t="s">
        <v>209</v>
      </c>
      <c r="D70" s="8" t="s">
        <v>430</v>
      </c>
      <c r="E70" s="8" t="s">
        <v>209</v>
      </c>
      <c r="F70" s="8" t="s">
        <v>209</v>
      </c>
      <c r="G70" s="8" t="s">
        <v>209</v>
      </c>
    </row>
    <row r="71" spans="1:7" ht="15.75" thickBot="1" x14ac:dyDescent="0.3">
      <c r="A71" s="7" t="s">
        <v>207</v>
      </c>
      <c r="B71" s="8" t="s">
        <v>209</v>
      </c>
      <c r="C71" s="8" t="s">
        <v>209</v>
      </c>
      <c r="D71" s="8" t="s">
        <v>209</v>
      </c>
      <c r="E71" s="8" t="s">
        <v>209</v>
      </c>
      <c r="F71" s="8" t="s">
        <v>209</v>
      </c>
      <c r="G71" s="8" t="s">
        <v>209</v>
      </c>
    </row>
    <row r="72" spans="1:7" ht="19.5" thickBot="1" x14ac:dyDescent="0.3">
      <c r="A72" s="3"/>
    </row>
    <row r="73" spans="1:7" ht="15.75" thickBot="1" x14ac:dyDescent="0.3">
      <c r="A73" s="7" t="s">
        <v>210</v>
      </c>
      <c r="B73" s="7" t="s">
        <v>56</v>
      </c>
      <c r="C73" s="7" t="s">
        <v>57</v>
      </c>
      <c r="D73" s="7" t="s">
        <v>58</v>
      </c>
      <c r="E73" s="7" t="s">
        <v>59</v>
      </c>
      <c r="F73" s="7" t="s">
        <v>60</v>
      </c>
      <c r="G73" s="7" t="s">
        <v>61</v>
      </c>
    </row>
    <row r="74" spans="1:7" ht="15.75" thickBot="1" x14ac:dyDescent="0.3">
      <c r="A74" s="7" t="s">
        <v>84</v>
      </c>
      <c r="B74" s="8">
        <v>3.4</v>
      </c>
      <c r="C74" s="8">
        <v>60.8</v>
      </c>
      <c r="D74" s="8">
        <v>8.8000000000000007</v>
      </c>
      <c r="E74" s="8">
        <v>28.2</v>
      </c>
      <c r="F74" s="8">
        <v>35</v>
      </c>
      <c r="G74" s="8">
        <v>27.2</v>
      </c>
    </row>
    <row r="75" spans="1:7" ht="15.75" thickBot="1" x14ac:dyDescent="0.3">
      <c r="A75" s="7" t="s">
        <v>91</v>
      </c>
      <c r="B75" s="8">
        <v>3.4</v>
      </c>
      <c r="C75" s="8">
        <v>60.8</v>
      </c>
      <c r="D75" s="8">
        <v>5.4</v>
      </c>
      <c r="E75" s="8">
        <v>19</v>
      </c>
      <c r="F75" s="8">
        <v>35</v>
      </c>
      <c r="G75" s="8">
        <v>27.2</v>
      </c>
    </row>
    <row r="76" spans="1:7" ht="15.75" thickBot="1" x14ac:dyDescent="0.3">
      <c r="A76" s="7" t="s">
        <v>98</v>
      </c>
      <c r="B76" s="8">
        <v>3.4</v>
      </c>
      <c r="C76" s="8">
        <v>42.3</v>
      </c>
      <c r="D76" s="8">
        <v>5.4</v>
      </c>
      <c r="E76" s="8">
        <v>19</v>
      </c>
      <c r="F76" s="8">
        <v>35</v>
      </c>
      <c r="G76" s="8">
        <v>25.3</v>
      </c>
    </row>
    <row r="77" spans="1:7" ht="15.75" thickBot="1" x14ac:dyDescent="0.3">
      <c r="A77" s="7" t="s">
        <v>105</v>
      </c>
      <c r="B77" s="8">
        <v>0</v>
      </c>
      <c r="C77" s="8">
        <v>0</v>
      </c>
      <c r="D77" s="8">
        <v>1</v>
      </c>
      <c r="E77" s="8">
        <v>19</v>
      </c>
      <c r="F77" s="8">
        <v>35</v>
      </c>
      <c r="G77" s="8">
        <v>25.3</v>
      </c>
    </row>
    <row r="78" spans="1:7" ht="15.75" thickBot="1" x14ac:dyDescent="0.3">
      <c r="A78" s="7" t="s">
        <v>112</v>
      </c>
      <c r="B78" s="8">
        <v>0</v>
      </c>
      <c r="C78" s="8">
        <v>0</v>
      </c>
      <c r="D78" s="8">
        <v>1</v>
      </c>
      <c r="E78" s="8">
        <v>19</v>
      </c>
      <c r="F78" s="8">
        <v>21.9</v>
      </c>
      <c r="G78" s="8">
        <v>25.3</v>
      </c>
    </row>
    <row r="79" spans="1:7" ht="15.75" thickBot="1" x14ac:dyDescent="0.3">
      <c r="A79" s="7" t="s">
        <v>119</v>
      </c>
      <c r="B79" s="8">
        <v>0</v>
      </c>
      <c r="C79" s="8">
        <v>0</v>
      </c>
      <c r="D79" s="8">
        <v>1</v>
      </c>
      <c r="E79" s="8">
        <v>5.8</v>
      </c>
      <c r="F79" s="8">
        <v>19.899999999999999</v>
      </c>
      <c r="G79" s="8">
        <v>8.8000000000000007</v>
      </c>
    </row>
    <row r="80" spans="1:7" ht="15.75" thickBot="1" x14ac:dyDescent="0.3">
      <c r="A80" s="7" t="s">
        <v>126</v>
      </c>
      <c r="B80" s="8">
        <v>0</v>
      </c>
      <c r="C80" s="8">
        <v>0</v>
      </c>
      <c r="D80" s="8">
        <v>1</v>
      </c>
      <c r="E80" s="8">
        <v>5.8</v>
      </c>
      <c r="F80" s="8">
        <v>19.899999999999999</v>
      </c>
      <c r="G80" s="8">
        <v>8.8000000000000007</v>
      </c>
    </row>
    <row r="81" spans="1:12" ht="15.75" thickBot="1" x14ac:dyDescent="0.3">
      <c r="A81" s="7" t="s">
        <v>133</v>
      </c>
      <c r="B81" s="8">
        <v>0</v>
      </c>
      <c r="C81" s="8">
        <v>0</v>
      </c>
      <c r="D81" s="8">
        <v>1</v>
      </c>
      <c r="E81" s="8">
        <v>5.8</v>
      </c>
      <c r="F81" s="8">
        <v>10.7</v>
      </c>
      <c r="G81" s="8">
        <v>8.8000000000000007</v>
      </c>
    </row>
    <row r="82" spans="1:12" ht="15.75" thickBot="1" x14ac:dyDescent="0.3">
      <c r="A82" s="7" t="s">
        <v>140</v>
      </c>
      <c r="B82" s="8">
        <v>0</v>
      </c>
      <c r="C82" s="8">
        <v>0</v>
      </c>
      <c r="D82" s="8">
        <v>1</v>
      </c>
      <c r="E82" s="8">
        <v>5.8</v>
      </c>
      <c r="F82" s="8">
        <v>3.4</v>
      </c>
      <c r="G82" s="8">
        <v>8.8000000000000007</v>
      </c>
    </row>
    <row r="83" spans="1:12" ht="15.75" thickBot="1" x14ac:dyDescent="0.3">
      <c r="A83" s="7" t="s">
        <v>147</v>
      </c>
      <c r="B83" s="8">
        <v>0</v>
      </c>
      <c r="C83" s="8">
        <v>0</v>
      </c>
      <c r="D83" s="8">
        <v>1</v>
      </c>
      <c r="E83" s="8">
        <v>5.8</v>
      </c>
      <c r="F83" s="8">
        <v>3.4</v>
      </c>
      <c r="G83" s="8">
        <v>8.8000000000000007</v>
      </c>
    </row>
    <row r="84" spans="1:12" ht="15.75" thickBot="1" x14ac:dyDescent="0.3">
      <c r="A84" s="7" t="s">
        <v>154</v>
      </c>
      <c r="B84" s="8">
        <v>0</v>
      </c>
      <c r="C84" s="8">
        <v>0</v>
      </c>
      <c r="D84" s="8">
        <v>1</v>
      </c>
      <c r="E84" s="8">
        <v>5.8</v>
      </c>
      <c r="F84" s="8">
        <v>3.4</v>
      </c>
      <c r="G84" s="8">
        <v>0</v>
      </c>
    </row>
    <row r="85" spans="1:12" ht="15.75" thickBot="1" x14ac:dyDescent="0.3">
      <c r="A85" s="7" t="s">
        <v>161</v>
      </c>
      <c r="B85" s="8">
        <v>0</v>
      </c>
      <c r="C85" s="8">
        <v>0</v>
      </c>
      <c r="D85" s="8">
        <v>1</v>
      </c>
      <c r="E85" s="8">
        <v>5.8</v>
      </c>
      <c r="F85" s="8">
        <v>3.4</v>
      </c>
      <c r="G85" s="8">
        <v>0</v>
      </c>
    </row>
    <row r="86" spans="1:12" ht="15.75" thickBot="1" x14ac:dyDescent="0.3">
      <c r="A86" s="7" t="s">
        <v>168</v>
      </c>
      <c r="B86" s="8">
        <v>0</v>
      </c>
      <c r="C86" s="8">
        <v>0</v>
      </c>
      <c r="D86" s="8">
        <v>1</v>
      </c>
      <c r="E86" s="8">
        <v>5.8</v>
      </c>
      <c r="F86" s="8">
        <v>3.4</v>
      </c>
      <c r="G86" s="8">
        <v>0</v>
      </c>
    </row>
    <row r="87" spans="1:12" ht="15.75" thickBot="1" x14ac:dyDescent="0.3">
      <c r="A87" s="7" t="s">
        <v>175</v>
      </c>
      <c r="B87" s="8">
        <v>0</v>
      </c>
      <c r="C87" s="8">
        <v>0</v>
      </c>
      <c r="D87" s="8">
        <v>1</v>
      </c>
      <c r="E87" s="8">
        <v>3.9</v>
      </c>
      <c r="F87" s="8">
        <v>0</v>
      </c>
      <c r="G87" s="8">
        <v>0</v>
      </c>
    </row>
    <row r="88" spans="1:12" ht="15.75" thickBot="1" x14ac:dyDescent="0.3">
      <c r="A88" s="7" t="s">
        <v>182</v>
      </c>
      <c r="B88" s="8">
        <v>0</v>
      </c>
      <c r="C88" s="8">
        <v>0</v>
      </c>
      <c r="D88" s="8">
        <v>1</v>
      </c>
      <c r="E88" s="8">
        <v>3.9</v>
      </c>
      <c r="F88" s="8">
        <v>0</v>
      </c>
      <c r="G88" s="8">
        <v>0</v>
      </c>
    </row>
    <row r="89" spans="1:12" ht="15.75" thickBot="1" x14ac:dyDescent="0.3">
      <c r="A89" s="7" t="s">
        <v>188</v>
      </c>
      <c r="B89" s="8">
        <v>0</v>
      </c>
      <c r="C89" s="8">
        <v>0</v>
      </c>
      <c r="D89" s="8">
        <v>1</v>
      </c>
      <c r="E89" s="8">
        <v>3.9</v>
      </c>
      <c r="F89" s="8">
        <v>0</v>
      </c>
      <c r="G89" s="8">
        <v>0</v>
      </c>
    </row>
    <row r="90" spans="1:12" ht="15.75" thickBot="1" x14ac:dyDescent="0.3">
      <c r="A90" s="7" t="s">
        <v>193</v>
      </c>
      <c r="B90" s="8">
        <v>0</v>
      </c>
      <c r="C90" s="8">
        <v>0</v>
      </c>
      <c r="D90" s="8">
        <v>1</v>
      </c>
      <c r="E90" s="8">
        <v>0</v>
      </c>
      <c r="F90" s="8">
        <v>0</v>
      </c>
      <c r="G90" s="8">
        <v>0</v>
      </c>
    </row>
    <row r="91" spans="1:12" ht="15.75" thickBot="1" x14ac:dyDescent="0.3">
      <c r="A91" s="7" t="s">
        <v>198</v>
      </c>
      <c r="B91" s="8">
        <v>0</v>
      </c>
      <c r="C91" s="8">
        <v>0</v>
      </c>
      <c r="D91" s="8">
        <v>1</v>
      </c>
      <c r="E91" s="8">
        <v>0</v>
      </c>
      <c r="F91" s="8">
        <v>0</v>
      </c>
      <c r="G91" s="8">
        <v>0</v>
      </c>
    </row>
    <row r="92" spans="1:12" ht="15.75" thickBot="1" x14ac:dyDescent="0.3">
      <c r="A92" s="7" t="s">
        <v>203</v>
      </c>
      <c r="B92" s="8">
        <v>0</v>
      </c>
      <c r="C92" s="8">
        <v>0</v>
      </c>
      <c r="D92" s="8">
        <v>1</v>
      </c>
      <c r="E92" s="8">
        <v>0</v>
      </c>
      <c r="F92" s="8">
        <v>0</v>
      </c>
      <c r="G92" s="8">
        <v>0</v>
      </c>
    </row>
    <row r="93" spans="1:12" ht="15.75" thickBot="1" x14ac:dyDescent="0.3">
      <c r="A93" s="7" t="s">
        <v>207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I93" s="2" t="s">
        <v>371</v>
      </c>
    </row>
    <row r="94" spans="1:12" ht="19.5" thickBot="1" x14ac:dyDescent="0.3">
      <c r="A94" s="3"/>
      <c r="I94">
        <f>CORREL(H96:H115,I96:I115)</f>
        <v>0.92944608231300707</v>
      </c>
      <c r="J94" t="s">
        <v>409</v>
      </c>
    </row>
    <row r="95" spans="1:12" ht="15.75" thickBot="1" x14ac:dyDescent="0.3">
      <c r="A95" s="7" t="s">
        <v>367</v>
      </c>
      <c r="B95" s="7" t="s">
        <v>56</v>
      </c>
      <c r="C95" s="7" t="s">
        <v>57</v>
      </c>
      <c r="D95" s="7" t="s">
        <v>58</v>
      </c>
      <c r="E95" s="7" t="s">
        <v>59</v>
      </c>
      <c r="F95" s="7" t="s">
        <v>60</v>
      </c>
      <c r="G95" s="7" t="s">
        <v>61</v>
      </c>
      <c r="H95" s="7" t="s">
        <v>336</v>
      </c>
      <c r="I95" s="7" t="s">
        <v>373</v>
      </c>
      <c r="J95" s="7" t="s">
        <v>214</v>
      </c>
      <c r="K95" s="7" t="s">
        <v>215</v>
      </c>
      <c r="L95" s="15" t="s">
        <v>369</v>
      </c>
    </row>
    <row r="96" spans="1:12" ht="15.75" thickBot="1" x14ac:dyDescent="0.3">
      <c r="A96" s="7" t="s">
        <v>63</v>
      </c>
      <c r="B96" s="8">
        <v>3.4</v>
      </c>
      <c r="C96" s="8">
        <v>0</v>
      </c>
      <c r="D96" s="8">
        <v>5.4</v>
      </c>
      <c r="E96" s="8">
        <v>0</v>
      </c>
      <c r="F96" s="8">
        <v>35</v>
      </c>
      <c r="G96" s="8">
        <v>0</v>
      </c>
      <c r="H96" s="8">
        <v>43.8</v>
      </c>
      <c r="I96" s="8">
        <v>45</v>
      </c>
      <c r="J96" s="8">
        <v>1.2</v>
      </c>
      <c r="K96" s="8">
        <v>2.67</v>
      </c>
      <c r="L96" t="str">
        <f>IF(J96*J204&lt;=0,"valid","invalid")</f>
        <v>invalid</v>
      </c>
    </row>
    <row r="97" spans="1:12" ht="15.75" thickBot="1" x14ac:dyDescent="0.3">
      <c r="A97" s="7" t="s">
        <v>64</v>
      </c>
      <c r="B97" s="8">
        <v>0</v>
      </c>
      <c r="C97" s="8">
        <v>60.8</v>
      </c>
      <c r="D97" s="8">
        <v>1</v>
      </c>
      <c r="E97" s="8">
        <v>3.9</v>
      </c>
      <c r="F97" s="8">
        <v>0</v>
      </c>
      <c r="G97" s="8">
        <v>0</v>
      </c>
      <c r="H97" s="8">
        <v>65.7</v>
      </c>
      <c r="I97" s="8">
        <v>54</v>
      </c>
      <c r="J97" s="8">
        <v>-11.7</v>
      </c>
      <c r="K97" s="8">
        <v>-21.67</v>
      </c>
      <c r="L97" t="str">
        <f t="shared" ref="L97:L115" si="3">IF(J97*J205&lt;=0,"valid","invalid")</f>
        <v>valid</v>
      </c>
    </row>
    <row r="98" spans="1:12" ht="15.75" thickBot="1" x14ac:dyDescent="0.3">
      <c r="A98" s="7" t="s">
        <v>65</v>
      </c>
      <c r="B98" s="8">
        <v>0</v>
      </c>
      <c r="C98" s="8">
        <v>0</v>
      </c>
      <c r="D98" s="8">
        <v>1</v>
      </c>
      <c r="E98" s="8">
        <v>19</v>
      </c>
      <c r="F98" s="8">
        <v>35</v>
      </c>
      <c r="G98" s="8">
        <v>25.3</v>
      </c>
      <c r="H98" s="8">
        <v>80.3</v>
      </c>
      <c r="I98" s="8">
        <v>70</v>
      </c>
      <c r="J98" s="8">
        <v>-10.3</v>
      </c>
      <c r="K98" s="8">
        <v>-14.71</v>
      </c>
      <c r="L98" t="str">
        <f t="shared" si="3"/>
        <v>valid</v>
      </c>
    </row>
    <row r="99" spans="1:12" ht="15.75" thickBot="1" x14ac:dyDescent="0.3">
      <c r="A99" s="7" t="s">
        <v>66</v>
      </c>
      <c r="B99" s="8">
        <v>0</v>
      </c>
      <c r="C99" s="8">
        <v>0</v>
      </c>
      <c r="D99" s="8">
        <v>5.4</v>
      </c>
      <c r="E99" s="8">
        <v>5.8</v>
      </c>
      <c r="F99" s="8">
        <v>3.4</v>
      </c>
      <c r="G99" s="8">
        <v>8.8000000000000007</v>
      </c>
      <c r="H99" s="8">
        <v>23.4</v>
      </c>
      <c r="I99" s="8">
        <v>21</v>
      </c>
      <c r="J99" s="8">
        <v>-2.4</v>
      </c>
      <c r="K99" s="8">
        <v>-11.43</v>
      </c>
      <c r="L99" t="str">
        <f t="shared" si="3"/>
        <v>valid</v>
      </c>
    </row>
    <row r="100" spans="1:12" ht="15.75" thickBot="1" x14ac:dyDescent="0.3">
      <c r="A100" s="7" t="s">
        <v>67</v>
      </c>
      <c r="B100" s="8">
        <v>0</v>
      </c>
      <c r="C100" s="8">
        <v>0</v>
      </c>
      <c r="D100" s="8">
        <v>1</v>
      </c>
      <c r="E100" s="8">
        <v>5.8</v>
      </c>
      <c r="F100" s="8">
        <v>3.4</v>
      </c>
      <c r="G100" s="8">
        <v>25.3</v>
      </c>
      <c r="H100" s="8">
        <v>35.5</v>
      </c>
      <c r="I100" s="8">
        <v>36</v>
      </c>
      <c r="J100" s="8">
        <v>0</v>
      </c>
      <c r="K100" s="8">
        <v>1.39</v>
      </c>
      <c r="L100" t="str">
        <f t="shared" si="3"/>
        <v>valid</v>
      </c>
    </row>
    <row r="101" spans="1:12" ht="15.75" thickBot="1" x14ac:dyDescent="0.3">
      <c r="A101" s="7" t="s">
        <v>68</v>
      </c>
      <c r="B101" s="8">
        <v>3.4</v>
      </c>
      <c r="C101" s="8">
        <v>0</v>
      </c>
      <c r="D101" s="8">
        <v>1</v>
      </c>
      <c r="E101" s="8">
        <v>3.9</v>
      </c>
      <c r="F101" s="8">
        <v>0</v>
      </c>
      <c r="G101" s="8">
        <v>8.8000000000000007</v>
      </c>
      <c r="H101" s="8">
        <v>17</v>
      </c>
      <c r="I101" s="8">
        <v>10</v>
      </c>
      <c r="J101" s="8">
        <v>-7</v>
      </c>
      <c r="K101" s="8">
        <v>-70</v>
      </c>
      <c r="L101" t="str">
        <f t="shared" si="3"/>
        <v>invalid</v>
      </c>
    </row>
    <row r="102" spans="1:12" ht="15.75" thickBot="1" x14ac:dyDescent="0.3">
      <c r="A102" s="7" t="s">
        <v>69</v>
      </c>
      <c r="B102" s="8">
        <v>0</v>
      </c>
      <c r="C102" s="8">
        <v>0</v>
      </c>
      <c r="D102" s="8">
        <v>1</v>
      </c>
      <c r="E102" s="8">
        <v>19</v>
      </c>
      <c r="F102" s="8">
        <v>0</v>
      </c>
      <c r="G102" s="8">
        <v>8.8000000000000007</v>
      </c>
      <c r="H102" s="8">
        <v>28.7</v>
      </c>
      <c r="I102" s="8">
        <v>19</v>
      </c>
      <c r="J102" s="8">
        <v>-9.6999999999999993</v>
      </c>
      <c r="K102" s="8">
        <v>-51.05</v>
      </c>
      <c r="L102" t="str">
        <f t="shared" si="3"/>
        <v>invalid</v>
      </c>
    </row>
    <row r="103" spans="1:12" ht="15.75" thickBot="1" x14ac:dyDescent="0.3">
      <c r="A103" s="7" t="s">
        <v>70</v>
      </c>
      <c r="B103" s="8">
        <v>0</v>
      </c>
      <c r="C103" s="8">
        <v>0</v>
      </c>
      <c r="D103" s="8">
        <v>1</v>
      </c>
      <c r="E103" s="8">
        <v>0</v>
      </c>
      <c r="F103" s="8">
        <v>3.4</v>
      </c>
      <c r="G103" s="8">
        <v>27.2</v>
      </c>
      <c r="H103" s="8">
        <v>31.6</v>
      </c>
      <c r="I103" s="8">
        <v>32</v>
      </c>
      <c r="J103" s="8">
        <v>0</v>
      </c>
      <c r="K103" s="8">
        <v>1.25</v>
      </c>
      <c r="L103" t="str">
        <f t="shared" si="3"/>
        <v>valid</v>
      </c>
    </row>
    <row r="104" spans="1:12" ht="15.75" thickBot="1" x14ac:dyDescent="0.3">
      <c r="A104" s="7" t="s">
        <v>71</v>
      </c>
      <c r="B104" s="8">
        <v>0</v>
      </c>
      <c r="C104" s="8">
        <v>0</v>
      </c>
      <c r="D104" s="8">
        <v>1</v>
      </c>
      <c r="E104" s="8">
        <v>5.8</v>
      </c>
      <c r="F104" s="8">
        <v>3.4</v>
      </c>
      <c r="G104" s="8">
        <v>0</v>
      </c>
      <c r="H104" s="8">
        <v>10.199999999999999</v>
      </c>
      <c r="I104" s="8">
        <v>10</v>
      </c>
      <c r="J104" s="8">
        <v>0</v>
      </c>
      <c r="K104" s="8">
        <v>-2</v>
      </c>
      <c r="L104" t="str">
        <f t="shared" si="3"/>
        <v>valid</v>
      </c>
    </row>
    <row r="105" spans="1:12" ht="15.75" thickBot="1" x14ac:dyDescent="0.3">
      <c r="A105" s="7" t="s">
        <v>72</v>
      </c>
      <c r="B105" s="8">
        <v>0</v>
      </c>
      <c r="C105" s="8">
        <v>0</v>
      </c>
      <c r="D105" s="8">
        <v>1</v>
      </c>
      <c r="E105" s="8">
        <v>28.2</v>
      </c>
      <c r="F105" s="8">
        <v>21.9</v>
      </c>
      <c r="G105" s="8">
        <v>0</v>
      </c>
      <c r="H105" s="8">
        <v>51.1</v>
      </c>
      <c r="I105" s="8">
        <v>52</v>
      </c>
      <c r="J105" s="8">
        <v>0.9</v>
      </c>
      <c r="K105" s="8">
        <v>1.73</v>
      </c>
      <c r="L105" t="str">
        <f t="shared" si="3"/>
        <v>valid</v>
      </c>
    </row>
    <row r="106" spans="1:12" ht="15.75" thickBot="1" x14ac:dyDescent="0.3">
      <c r="A106" s="7" t="s">
        <v>73</v>
      </c>
      <c r="B106" s="8">
        <v>0</v>
      </c>
      <c r="C106" s="8">
        <v>0</v>
      </c>
      <c r="D106" s="8">
        <v>0</v>
      </c>
      <c r="E106" s="8">
        <v>5.8</v>
      </c>
      <c r="F106" s="8">
        <v>35</v>
      </c>
      <c r="G106" s="8">
        <v>0</v>
      </c>
      <c r="H106" s="8">
        <v>40.9</v>
      </c>
      <c r="I106" s="8">
        <v>31</v>
      </c>
      <c r="J106" s="8">
        <v>-9.9</v>
      </c>
      <c r="K106" s="8">
        <v>-31.94</v>
      </c>
      <c r="L106" t="str">
        <f t="shared" si="3"/>
        <v>valid</v>
      </c>
    </row>
    <row r="107" spans="1:12" ht="15.75" thickBot="1" x14ac:dyDescent="0.3">
      <c r="A107" s="7" t="s">
        <v>74</v>
      </c>
      <c r="B107" s="8">
        <v>0</v>
      </c>
      <c r="C107" s="8">
        <v>0</v>
      </c>
      <c r="D107" s="8">
        <v>1</v>
      </c>
      <c r="E107" s="8">
        <v>19</v>
      </c>
      <c r="F107" s="8">
        <v>19.899999999999999</v>
      </c>
      <c r="G107" s="8">
        <v>25.3</v>
      </c>
      <c r="H107" s="8">
        <v>65.2</v>
      </c>
      <c r="I107" s="8">
        <v>74</v>
      </c>
      <c r="J107" s="8">
        <v>8.8000000000000007</v>
      </c>
      <c r="K107" s="8">
        <v>11.89</v>
      </c>
      <c r="L107" t="str">
        <f t="shared" si="3"/>
        <v>invalid</v>
      </c>
    </row>
    <row r="108" spans="1:12" ht="15.75" thickBot="1" x14ac:dyDescent="0.3">
      <c r="A108" s="7" t="s">
        <v>75</v>
      </c>
      <c r="B108" s="8">
        <v>0</v>
      </c>
      <c r="C108" s="8">
        <v>0</v>
      </c>
      <c r="D108" s="8">
        <v>1</v>
      </c>
      <c r="E108" s="8">
        <v>19</v>
      </c>
      <c r="F108" s="8">
        <v>0</v>
      </c>
      <c r="G108" s="8">
        <v>8.8000000000000007</v>
      </c>
      <c r="H108" s="8">
        <v>28.7</v>
      </c>
      <c r="I108" s="8">
        <v>39</v>
      </c>
      <c r="J108" s="8">
        <v>10.3</v>
      </c>
      <c r="K108" s="8">
        <v>26.41</v>
      </c>
      <c r="L108" t="str">
        <f t="shared" si="3"/>
        <v>valid</v>
      </c>
    </row>
    <row r="109" spans="1:12" ht="15.75" thickBot="1" x14ac:dyDescent="0.3">
      <c r="A109" s="7" t="s">
        <v>76</v>
      </c>
      <c r="B109" s="8">
        <v>0</v>
      </c>
      <c r="C109" s="8">
        <v>0</v>
      </c>
      <c r="D109" s="8">
        <v>1</v>
      </c>
      <c r="E109" s="8">
        <v>3.9</v>
      </c>
      <c r="F109" s="8">
        <v>3.4</v>
      </c>
      <c r="G109" s="8">
        <v>8.8000000000000007</v>
      </c>
      <c r="H109" s="8">
        <v>17</v>
      </c>
      <c r="I109" s="8">
        <v>26</v>
      </c>
      <c r="J109" s="8">
        <v>9</v>
      </c>
      <c r="K109" s="8">
        <v>34.619999999999997</v>
      </c>
      <c r="L109" t="str">
        <f t="shared" si="3"/>
        <v>valid</v>
      </c>
    </row>
    <row r="110" spans="1:12" ht="15.75" thickBot="1" x14ac:dyDescent="0.3">
      <c r="A110" s="7" t="s">
        <v>77</v>
      </c>
      <c r="B110" s="8">
        <v>3.4</v>
      </c>
      <c r="C110" s="8">
        <v>0</v>
      </c>
      <c r="D110" s="8">
        <v>1</v>
      </c>
      <c r="E110" s="8">
        <v>5.8</v>
      </c>
      <c r="F110" s="8">
        <v>10.7</v>
      </c>
      <c r="G110" s="8">
        <v>0</v>
      </c>
      <c r="H110" s="8">
        <v>20.9</v>
      </c>
      <c r="I110" s="8">
        <v>21</v>
      </c>
      <c r="J110" s="8">
        <v>0</v>
      </c>
      <c r="K110" s="8">
        <v>0.48</v>
      </c>
      <c r="L110" t="str">
        <f t="shared" si="3"/>
        <v>valid</v>
      </c>
    </row>
    <row r="111" spans="1:12" ht="15.75" thickBot="1" x14ac:dyDescent="0.3">
      <c r="A111" s="7" t="s">
        <v>78</v>
      </c>
      <c r="B111" s="8">
        <v>0</v>
      </c>
      <c r="C111" s="8">
        <v>60.8</v>
      </c>
      <c r="D111" s="8">
        <v>1</v>
      </c>
      <c r="E111" s="8">
        <v>5.8</v>
      </c>
      <c r="F111" s="8">
        <v>0</v>
      </c>
      <c r="G111" s="8">
        <v>0</v>
      </c>
      <c r="H111" s="8">
        <v>67.599999999999994</v>
      </c>
      <c r="I111" s="8">
        <v>80</v>
      </c>
      <c r="J111" s="8">
        <v>12.4</v>
      </c>
      <c r="K111" s="8">
        <v>15.5</v>
      </c>
      <c r="L111" t="str">
        <f t="shared" si="3"/>
        <v>invalid</v>
      </c>
    </row>
    <row r="112" spans="1:12" ht="15.75" thickBot="1" x14ac:dyDescent="0.3">
      <c r="A112" s="7" t="s">
        <v>79</v>
      </c>
      <c r="B112" s="8">
        <v>0</v>
      </c>
      <c r="C112" s="8">
        <v>42.3</v>
      </c>
      <c r="D112" s="8">
        <v>1</v>
      </c>
      <c r="E112" s="8">
        <v>0</v>
      </c>
      <c r="F112" s="8">
        <v>0</v>
      </c>
      <c r="G112" s="8">
        <v>0</v>
      </c>
      <c r="H112" s="8">
        <v>43.3</v>
      </c>
      <c r="I112" s="8">
        <v>44</v>
      </c>
      <c r="J112" s="8">
        <v>0</v>
      </c>
      <c r="K112" s="8">
        <v>1.59</v>
      </c>
      <c r="L112" t="str">
        <f t="shared" si="3"/>
        <v>valid</v>
      </c>
    </row>
    <row r="113" spans="1:12" ht="15.75" thickBot="1" x14ac:dyDescent="0.3">
      <c r="A113" s="7" t="s">
        <v>80</v>
      </c>
      <c r="B113" s="8">
        <v>0</v>
      </c>
      <c r="C113" s="8">
        <v>0</v>
      </c>
      <c r="D113" s="8">
        <v>1</v>
      </c>
      <c r="E113" s="8">
        <v>5.8</v>
      </c>
      <c r="F113" s="8">
        <v>19.899999999999999</v>
      </c>
      <c r="G113" s="8">
        <v>0</v>
      </c>
      <c r="H113" s="8">
        <v>26.8</v>
      </c>
      <c r="I113" s="8">
        <v>21</v>
      </c>
      <c r="J113" s="8">
        <v>-5.8</v>
      </c>
      <c r="K113" s="8">
        <v>-27.62</v>
      </c>
      <c r="L113" t="str">
        <f t="shared" si="3"/>
        <v>invalid</v>
      </c>
    </row>
    <row r="114" spans="1:12" ht="15.75" thickBot="1" x14ac:dyDescent="0.3">
      <c r="A114" s="7" t="s">
        <v>81</v>
      </c>
      <c r="B114" s="8">
        <v>0</v>
      </c>
      <c r="C114" s="8">
        <v>0</v>
      </c>
      <c r="D114" s="8">
        <v>8.8000000000000007</v>
      </c>
      <c r="E114" s="8">
        <v>0</v>
      </c>
      <c r="F114" s="8">
        <v>0</v>
      </c>
      <c r="G114" s="8">
        <v>27.2</v>
      </c>
      <c r="H114" s="8">
        <v>36</v>
      </c>
      <c r="I114" s="8">
        <v>37</v>
      </c>
      <c r="J114" s="8">
        <v>1</v>
      </c>
      <c r="K114" s="8">
        <v>2.7</v>
      </c>
      <c r="L114" t="str">
        <f t="shared" si="3"/>
        <v>invalid</v>
      </c>
    </row>
    <row r="115" spans="1:12" ht="15.75" thickBot="1" x14ac:dyDescent="0.3">
      <c r="A115" s="7" t="s">
        <v>82</v>
      </c>
      <c r="B115" s="8">
        <v>0</v>
      </c>
      <c r="C115" s="8">
        <v>0</v>
      </c>
      <c r="D115" s="8">
        <v>1</v>
      </c>
      <c r="E115" s="8">
        <v>5.8</v>
      </c>
      <c r="F115" s="8">
        <v>35</v>
      </c>
      <c r="G115" s="8">
        <v>0</v>
      </c>
      <c r="H115" s="8">
        <v>41.8</v>
      </c>
      <c r="I115" s="8">
        <v>53</v>
      </c>
      <c r="J115" s="8">
        <v>11.2</v>
      </c>
      <c r="K115" s="8">
        <v>21.13</v>
      </c>
      <c r="L115" t="str">
        <f t="shared" si="3"/>
        <v>valid</v>
      </c>
    </row>
    <row r="116" spans="1:12" ht="15.75" thickBot="1" x14ac:dyDescent="0.3"/>
    <row r="117" spans="1:12" ht="15.75" thickBot="1" x14ac:dyDescent="0.3">
      <c r="A117" s="9" t="s">
        <v>216</v>
      </c>
      <c r="B117" s="10">
        <v>163.4</v>
      </c>
    </row>
    <row r="118" spans="1:12" ht="15.75" thickBot="1" x14ac:dyDescent="0.3">
      <c r="A118" s="9" t="s">
        <v>217</v>
      </c>
      <c r="B118" s="10">
        <v>0</v>
      </c>
    </row>
    <row r="119" spans="1:12" ht="15.75" thickBot="1" x14ac:dyDescent="0.3">
      <c r="A119" s="9" t="s">
        <v>218</v>
      </c>
      <c r="B119" s="10">
        <v>775.5</v>
      </c>
    </row>
    <row r="120" spans="1:12" ht="15.75" thickBot="1" x14ac:dyDescent="0.3">
      <c r="A120" s="9" t="s">
        <v>219</v>
      </c>
      <c r="B120" s="10">
        <v>775</v>
      </c>
    </row>
    <row r="121" spans="1:12" ht="21.75" thickBot="1" x14ac:dyDescent="0.3">
      <c r="A121" s="9" t="s">
        <v>220</v>
      </c>
      <c r="B121" s="10">
        <v>0.5</v>
      </c>
    </row>
    <row r="122" spans="1:12" ht="21.75" thickBot="1" x14ac:dyDescent="0.3">
      <c r="A122" s="9" t="s">
        <v>221</v>
      </c>
      <c r="B122" s="10"/>
    </row>
    <row r="123" spans="1:12" ht="21.75" thickBot="1" x14ac:dyDescent="0.3">
      <c r="A123" s="9" t="s">
        <v>222</v>
      </c>
      <c r="B123" s="10"/>
    </row>
    <row r="124" spans="1:12" ht="21.75" thickBot="1" x14ac:dyDescent="0.3">
      <c r="A124" s="9" t="s">
        <v>223</v>
      </c>
      <c r="B124" s="10">
        <v>0</v>
      </c>
    </row>
    <row r="126" spans="1:12" x14ac:dyDescent="0.25">
      <c r="A126" s="11" t="s">
        <v>224</v>
      </c>
    </row>
    <row r="128" spans="1:12" x14ac:dyDescent="0.25">
      <c r="A128" s="12" t="s">
        <v>225</v>
      </c>
    </row>
    <row r="129" spans="1:12" x14ac:dyDescent="0.25">
      <c r="A129" s="12" t="s">
        <v>226</v>
      </c>
    </row>
    <row r="131" spans="1:12" ht="18.75" x14ac:dyDescent="0.25">
      <c r="A131" s="3"/>
    </row>
    <row r="132" spans="1:12" x14ac:dyDescent="0.25">
      <c r="A132" s="4"/>
    </row>
    <row r="135" spans="1:12" ht="31.5" x14ac:dyDescent="0.25">
      <c r="A135" s="5" t="s">
        <v>48</v>
      </c>
      <c r="B135" s="6">
        <v>4561638</v>
      </c>
      <c r="C135" s="5" t="s">
        <v>49</v>
      </c>
      <c r="D135" s="6">
        <v>20</v>
      </c>
      <c r="E135" s="5" t="s">
        <v>50</v>
      </c>
      <c r="F135" s="6">
        <v>6</v>
      </c>
      <c r="G135" s="5" t="s">
        <v>51</v>
      </c>
      <c r="H135" s="6">
        <v>20</v>
      </c>
      <c r="I135" s="5" t="s">
        <v>52</v>
      </c>
      <c r="J135" s="6">
        <v>0</v>
      </c>
      <c r="K135" s="5" t="s">
        <v>53</v>
      </c>
      <c r="L135" s="6" t="s">
        <v>438</v>
      </c>
    </row>
    <row r="136" spans="1:12" ht="19.5" thickBot="1" x14ac:dyDescent="0.3">
      <c r="A136" s="3"/>
    </row>
    <row r="137" spans="1:12" ht="15.75" thickBot="1" x14ac:dyDescent="0.3">
      <c r="A137" s="7" t="s">
        <v>55</v>
      </c>
      <c r="B137" s="7" t="s">
        <v>56</v>
      </c>
      <c r="C137" s="7" t="s">
        <v>57</v>
      </c>
      <c r="D137" s="7" t="s">
        <v>58</v>
      </c>
      <c r="E137" s="7" t="s">
        <v>59</v>
      </c>
      <c r="F137" s="7" t="s">
        <v>60</v>
      </c>
      <c r="G137" s="7" t="s">
        <v>61</v>
      </c>
      <c r="H137" s="7" t="s">
        <v>62</v>
      </c>
    </row>
    <row r="138" spans="1:12" ht="15.75" thickBot="1" x14ac:dyDescent="0.3">
      <c r="A138" s="7" t="s">
        <v>63</v>
      </c>
      <c r="B138" s="8">
        <v>19</v>
      </c>
      <c r="C138" s="8">
        <v>16</v>
      </c>
      <c r="D138" s="8">
        <v>19</v>
      </c>
      <c r="E138" s="8">
        <v>2</v>
      </c>
      <c r="F138" s="8">
        <v>18</v>
      </c>
      <c r="G138" s="8">
        <v>5</v>
      </c>
      <c r="H138" s="8">
        <v>45</v>
      </c>
    </row>
    <row r="139" spans="1:12" ht="15.75" thickBot="1" x14ac:dyDescent="0.3">
      <c r="A139" s="7" t="s">
        <v>64</v>
      </c>
      <c r="B139" s="8">
        <v>13</v>
      </c>
      <c r="C139" s="8">
        <v>20</v>
      </c>
      <c r="D139" s="8">
        <v>4</v>
      </c>
      <c r="E139" s="8">
        <v>6</v>
      </c>
      <c r="F139" s="8">
        <v>7</v>
      </c>
      <c r="G139" s="8">
        <v>10</v>
      </c>
      <c r="H139" s="8">
        <v>54</v>
      </c>
    </row>
    <row r="140" spans="1:12" ht="15.75" thickBot="1" x14ac:dyDescent="0.3">
      <c r="A140" s="7" t="s">
        <v>65</v>
      </c>
      <c r="B140" s="8">
        <v>15</v>
      </c>
      <c r="C140" s="8">
        <v>10</v>
      </c>
      <c r="D140" s="8">
        <v>17</v>
      </c>
      <c r="E140" s="8">
        <v>18</v>
      </c>
      <c r="F140" s="8">
        <v>19</v>
      </c>
      <c r="G140" s="8">
        <v>18</v>
      </c>
      <c r="H140" s="8">
        <v>70</v>
      </c>
    </row>
    <row r="141" spans="1:12" ht="15.75" thickBot="1" x14ac:dyDescent="0.3">
      <c r="A141" s="7" t="s">
        <v>66</v>
      </c>
      <c r="B141" s="8">
        <v>9</v>
      </c>
      <c r="C141" s="8">
        <v>11</v>
      </c>
      <c r="D141" s="8">
        <v>19</v>
      </c>
      <c r="E141" s="8">
        <v>15</v>
      </c>
      <c r="F141" s="8">
        <v>12</v>
      </c>
      <c r="G141" s="8">
        <v>14</v>
      </c>
      <c r="H141" s="8">
        <v>21</v>
      </c>
    </row>
    <row r="142" spans="1:12" ht="15.75" thickBot="1" x14ac:dyDescent="0.3">
      <c r="A142" s="7" t="s">
        <v>67</v>
      </c>
      <c r="B142" s="8">
        <v>4</v>
      </c>
      <c r="C142" s="8">
        <v>14</v>
      </c>
      <c r="D142" s="8">
        <v>9</v>
      </c>
      <c r="E142" s="8">
        <v>9</v>
      </c>
      <c r="F142" s="8">
        <v>10</v>
      </c>
      <c r="G142" s="8">
        <v>17</v>
      </c>
      <c r="H142" s="8">
        <v>36</v>
      </c>
    </row>
    <row r="143" spans="1:12" ht="15.75" thickBot="1" x14ac:dyDescent="0.3">
      <c r="A143" s="7" t="s">
        <v>68</v>
      </c>
      <c r="B143" s="8">
        <v>19</v>
      </c>
      <c r="C143" s="8">
        <v>7</v>
      </c>
      <c r="D143" s="8">
        <v>14</v>
      </c>
      <c r="E143" s="8">
        <v>7</v>
      </c>
      <c r="F143" s="8">
        <v>6</v>
      </c>
      <c r="G143" s="8">
        <v>15</v>
      </c>
      <c r="H143" s="8">
        <v>10</v>
      </c>
    </row>
    <row r="144" spans="1:12" ht="15.75" thickBot="1" x14ac:dyDescent="0.3">
      <c r="A144" s="7" t="s">
        <v>69</v>
      </c>
      <c r="B144" s="8">
        <v>17</v>
      </c>
      <c r="C144" s="8">
        <v>5</v>
      </c>
      <c r="D144" s="8">
        <v>11</v>
      </c>
      <c r="E144" s="8">
        <v>19</v>
      </c>
      <c r="F144" s="8">
        <v>2</v>
      </c>
      <c r="G144" s="8">
        <v>14</v>
      </c>
      <c r="H144" s="8">
        <v>19</v>
      </c>
    </row>
    <row r="145" spans="1:8" ht="15.75" thickBot="1" x14ac:dyDescent="0.3">
      <c r="A145" s="7" t="s">
        <v>70</v>
      </c>
      <c r="B145" s="8">
        <v>10</v>
      </c>
      <c r="C145" s="8">
        <v>14</v>
      </c>
      <c r="D145" s="8">
        <v>16</v>
      </c>
      <c r="E145" s="8">
        <v>3</v>
      </c>
      <c r="F145" s="8">
        <v>11</v>
      </c>
      <c r="G145" s="8">
        <v>19</v>
      </c>
      <c r="H145" s="8">
        <v>32</v>
      </c>
    </row>
    <row r="146" spans="1:8" ht="15.75" thickBot="1" x14ac:dyDescent="0.3">
      <c r="A146" s="7" t="s">
        <v>71</v>
      </c>
      <c r="B146" s="8">
        <v>9</v>
      </c>
      <c r="C146" s="8">
        <v>6</v>
      </c>
      <c r="D146" s="8">
        <v>13</v>
      </c>
      <c r="E146" s="8">
        <v>10</v>
      </c>
      <c r="F146" s="8">
        <v>9</v>
      </c>
      <c r="G146" s="8">
        <v>3</v>
      </c>
      <c r="H146" s="8">
        <v>10</v>
      </c>
    </row>
    <row r="147" spans="1:8" ht="15.75" thickBot="1" x14ac:dyDescent="0.3">
      <c r="A147" s="7" t="s">
        <v>72</v>
      </c>
      <c r="B147" s="8">
        <v>1</v>
      </c>
      <c r="C147" s="8">
        <v>9</v>
      </c>
      <c r="D147" s="8">
        <v>5</v>
      </c>
      <c r="E147" s="8">
        <v>20</v>
      </c>
      <c r="F147" s="8">
        <v>16</v>
      </c>
      <c r="G147" s="8">
        <v>8</v>
      </c>
      <c r="H147" s="8">
        <v>52</v>
      </c>
    </row>
    <row r="148" spans="1:8" ht="15.75" thickBot="1" x14ac:dyDescent="0.3">
      <c r="A148" s="7" t="s">
        <v>73</v>
      </c>
      <c r="B148" s="8">
        <v>6</v>
      </c>
      <c r="C148" s="8">
        <v>17</v>
      </c>
      <c r="D148" s="8">
        <v>1</v>
      </c>
      <c r="E148" s="8">
        <v>11</v>
      </c>
      <c r="F148" s="8">
        <v>20</v>
      </c>
      <c r="G148" s="8">
        <v>2</v>
      </c>
      <c r="H148" s="8">
        <v>31</v>
      </c>
    </row>
    <row r="149" spans="1:8" ht="15.75" thickBot="1" x14ac:dyDescent="0.3">
      <c r="A149" s="7" t="s">
        <v>74</v>
      </c>
      <c r="B149" s="8">
        <v>2</v>
      </c>
      <c r="C149" s="8">
        <v>1</v>
      </c>
      <c r="D149" s="8">
        <v>2</v>
      </c>
      <c r="E149" s="8">
        <v>17</v>
      </c>
      <c r="F149" s="8">
        <v>14</v>
      </c>
      <c r="G149" s="8">
        <v>16</v>
      </c>
      <c r="H149" s="8">
        <v>74</v>
      </c>
    </row>
    <row r="150" spans="1:8" ht="15.75" thickBot="1" x14ac:dyDescent="0.3">
      <c r="A150" s="7" t="s">
        <v>75</v>
      </c>
      <c r="B150" s="8">
        <v>15</v>
      </c>
      <c r="C150" s="8">
        <v>2</v>
      </c>
      <c r="D150" s="8">
        <v>6</v>
      </c>
      <c r="E150" s="8">
        <v>16</v>
      </c>
      <c r="F150" s="8">
        <v>4</v>
      </c>
      <c r="G150" s="8">
        <v>12</v>
      </c>
      <c r="H150" s="8">
        <v>39</v>
      </c>
    </row>
    <row r="151" spans="1:8" ht="15.75" thickBot="1" x14ac:dyDescent="0.3">
      <c r="A151" s="7" t="s">
        <v>76</v>
      </c>
      <c r="B151" s="8">
        <v>7</v>
      </c>
      <c r="C151" s="8">
        <v>8</v>
      </c>
      <c r="D151" s="8">
        <v>16</v>
      </c>
      <c r="E151" s="8">
        <v>5</v>
      </c>
      <c r="F151" s="8">
        <v>8</v>
      </c>
      <c r="G151" s="8">
        <v>11</v>
      </c>
      <c r="H151" s="8">
        <v>26</v>
      </c>
    </row>
    <row r="152" spans="1:8" ht="15.75" thickBot="1" x14ac:dyDescent="0.3">
      <c r="A152" s="7" t="s">
        <v>77</v>
      </c>
      <c r="B152" s="8">
        <v>20</v>
      </c>
      <c r="C152" s="8">
        <v>4</v>
      </c>
      <c r="D152" s="8">
        <v>8</v>
      </c>
      <c r="E152" s="8">
        <v>12</v>
      </c>
      <c r="F152" s="8">
        <v>13</v>
      </c>
      <c r="G152" s="8">
        <v>6</v>
      </c>
      <c r="H152" s="8">
        <v>21</v>
      </c>
    </row>
    <row r="153" spans="1:8" ht="15.75" thickBot="1" x14ac:dyDescent="0.3">
      <c r="A153" s="7" t="s">
        <v>78</v>
      </c>
      <c r="B153" s="8">
        <v>12</v>
      </c>
      <c r="C153" s="8">
        <v>19</v>
      </c>
      <c r="D153" s="8">
        <v>3</v>
      </c>
      <c r="E153" s="8">
        <v>13</v>
      </c>
      <c r="F153" s="8">
        <v>1</v>
      </c>
      <c r="G153" s="8">
        <v>1</v>
      </c>
      <c r="H153" s="8">
        <v>80</v>
      </c>
    </row>
    <row r="154" spans="1:8" ht="15.75" thickBot="1" x14ac:dyDescent="0.3">
      <c r="A154" s="7" t="s">
        <v>79</v>
      </c>
      <c r="B154" s="8">
        <v>16</v>
      </c>
      <c r="C154" s="8">
        <v>18</v>
      </c>
      <c r="D154" s="8">
        <v>11</v>
      </c>
      <c r="E154" s="8">
        <v>4</v>
      </c>
      <c r="F154" s="8">
        <v>5</v>
      </c>
      <c r="G154" s="8">
        <v>9</v>
      </c>
      <c r="H154" s="8">
        <v>44</v>
      </c>
    </row>
    <row r="155" spans="1:8" ht="15.75" thickBot="1" x14ac:dyDescent="0.3">
      <c r="A155" s="7" t="s">
        <v>80</v>
      </c>
      <c r="B155" s="8">
        <v>3</v>
      </c>
      <c r="C155" s="8">
        <v>12</v>
      </c>
      <c r="D155" s="8">
        <v>12</v>
      </c>
      <c r="E155" s="8">
        <v>14</v>
      </c>
      <c r="F155" s="8">
        <v>15</v>
      </c>
      <c r="G155" s="8">
        <v>7</v>
      </c>
      <c r="H155" s="8">
        <v>21</v>
      </c>
    </row>
    <row r="156" spans="1:8" ht="15.75" thickBot="1" x14ac:dyDescent="0.3">
      <c r="A156" s="7" t="s">
        <v>81</v>
      </c>
      <c r="B156" s="8">
        <v>5</v>
      </c>
      <c r="C156" s="8">
        <v>15</v>
      </c>
      <c r="D156" s="8">
        <v>20</v>
      </c>
      <c r="E156" s="8">
        <v>2</v>
      </c>
      <c r="F156" s="8">
        <v>3</v>
      </c>
      <c r="G156" s="8">
        <v>20</v>
      </c>
      <c r="H156" s="8">
        <v>37</v>
      </c>
    </row>
    <row r="157" spans="1:8" ht="15.75" thickBot="1" x14ac:dyDescent="0.3">
      <c r="A157" s="7" t="s">
        <v>82</v>
      </c>
      <c r="B157" s="8">
        <v>11</v>
      </c>
      <c r="C157" s="8">
        <v>3</v>
      </c>
      <c r="D157" s="8">
        <v>7</v>
      </c>
      <c r="E157" s="8">
        <v>8</v>
      </c>
      <c r="F157" s="8">
        <v>17</v>
      </c>
      <c r="G157" s="8">
        <v>4</v>
      </c>
      <c r="H157" s="8">
        <v>53</v>
      </c>
    </row>
    <row r="158" spans="1:8" ht="19.5" thickBot="1" x14ac:dyDescent="0.3">
      <c r="A158" s="3"/>
    </row>
    <row r="159" spans="1:8" ht="15.75" thickBot="1" x14ac:dyDescent="0.3">
      <c r="A159" s="7" t="s">
        <v>83</v>
      </c>
      <c r="B159" s="7" t="s">
        <v>56</v>
      </c>
      <c r="C159" s="7" t="s">
        <v>57</v>
      </c>
      <c r="D159" s="7" t="s">
        <v>58</v>
      </c>
      <c r="E159" s="7" t="s">
        <v>59</v>
      </c>
      <c r="F159" s="7" t="s">
        <v>60</v>
      </c>
      <c r="G159" s="7" t="s">
        <v>61</v>
      </c>
    </row>
    <row r="160" spans="1:8" ht="21.75" thickBot="1" x14ac:dyDescent="0.3">
      <c r="A160" s="7" t="s">
        <v>84</v>
      </c>
      <c r="B160" s="8" t="s">
        <v>439</v>
      </c>
      <c r="C160" s="8" t="s">
        <v>440</v>
      </c>
      <c r="D160" s="8" t="s">
        <v>441</v>
      </c>
      <c r="E160" s="8" t="s">
        <v>442</v>
      </c>
      <c r="F160" s="8" t="s">
        <v>443</v>
      </c>
      <c r="G160" s="8" t="s">
        <v>444</v>
      </c>
    </row>
    <row r="161" spans="1:7" ht="21.75" thickBot="1" x14ac:dyDescent="0.3">
      <c r="A161" s="7" t="s">
        <v>91</v>
      </c>
      <c r="B161" s="8" t="s">
        <v>439</v>
      </c>
      <c r="C161" s="8" t="s">
        <v>440</v>
      </c>
      <c r="D161" s="8" t="s">
        <v>441</v>
      </c>
      <c r="E161" s="8" t="s">
        <v>442</v>
      </c>
      <c r="F161" s="8" t="s">
        <v>443</v>
      </c>
      <c r="G161" s="8" t="s">
        <v>445</v>
      </c>
    </row>
    <row r="162" spans="1:7" ht="21.75" thickBot="1" x14ac:dyDescent="0.3">
      <c r="A162" s="7" t="s">
        <v>98</v>
      </c>
      <c r="B162" s="8" t="s">
        <v>446</v>
      </c>
      <c r="C162" s="8" t="s">
        <v>440</v>
      </c>
      <c r="D162" s="8" t="s">
        <v>441</v>
      </c>
      <c r="E162" s="8" t="s">
        <v>447</v>
      </c>
      <c r="F162" s="8" t="s">
        <v>448</v>
      </c>
      <c r="G162" s="8" t="s">
        <v>445</v>
      </c>
    </row>
    <row r="163" spans="1:7" ht="21.75" thickBot="1" x14ac:dyDescent="0.3">
      <c r="A163" s="7" t="s">
        <v>105</v>
      </c>
      <c r="B163" s="8" t="s">
        <v>446</v>
      </c>
      <c r="C163" s="8" t="s">
        <v>449</v>
      </c>
      <c r="D163" s="8" t="s">
        <v>441</v>
      </c>
      <c r="E163" s="8" t="s">
        <v>447</v>
      </c>
      <c r="F163" s="8" t="s">
        <v>448</v>
      </c>
      <c r="G163" s="8" t="s">
        <v>445</v>
      </c>
    </row>
    <row r="164" spans="1:7" ht="21.75" thickBot="1" x14ac:dyDescent="0.3">
      <c r="A164" s="7" t="s">
        <v>112</v>
      </c>
      <c r="B164" s="8" t="s">
        <v>450</v>
      </c>
      <c r="C164" s="8" t="s">
        <v>449</v>
      </c>
      <c r="D164" s="8" t="s">
        <v>451</v>
      </c>
      <c r="E164" s="8" t="s">
        <v>452</v>
      </c>
      <c r="F164" s="8" t="s">
        <v>448</v>
      </c>
      <c r="G164" s="8" t="s">
        <v>445</v>
      </c>
    </row>
    <row r="165" spans="1:7" ht="21.75" thickBot="1" x14ac:dyDescent="0.3">
      <c r="A165" s="7" t="s">
        <v>119</v>
      </c>
      <c r="B165" s="8" t="s">
        <v>450</v>
      </c>
      <c r="C165" s="8" t="s">
        <v>449</v>
      </c>
      <c r="D165" s="8" t="s">
        <v>451</v>
      </c>
      <c r="E165" s="8" t="s">
        <v>452</v>
      </c>
      <c r="F165" s="8" t="s">
        <v>448</v>
      </c>
      <c r="G165" s="8" t="s">
        <v>453</v>
      </c>
    </row>
    <row r="166" spans="1:7" ht="21.75" thickBot="1" x14ac:dyDescent="0.3">
      <c r="A166" s="7" t="s">
        <v>126</v>
      </c>
      <c r="B166" s="8" t="s">
        <v>450</v>
      </c>
      <c r="C166" s="8" t="s">
        <v>449</v>
      </c>
      <c r="D166" s="8" t="s">
        <v>451</v>
      </c>
      <c r="E166" s="8" t="s">
        <v>454</v>
      </c>
      <c r="F166" s="8" t="s">
        <v>448</v>
      </c>
      <c r="G166" s="8" t="s">
        <v>453</v>
      </c>
    </row>
    <row r="167" spans="1:7" ht="21.75" thickBot="1" x14ac:dyDescent="0.3">
      <c r="A167" s="7" t="s">
        <v>133</v>
      </c>
      <c r="B167" s="8" t="s">
        <v>450</v>
      </c>
      <c r="C167" s="8" t="s">
        <v>449</v>
      </c>
      <c r="D167" s="8" t="s">
        <v>455</v>
      </c>
      <c r="E167" s="8" t="s">
        <v>454</v>
      </c>
      <c r="F167" s="8" t="s">
        <v>448</v>
      </c>
      <c r="G167" s="8" t="s">
        <v>453</v>
      </c>
    </row>
    <row r="168" spans="1:7" ht="21.75" thickBot="1" x14ac:dyDescent="0.3">
      <c r="A168" s="7" t="s">
        <v>140</v>
      </c>
      <c r="B168" s="8" t="s">
        <v>450</v>
      </c>
      <c r="C168" s="8" t="s">
        <v>449</v>
      </c>
      <c r="D168" s="8" t="s">
        <v>455</v>
      </c>
      <c r="E168" s="8" t="s">
        <v>454</v>
      </c>
      <c r="F168" s="8" t="s">
        <v>448</v>
      </c>
      <c r="G168" s="8" t="s">
        <v>453</v>
      </c>
    </row>
    <row r="169" spans="1:7" ht="21.75" thickBot="1" x14ac:dyDescent="0.3">
      <c r="A169" s="7" t="s">
        <v>147</v>
      </c>
      <c r="B169" s="8" t="s">
        <v>450</v>
      </c>
      <c r="C169" s="8" t="s">
        <v>449</v>
      </c>
      <c r="D169" s="8" t="s">
        <v>456</v>
      </c>
      <c r="E169" s="8" t="s">
        <v>209</v>
      </c>
      <c r="F169" s="8" t="s">
        <v>448</v>
      </c>
      <c r="G169" s="8" t="s">
        <v>453</v>
      </c>
    </row>
    <row r="170" spans="1:7" ht="21.75" thickBot="1" x14ac:dyDescent="0.3">
      <c r="A170" s="7" t="s">
        <v>154</v>
      </c>
      <c r="B170" s="8" t="s">
        <v>450</v>
      </c>
      <c r="C170" s="8" t="s">
        <v>209</v>
      </c>
      <c r="D170" s="8" t="s">
        <v>456</v>
      </c>
      <c r="E170" s="8" t="s">
        <v>209</v>
      </c>
      <c r="F170" s="8" t="s">
        <v>448</v>
      </c>
      <c r="G170" s="8" t="s">
        <v>450</v>
      </c>
    </row>
    <row r="171" spans="1:7" ht="21.75" thickBot="1" x14ac:dyDescent="0.3">
      <c r="A171" s="7" t="s">
        <v>161</v>
      </c>
      <c r="B171" s="8" t="s">
        <v>450</v>
      </c>
      <c r="C171" s="8" t="s">
        <v>209</v>
      </c>
      <c r="D171" s="8" t="s">
        <v>457</v>
      </c>
      <c r="E171" s="8" t="s">
        <v>209</v>
      </c>
      <c r="F171" s="8" t="s">
        <v>448</v>
      </c>
      <c r="G171" s="8" t="s">
        <v>450</v>
      </c>
    </row>
    <row r="172" spans="1:7" ht="21.75" thickBot="1" x14ac:dyDescent="0.3">
      <c r="A172" s="7" t="s">
        <v>168</v>
      </c>
      <c r="B172" s="8" t="s">
        <v>450</v>
      </c>
      <c r="C172" s="8" t="s">
        <v>209</v>
      </c>
      <c r="D172" s="8" t="s">
        <v>457</v>
      </c>
      <c r="E172" s="8" t="s">
        <v>209</v>
      </c>
      <c r="F172" s="8" t="s">
        <v>448</v>
      </c>
      <c r="G172" s="8" t="s">
        <v>450</v>
      </c>
    </row>
    <row r="173" spans="1:7" ht="21.75" thickBot="1" x14ac:dyDescent="0.3">
      <c r="A173" s="7" t="s">
        <v>175</v>
      </c>
      <c r="B173" s="8" t="s">
        <v>450</v>
      </c>
      <c r="C173" s="8" t="s">
        <v>209</v>
      </c>
      <c r="D173" s="8" t="s">
        <v>457</v>
      </c>
      <c r="E173" s="8" t="s">
        <v>209</v>
      </c>
      <c r="F173" s="8" t="s">
        <v>448</v>
      </c>
      <c r="G173" s="8" t="s">
        <v>450</v>
      </c>
    </row>
    <row r="174" spans="1:7" ht="21.75" thickBot="1" x14ac:dyDescent="0.3">
      <c r="A174" s="7" t="s">
        <v>182</v>
      </c>
      <c r="B174" s="8" t="s">
        <v>450</v>
      </c>
      <c r="C174" s="8" t="s">
        <v>209</v>
      </c>
      <c r="D174" s="8" t="s">
        <v>457</v>
      </c>
      <c r="E174" s="8" t="s">
        <v>209</v>
      </c>
      <c r="F174" s="8" t="s">
        <v>448</v>
      </c>
      <c r="G174" s="8" t="s">
        <v>450</v>
      </c>
    </row>
    <row r="175" spans="1:7" ht="21.75" thickBot="1" x14ac:dyDescent="0.3">
      <c r="A175" s="7" t="s">
        <v>188</v>
      </c>
      <c r="B175" s="8" t="s">
        <v>458</v>
      </c>
      <c r="C175" s="8" t="s">
        <v>209</v>
      </c>
      <c r="D175" s="8" t="s">
        <v>457</v>
      </c>
      <c r="E175" s="8" t="s">
        <v>209</v>
      </c>
      <c r="F175" s="8" t="s">
        <v>448</v>
      </c>
      <c r="G175" s="8" t="s">
        <v>450</v>
      </c>
    </row>
    <row r="176" spans="1:7" ht="21.75" thickBot="1" x14ac:dyDescent="0.3">
      <c r="A176" s="7" t="s">
        <v>193</v>
      </c>
      <c r="B176" s="8" t="s">
        <v>209</v>
      </c>
      <c r="C176" s="8" t="s">
        <v>209</v>
      </c>
      <c r="D176" s="8" t="s">
        <v>457</v>
      </c>
      <c r="E176" s="8" t="s">
        <v>209</v>
      </c>
      <c r="F176" s="8" t="s">
        <v>448</v>
      </c>
      <c r="G176" s="8" t="s">
        <v>450</v>
      </c>
    </row>
    <row r="177" spans="1:7" ht="21.75" thickBot="1" x14ac:dyDescent="0.3">
      <c r="A177" s="7" t="s">
        <v>198</v>
      </c>
      <c r="B177" s="8" t="s">
        <v>209</v>
      </c>
      <c r="C177" s="8" t="s">
        <v>209</v>
      </c>
      <c r="D177" s="8" t="s">
        <v>457</v>
      </c>
      <c r="E177" s="8" t="s">
        <v>209</v>
      </c>
      <c r="F177" s="8" t="s">
        <v>448</v>
      </c>
      <c r="G177" s="8" t="s">
        <v>450</v>
      </c>
    </row>
    <row r="178" spans="1:7" ht="21.75" thickBot="1" x14ac:dyDescent="0.3">
      <c r="A178" s="7" t="s">
        <v>203</v>
      </c>
      <c r="B178" s="8" t="s">
        <v>209</v>
      </c>
      <c r="C178" s="8" t="s">
        <v>209</v>
      </c>
      <c r="D178" s="8" t="s">
        <v>457</v>
      </c>
      <c r="E178" s="8" t="s">
        <v>209</v>
      </c>
      <c r="F178" s="8" t="s">
        <v>448</v>
      </c>
      <c r="G178" s="8" t="s">
        <v>209</v>
      </c>
    </row>
    <row r="179" spans="1:7" ht="15.75" thickBot="1" x14ac:dyDescent="0.3">
      <c r="A179" s="7" t="s">
        <v>207</v>
      </c>
      <c r="B179" s="8" t="s">
        <v>209</v>
      </c>
      <c r="C179" s="8" t="s">
        <v>209</v>
      </c>
      <c r="D179" s="8" t="s">
        <v>209</v>
      </c>
      <c r="E179" s="8" t="s">
        <v>209</v>
      </c>
      <c r="F179" s="8" t="s">
        <v>209</v>
      </c>
      <c r="G179" s="8" t="s">
        <v>209</v>
      </c>
    </row>
    <row r="180" spans="1:7" ht="19.5" thickBot="1" x14ac:dyDescent="0.3">
      <c r="A180" s="3"/>
    </row>
    <row r="181" spans="1:7" ht="15.75" thickBot="1" x14ac:dyDescent="0.3">
      <c r="A181" s="7" t="s">
        <v>210</v>
      </c>
      <c r="B181" s="7" t="s">
        <v>56</v>
      </c>
      <c r="C181" s="7" t="s">
        <v>57</v>
      </c>
      <c r="D181" s="7" t="s">
        <v>58</v>
      </c>
      <c r="E181" s="7" t="s">
        <v>59</v>
      </c>
      <c r="F181" s="7" t="s">
        <v>60</v>
      </c>
      <c r="G181" s="7" t="s">
        <v>61</v>
      </c>
    </row>
    <row r="182" spans="1:7" ht="15.75" thickBot="1" x14ac:dyDescent="0.3">
      <c r="A182" s="7" t="s">
        <v>84</v>
      </c>
      <c r="B182" s="8">
        <v>20.2</v>
      </c>
      <c r="C182" s="8">
        <v>23.7</v>
      </c>
      <c r="D182" s="8">
        <v>12.3</v>
      </c>
      <c r="E182" s="8">
        <v>27.2</v>
      </c>
      <c r="F182" s="8">
        <v>4.8</v>
      </c>
      <c r="G182" s="8">
        <v>45.2</v>
      </c>
    </row>
    <row r="183" spans="1:7" ht="15.75" thickBot="1" x14ac:dyDescent="0.3">
      <c r="A183" s="7" t="s">
        <v>91</v>
      </c>
      <c r="B183" s="8">
        <v>20.2</v>
      </c>
      <c r="C183" s="8">
        <v>23.7</v>
      </c>
      <c r="D183" s="8">
        <v>12.3</v>
      </c>
      <c r="E183" s="8">
        <v>27.2</v>
      </c>
      <c r="F183" s="8">
        <v>4.8</v>
      </c>
      <c r="G183" s="8">
        <v>11</v>
      </c>
    </row>
    <row r="184" spans="1:7" ht="15.75" thickBot="1" x14ac:dyDescent="0.3">
      <c r="A184" s="7" t="s">
        <v>98</v>
      </c>
      <c r="B184" s="8">
        <v>13.6</v>
      </c>
      <c r="C184" s="8">
        <v>23.7</v>
      </c>
      <c r="D184" s="8">
        <v>12.3</v>
      </c>
      <c r="E184" s="8">
        <v>18.899999999999999</v>
      </c>
      <c r="F184" s="8">
        <v>0.9</v>
      </c>
      <c r="G184" s="8">
        <v>11</v>
      </c>
    </row>
    <row r="185" spans="1:7" ht="15.75" thickBot="1" x14ac:dyDescent="0.3">
      <c r="A185" s="7" t="s">
        <v>105</v>
      </c>
      <c r="B185" s="8">
        <v>13.6</v>
      </c>
      <c r="C185" s="8">
        <v>14.9</v>
      </c>
      <c r="D185" s="8">
        <v>12.3</v>
      </c>
      <c r="E185" s="8">
        <v>18.899999999999999</v>
      </c>
      <c r="F185" s="8">
        <v>0.9</v>
      </c>
      <c r="G185" s="8">
        <v>11</v>
      </c>
    </row>
    <row r="186" spans="1:7" ht="15.75" thickBot="1" x14ac:dyDescent="0.3">
      <c r="A186" s="7" t="s">
        <v>112</v>
      </c>
      <c r="B186" s="8">
        <v>7.9</v>
      </c>
      <c r="C186" s="8">
        <v>14.9</v>
      </c>
      <c r="D186" s="8">
        <v>7.5</v>
      </c>
      <c r="E186" s="8">
        <v>16.2</v>
      </c>
      <c r="F186" s="8">
        <v>0.9</v>
      </c>
      <c r="G186" s="8">
        <v>11</v>
      </c>
    </row>
    <row r="187" spans="1:7" ht="15.75" thickBot="1" x14ac:dyDescent="0.3">
      <c r="A187" s="7" t="s">
        <v>119</v>
      </c>
      <c r="B187" s="8">
        <v>7.9</v>
      </c>
      <c r="C187" s="8">
        <v>14.9</v>
      </c>
      <c r="D187" s="8">
        <v>7.5</v>
      </c>
      <c r="E187" s="8">
        <v>16.2</v>
      </c>
      <c r="F187" s="8">
        <v>0.9</v>
      </c>
      <c r="G187" s="8">
        <v>10.1</v>
      </c>
    </row>
    <row r="188" spans="1:7" ht="15.75" thickBot="1" x14ac:dyDescent="0.3">
      <c r="A188" s="7" t="s">
        <v>126</v>
      </c>
      <c r="B188" s="8">
        <v>7.9</v>
      </c>
      <c r="C188" s="8">
        <v>14.9</v>
      </c>
      <c r="D188" s="8">
        <v>7.5</v>
      </c>
      <c r="E188" s="8">
        <v>3.1</v>
      </c>
      <c r="F188" s="8">
        <v>0.9</v>
      </c>
      <c r="G188" s="8">
        <v>10.1</v>
      </c>
    </row>
    <row r="189" spans="1:7" ht="15.75" thickBot="1" x14ac:dyDescent="0.3">
      <c r="A189" s="7" t="s">
        <v>133</v>
      </c>
      <c r="B189" s="8">
        <v>7.9</v>
      </c>
      <c r="C189" s="8">
        <v>14.9</v>
      </c>
      <c r="D189" s="8">
        <v>6.1</v>
      </c>
      <c r="E189" s="8">
        <v>3.1</v>
      </c>
      <c r="F189" s="8">
        <v>0.9</v>
      </c>
      <c r="G189" s="8">
        <v>10.1</v>
      </c>
    </row>
    <row r="190" spans="1:7" ht="15.75" thickBot="1" x14ac:dyDescent="0.3">
      <c r="A190" s="7" t="s">
        <v>140</v>
      </c>
      <c r="B190" s="8">
        <v>7.9</v>
      </c>
      <c r="C190" s="8">
        <v>14.9</v>
      </c>
      <c r="D190" s="8">
        <v>6.1</v>
      </c>
      <c r="E190" s="8">
        <v>3.1</v>
      </c>
      <c r="F190" s="8">
        <v>0.9</v>
      </c>
      <c r="G190" s="8">
        <v>10.1</v>
      </c>
    </row>
    <row r="191" spans="1:7" ht="15.75" thickBot="1" x14ac:dyDescent="0.3">
      <c r="A191" s="7" t="s">
        <v>147</v>
      </c>
      <c r="B191" s="8">
        <v>7.9</v>
      </c>
      <c r="C191" s="8">
        <v>14.9</v>
      </c>
      <c r="D191" s="8">
        <v>3.5</v>
      </c>
      <c r="E191" s="8">
        <v>0</v>
      </c>
      <c r="F191" s="8">
        <v>0.9</v>
      </c>
      <c r="G191" s="8">
        <v>10.1</v>
      </c>
    </row>
    <row r="192" spans="1:7" ht="15.75" thickBot="1" x14ac:dyDescent="0.3">
      <c r="A192" s="7" t="s">
        <v>154</v>
      </c>
      <c r="B192" s="8">
        <v>7.9</v>
      </c>
      <c r="C192" s="8">
        <v>0</v>
      </c>
      <c r="D192" s="8">
        <v>3.5</v>
      </c>
      <c r="E192" s="8">
        <v>0</v>
      </c>
      <c r="F192" s="8">
        <v>0.9</v>
      </c>
      <c r="G192" s="8">
        <v>7.9</v>
      </c>
    </row>
    <row r="193" spans="1:11" ht="15.75" thickBot="1" x14ac:dyDescent="0.3">
      <c r="A193" s="7" t="s">
        <v>161</v>
      </c>
      <c r="B193" s="8">
        <v>7.9</v>
      </c>
      <c r="C193" s="8">
        <v>0</v>
      </c>
      <c r="D193" s="8">
        <v>0.4</v>
      </c>
      <c r="E193" s="8">
        <v>0</v>
      </c>
      <c r="F193" s="8">
        <v>0.9</v>
      </c>
      <c r="G193" s="8">
        <v>7.9</v>
      </c>
    </row>
    <row r="194" spans="1:11" ht="15.75" thickBot="1" x14ac:dyDescent="0.3">
      <c r="A194" s="7" t="s">
        <v>168</v>
      </c>
      <c r="B194" s="8">
        <v>7.9</v>
      </c>
      <c r="C194" s="8">
        <v>0</v>
      </c>
      <c r="D194" s="8">
        <v>0.4</v>
      </c>
      <c r="E194" s="8">
        <v>0</v>
      </c>
      <c r="F194" s="8">
        <v>0.9</v>
      </c>
      <c r="G194" s="8">
        <v>7.9</v>
      </c>
    </row>
    <row r="195" spans="1:11" ht="15.75" thickBot="1" x14ac:dyDescent="0.3">
      <c r="A195" s="7" t="s">
        <v>175</v>
      </c>
      <c r="B195" s="8">
        <v>7.9</v>
      </c>
      <c r="C195" s="8">
        <v>0</v>
      </c>
      <c r="D195" s="8">
        <v>0.4</v>
      </c>
      <c r="E195" s="8">
        <v>0</v>
      </c>
      <c r="F195" s="8">
        <v>0.9</v>
      </c>
      <c r="G195" s="8">
        <v>7.9</v>
      </c>
    </row>
    <row r="196" spans="1:11" ht="15.75" thickBot="1" x14ac:dyDescent="0.3">
      <c r="A196" s="7" t="s">
        <v>182</v>
      </c>
      <c r="B196" s="8">
        <v>7.9</v>
      </c>
      <c r="C196" s="8">
        <v>0</v>
      </c>
      <c r="D196" s="8">
        <v>0.4</v>
      </c>
      <c r="E196" s="8">
        <v>0</v>
      </c>
      <c r="F196" s="8">
        <v>0.9</v>
      </c>
      <c r="G196" s="8">
        <v>7.9</v>
      </c>
    </row>
    <row r="197" spans="1:11" ht="15.75" thickBot="1" x14ac:dyDescent="0.3">
      <c r="A197" s="7" t="s">
        <v>188</v>
      </c>
      <c r="B197" s="8">
        <v>5.3</v>
      </c>
      <c r="C197" s="8">
        <v>0</v>
      </c>
      <c r="D197" s="8">
        <v>0.4</v>
      </c>
      <c r="E197" s="8">
        <v>0</v>
      </c>
      <c r="F197" s="8">
        <v>0.9</v>
      </c>
      <c r="G197" s="8">
        <v>7.9</v>
      </c>
    </row>
    <row r="198" spans="1:11" ht="15.75" thickBot="1" x14ac:dyDescent="0.3">
      <c r="A198" s="7" t="s">
        <v>193</v>
      </c>
      <c r="B198" s="8">
        <v>0</v>
      </c>
      <c r="C198" s="8">
        <v>0</v>
      </c>
      <c r="D198" s="8">
        <v>0.4</v>
      </c>
      <c r="E198" s="8">
        <v>0</v>
      </c>
      <c r="F198" s="8">
        <v>0.9</v>
      </c>
      <c r="G198" s="8">
        <v>7.9</v>
      </c>
    </row>
    <row r="199" spans="1:11" ht="15.75" thickBot="1" x14ac:dyDescent="0.3">
      <c r="A199" s="7" t="s">
        <v>198</v>
      </c>
      <c r="B199" s="8">
        <v>0</v>
      </c>
      <c r="C199" s="8">
        <v>0</v>
      </c>
      <c r="D199" s="8">
        <v>0.4</v>
      </c>
      <c r="E199" s="8">
        <v>0</v>
      </c>
      <c r="F199" s="8">
        <v>0.9</v>
      </c>
      <c r="G199" s="8">
        <v>7.9</v>
      </c>
    </row>
    <row r="200" spans="1:11" ht="15.75" thickBot="1" x14ac:dyDescent="0.3">
      <c r="A200" s="7" t="s">
        <v>203</v>
      </c>
      <c r="B200" s="8">
        <v>0</v>
      </c>
      <c r="C200" s="8">
        <v>0</v>
      </c>
      <c r="D200" s="8">
        <v>0.4</v>
      </c>
      <c r="E200" s="8">
        <v>0</v>
      </c>
      <c r="F200" s="8">
        <v>0.9</v>
      </c>
      <c r="G200" s="8">
        <v>0</v>
      </c>
    </row>
    <row r="201" spans="1:11" ht="15.75" thickBot="1" x14ac:dyDescent="0.3">
      <c r="A201" s="7" t="s">
        <v>207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</row>
    <row r="202" spans="1:11" ht="19.5" thickBot="1" x14ac:dyDescent="0.3">
      <c r="A202" s="3"/>
      <c r="J202" t="s">
        <v>409</v>
      </c>
    </row>
    <row r="203" spans="1:11" ht="15.75" thickBot="1" x14ac:dyDescent="0.3">
      <c r="A203" s="7" t="s">
        <v>367</v>
      </c>
      <c r="B203" s="7" t="s">
        <v>56</v>
      </c>
      <c r="C203" s="7" t="s">
        <v>57</v>
      </c>
      <c r="D203" s="7" t="s">
        <v>58</v>
      </c>
      <c r="E203" s="7" t="s">
        <v>59</v>
      </c>
      <c r="F203" s="7" t="s">
        <v>60</v>
      </c>
      <c r="G203" s="7" t="s">
        <v>61</v>
      </c>
      <c r="H203" s="7" t="s">
        <v>212</v>
      </c>
      <c r="I203" s="7" t="s">
        <v>213</v>
      </c>
      <c r="J203" s="7" t="s">
        <v>214</v>
      </c>
      <c r="K203" s="7" t="s">
        <v>215</v>
      </c>
    </row>
    <row r="204" spans="1:11" ht="15.75" thickBot="1" x14ac:dyDescent="0.3">
      <c r="A204" s="7" t="s">
        <v>63</v>
      </c>
      <c r="B204" s="8">
        <v>0</v>
      </c>
      <c r="C204" s="8">
        <v>0</v>
      </c>
      <c r="D204" s="8">
        <v>0.4</v>
      </c>
      <c r="E204" s="8">
        <v>27.2</v>
      </c>
      <c r="F204" s="8">
        <v>0.9</v>
      </c>
      <c r="G204" s="8">
        <v>11</v>
      </c>
      <c r="H204" s="8">
        <v>39.5</v>
      </c>
      <c r="I204" s="8">
        <v>45</v>
      </c>
      <c r="J204" s="8">
        <v>5.5</v>
      </c>
      <c r="K204" s="8">
        <v>12.22</v>
      </c>
    </row>
    <row r="205" spans="1:11" ht="15.75" thickBot="1" x14ac:dyDescent="0.3">
      <c r="A205" s="7" t="s">
        <v>64</v>
      </c>
      <c r="B205" s="8">
        <v>7.9</v>
      </c>
      <c r="C205" s="8">
        <v>0</v>
      </c>
      <c r="D205" s="8">
        <v>12.3</v>
      </c>
      <c r="E205" s="8">
        <v>16.2</v>
      </c>
      <c r="F205" s="8">
        <v>0.9</v>
      </c>
      <c r="G205" s="8">
        <v>10.1</v>
      </c>
      <c r="H205" s="8">
        <v>47.4</v>
      </c>
      <c r="I205" s="8">
        <v>54</v>
      </c>
      <c r="J205" s="8">
        <v>6.6</v>
      </c>
      <c r="K205" s="8">
        <v>12.22</v>
      </c>
    </row>
    <row r="206" spans="1:11" ht="15.75" thickBot="1" x14ac:dyDescent="0.3">
      <c r="A206" s="7" t="s">
        <v>65</v>
      </c>
      <c r="B206" s="8">
        <v>7.9</v>
      </c>
      <c r="C206" s="8">
        <v>14.9</v>
      </c>
      <c r="D206" s="8">
        <v>0.4</v>
      </c>
      <c r="E206" s="8">
        <v>0</v>
      </c>
      <c r="F206" s="8">
        <v>0.9</v>
      </c>
      <c r="G206" s="8">
        <v>7.9</v>
      </c>
      <c r="H206" s="8">
        <v>32</v>
      </c>
      <c r="I206" s="8">
        <v>70</v>
      </c>
      <c r="J206" s="8">
        <v>38</v>
      </c>
      <c r="K206" s="8">
        <v>54.29</v>
      </c>
    </row>
    <row r="207" spans="1:11" ht="15.75" thickBot="1" x14ac:dyDescent="0.3">
      <c r="A207" s="7" t="s">
        <v>66</v>
      </c>
      <c r="B207" s="8">
        <v>7.9</v>
      </c>
      <c r="C207" s="8">
        <v>0</v>
      </c>
      <c r="D207" s="8">
        <v>0.4</v>
      </c>
      <c r="E207" s="8">
        <v>0</v>
      </c>
      <c r="F207" s="8">
        <v>0.9</v>
      </c>
      <c r="G207" s="8">
        <v>7.9</v>
      </c>
      <c r="H207" s="8">
        <v>17.100000000000001</v>
      </c>
      <c r="I207" s="8">
        <v>21</v>
      </c>
      <c r="J207" s="8">
        <v>3.9</v>
      </c>
      <c r="K207" s="8">
        <v>18.57</v>
      </c>
    </row>
    <row r="208" spans="1:11" ht="15.75" thickBot="1" x14ac:dyDescent="0.3">
      <c r="A208" s="7" t="s">
        <v>67</v>
      </c>
      <c r="B208" s="8">
        <v>13.6</v>
      </c>
      <c r="C208" s="8">
        <v>0</v>
      </c>
      <c r="D208" s="8">
        <v>6.1</v>
      </c>
      <c r="E208" s="8">
        <v>3.1</v>
      </c>
      <c r="F208" s="8">
        <v>0.9</v>
      </c>
      <c r="G208" s="8">
        <v>7.9</v>
      </c>
      <c r="H208" s="8">
        <v>31.6</v>
      </c>
      <c r="I208" s="8">
        <v>36</v>
      </c>
      <c r="J208" s="8">
        <v>4.4000000000000004</v>
      </c>
      <c r="K208" s="8">
        <v>12.22</v>
      </c>
    </row>
    <row r="209" spans="1:11" ht="15.75" thickBot="1" x14ac:dyDescent="0.3">
      <c r="A209" s="7" t="s">
        <v>68</v>
      </c>
      <c r="B209" s="8">
        <v>0</v>
      </c>
      <c r="C209" s="8">
        <v>14.9</v>
      </c>
      <c r="D209" s="8">
        <v>0.4</v>
      </c>
      <c r="E209" s="8">
        <v>3.1</v>
      </c>
      <c r="F209" s="8">
        <v>0.9</v>
      </c>
      <c r="G209" s="8">
        <v>7.9</v>
      </c>
      <c r="H209" s="8">
        <v>27.2</v>
      </c>
      <c r="I209" s="8">
        <v>10</v>
      </c>
      <c r="J209" s="8">
        <v>-17.2</v>
      </c>
      <c r="K209" s="8">
        <v>-172</v>
      </c>
    </row>
    <row r="210" spans="1:11" ht="15.75" thickBot="1" x14ac:dyDescent="0.3">
      <c r="A210" s="7" t="s">
        <v>69</v>
      </c>
      <c r="B210" s="8">
        <v>0</v>
      </c>
      <c r="C210" s="8">
        <v>14.9</v>
      </c>
      <c r="D210" s="8">
        <v>3.5</v>
      </c>
      <c r="E210" s="8">
        <v>0</v>
      </c>
      <c r="F210" s="8">
        <v>4.8</v>
      </c>
      <c r="G210" s="8">
        <v>7.9</v>
      </c>
      <c r="H210" s="8">
        <v>31.1</v>
      </c>
      <c r="I210" s="8">
        <v>19</v>
      </c>
      <c r="J210" s="8">
        <v>-12.1</v>
      </c>
      <c r="K210" s="8">
        <v>-63.68</v>
      </c>
    </row>
    <row r="211" spans="1:11" ht="15.75" thickBot="1" x14ac:dyDescent="0.3">
      <c r="A211" s="7" t="s">
        <v>70</v>
      </c>
      <c r="B211" s="8">
        <v>7.9</v>
      </c>
      <c r="C211" s="8">
        <v>0</v>
      </c>
      <c r="D211" s="8">
        <v>0.4</v>
      </c>
      <c r="E211" s="8">
        <v>18.899999999999999</v>
      </c>
      <c r="F211" s="8">
        <v>0.9</v>
      </c>
      <c r="G211" s="8">
        <v>0</v>
      </c>
      <c r="H211" s="8">
        <v>28.1</v>
      </c>
      <c r="I211" s="8">
        <v>32</v>
      </c>
      <c r="J211" s="8">
        <v>3.9</v>
      </c>
      <c r="K211" s="8">
        <v>12.19</v>
      </c>
    </row>
    <row r="212" spans="1:11" ht="15.75" thickBot="1" x14ac:dyDescent="0.3">
      <c r="A212" s="7" t="s">
        <v>71</v>
      </c>
      <c r="B212" s="8">
        <v>7.9</v>
      </c>
      <c r="C212" s="8">
        <v>14.9</v>
      </c>
      <c r="D212" s="8">
        <v>0.4</v>
      </c>
      <c r="E212" s="8">
        <v>0</v>
      </c>
      <c r="F212" s="8">
        <v>0.9</v>
      </c>
      <c r="G212" s="8">
        <v>11</v>
      </c>
      <c r="H212" s="8">
        <v>35.1</v>
      </c>
      <c r="I212" s="8">
        <v>10</v>
      </c>
      <c r="J212" s="8">
        <v>-25.1</v>
      </c>
      <c r="K212" s="8">
        <v>-251</v>
      </c>
    </row>
    <row r="213" spans="1:11" ht="15.75" thickBot="1" x14ac:dyDescent="0.3">
      <c r="A213" s="7" t="s">
        <v>72</v>
      </c>
      <c r="B213" s="8">
        <v>20.2</v>
      </c>
      <c r="C213" s="8">
        <v>14.9</v>
      </c>
      <c r="D213" s="8">
        <v>7.5</v>
      </c>
      <c r="E213" s="8">
        <v>0</v>
      </c>
      <c r="F213" s="8">
        <v>0.9</v>
      </c>
      <c r="G213" s="8">
        <v>10.1</v>
      </c>
      <c r="H213" s="8">
        <v>53.5</v>
      </c>
      <c r="I213" s="8">
        <v>52</v>
      </c>
      <c r="J213" s="8">
        <v>-1.5</v>
      </c>
      <c r="K213" s="8">
        <v>-2.88</v>
      </c>
    </row>
    <row r="214" spans="1:11" ht="15.75" thickBot="1" x14ac:dyDescent="0.3">
      <c r="A214" s="7" t="s">
        <v>73</v>
      </c>
      <c r="B214" s="8">
        <v>7.9</v>
      </c>
      <c r="C214" s="8">
        <v>0</v>
      </c>
      <c r="D214" s="8">
        <v>12.3</v>
      </c>
      <c r="E214" s="8">
        <v>0</v>
      </c>
      <c r="F214" s="8">
        <v>0</v>
      </c>
      <c r="G214" s="8">
        <v>11</v>
      </c>
      <c r="H214" s="8">
        <v>31.1</v>
      </c>
      <c r="I214" s="8">
        <v>31</v>
      </c>
      <c r="J214" s="8">
        <v>0</v>
      </c>
      <c r="K214" s="8">
        <v>-0.32</v>
      </c>
    </row>
    <row r="215" spans="1:11" ht="15.75" thickBot="1" x14ac:dyDescent="0.3">
      <c r="A215" s="7" t="s">
        <v>74</v>
      </c>
      <c r="B215" s="8">
        <v>20.2</v>
      </c>
      <c r="C215" s="8">
        <v>23.7</v>
      </c>
      <c r="D215" s="8">
        <v>12.3</v>
      </c>
      <c r="E215" s="8">
        <v>0</v>
      </c>
      <c r="F215" s="8">
        <v>0.9</v>
      </c>
      <c r="G215" s="8">
        <v>7.9</v>
      </c>
      <c r="H215" s="8">
        <v>64.900000000000006</v>
      </c>
      <c r="I215" s="8">
        <v>74</v>
      </c>
      <c r="J215" s="8">
        <v>9.1</v>
      </c>
      <c r="K215" s="8">
        <v>12.3</v>
      </c>
    </row>
    <row r="216" spans="1:11" ht="15.75" thickBot="1" x14ac:dyDescent="0.3">
      <c r="A216" s="7" t="s">
        <v>75</v>
      </c>
      <c r="B216" s="8">
        <v>7.9</v>
      </c>
      <c r="C216" s="8">
        <v>23.7</v>
      </c>
      <c r="D216" s="8">
        <v>7.5</v>
      </c>
      <c r="E216" s="8">
        <v>0</v>
      </c>
      <c r="F216" s="8">
        <v>0.9</v>
      </c>
      <c r="G216" s="8">
        <v>7.9</v>
      </c>
      <c r="H216" s="8">
        <v>47.8</v>
      </c>
      <c r="I216" s="8">
        <v>39</v>
      </c>
      <c r="J216" s="8">
        <v>-8.8000000000000007</v>
      </c>
      <c r="K216" s="8">
        <v>-22.56</v>
      </c>
    </row>
    <row r="217" spans="1:11" ht="15.75" thickBot="1" x14ac:dyDescent="0.3">
      <c r="A217" s="7" t="s">
        <v>76</v>
      </c>
      <c r="B217" s="8">
        <v>7.9</v>
      </c>
      <c r="C217" s="8">
        <v>14.9</v>
      </c>
      <c r="D217" s="8">
        <v>0.4</v>
      </c>
      <c r="E217" s="8">
        <v>16.2</v>
      </c>
      <c r="F217" s="8">
        <v>0.9</v>
      </c>
      <c r="G217" s="8">
        <v>7.9</v>
      </c>
      <c r="H217" s="8">
        <v>48.3</v>
      </c>
      <c r="I217" s="8">
        <v>26</v>
      </c>
      <c r="J217" s="8">
        <v>-22.3</v>
      </c>
      <c r="K217" s="8">
        <v>-85.77</v>
      </c>
    </row>
    <row r="218" spans="1:11" ht="15.75" thickBot="1" x14ac:dyDescent="0.3">
      <c r="A218" s="7" t="s">
        <v>77</v>
      </c>
      <c r="B218" s="8">
        <v>0</v>
      </c>
      <c r="C218" s="8">
        <v>14.9</v>
      </c>
      <c r="D218" s="8">
        <v>6.1</v>
      </c>
      <c r="E218" s="8">
        <v>0</v>
      </c>
      <c r="F218" s="8">
        <v>0.9</v>
      </c>
      <c r="G218" s="8">
        <v>10.1</v>
      </c>
      <c r="H218" s="8">
        <v>32</v>
      </c>
      <c r="I218" s="8">
        <v>21</v>
      </c>
      <c r="J218" s="8">
        <v>-11</v>
      </c>
      <c r="K218" s="8">
        <v>-52.38</v>
      </c>
    </row>
    <row r="219" spans="1:11" ht="15.75" thickBot="1" x14ac:dyDescent="0.3">
      <c r="A219" s="7" t="s">
        <v>78</v>
      </c>
      <c r="B219" s="8">
        <v>7.9</v>
      </c>
      <c r="C219" s="8">
        <v>0</v>
      </c>
      <c r="D219" s="8">
        <v>12.3</v>
      </c>
      <c r="E219" s="8">
        <v>0</v>
      </c>
      <c r="F219" s="8">
        <v>4.8</v>
      </c>
      <c r="G219" s="8">
        <v>45.2</v>
      </c>
      <c r="H219" s="8">
        <v>70.2</v>
      </c>
      <c r="I219" s="8">
        <v>80</v>
      </c>
      <c r="J219" s="8">
        <v>9.8000000000000007</v>
      </c>
      <c r="K219" s="8">
        <v>12.25</v>
      </c>
    </row>
    <row r="220" spans="1:11" ht="15.75" thickBot="1" x14ac:dyDescent="0.3">
      <c r="A220" s="7" t="s">
        <v>79</v>
      </c>
      <c r="B220" s="8">
        <v>5.3</v>
      </c>
      <c r="C220" s="8">
        <v>0</v>
      </c>
      <c r="D220" s="8">
        <v>3.5</v>
      </c>
      <c r="E220" s="8">
        <v>18.899999999999999</v>
      </c>
      <c r="F220" s="8">
        <v>0.9</v>
      </c>
      <c r="G220" s="8">
        <v>10.1</v>
      </c>
      <c r="H220" s="8">
        <v>38.6</v>
      </c>
      <c r="I220" s="8">
        <v>44</v>
      </c>
      <c r="J220" s="8">
        <v>5.4</v>
      </c>
      <c r="K220" s="8">
        <v>12.27</v>
      </c>
    </row>
    <row r="221" spans="1:11" ht="15.75" thickBot="1" x14ac:dyDescent="0.3">
      <c r="A221" s="7" t="s">
        <v>80</v>
      </c>
      <c r="B221" s="8">
        <v>13.6</v>
      </c>
      <c r="C221" s="8">
        <v>0</v>
      </c>
      <c r="D221" s="8">
        <v>0.4</v>
      </c>
      <c r="E221" s="8">
        <v>0</v>
      </c>
      <c r="F221" s="8">
        <v>0.9</v>
      </c>
      <c r="G221" s="8">
        <v>10.1</v>
      </c>
      <c r="H221" s="8">
        <v>25</v>
      </c>
      <c r="I221" s="8">
        <v>21</v>
      </c>
      <c r="J221" s="8">
        <v>-4</v>
      </c>
      <c r="K221" s="8">
        <v>-19.05</v>
      </c>
    </row>
    <row r="222" spans="1:11" ht="15.75" thickBot="1" x14ac:dyDescent="0.3">
      <c r="A222" s="7" t="s">
        <v>81</v>
      </c>
      <c r="B222" s="8">
        <v>7.9</v>
      </c>
      <c r="C222" s="8">
        <v>0</v>
      </c>
      <c r="D222" s="8">
        <v>0</v>
      </c>
      <c r="E222" s="8">
        <v>27.2</v>
      </c>
      <c r="F222" s="8">
        <v>0.9</v>
      </c>
      <c r="G222" s="8">
        <v>0</v>
      </c>
      <c r="H222" s="8">
        <v>36</v>
      </c>
      <c r="I222" s="8">
        <v>37</v>
      </c>
      <c r="J222" s="8">
        <v>1</v>
      </c>
      <c r="K222" s="8">
        <v>2.7</v>
      </c>
    </row>
    <row r="223" spans="1:11" ht="15.75" thickBot="1" x14ac:dyDescent="0.3">
      <c r="A223" s="7" t="s">
        <v>82</v>
      </c>
      <c r="B223" s="8">
        <v>7.9</v>
      </c>
      <c r="C223" s="8">
        <v>23.7</v>
      </c>
      <c r="D223" s="8">
        <v>7.5</v>
      </c>
      <c r="E223" s="8">
        <v>3.1</v>
      </c>
      <c r="F223" s="8">
        <v>0.9</v>
      </c>
      <c r="G223" s="8">
        <v>11</v>
      </c>
      <c r="H223" s="8">
        <v>54</v>
      </c>
      <c r="I223" s="8">
        <v>53</v>
      </c>
      <c r="J223" s="8">
        <v>-1</v>
      </c>
      <c r="K223" s="8">
        <v>-1.89</v>
      </c>
    </row>
    <row r="224" spans="1:11" ht="15.75" thickBot="1" x14ac:dyDescent="0.3"/>
    <row r="225" spans="1:2" ht="15.75" thickBot="1" x14ac:dyDescent="0.3">
      <c r="A225" s="9" t="s">
        <v>216</v>
      </c>
      <c r="B225" s="10">
        <v>133.4</v>
      </c>
    </row>
    <row r="226" spans="1:2" ht="15.75" thickBot="1" x14ac:dyDescent="0.3">
      <c r="A226" s="9" t="s">
        <v>217</v>
      </c>
      <c r="B226" s="10">
        <v>0</v>
      </c>
    </row>
    <row r="227" spans="1:2" ht="15.75" thickBot="1" x14ac:dyDescent="0.3">
      <c r="A227" s="9" t="s">
        <v>218</v>
      </c>
      <c r="B227" s="10">
        <v>790.5</v>
      </c>
    </row>
    <row r="228" spans="1:2" ht="15.75" thickBot="1" x14ac:dyDescent="0.3">
      <c r="A228" s="9" t="s">
        <v>219</v>
      </c>
      <c r="B228" s="10">
        <v>775</v>
      </c>
    </row>
    <row r="229" spans="1:2" ht="21.75" thickBot="1" x14ac:dyDescent="0.3">
      <c r="A229" s="9" t="s">
        <v>220</v>
      </c>
      <c r="B229" s="10">
        <v>15.5</v>
      </c>
    </row>
    <row r="230" spans="1:2" ht="21.75" thickBot="1" x14ac:dyDescent="0.3">
      <c r="A230" s="9" t="s">
        <v>221</v>
      </c>
      <c r="B230" s="10"/>
    </row>
    <row r="231" spans="1:2" ht="21.75" thickBot="1" x14ac:dyDescent="0.3">
      <c r="A231" s="9" t="s">
        <v>222</v>
      </c>
      <c r="B231" s="10"/>
    </row>
    <row r="232" spans="1:2" ht="21.75" thickBot="1" x14ac:dyDescent="0.3">
      <c r="A232" s="9" t="s">
        <v>223</v>
      </c>
      <c r="B232" s="10">
        <v>0</v>
      </c>
    </row>
    <row r="234" spans="1:2" x14ac:dyDescent="0.25">
      <c r="A234" s="11" t="s">
        <v>224</v>
      </c>
    </row>
    <row r="236" spans="1:2" x14ac:dyDescent="0.25">
      <c r="A236" s="12" t="s">
        <v>225</v>
      </c>
    </row>
    <row r="237" spans="1:2" x14ac:dyDescent="0.25">
      <c r="A237" s="12" t="s">
        <v>335</v>
      </c>
    </row>
  </sheetData>
  <conditionalFormatting sqref="K96:K1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6" r:id="rId1" display="http://miau.gau.hu/myx-free/coco/test/354588220160609150757.html"/>
    <hyperlink ref="A234" r:id="rId2" display="http://miau.gau.hu/myx-free/coco/test/456163820160609150837.html"/>
  </hyperlinks>
  <pageMargins left="0.7" right="0.7" top="0.75" bottom="0.75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"/>
  <sheetViews>
    <sheetView zoomScale="70" zoomScaleNormal="70" workbookViewId="0"/>
  </sheetViews>
  <sheetFormatPr defaultRowHeight="15" x14ac:dyDescent="0.25"/>
  <sheetData>
    <row r="1" spans="1:8" x14ac:dyDescent="0.25">
      <c r="A1" t="str">
        <f>'Y2'!A1</f>
        <v>ranking values</v>
      </c>
      <c r="B1" t="str">
        <f>'Y2'!B1</f>
        <v>operation1</v>
      </c>
      <c r="C1" t="str">
        <f>'Y2'!C1</f>
        <v>operation2</v>
      </c>
      <c r="D1" t="str">
        <f>'Y2'!D1</f>
        <v>operation3</v>
      </c>
      <c r="E1" t="str">
        <f>'Y2'!E1</f>
        <v>operation4</v>
      </c>
      <c r="F1" t="str">
        <f>'Y2'!F1</f>
        <v>operation5</v>
      </c>
      <c r="G1" t="str">
        <f>'Y2'!G1</f>
        <v>operation6</v>
      </c>
      <c r="H1" t="str">
        <f>' OAM raw'!J3</f>
        <v>marketing3</v>
      </c>
    </row>
    <row r="2" spans="1:8" x14ac:dyDescent="0.25">
      <c r="A2" t="str">
        <f>'Y2'!A2</f>
        <v>interval1</v>
      </c>
      <c r="B2">
        <f>'Y2'!B2</f>
        <v>2</v>
      </c>
      <c r="C2">
        <f>'Y2'!C2</f>
        <v>5</v>
      </c>
      <c r="D2">
        <f>'Y2'!D2</f>
        <v>2</v>
      </c>
      <c r="E2">
        <f>'Y2'!E2</f>
        <v>19</v>
      </c>
      <c r="F2">
        <f>'Y2'!F2</f>
        <v>3</v>
      </c>
      <c r="G2">
        <f>'Y2'!G2</f>
        <v>16</v>
      </c>
      <c r="H2">
        <f>' OAM raw'!J4</f>
        <v>77</v>
      </c>
    </row>
    <row r="3" spans="1:8" x14ac:dyDescent="0.25">
      <c r="A3" t="str">
        <f>'Y2'!A3</f>
        <v>interval2</v>
      </c>
      <c r="B3">
        <f>'Y2'!B3</f>
        <v>8</v>
      </c>
      <c r="C3">
        <f>'Y2'!C3</f>
        <v>1</v>
      </c>
      <c r="D3">
        <f>'Y2'!D3</f>
        <v>17</v>
      </c>
      <c r="E3">
        <f>'Y2'!E3</f>
        <v>15</v>
      </c>
      <c r="F3">
        <f>'Y2'!F3</f>
        <v>14</v>
      </c>
      <c r="G3">
        <f>'Y2'!G3</f>
        <v>11</v>
      </c>
      <c r="H3">
        <f>' OAM raw'!J5</f>
        <v>54</v>
      </c>
    </row>
    <row r="4" spans="1:8" x14ac:dyDescent="0.25">
      <c r="A4" t="str">
        <f>'Y2'!A4</f>
        <v>interval3</v>
      </c>
      <c r="B4">
        <f>'Y2'!B4</f>
        <v>6</v>
      </c>
      <c r="C4">
        <f>'Y2'!C4</f>
        <v>11</v>
      </c>
      <c r="D4">
        <f>'Y2'!D4</f>
        <v>4</v>
      </c>
      <c r="E4">
        <f>'Y2'!E4</f>
        <v>3</v>
      </c>
      <c r="F4">
        <f>'Y2'!F4</f>
        <v>2</v>
      </c>
      <c r="G4">
        <f>'Y2'!G4</f>
        <v>3</v>
      </c>
      <c r="H4">
        <f>' OAM raw'!J6</f>
        <v>29</v>
      </c>
    </row>
    <row r="5" spans="1:8" x14ac:dyDescent="0.25">
      <c r="A5" t="str">
        <f>'Y2'!A5</f>
        <v>interval4</v>
      </c>
      <c r="B5">
        <f>'Y2'!B5</f>
        <v>12</v>
      </c>
      <c r="C5">
        <f>'Y2'!C5</f>
        <v>10</v>
      </c>
      <c r="D5">
        <f>'Y2'!D5</f>
        <v>2</v>
      </c>
      <c r="E5">
        <f>'Y2'!E5</f>
        <v>6</v>
      </c>
      <c r="F5">
        <f>'Y2'!F5</f>
        <v>9</v>
      </c>
      <c r="G5">
        <f>'Y2'!G5</f>
        <v>7</v>
      </c>
      <c r="H5">
        <f>' OAM raw'!J7</f>
        <v>87</v>
      </c>
    </row>
    <row r="6" spans="1:8" x14ac:dyDescent="0.25">
      <c r="A6" t="str">
        <f>'Y2'!A6</f>
        <v>interval5</v>
      </c>
      <c r="B6">
        <f>'Y2'!B6</f>
        <v>17</v>
      </c>
      <c r="C6">
        <f>'Y2'!C6</f>
        <v>7</v>
      </c>
      <c r="D6">
        <f>'Y2'!D6</f>
        <v>12</v>
      </c>
      <c r="E6">
        <f>'Y2'!E6</f>
        <v>12</v>
      </c>
      <c r="F6">
        <f>'Y2'!F6</f>
        <v>11</v>
      </c>
      <c r="G6">
        <f>'Y2'!G6</f>
        <v>4</v>
      </c>
      <c r="H6">
        <f>' OAM raw'!J8</f>
        <v>60</v>
      </c>
    </row>
    <row r="7" spans="1:8" x14ac:dyDescent="0.25">
      <c r="A7" t="str">
        <f>'Y2'!A7</f>
        <v>interval6</v>
      </c>
      <c r="B7">
        <f>'Y2'!B7</f>
        <v>2</v>
      </c>
      <c r="C7">
        <f>'Y2'!C7</f>
        <v>14</v>
      </c>
      <c r="D7">
        <f>'Y2'!D7</f>
        <v>7</v>
      </c>
      <c r="E7">
        <f>'Y2'!E7</f>
        <v>14</v>
      </c>
      <c r="F7">
        <f>'Y2'!F7</f>
        <v>15</v>
      </c>
      <c r="G7">
        <f>'Y2'!G7</f>
        <v>6</v>
      </c>
      <c r="H7">
        <f>' OAM raw'!J9</f>
        <v>76</v>
      </c>
    </row>
    <row r="8" spans="1:8" x14ac:dyDescent="0.25">
      <c r="A8" t="str">
        <f>'Y2'!A8</f>
        <v>interval7</v>
      </c>
      <c r="B8">
        <f>'Y2'!B8</f>
        <v>4</v>
      </c>
      <c r="C8">
        <f>'Y2'!C8</f>
        <v>16</v>
      </c>
      <c r="D8">
        <f>'Y2'!D8</f>
        <v>10</v>
      </c>
      <c r="E8">
        <f>'Y2'!E8</f>
        <v>2</v>
      </c>
      <c r="F8">
        <f>'Y2'!F8</f>
        <v>19</v>
      </c>
      <c r="G8">
        <f>'Y2'!G8</f>
        <v>7</v>
      </c>
      <c r="H8">
        <f>' OAM raw'!J10</f>
        <v>81</v>
      </c>
    </row>
    <row r="9" spans="1:8" x14ac:dyDescent="0.25">
      <c r="A9" t="str">
        <f>'Y2'!A9</f>
        <v>interval8</v>
      </c>
      <c r="B9">
        <f>'Y2'!B9</f>
        <v>11</v>
      </c>
      <c r="C9">
        <f>'Y2'!C9</f>
        <v>7</v>
      </c>
      <c r="D9">
        <f>'Y2'!D9</f>
        <v>5</v>
      </c>
      <c r="E9">
        <f>'Y2'!E9</f>
        <v>18</v>
      </c>
      <c r="F9">
        <f>'Y2'!F9</f>
        <v>10</v>
      </c>
      <c r="G9">
        <f>'Y2'!G9</f>
        <v>2</v>
      </c>
      <c r="H9">
        <f>' OAM raw'!J11</f>
        <v>16</v>
      </c>
    </row>
    <row r="10" spans="1:8" x14ac:dyDescent="0.25">
      <c r="A10" t="str">
        <f>'Y2'!A10</f>
        <v>interval9</v>
      </c>
      <c r="B10">
        <f>'Y2'!B10</f>
        <v>12</v>
      </c>
      <c r="C10">
        <f>'Y2'!C10</f>
        <v>15</v>
      </c>
      <c r="D10">
        <f>'Y2'!D10</f>
        <v>8</v>
      </c>
      <c r="E10">
        <f>'Y2'!E10</f>
        <v>11</v>
      </c>
      <c r="F10">
        <f>'Y2'!F10</f>
        <v>12</v>
      </c>
      <c r="G10">
        <f>'Y2'!G10</f>
        <v>18</v>
      </c>
      <c r="H10">
        <f>' OAM raw'!J12</f>
        <v>30</v>
      </c>
    </row>
    <row r="11" spans="1:8" x14ac:dyDescent="0.25">
      <c r="A11" t="str">
        <f>'Y2'!A11</f>
        <v>interval10</v>
      </c>
      <c r="B11">
        <f>'Y2'!B11</f>
        <v>20</v>
      </c>
      <c r="C11">
        <f>'Y2'!C11</f>
        <v>12</v>
      </c>
      <c r="D11">
        <f>'Y2'!D11</f>
        <v>16</v>
      </c>
      <c r="E11">
        <f>'Y2'!E11</f>
        <v>1</v>
      </c>
      <c r="F11">
        <f>'Y2'!F11</f>
        <v>5</v>
      </c>
      <c r="G11">
        <f>'Y2'!G11</f>
        <v>13</v>
      </c>
      <c r="H11">
        <f>' OAM raw'!J13</f>
        <v>26</v>
      </c>
    </row>
    <row r="12" spans="1:8" x14ac:dyDescent="0.25">
      <c r="A12" t="str">
        <f>'Y2'!A12</f>
        <v>interval11</v>
      </c>
      <c r="B12">
        <f>'Y2'!B12</f>
        <v>15</v>
      </c>
      <c r="C12">
        <f>'Y2'!C12</f>
        <v>4</v>
      </c>
      <c r="D12">
        <f>'Y2'!D12</f>
        <v>20</v>
      </c>
      <c r="E12">
        <f>'Y2'!E12</f>
        <v>10</v>
      </c>
      <c r="F12">
        <f>'Y2'!F12</f>
        <v>1</v>
      </c>
      <c r="G12">
        <f>'Y2'!G12</f>
        <v>19</v>
      </c>
      <c r="H12">
        <f>' OAM raw'!J14</f>
        <v>63</v>
      </c>
    </row>
    <row r="13" spans="1:8" x14ac:dyDescent="0.25">
      <c r="A13" t="str">
        <f>'Y2'!A13</f>
        <v>interval12</v>
      </c>
      <c r="B13">
        <f>'Y2'!B13</f>
        <v>19</v>
      </c>
      <c r="C13">
        <f>'Y2'!C13</f>
        <v>20</v>
      </c>
      <c r="D13">
        <f>'Y2'!D13</f>
        <v>19</v>
      </c>
      <c r="E13">
        <f>'Y2'!E13</f>
        <v>4</v>
      </c>
      <c r="F13">
        <f>'Y2'!F13</f>
        <v>7</v>
      </c>
      <c r="G13">
        <f>'Y2'!G13</f>
        <v>5</v>
      </c>
      <c r="H13">
        <f>' OAM raw'!J15</f>
        <v>53</v>
      </c>
    </row>
    <row r="14" spans="1:8" x14ac:dyDescent="0.25">
      <c r="A14" t="str">
        <f>'Y2'!A14</f>
        <v>interval13</v>
      </c>
      <c r="B14">
        <f>'Y2'!B14</f>
        <v>6</v>
      </c>
      <c r="C14">
        <f>'Y2'!C14</f>
        <v>19</v>
      </c>
      <c r="D14">
        <f>'Y2'!D14</f>
        <v>15</v>
      </c>
      <c r="E14">
        <f>'Y2'!E14</f>
        <v>5</v>
      </c>
      <c r="F14">
        <f>'Y2'!F14</f>
        <v>17</v>
      </c>
      <c r="G14">
        <f>'Y2'!G14</f>
        <v>9</v>
      </c>
      <c r="H14">
        <f>' OAM raw'!J16</f>
        <v>59</v>
      </c>
    </row>
    <row r="15" spans="1:8" x14ac:dyDescent="0.25">
      <c r="A15" t="str">
        <f>'Y2'!A15</f>
        <v>interval14</v>
      </c>
      <c r="B15">
        <f>'Y2'!B15</f>
        <v>14</v>
      </c>
      <c r="C15">
        <f>'Y2'!C15</f>
        <v>13</v>
      </c>
      <c r="D15">
        <f>'Y2'!D15</f>
        <v>5</v>
      </c>
      <c r="E15">
        <f>'Y2'!E15</f>
        <v>16</v>
      </c>
      <c r="F15">
        <f>'Y2'!F15</f>
        <v>13</v>
      </c>
      <c r="G15">
        <f>'Y2'!G15</f>
        <v>10</v>
      </c>
      <c r="H15">
        <f>' OAM raw'!J17</f>
        <v>72</v>
      </c>
    </row>
    <row r="16" spans="1:8" x14ac:dyDescent="0.25">
      <c r="A16" t="str">
        <f>'Y2'!A16</f>
        <v>interval15</v>
      </c>
      <c r="B16">
        <f>'Y2'!B16</f>
        <v>1</v>
      </c>
      <c r="C16">
        <f>'Y2'!C16</f>
        <v>17</v>
      </c>
      <c r="D16">
        <f>'Y2'!D16</f>
        <v>13</v>
      </c>
      <c r="E16">
        <f>'Y2'!E16</f>
        <v>9</v>
      </c>
      <c r="F16">
        <f>'Y2'!F16</f>
        <v>8</v>
      </c>
      <c r="G16">
        <f>'Y2'!G16</f>
        <v>15</v>
      </c>
      <c r="H16">
        <f>' OAM raw'!J18</f>
        <v>69</v>
      </c>
    </row>
    <row r="17" spans="1:17" x14ac:dyDescent="0.25">
      <c r="A17" t="str">
        <f>'Y2'!A17</f>
        <v>interval16</v>
      </c>
      <c r="B17">
        <f>'Y2'!B17</f>
        <v>9</v>
      </c>
      <c r="C17">
        <f>'Y2'!C17</f>
        <v>2</v>
      </c>
      <c r="D17">
        <f>'Y2'!D17</f>
        <v>18</v>
      </c>
      <c r="E17">
        <f>'Y2'!E17</f>
        <v>8</v>
      </c>
      <c r="F17">
        <f>'Y2'!F17</f>
        <v>20</v>
      </c>
      <c r="G17">
        <f>'Y2'!G17</f>
        <v>20</v>
      </c>
      <c r="H17">
        <f>' OAM raw'!J19</f>
        <v>16</v>
      </c>
    </row>
    <row r="18" spans="1:17" x14ac:dyDescent="0.25">
      <c r="A18" t="str">
        <f>'Y2'!A18</f>
        <v>interval17</v>
      </c>
      <c r="B18">
        <f>'Y2'!B18</f>
        <v>5</v>
      </c>
      <c r="C18">
        <f>'Y2'!C18</f>
        <v>3</v>
      </c>
      <c r="D18">
        <f>'Y2'!D18</f>
        <v>10</v>
      </c>
      <c r="E18">
        <f>'Y2'!E18</f>
        <v>17</v>
      </c>
      <c r="F18">
        <f>'Y2'!F18</f>
        <v>16</v>
      </c>
      <c r="G18">
        <f>'Y2'!G18</f>
        <v>12</v>
      </c>
      <c r="H18">
        <f>' OAM raw'!J20</f>
        <v>89</v>
      </c>
    </row>
    <row r="19" spans="1:17" x14ac:dyDescent="0.25">
      <c r="A19" t="str">
        <f>'Y2'!A19</f>
        <v>interval18</v>
      </c>
      <c r="B19">
        <f>'Y2'!B19</f>
        <v>18</v>
      </c>
      <c r="C19">
        <f>'Y2'!C19</f>
        <v>9</v>
      </c>
      <c r="D19">
        <f>'Y2'!D19</f>
        <v>9</v>
      </c>
      <c r="E19">
        <f>'Y2'!E19</f>
        <v>7</v>
      </c>
      <c r="F19">
        <f>'Y2'!F19</f>
        <v>6</v>
      </c>
      <c r="G19">
        <f>'Y2'!G19</f>
        <v>14</v>
      </c>
      <c r="H19">
        <f>' OAM raw'!J21</f>
        <v>66</v>
      </c>
    </row>
    <row r="20" spans="1:17" x14ac:dyDescent="0.25">
      <c r="A20" t="str">
        <f>'Y2'!A20</f>
        <v>interval19</v>
      </c>
      <c r="B20">
        <f>'Y2'!B20</f>
        <v>16</v>
      </c>
      <c r="C20">
        <f>'Y2'!C20</f>
        <v>6</v>
      </c>
      <c r="D20">
        <f>'Y2'!D20</f>
        <v>1</v>
      </c>
      <c r="E20">
        <f>'Y2'!E20</f>
        <v>19</v>
      </c>
      <c r="F20">
        <f>'Y2'!F20</f>
        <v>18</v>
      </c>
      <c r="G20">
        <f>'Y2'!G20</f>
        <v>1</v>
      </c>
      <c r="H20">
        <f>' OAM raw'!J22</f>
        <v>78</v>
      </c>
    </row>
    <row r="21" spans="1:17" x14ac:dyDescent="0.25">
      <c r="A21" t="str">
        <f>'Y2'!A21</f>
        <v>interval20</v>
      </c>
      <c r="B21">
        <f>'Y2'!B21</f>
        <v>10</v>
      </c>
      <c r="C21">
        <f>'Y2'!C21</f>
        <v>18</v>
      </c>
      <c r="D21">
        <f>'Y2'!D21</f>
        <v>14</v>
      </c>
      <c r="E21">
        <f>'Y2'!E21</f>
        <v>13</v>
      </c>
      <c r="F21">
        <f>'Y2'!F21</f>
        <v>4</v>
      </c>
      <c r="G21">
        <f>'Y2'!G21</f>
        <v>17</v>
      </c>
      <c r="H21">
        <f>' OAM raw'!J23</f>
        <v>34</v>
      </c>
    </row>
    <row r="24" spans="1:17" ht="18.75" x14ac:dyDescent="0.25">
      <c r="A24" s="3"/>
    </row>
    <row r="25" spans="1:17" x14ac:dyDescent="0.25">
      <c r="A25" s="4"/>
    </row>
    <row r="28" spans="1:17" ht="31.5" x14ac:dyDescent="0.25">
      <c r="A28" s="5" t="s">
        <v>48</v>
      </c>
      <c r="B28" s="6">
        <v>5064962</v>
      </c>
      <c r="C28" s="5" t="s">
        <v>49</v>
      </c>
      <c r="D28" s="6">
        <v>20</v>
      </c>
      <c r="E28" s="5" t="s">
        <v>50</v>
      </c>
      <c r="F28" s="6">
        <v>6</v>
      </c>
      <c r="G28" s="5" t="s">
        <v>51</v>
      </c>
      <c r="H28" s="6">
        <v>20</v>
      </c>
      <c r="I28" s="5" t="s">
        <v>52</v>
      </c>
      <c r="J28" s="6">
        <v>0</v>
      </c>
      <c r="K28" s="5" t="s">
        <v>53</v>
      </c>
      <c r="L28" s="6" t="s">
        <v>459</v>
      </c>
    </row>
    <row r="29" spans="1:17" ht="19.5" thickBot="1" x14ac:dyDescent="0.3">
      <c r="A29" s="3"/>
    </row>
    <row r="30" spans="1:17" ht="15.75" thickBot="1" x14ac:dyDescent="0.3">
      <c r="A30" s="7" t="s">
        <v>55</v>
      </c>
      <c r="B30" s="7" t="s">
        <v>56</v>
      </c>
      <c r="C30" s="7" t="s">
        <v>57</v>
      </c>
      <c r="D30" s="7" t="s">
        <v>58</v>
      </c>
      <c r="E30" s="7" t="s">
        <v>59</v>
      </c>
      <c r="F30" s="7" t="s">
        <v>60</v>
      </c>
      <c r="G30" s="7" t="s">
        <v>61</v>
      </c>
      <c r="H30" s="7" t="s">
        <v>62</v>
      </c>
      <c r="J30" s="13" t="s">
        <v>227</v>
      </c>
    </row>
    <row r="31" spans="1:17" ht="15.75" thickBot="1" x14ac:dyDescent="0.3">
      <c r="A31" s="7" t="s">
        <v>63</v>
      </c>
      <c r="B31" s="8">
        <v>2</v>
      </c>
      <c r="C31" s="8">
        <v>5</v>
      </c>
      <c r="D31" s="8">
        <v>2</v>
      </c>
      <c r="E31" s="8">
        <v>19</v>
      </c>
      <c r="F31" s="8">
        <v>3</v>
      </c>
      <c r="G31" s="8">
        <v>16</v>
      </c>
      <c r="H31" s="8">
        <v>77</v>
      </c>
      <c r="K31">
        <f>21-B31</f>
        <v>19</v>
      </c>
      <c r="L31">
        <f t="shared" ref="L31:P50" si="0">21-C31</f>
        <v>16</v>
      </c>
      <c r="M31">
        <f t="shared" si="0"/>
        <v>19</v>
      </c>
      <c r="N31">
        <f t="shared" si="0"/>
        <v>2</v>
      </c>
      <c r="O31">
        <f t="shared" si="0"/>
        <v>18</v>
      </c>
      <c r="P31">
        <f t="shared" si="0"/>
        <v>5</v>
      </c>
      <c r="Q31">
        <f>H31</f>
        <v>77</v>
      </c>
    </row>
    <row r="32" spans="1:17" ht="15.75" thickBot="1" x14ac:dyDescent="0.3">
      <c r="A32" s="7" t="s">
        <v>64</v>
      </c>
      <c r="B32" s="8">
        <v>8</v>
      </c>
      <c r="C32" s="8">
        <v>1</v>
      </c>
      <c r="D32" s="8">
        <v>17</v>
      </c>
      <c r="E32" s="8">
        <v>15</v>
      </c>
      <c r="F32" s="8">
        <v>14</v>
      </c>
      <c r="G32" s="8">
        <v>11</v>
      </c>
      <c r="H32" s="8">
        <v>54</v>
      </c>
      <c r="K32">
        <f t="shared" ref="K32:K50" si="1">21-B32</f>
        <v>13</v>
      </c>
      <c r="L32">
        <f t="shared" si="0"/>
        <v>20</v>
      </c>
      <c r="M32">
        <f t="shared" si="0"/>
        <v>4</v>
      </c>
      <c r="N32">
        <f t="shared" si="0"/>
        <v>6</v>
      </c>
      <c r="O32">
        <f t="shared" si="0"/>
        <v>7</v>
      </c>
      <c r="P32">
        <f t="shared" si="0"/>
        <v>10</v>
      </c>
      <c r="Q32">
        <f t="shared" ref="Q32:Q50" si="2">H32</f>
        <v>54</v>
      </c>
    </row>
    <row r="33" spans="1:17" ht="15.75" thickBot="1" x14ac:dyDescent="0.3">
      <c r="A33" s="7" t="s">
        <v>65</v>
      </c>
      <c r="B33" s="8">
        <v>6</v>
      </c>
      <c r="C33" s="8">
        <v>11</v>
      </c>
      <c r="D33" s="8">
        <v>4</v>
      </c>
      <c r="E33" s="8">
        <v>3</v>
      </c>
      <c r="F33" s="8">
        <v>2</v>
      </c>
      <c r="G33" s="8">
        <v>3</v>
      </c>
      <c r="H33" s="8">
        <v>29</v>
      </c>
      <c r="K33">
        <f t="shared" si="1"/>
        <v>15</v>
      </c>
      <c r="L33">
        <f t="shared" si="0"/>
        <v>10</v>
      </c>
      <c r="M33">
        <f t="shared" si="0"/>
        <v>17</v>
      </c>
      <c r="N33">
        <f t="shared" si="0"/>
        <v>18</v>
      </c>
      <c r="O33">
        <f t="shared" si="0"/>
        <v>19</v>
      </c>
      <c r="P33">
        <f t="shared" si="0"/>
        <v>18</v>
      </c>
      <c r="Q33">
        <f t="shared" si="2"/>
        <v>29</v>
      </c>
    </row>
    <row r="34" spans="1:17" ht="15.75" thickBot="1" x14ac:dyDescent="0.3">
      <c r="A34" s="7" t="s">
        <v>66</v>
      </c>
      <c r="B34" s="8">
        <v>12</v>
      </c>
      <c r="C34" s="8">
        <v>10</v>
      </c>
      <c r="D34" s="8">
        <v>2</v>
      </c>
      <c r="E34" s="8">
        <v>6</v>
      </c>
      <c r="F34" s="8">
        <v>9</v>
      </c>
      <c r="G34" s="8">
        <v>7</v>
      </c>
      <c r="H34" s="8">
        <v>87</v>
      </c>
      <c r="K34">
        <f t="shared" si="1"/>
        <v>9</v>
      </c>
      <c r="L34">
        <f t="shared" si="0"/>
        <v>11</v>
      </c>
      <c r="M34">
        <f t="shared" si="0"/>
        <v>19</v>
      </c>
      <c r="N34">
        <f t="shared" si="0"/>
        <v>15</v>
      </c>
      <c r="O34">
        <f t="shared" si="0"/>
        <v>12</v>
      </c>
      <c r="P34">
        <f t="shared" si="0"/>
        <v>14</v>
      </c>
      <c r="Q34">
        <f t="shared" si="2"/>
        <v>87</v>
      </c>
    </row>
    <row r="35" spans="1:17" ht="15.75" thickBot="1" x14ac:dyDescent="0.3">
      <c r="A35" s="7" t="s">
        <v>67</v>
      </c>
      <c r="B35" s="8">
        <v>17</v>
      </c>
      <c r="C35" s="8">
        <v>7</v>
      </c>
      <c r="D35" s="8">
        <v>12</v>
      </c>
      <c r="E35" s="8">
        <v>12</v>
      </c>
      <c r="F35" s="8">
        <v>11</v>
      </c>
      <c r="G35" s="8">
        <v>4</v>
      </c>
      <c r="H35" s="8">
        <v>60</v>
      </c>
      <c r="K35">
        <f t="shared" si="1"/>
        <v>4</v>
      </c>
      <c r="L35">
        <f t="shared" si="0"/>
        <v>14</v>
      </c>
      <c r="M35">
        <f t="shared" si="0"/>
        <v>9</v>
      </c>
      <c r="N35">
        <f t="shared" si="0"/>
        <v>9</v>
      </c>
      <c r="O35">
        <f t="shared" si="0"/>
        <v>10</v>
      </c>
      <c r="P35">
        <f t="shared" si="0"/>
        <v>17</v>
      </c>
      <c r="Q35">
        <f t="shared" si="2"/>
        <v>60</v>
      </c>
    </row>
    <row r="36" spans="1:17" ht="15.75" thickBot="1" x14ac:dyDescent="0.3">
      <c r="A36" s="7" t="s">
        <v>68</v>
      </c>
      <c r="B36" s="8">
        <v>2</v>
      </c>
      <c r="C36" s="8">
        <v>14</v>
      </c>
      <c r="D36" s="8">
        <v>7</v>
      </c>
      <c r="E36" s="8">
        <v>14</v>
      </c>
      <c r="F36" s="8">
        <v>15</v>
      </c>
      <c r="G36" s="8">
        <v>6</v>
      </c>
      <c r="H36" s="8">
        <v>76</v>
      </c>
      <c r="K36">
        <f t="shared" si="1"/>
        <v>19</v>
      </c>
      <c r="L36">
        <f t="shared" si="0"/>
        <v>7</v>
      </c>
      <c r="M36">
        <f t="shared" si="0"/>
        <v>14</v>
      </c>
      <c r="N36">
        <f t="shared" si="0"/>
        <v>7</v>
      </c>
      <c r="O36">
        <f t="shared" si="0"/>
        <v>6</v>
      </c>
      <c r="P36">
        <f t="shared" si="0"/>
        <v>15</v>
      </c>
      <c r="Q36">
        <f t="shared" si="2"/>
        <v>76</v>
      </c>
    </row>
    <row r="37" spans="1:17" ht="15.75" thickBot="1" x14ac:dyDescent="0.3">
      <c r="A37" s="7" t="s">
        <v>69</v>
      </c>
      <c r="B37" s="8">
        <v>4</v>
      </c>
      <c r="C37" s="8">
        <v>16</v>
      </c>
      <c r="D37" s="8">
        <v>10</v>
      </c>
      <c r="E37" s="8">
        <v>2</v>
      </c>
      <c r="F37" s="8">
        <v>19</v>
      </c>
      <c r="G37" s="8">
        <v>7</v>
      </c>
      <c r="H37" s="8">
        <v>81</v>
      </c>
      <c r="K37">
        <f t="shared" si="1"/>
        <v>17</v>
      </c>
      <c r="L37">
        <f t="shared" si="0"/>
        <v>5</v>
      </c>
      <c r="M37">
        <f t="shared" si="0"/>
        <v>11</v>
      </c>
      <c r="N37">
        <f t="shared" si="0"/>
        <v>19</v>
      </c>
      <c r="O37">
        <f t="shared" si="0"/>
        <v>2</v>
      </c>
      <c r="P37">
        <f t="shared" si="0"/>
        <v>14</v>
      </c>
      <c r="Q37">
        <f t="shared" si="2"/>
        <v>81</v>
      </c>
    </row>
    <row r="38" spans="1:17" ht="15.75" thickBot="1" x14ac:dyDescent="0.3">
      <c r="A38" s="7" t="s">
        <v>70</v>
      </c>
      <c r="B38" s="8">
        <v>11</v>
      </c>
      <c r="C38" s="8">
        <v>7</v>
      </c>
      <c r="D38" s="8">
        <v>5</v>
      </c>
      <c r="E38" s="8">
        <v>18</v>
      </c>
      <c r="F38" s="8">
        <v>10</v>
      </c>
      <c r="G38" s="8">
        <v>2</v>
      </c>
      <c r="H38" s="8">
        <v>16</v>
      </c>
      <c r="K38">
        <f t="shared" si="1"/>
        <v>10</v>
      </c>
      <c r="L38">
        <f t="shared" si="0"/>
        <v>14</v>
      </c>
      <c r="M38">
        <f t="shared" si="0"/>
        <v>16</v>
      </c>
      <c r="N38">
        <f t="shared" si="0"/>
        <v>3</v>
      </c>
      <c r="O38">
        <f t="shared" si="0"/>
        <v>11</v>
      </c>
      <c r="P38">
        <f t="shared" si="0"/>
        <v>19</v>
      </c>
      <c r="Q38">
        <f t="shared" si="2"/>
        <v>16</v>
      </c>
    </row>
    <row r="39" spans="1:17" ht="15.75" thickBot="1" x14ac:dyDescent="0.3">
      <c r="A39" s="7" t="s">
        <v>71</v>
      </c>
      <c r="B39" s="8">
        <v>12</v>
      </c>
      <c r="C39" s="8">
        <v>15</v>
      </c>
      <c r="D39" s="8">
        <v>8</v>
      </c>
      <c r="E39" s="8">
        <v>11</v>
      </c>
      <c r="F39" s="8">
        <v>12</v>
      </c>
      <c r="G39" s="8">
        <v>18</v>
      </c>
      <c r="H39" s="8">
        <v>30</v>
      </c>
      <c r="K39">
        <f t="shared" si="1"/>
        <v>9</v>
      </c>
      <c r="L39">
        <f t="shared" si="0"/>
        <v>6</v>
      </c>
      <c r="M39">
        <f t="shared" si="0"/>
        <v>13</v>
      </c>
      <c r="N39">
        <f t="shared" si="0"/>
        <v>10</v>
      </c>
      <c r="O39">
        <f t="shared" si="0"/>
        <v>9</v>
      </c>
      <c r="P39">
        <f t="shared" si="0"/>
        <v>3</v>
      </c>
      <c r="Q39">
        <f t="shared" si="2"/>
        <v>30</v>
      </c>
    </row>
    <row r="40" spans="1:17" ht="15.75" thickBot="1" x14ac:dyDescent="0.3">
      <c r="A40" s="7" t="s">
        <v>72</v>
      </c>
      <c r="B40" s="8">
        <v>20</v>
      </c>
      <c r="C40" s="8">
        <v>12</v>
      </c>
      <c r="D40" s="8">
        <v>16</v>
      </c>
      <c r="E40" s="8">
        <v>1</v>
      </c>
      <c r="F40" s="8">
        <v>5</v>
      </c>
      <c r="G40" s="8">
        <v>13</v>
      </c>
      <c r="H40" s="8">
        <v>26</v>
      </c>
      <c r="K40">
        <f t="shared" si="1"/>
        <v>1</v>
      </c>
      <c r="L40">
        <f t="shared" si="0"/>
        <v>9</v>
      </c>
      <c r="M40">
        <f t="shared" si="0"/>
        <v>5</v>
      </c>
      <c r="N40">
        <f t="shared" si="0"/>
        <v>20</v>
      </c>
      <c r="O40">
        <f t="shared" si="0"/>
        <v>16</v>
      </c>
      <c r="P40">
        <f t="shared" si="0"/>
        <v>8</v>
      </c>
      <c r="Q40">
        <f t="shared" si="2"/>
        <v>26</v>
      </c>
    </row>
    <row r="41" spans="1:17" ht="15.75" thickBot="1" x14ac:dyDescent="0.3">
      <c r="A41" s="7" t="s">
        <v>73</v>
      </c>
      <c r="B41" s="8">
        <v>15</v>
      </c>
      <c r="C41" s="8">
        <v>4</v>
      </c>
      <c r="D41" s="8">
        <v>20</v>
      </c>
      <c r="E41" s="8">
        <v>10</v>
      </c>
      <c r="F41" s="8">
        <v>1</v>
      </c>
      <c r="G41" s="8">
        <v>19</v>
      </c>
      <c r="H41" s="8">
        <v>63</v>
      </c>
      <c r="K41">
        <f t="shared" si="1"/>
        <v>6</v>
      </c>
      <c r="L41">
        <f t="shared" si="0"/>
        <v>17</v>
      </c>
      <c r="M41">
        <f t="shared" si="0"/>
        <v>1</v>
      </c>
      <c r="N41">
        <f t="shared" si="0"/>
        <v>11</v>
      </c>
      <c r="O41">
        <f t="shared" si="0"/>
        <v>20</v>
      </c>
      <c r="P41">
        <f t="shared" si="0"/>
        <v>2</v>
      </c>
      <c r="Q41">
        <f t="shared" si="2"/>
        <v>63</v>
      </c>
    </row>
    <row r="42" spans="1:17" ht="15.75" thickBot="1" x14ac:dyDescent="0.3">
      <c r="A42" s="7" t="s">
        <v>74</v>
      </c>
      <c r="B42" s="8">
        <v>19</v>
      </c>
      <c r="C42" s="8">
        <v>20</v>
      </c>
      <c r="D42" s="8">
        <v>19</v>
      </c>
      <c r="E42" s="8">
        <v>4</v>
      </c>
      <c r="F42" s="8">
        <v>7</v>
      </c>
      <c r="G42" s="8">
        <v>5</v>
      </c>
      <c r="H42" s="8">
        <v>53</v>
      </c>
      <c r="K42">
        <f t="shared" si="1"/>
        <v>2</v>
      </c>
      <c r="L42">
        <f t="shared" si="0"/>
        <v>1</v>
      </c>
      <c r="M42">
        <f t="shared" si="0"/>
        <v>2</v>
      </c>
      <c r="N42">
        <f t="shared" si="0"/>
        <v>17</v>
      </c>
      <c r="O42">
        <f t="shared" si="0"/>
        <v>14</v>
      </c>
      <c r="P42">
        <f t="shared" si="0"/>
        <v>16</v>
      </c>
      <c r="Q42">
        <f t="shared" si="2"/>
        <v>53</v>
      </c>
    </row>
    <row r="43" spans="1:17" ht="15.75" thickBot="1" x14ac:dyDescent="0.3">
      <c r="A43" s="7" t="s">
        <v>75</v>
      </c>
      <c r="B43" s="8">
        <v>6</v>
      </c>
      <c r="C43" s="8">
        <v>19</v>
      </c>
      <c r="D43" s="8">
        <v>15</v>
      </c>
      <c r="E43" s="8">
        <v>5</v>
      </c>
      <c r="F43" s="8">
        <v>17</v>
      </c>
      <c r="G43" s="8">
        <v>9</v>
      </c>
      <c r="H43" s="8">
        <v>59</v>
      </c>
      <c r="K43">
        <f t="shared" si="1"/>
        <v>15</v>
      </c>
      <c r="L43">
        <f t="shared" si="0"/>
        <v>2</v>
      </c>
      <c r="M43">
        <f t="shared" si="0"/>
        <v>6</v>
      </c>
      <c r="N43">
        <f t="shared" si="0"/>
        <v>16</v>
      </c>
      <c r="O43">
        <f t="shared" si="0"/>
        <v>4</v>
      </c>
      <c r="P43">
        <f t="shared" si="0"/>
        <v>12</v>
      </c>
      <c r="Q43">
        <f t="shared" si="2"/>
        <v>59</v>
      </c>
    </row>
    <row r="44" spans="1:17" ht="15.75" thickBot="1" x14ac:dyDescent="0.3">
      <c r="A44" s="7" t="s">
        <v>76</v>
      </c>
      <c r="B44" s="8">
        <v>14</v>
      </c>
      <c r="C44" s="8">
        <v>13</v>
      </c>
      <c r="D44" s="8">
        <v>5</v>
      </c>
      <c r="E44" s="8">
        <v>16</v>
      </c>
      <c r="F44" s="8">
        <v>13</v>
      </c>
      <c r="G44" s="8">
        <v>10</v>
      </c>
      <c r="H44" s="8">
        <v>72</v>
      </c>
      <c r="K44">
        <f t="shared" si="1"/>
        <v>7</v>
      </c>
      <c r="L44">
        <f t="shared" si="0"/>
        <v>8</v>
      </c>
      <c r="M44">
        <f t="shared" si="0"/>
        <v>16</v>
      </c>
      <c r="N44">
        <f t="shared" si="0"/>
        <v>5</v>
      </c>
      <c r="O44">
        <f t="shared" si="0"/>
        <v>8</v>
      </c>
      <c r="P44">
        <f t="shared" si="0"/>
        <v>11</v>
      </c>
      <c r="Q44">
        <f t="shared" si="2"/>
        <v>72</v>
      </c>
    </row>
    <row r="45" spans="1:17" ht="15.75" thickBot="1" x14ac:dyDescent="0.3">
      <c r="A45" s="7" t="s">
        <v>77</v>
      </c>
      <c r="B45" s="8">
        <v>1</v>
      </c>
      <c r="C45" s="8">
        <v>17</v>
      </c>
      <c r="D45" s="8">
        <v>13</v>
      </c>
      <c r="E45" s="8">
        <v>9</v>
      </c>
      <c r="F45" s="8">
        <v>8</v>
      </c>
      <c r="G45" s="8">
        <v>15</v>
      </c>
      <c r="H45" s="8">
        <v>69</v>
      </c>
      <c r="K45">
        <f t="shared" si="1"/>
        <v>20</v>
      </c>
      <c r="L45">
        <f t="shared" si="0"/>
        <v>4</v>
      </c>
      <c r="M45">
        <f t="shared" si="0"/>
        <v>8</v>
      </c>
      <c r="N45">
        <f t="shared" si="0"/>
        <v>12</v>
      </c>
      <c r="O45">
        <f t="shared" si="0"/>
        <v>13</v>
      </c>
      <c r="P45">
        <f t="shared" si="0"/>
        <v>6</v>
      </c>
      <c r="Q45">
        <f t="shared" si="2"/>
        <v>69</v>
      </c>
    </row>
    <row r="46" spans="1:17" ht="15.75" thickBot="1" x14ac:dyDescent="0.3">
      <c r="A46" s="7" t="s">
        <v>78</v>
      </c>
      <c r="B46" s="8">
        <v>9</v>
      </c>
      <c r="C46" s="8">
        <v>2</v>
      </c>
      <c r="D46" s="8">
        <v>18</v>
      </c>
      <c r="E46" s="8">
        <v>8</v>
      </c>
      <c r="F46" s="8">
        <v>20</v>
      </c>
      <c r="G46" s="8">
        <v>20</v>
      </c>
      <c r="H46" s="8">
        <v>16</v>
      </c>
      <c r="K46">
        <f t="shared" si="1"/>
        <v>12</v>
      </c>
      <c r="L46">
        <f t="shared" si="0"/>
        <v>19</v>
      </c>
      <c r="M46">
        <f t="shared" si="0"/>
        <v>3</v>
      </c>
      <c r="N46">
        <f t="shared" si="0"/>
        <v>13</v>
      </c>
      <c r="O46">
        <f t="shared" si="0"/>
        <v>1</v>
      </c>
      <c r="P46">
        <f t="shared" si="0"/>
        <v>1</v>
      </c>
      <c r="Q46">
        <f t="shared" si="2"/>
        <v>16</v>
      </c>
    </row>
    <row r="47" spans="1:17" ht="15.75" thickBot="1" x14ac:dyDescent="0.3">
      <c r="A47" s="7" t="s">
        <v>79</v>
      </c>
      <c r="B47" s="8">
        <v>5</v>
      </c>
      <c r="C47" s="8">
        <v>3</v>
      </c>
      <c r="D47" s="8">
        <v>10</v>
      </c>
      <c r="E47" s="8">
        <v>17</v>
      </c>
      <c r="F47" s="8">
        <v>16</v>
      </c>
      <c r="G47" s="8">
        <v>12</v>
      </c>
      <c r="H47" s="8">
        <v>89</v>
      </c>
      <c r="K47">
        <f t="shared" si="1"/>
        <v>16</v>
      </c>
      <c r="L47">
        <f t="shared" si="0"/>
        <v>18</v>
      </c>
      <c r="M47">
        <f t="shared" si="0"/>
        <v>11</v>
      </c>
      <c r="N47">
        <f t="shared" si="0"/>
        <v>4</v>
      </c>
      <c r="O47">
        <f t="shared" si="0"/>
        <v>5</v>
      </c>
      <c r="P47">
        <f t="shared" si="0"/>
        <v>9</v>
      </c>
      <c r="Q47">
        <f t="shared" si="2"/>
        <v>89</v>
      </c>
    </row>
    <row r="48" spans="1:17" ht="15.75" thickBot="1" x14ac:dyDescent="0.3">
      <c r="A48" s="7" t="s">
        <v>80</v>
      </c>
      <c r="B48" s="8">
        <v>18</v>
      </c>
      <c r="C48" s="8">
        <v>9</v>
      </c>
      <c r="D48" s="8">
        <v>9</v>
      </c>
      <c r="E48" s="8">
        <v>7</v>
      </c>
      <c r="F48" s="8">
        <v>6</v>
      </c>
      <c r="G48" s="8">
        <v>14</v>
      </c>
      <c r="H48" s="8">
        <v>66</v>
      </c>
      <c r="K48">
        <f t="shared" si="1"/>
        <v>3</v>
      </c>
      <c r="L48">
        <f t="shared" si="0"/>
        <v>12</v>
      </c>
      <c r="M48">
        <f t="shared" si="0"/>
        <v>12</v>
      </c>
      <c r="N48">
        <f t="shared" si="0"/>
        <v>14</v>
      </c>
      <c r="O48">
        <f t="shared" si="0"/>
        <v>15</v>
      </c>
      <c r="P48">
        <f t="shared" si="0"/>
        <v>7</v>
      </c>
      <c r="Q48">
        <f t="shared" si="2"/>
        <v>66</v>
      </c>
    </row>
    <row r="49" spans="1:17" ht="15.75" thickBot="1" x14ac:dyDescent="0.3">
      <c r="A49" s="7" t="s">
        <v>81</v>
      </c>
      <c r="B49" s="8">
        <v>16</v>
      </c>
      <c r="C49" s="8">
        <v>6</v>
      </c>
      <c r="D49" s="8">
        <v>1</v>
      </c>
      <c r="E49" s="8">
        <v>19</v>
      </c>
      <c r="F49" s="8">
        <v>18</v>
      </c>
      <c r="G49" s="8">
        <v>1</v>
      </c>
      <c r="H49" s="8">
        <v>78</v>
      </c>
      <c r="K49">
        <f t="shared" si="1"/>
        <v>5</v>
      </c>
      <c r="L49">
        <f t="shared" si="0"/>
        <v>15</v>
      </c>
      <c r="M49">
        <f t="shared" si="0"/>
        <v>20</v>
      </c>
      <c r="N49">
        <f t="shared" si="0"/>
        <v>2</v>
      </c>
      <c r="O49">
        <f t="shared" si="0"/>
        <v>3</v>
      </c>
      <c r="P49">
        <f t="shared" si="0"/>
        <v>20</v>
      </c>
      <c r="Q49">
        <f t="shared" si="2"/>
        <v>78</v>
      </c>
    </row>
    <row r="50" spans="1:17" ht="15.75" thickBot="1" x14ac:dyDescent="0.3">
      <c r="A50" s="7" t="s">
        <v>82</v>
      </c>
      <c r="B50" s="8">
        <v>10</v>
      </c>
      <c r="C50" s="8">
        <v>18</v>
      </c>
      <c r="D50" s="8">
        <v>14</v>
      </c>
      <c r="E50" s="8">
        <v>13</v>
      </c>
      <c r="F50" s="8">
        <v>4</v>
      </c>
      <c r="G50" s="8">
        <v>17</v>
      </c>
      <c r="H50" s="8">
        <v>34</v>
      </c>
      <c r="K50">
        <f t="shared" si="1"/>
        <v>11</v>
      </c>
      <c r="L50">
        <f t="shared" si="0"/>
        <v>3</v>
      </c>
      <c r="M50">
        <f t="shared" si="0"/>
        <v>7</v>
      </c>
      <c r="N50">
        <f t="shared" si="0"/>
        <v>8</v>
      </c>
      <c r="O50">
        <f t="shared" si="0"/>
        <v>17</v>
      </c>
      <c r="P50">
        <f t="shared" si="0"/>
        <v>4</v>
      </c>
      <c r="Q50">
        <f t="shared" si="2"/>
        <v>34</v>
      </c>
    </row>
    <row r="51" spans="1:17" ht="19.5" thickBot="1" x14ac:dyDescent="0.3">
      <c r="A51" s="3"/>
    </row>
    <row r="52" spans="1:17" ht="15.75" thickBot="1" x14ac:dyDescent="0.3">
      <c r="A52" s="7" t="s">
        <v>83</v>
      </c>
      <c r="B52" s="7" t="s">
        <v>56</v>
      </c>
      <c r="C52" s="7" t="s">
        <v>57</v>
      </c>
      <c r="D52" s="7" t="s">
        <v>58</v>
      </c>
      <c r="E52" s="7" t="s">
        <v>59</v>
      </c>
      <c r="F52" s="7" t="s">
        <v>60</v>
      </c>
      <c r="G52" s="7" t="s">
        <v>61</v>
      </c>
    </row>
    <row r="53" spans="1:17" ht="32.25" thickBot="1" x14ac:dyDescent="0.3">
      <c r="A53" s="7" t="s">
        <v>84</v>
      </c>
      <c r="B53" s="8" t="s">
        <v>460</v>
      </c>
      <c r="C53" s="8" t="s">
        <v>461</v>
      </c>
      <c r="D53" s="8" t="s">
        <v>462</v>
      </c>
      <c r="E53" s="8" t="s">
        <v>463</v>
      </c>
      <c r="F53" s="8" t="s">
        <v>464</v>
      </c>
      <c r="G53" s="8" t="s">
        <v>465</v>
      </c>
    </row>
    <row r="54" spans="1:17" ht="32.25" thickBot="1" x14ac:dyDescent="0.3">
      <c r="A54" s="7" t="s">
        <v>91</v>
      </c>
      <c r="B54" s="8" t="s">
        <v>460</v>
      </c>
      <c r="C54" s="8" t="s">
        <v>466</v>
      </c>
      <c r="D54" s="8" t="s">
        <v>467</v>
      </c>
      <c r="E54" s="8" t="s">
        <v>463</v>
      </c>
      <c r="F54" s="8" t="s">
        <v>468</v>
      </c>
      <c r="G54" s="8" t="s">
        <v>465</v>
      </c>
    </row>
    <row r="55" spans="1:17" ht="32.25" thickBot="1" x14ac:dyDescent="0.3">
      <c r="A55" s="7" t="s">
        <v>98</v>
      </c>
      <c r="B55" s="8" t="s">
        <v>460</v>
      </c>
      <c r="C55" s="8" t="s">
        <v>466</v>
      </c>
      <c r="D55" s="8" t="s">
        <v>469</v>
      </c>
      <c r="E55" s="8" t="s">
        <v>463</v>
      </c>
      <c r="F55" s="8" t="s">
        <v>468</v>
      </c>
      <c r="G55" s="8" t="s">
        <v>465</v>
      </c>
    </row>
    <row r="56" spans="1:17" ht="32.25" thickBot="1" x14ac:dyDescent="0.3">
      <c r="A56" s="7" t="s">
        <v>105</v>
      </c>
      <c r="B56" s="8" t="s">
        <v>460</v>
      </c>
      <c r="C56" s="8" t="s">
        <v>466</v>
      </c>
      <c r="D56" s="8" t="s">
        <v>470</v>
      </c>
      <c r="E56" s="8" t="s">
        <v>463</v>
      </c>
      <c r="F56" s="8" t="s">
        <v>468</v>
      </c>
      <c r="G56" s="8" t="s">
        <v>465</v>
      </c>
    </row>
    <row r="57" spans="1:17" ht="32.25" thickBot="1" x14ac:dyDescent="0.3">
      <c r="A57" s="7" t="s">
        <v>112</v>
      </c>
      <c r="B57" s="8" t="s">
        <v>460</v>
      </c>
      <c r="C57" s="8" t="s">
        <v>466</v>
      </c>
      <c r="D57" s="8" t="s">
        <v>470</v>
      </c>
      <c r="E57" s="8" t="s">
        <v>463</v>
      </c>
      <c r="F57" s="8" t="s">
        <v>468</v>
      </c>
      <c r="G57" s="8" t="s">
        <v>465</v>
      </c>
    </row>
    <row r="58" spans="1:17" ht="32.25" thickBot="1" x14ac:dyDescent="0.3">
      <c r="A58" s="7" t="s">
        <v>119</v>
      </c>
      <c r="B58" s="8" t="s">
        <v>209</v>
      </c>
      <c r="C58" s="8" t="s">
        <v>471</v>
      </c>
      <c r="D58" s="8" t="s">
        <v>470</v>
      </c>
      <c r="E58" s="8" t="s">
        <v>463</v>
      </c>
      <c r="F58" s="8" t="s">
        <v>468</v>
      </c>
      <c r="G58" s="8" t="s">
        <v>465</v>
      </c>
    </row>
    <row r="59" spans="1:17" ht="32.25" thickBot="1" x14ac:dyDescent="0.3">
      <c r="A59" s="7" t="s">
        <v>126</v>
      </c>
      <c r="B59" s="8" t="s">
        <v>209</v>
      </c>
      <c r="C59" s="8" t="s">
        <v>471</v>
      </c>
      <c r="D59" s="8" t="s">
        <v>472</v>
      </c>
      <c r="E59" s="8" t="s">
        <v>463</v>
      </c>
      <c r="F59" s="8" t="s">
        <v>468</v>
      </c>
      <c r="G59" s="8" t="s">
        <v>465</v>
      </c>
    </row>
    <row r="60" spans="1:17" ht="32.25" thickBot="1" x14ac:dyDescent="0.3">
      <c r="A60" s="7" t="s">
        <v>133</v>
      </c>
      <c r="B60" s="8" t="s">
        <v>209</v>
      </c>
      <c r="C60" s="8" t="s">
        <v>471</v>
      </c>
      <c r="D60" s="8" t="s">
        <v>472</v>
      </c>
      <c r="E60" s="8" t="s">
        <v>463</v>
      </c>
      <c r="F60" s="8" t="s">
        <v>468</v>
      </c>
      <c r="G60" s="8" t="s">
        <v>465</v>
      </c>
    </row>
    <row r="61" spans="1:17" ht="32.25" thickBot="1" x14ac:dyDescent="0.3">
      <c r="A61" s="7" t="s">
        <v>140</v>
      </c>
      <c r="B61" s="8" t="s">
        <v>209</v>
      </c>
      <c r="C61" s="8" t="s">
        <v>471</v>
      </c>
      <c r="D61" s="8" t="s">
        <v>472</v>
      </c>
      <c r="E61" s="8" t="s">
        <v>463</v>
      </c>
      <c r="F61" s="8" t="s">
        <v>473</v>
      </c>
      <c r="G61" s="8" t="s">
        <v>465</v>
      </c>
    </row>
    <row r="62" spans="1:17" ht="32.25" thickBot="1" x14ac:dyDescent="0.3">
      <c r="A62" s="7" t="s">
        <v>147</v>
      </c>
      <c r="B62" s="8" t="s">
        <v>209</v>
      </c>
      <c r="C62" s="8" t="s">
        <v>471</v>
      </c>
      <c r="D62" s="8" t="s">
        <v>472</v>
      </c>
      <c r="E62" s="8" t="s">
        <v>463</v>
      </c>
      <c r="F62" s="8" t="s">
        <v>473</v>
      </c>
      <c r="G62" s="8" t="s">
        <v>465</v>
      </c>
    </row>
    <row r="63" spans="1:17" ht="32.25" thickBot="1" x14ac:dyDescent="0.3">
      <c r="A63" s="7" t="s">
        <v>154</v>
      </c>
      <c r="B63" s="8" t="s">
        <v>209</v>
      </c>
      <c r="C63" s="8" t="s">
        <v>209</v>
      </c>
      <c r="D63" s="8" t="s">
        <v>472</v>
      </c>
      <c r="E63" s="8" t="s">
        <v>463</v>
      </c>
      <c r="F63" s="8" t="s">
        <v>473</v>
      </c>
      <c r="G63" s="8" t="s">
        <v>465</v>
      </c>
    </row>
    <row r="64" spans="1:17" ht="32.25" thickBot="1" x14ac:dyDescent="0.3">
      <c r="A64" s="7" t="s">
        <v>161</v>
      </c>
      <c r="B64" s="8" t="s">
        <v>209</v>
      </c>
      <c r="C64" s="8" t="s">
        <v>209</v>
      </c>
      <c r="D64" s="8" t="s">
        <v>474</v>
      </c>
      <c r="E64" s="8" t="s">
        <v>463</v>
      </c>
      <c r="F64" s="8" t="s">
        <v>473</v>
      </c>
      <c r="G64" s="8" t="s">
        <v>465</v>
      </c>
    </row>
    <row r="65" spans="1:7" ht="32.25" thickBot="1" x14ac:dyDescent="0.3">
      <c r="A65" s="7" t="s">
        <v>168</v>
      </c>
      <c r="B65" s="8" t="s">
        <v>209</v>
      </c>
      <c r="C65" s="8" t="s">
        <v>209</v>
      </c>
      <c r="D65" s="8" t="s">
        <v>474</v>
      </c>
      <c r="E65" s="8" t="s">
        <v>463</v>
      </c>
      <c r="F65" s="8" t="s">
        <v>473</v>
      </c>
      <c r="G65" s="8" t="s">
        <v>475</v>
      </c>
    </row>
    <row r="66" spans="1:7" ht="32.25" thickBot="1" x14ac:dyDescent="0.3">
      <c r="A66" s="7" t="s">
        <v>175</v>
      </c>
      <c r="B66" s="8" t="s">
        <v>209</v>
      </c>
      <c r="C66" s="8" t="s">
        <v>209</v>
      </c>
      <c r="D66" s="8" t="s">
        <v>474</v>
      </c>
      <c r="E66" s="8" t="s">
        <v>463</v>
      </c>
      <c r="F66" s="8" t="s">
        <v>209</v>
      </c>
      <c r="G66" s="8" t="s">
        <v>475</v>
      </c>
    </row>
    <row r="67" spans="1:7" ht="21.75" thickBot="1" x14ac:dyDescent="0.3">
      <c r="A67" s="7" t="s">
        <v>182</v>
      </c>
      <c r="B67" s="8" t="s">
        <v>209</v>
      </c>
      <c r="C67" s="8" t="s">
        <v>209</v>
      </c>
      <c r="D67" s="8" t="s">
        <v>474</v>
      </c>
      <c r="E67" s="8" t="s">
        <v>463</v>
      </c>
      <c r="F67" s="8" t="s">
        <v>209</v>
      </c>
      <c r="G67" s="8" t="s">
        <v>476</v>
      </c>
    </row>
    <row r="68" spans="1:7" ht="21.75" thickBot="1" x14ac:dyDescent="0.3">
      <c r="A68" s="7" t="s">
        <v>188</v>
      </c>
      <c r="B68" s="8" t="s">
        <v>209</v>
      </c>
      <c r="C68" s="8" t="s">
        <v>209</v>
      </c>
      <c r="D68" s="8" t="s">
        <v>209</v>
      </c>
      <c r="E68" s="8" t="s">
        <v>463</v>
      </c>
      <c r="F68" s="8" t="s">
        <v>209</v>
      </c>
      <c r="G68" s="8" t="s">
        <v>477</v>
      </c>
    </row>
    <row r="69" spans="1:7" ht="21.75" thickBot="1" x14ac:dyDescent="0.3">
      <c r="A69" s="7" t="s">
        <v>193</v>
      </c>
      <c r="B69" s="8" t="s">
        <v>209</v>
      </c>
      <c r="C69" s="8" t="s">
        <v>209</v>
      </c>
      <c r="D69" s="8" t="s">
        <v>209</v>
      </c>
      <c r="E69" s="8" t="s">
        <v>463</v>
      </c>
      <c r="F69" s="8" t="s">
        <v>209</v>
      </c>
      <c r="G69" s="8" t="s">
        <v>478</v>
      </c>
    </row>
    <row r="70" spans="1:7" ht="21.75" thickBot="1" x14ac:dyDescent="0.3">
      <c r="A70" s="7" t="s">
        <v>198</v>
      </c>
      <c r="B70" s="8" t="s">
        <v>209</v>
      </c>
      <c r="C70" s="8" t="s">
        <v>209</v>
      </c>
      <c r="D70" s="8" t="s">
        <v>209</v>
      </c>
      <c r="E70" s="8" t="s">
        <v>209</v>
      </c>
      <c r="F70" s="8" t="s">
        <v>209</v>
      </c>
      <c r="G70" s="8" t="s">
        <v>479</v>
      </c>
    </row>
    <row r="71" spans="1:7" ht="21.75" thickBot="1" x14ac:dyDescent="0.3">
      <c r="A71" s="7" t="s">
        <v>203</v>
      </c>
      <c r="B71" s="8" t="s">
        <v>209</v>
      </c>
      <c r="C71" s="8" t="s">
        <v>209</v>
      </c>
      <c r="D71" s="8" t="s">
        <v>209</v>
      </c>
      <c r="E71" s="8" t="s">
        <v>209</v>
      </c>
      <c r="F71" s="8" t="s">
        <v>209</v>
      </c>
      <c r="G71" s="8" t="s">
        <v>479</v>
      </c>
    </row>
    <row r="72" spans="1:7" ht="21.75" thickBot="1" x14ac:dyDescent="0.3">
      <c r="A72" s="7" t="s">
        <v>207</v>
      </c>
      <c r="B72" s="8" t="s">
        <v>209</v>
      </c>
      <c r="C72" s="8" t="s">
        <v>209</v>
      </c>
      <c r="D72" s="8" t="s">
        <v>209</v>
      </c>
      <c r="E72" s="8" t="s">
        <v>209</v>
      </c>
      <c r="F72" s="8" t="s">
        <v>209</v>
      </c>
      <c r="G72" s="8" t="s">
        <v>209</v>
      </c>
    </row>
    <row r="73" spans="1:7" ht="19.5" thickBot="1" x14ac:dyDescent="0.3">
      <c r="A73" s="3"/>
    </row>
    <row r="74" spans="1:7" ht="15.75" thickBot="1" x14ac:dyDescent="0.3">
      <c r="A74" s="7" t="s">
        <v>210</v>
      </c>
      <c r="B74" s="7" t="s">
        <v>56</v>
      </c>
      <c r="C74" s="7" t="s">
        <v>57</v>
      </c>
      <c r="D74" s="7" t="s">
        <v>58</v>
      </c>
      <c r="E74" s="7" t="s">
        <v>59</v>
      </c>
      <c r="F74" s="7" t="s">
        <v>60</v>
      </c>
      <c r="G74" s="7" t="s">
        <v>61</v>
      </c>
    </row>
    <row r="75" spans="1:7" ht="15.75" thickBot="1" x14ac:dyDescent="0.3">
      <c r="A75" s="7" t="s">
        <v>84</v>
      </c>
      <c r="B75" s="8">
        <v>31</v>
      </c>
      <c r="C75" s="8">
        <v>17.100000000000001</v>
      </c>
      <c r="D75" s="8">
        <v>52.2</v>
      </c>
      <c r="E75" s="8">
        <v>11.9</v>
      </c>
      <c r="F75" s="8">
        <v>45</v>
      </c>
      <c r="G75" s="8">
        <v>28.4</v>
      </c>
    </row>
    <row r="76" spans="1:7" ht="15.75" thickBot="1" x14ac:dyDescent="0.3">
      <c r="A76" s="7" t="s">
        <v>91</v>
      </c>
      <c r="B76" s="8">
        <v>31</v>
      </c>
      <c r="C76" s="8">
        <v>5.2</v>
      </c>
      <c r="D76" s="8">
        <v>31</v>
      </c>
      <c r="E76" s="8">
        <v>11.9</v>
      </c>
      <c r="F76" s="8">
        <v>3.1</v>
      </c>
      <c r="G76" s="8">
        <v>28.4</v>
      </c>
    </row>
    <row r="77" spans="1:7" ht="15.75" thickBot="1" x14ac:dyDescent="0.3">
      <c r="A77" s="7" t="s">
        <v>98</v>
      </c>
      <c r="B77" s="8">
        <v>31</v>
      </c>
      <c r="C77" s="8">
        <v>5.2</v>
      </c>
      <c r="D77" s="8">
        <v>23.3</v>
      </c>
      <c r="E77" s="8">
        <v>11.9</v>
      </c>
      <c r="F77" s="8">
        <v>3.1</v>
      </c>
      <c r="G77" s="8">
        <v>28.4</v>
      </c>
    </row>
    <row r="78" spans="1:7" ht="15.75" thickBot="1" x14ac:dyDescent="0.3">
      <c r="A78" s="7" t="s">
        <v>105</v>
      </c>
      <c r="B78" s="8">
        <v>31</v>
      </c>
      <c r="C78" s="8">
        <v>5.2</v>
      </c>
      <c r="D78" s="8">
        <v>12.4</v>
      </c>
      <c r="E78" s="8">
        <v>11.9</v>
      </c>
      <c r="F78" s="8">
        <v>3.1</v>
      </c>
      <c r="G78" s="8">
        <v>28.4</v>
      </c>
    </row>
    <row r="79" spans="1:7" ht="15.75" thickBot="1" x14ac:dyDescent="0.3">
      <c r="A79" s="7" t="s">
        <v>112</v>
      </c>
      <c r="B79" s="8">
        <v>31</v>
      </c>
      <c r="C79" s="8">
        <v>5.2</v>
      </c>
      <c r="D79" s="8">
        <v>12.4</v>
      </c>
      <c r="E79" s="8">
        <v>11.9</v>
      </c>
      <c r="F79" s="8">
        <v>3.1</v>
      </c>
      <c r="G79" s="8">
        <v>28.4</v>
      </c>
    </row>
    <row r="80" spans="1:7" ht="15.75" thickBot="1" x14ac:dyDescent="0.3">
      <c r="A80" s="7" t="s">
        <v>119</v>
      </c>
      <c r="B80" s="8">
        <v>0</v>
      </c>
      <c r="C80" s="8">
        <v>1</v>
      </c>
      <c r="D80" s="8">
        <v>12.4</v>
      </c>
      <c r="E80" s="8">
        <v>11.9</v>
      </c>
      <c r="F80" s="8">
        <v>3.1</v>
      </c>
      <c r="G80" s="8">
        <v>28.4</v>
      </c>
    </row>
    <row r="81" spans="1:12" ht="15.75" thickBot="1" x14ac:dyDescent="0.3">
      <c r="A81" s="7" t="s">
        <v>126</v>
      </c>
      <c r="B81" s="8">
        <v>0</v>
      </c>
      <c r="C81" s="8">
        <v>1</v>
      </c>
      <c r="D81" s="8">
        <v>10.9</v>
      </c>
      <c r="E81" s="8">
        <v>11.9</v>
      </c>
      <c r="F81" s="8">
        <v>3.1</v>
      </c>
      <c r="G81" s="8">
        <v>28.4</v>
      </c>
    </row>
    <row r="82" spans="1:12" ht="15.75" thickBot="1" x14ac:dyDescent="0.3">
      <c r="A82" s="7" t="s">
        <v>133</v>
      </c>
      <c r="B82" s="8">
        <v>0</v>
      </c>
      <c r="C82" s="8">
        <v>1</v>
      </c>
      <c r="D82" s="8">
        <v>10.9</v>
      </c>
      <c r="E82" s="8">
        <v>11.9</v>
      </c>
      <c r="F82" s="8">
        <v>3.1</v>
      </c>
      <c r="G82" s="8">
        <v>28.4</v>
      </c>
    </row>
    <row r="83" spans="1:12" ht="15.75" thickBot="1" x14ac:dyDescent="0.3">
      <c r="A83" s="7" t="s">
        <v>140</v>
      </c>
      <c r="B83" s="8">
        <v>0</v>
      </c>
      <c r="C83" s="8">
        <v>1</v>
      </c>
      <c r="D83" s="8">
        <v>10.9</v>
      </c>
      <c r="E83" s="8">
        <v>11.9</v>
      </c>
      <c r="F83" s="8">
        <v>0.5</v>
      </c>
      <c r="G83" s="8">
        <v>28.4</v>
      </c>
    </row>
    <row r="84" spans="1:12" ht="15.75" thickBot="1" x14ac:dyDescent="0.3">
      <c r="A84" s="7" t="s">
        <v>147</v>
      </c>
      <c r="B84" s="8">
        <v>0</v>
      </c>
      <c r="C84" s="8">
        <v>1</v>
      </c>
      <c r="D84" s="8">
        <v>10.9</v>
      </c>
      <c r="E84" s="8">
        <v>11.9</v>
      </c>
      <c r="F84" s="8">
        <v>0.5</v>
      </c>
      <c r="G84" s="8">
        <v>28.4</v>
      </c>
    </row>
    <row r="85" spans="1:12" ht="15.75" thickBot="1" x14ac:dyDescent="0.3">
      <c r="A85" s="7" t="s">
        <v>154</v>
      </c>
      <c r="B85" s="8">
        <v>0</v>
      </c>
      <c r="C85" s="8">
        <v>0</v>
      </c>
      <c r="D85" s="8">
        <v>10.9</v>
      </c>
      <c r="E85" s="8">
        <v>11.9</v>
      </c>
      <c r="F85" s="8">
        <v>0.5</v>
      </c>
      <c r="G85" s="8">
        <v>28.4</v>
      </c>
    </row>
    <row r="86" spans="1:12" ht="15.75" thickBot="1" x14ac:dyDescent="0.3">
      <c r="A86" s="7" t="s">
        <v>161</v>
      </c>
      <c r="B86" s="8">
        <v>0</v>
      </c>
      <c r="C86" s="8">
        <v>0</v>
      </c>
      <c r="D86" s="8">
        <v>6.2</v>
      </c>
      <c r="E86" s="8">
        <v>11.9</v>
      </c>
      <c r="F86" s="8">
        <v>0.5</v>
      </c>
      <c r="G86" s="8">
        <v>28.4</v>
      </c>
    </row>
    <row r="87" spans="1:12" ht="15.75" thickBot="1" x14ac:dyDescent="0.3">
      <c r="A87" s="7" t="s">
        <v>168</v>
      </c>
      <c r="B87" s="8">
        <v>0</v>
      </c>
      <c r="C87" s="8">
        <v>0</v>
      </c>
      <c r="D87" s="8">
        <v>6.2</v>
      </c>
      <c r="E87" s="8">
        <v>11.9</v>
      </c>
      <c r="F87" s="8">
        <v>0.5</v>
      </c>
      <c r="G87" s="8">
        <v>22.7</v>
      </c>
    </row>
    <row r="88" spans="1:12" ht="15.75" thickBot="1" x14ac:dyDescent="0.3">
      <c r="A88" s="7" t="s">
        <v>175</v>
      </c>
      <c r="B88" s="8">
        <v>0</v>
      </c>
      <c r="C88" s="8">
        <v>0</v>
      </c>
      <c r="D88" s="8">
        <v>6.2</v>
      </c>
      <c r="E88" s="8">
        <v>11.9</v>
      </c>
      <c r="F88" s="8">
        <v>0</v>
      </c>
      <c r="G88" s="8">
        <v>22.7</v>
      </c>
    </row>
    <row r="89" spans="1:12" ht="15.75" thickBot="1" x14ac:dyDescent="0.3">
      <c r="A89" s="7" t="s">
        <v>182</v>
      </c>
      <c r="B89" s="8">
        <v>0</v>
      </c>
      <c r="C89" s="8">
        <v>0</v>
      </c>
      <c r="D89" s="8">
        <v>6.2</v>
      </c>
      <c r="E89" s="8">
        <v>11.9</v>
      </c>
      <c r="F89" s="8">
        <v>0</v>
      </c>
      <c r="G89" s="8">
        <v>20.7</v>
      </c>
    </row>
    <row r="90" spans="1:12" ht="15.75" thickBot="1" x14ac:dyDescent="0.3">
      <c r="A90" s="7" t="s">
        <v>188</v>
      </c>
      <c r="B90" s="8">
        <v>0</v>
      </c>
      <c r="C90" s="8">
        <v>0</v>
      </c>
      <c r="D90" s="8">
        <v>0</v>
      </c>
      <c r="E90" s="8">
        <v>11.9</v>
      </c>
      <c r="F90" s="8">
        <v>0</v>
      </c>
      <c r="G90" s="8">
        <v>10.9</v>
      </c>
    </row>
    <row r="91" spans="1:12" ht="15.75" thickBot="1" x14ac:dyDescent="0.3">
      <c r="A91" s="7" t="s">
        <v>193</v>
      </c>
      <c r="B91" s="8">
        <v>0</v>
      </c>
      <c r="C91" s="8">
        <v>0</v>
      </c>
      <c r="D91" s="8">
        <v>0</v>
      </c>
      <c r="E91" s="8">
        <v>11.9</v>
      </c>
      <c r="F91" s="8">
        <v>0</v>
      </c>
      <c r="G91" s="8">
        <v>8.8000000000000007</v>
      </c>
    </row>
    <row r="92" spans="1:12" ht="15.75" thickBot="1" x14ac:dyDescent="0.3">
      <c r="A92" s="7" t="s">
        <v>198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4.0999999999999996</v>
      </c>
    </row>
    <row r="93" spans="1:12" ht="15.75" thickBot="1" x14ac:dyDescent="0.3">
      <c r="A93" s="7" t="s">
        <v>203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4.0999999999999996</v>
      </c>
    </row>
    <row r="94" spans="1:12" ht="15.75" thickBot="1" x14ac:dyDescent="0.3">
      <c r="A94" s="7" t="s">
        <v>207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I94" s="2" t="s">
        <v>371</v>
      </c>
    </row>
    <row r="95" spans="1:12" ht="19.5" thickBot="1" x14ac:dyDescent="0.3">
      <c r="A95" s="3"/>
      <c r="I95">
        <f>CORREL(H97:H116,I97:I116)</f>
        <v>0.8527082860402907</v>
      </c>
      <c r="J95" t="s">
        <v>409</v>
      </c>
    </row>
    <row r="96" spans="1:12" ht="15.75" thickBot="1" x14ac:dyDescent="0.3">
      <c r="A96" s="7" t="s">
        <v>367</v>
      </c>
      <c r="B96" s="7" t="s">
        <v>56</v>
      </c>
      <c r="C96" s="7" t="s">
        <v>57</v>
      </c>
      <c r="D96" s="7" t="s">
        <v>58</v>
      </c>
      <c r="E96" s="7" t="s">
        <v>59</v>
      </c>
      <c r="F96" s="7" t="s">
        <v>60</v>
      </c>
      <c r="G96" s="7" t="s">
        <v>61</v>
      </c>
      <c r="H96" s="7" t="s">
        <v>336</v>
      </c>
      <c r="I96" s="7" t="s">
        <v>373</v>
      </c>
      <c r="J96" s="7" t="s">
        <v>214</v>
      </c>
      <c r="K96" s="7" t="s">
        <v>215</v>
      </c>
      <c r="L96" s="15" t="s">
        <v>369</v>
      </c>
    </row>
    <row r="97" spans="1:12" ht="15.75" thickBot="1" x14ac:dyDescent="0.3">
      <c r="A97" s="7" t="s">
        <v>63</v>
      </c>
      <c r="B97" s="8">
        <v>31</v>
      </c>
      <c r="C97" s="8">
        <v>5.2</v>
      </c>
      <c r="D97" s="8">
        <v>31</v>
      </c>
      <c r="E97" s="8">
        <v>0</v>
      </c>
      <c r="F97" s="8">
        <v>3.1</v>
      </c>
      <c r="G97" s="8">
        <v>10.9</v>
      </c>
      <c r="H97" s="8">
        <v>81.099999999999994</v>
      </c>
      <c r="I97" s="8">
        <v>77</v>
      </c>
      <c r="J97" s="8">
        <v>-4.0999999999999996</v>
      </c>
      <c r="K97" s="8">
        <v>-5.32</v>
      </c>
      <c r="L97" t="str">
        <f>IF(J97*J205&lt;=0,"valid","invalid")</f>
        <v>valid</v>
      </c>
    </row>
    <row r="98" spans="1:12" ht="15.75" thickBot="1" x14ac:dyDescent="0.3">
      <c r="A98" s="7" t="s">
        <v>64</v>
      </c>
      <c r="B98" s="8">
        <v>0</v>
      </c>
      <c r="C98" s="8">
        <v>17.100000000000001</v>
      </c>
      <c r="D98" s="8">
        <v>0</v>
      </c>
      <c r="E98" s="8">
        <v>11.9</v>
      </c>
      <c r="F98" s="8">
        <v>0</v>
      </c>
      <c r="G98" s="8">
        <v>28.4</v>
      </c>
      <c r="H98" s="8">
        <v>57.4</v>
      </c>
      <c r="I98" s="8">
        <v>54</v>
      </c>
      <c r="J98" s="8">
        <v>-3.4</v>
      </c>
      <c r="K98" s="8">
        <v>-6.3</v>
      </c>
      <c r="L98" t="str">
        <f t="shared" ref="L98:L116" si="3">IF(J98*J206&lt;=0,"valid","invalid")</f>
        <v>valid</v>
      </c>
    </row>
    <row r="99" spans="1:12" ht="15.75" thickBot="1" x14ac:dyDescent="0.3">
      <c r="A99" s="7" t="s">
        <v>65</v>
      </c>
      <c r="B99" s="8">
        <v>0</v>
      </c>
      <c r="C99" s="8">
        <v>0</v>
      </c>
      <c r="D99" s="8">
        <v>12.4</v>
      </c>
      <c r="E99" s="8">
        <v>11.9</v>
      </c>
      <c r="F99" s="8">
        <v>3.1</v>
      </c>
      <c r="G99" s="8">
        <v>28.4</v>
      </c>
      <c r="H99" s="8">
        <v>55.8</v>
      </c>
      <c r="I99" s="8">
        <v>29</v>
      </c>
      <c r="J99" s="8">
        <v>-26.8</v>
      </c>
      <c r="K99" s="8">
        <v>-92.41</v>
      </c>
      <c r="L99" t="str">
        <f t="shared" si="3"/>
        <v>valid</v>
      </c>
    </row>
    <row r="100" spans="1:12" ht="15.75" thickBot="1" x14ac:dyDescent="0.3">
      <c r="A100" s="7" t="s">
        <v>66</v>
      </c>
      <c r="B100" s="8">
        <v>0</v>
      </c>
      <c r="C100" s="8">
        <v>1</v>
      </c>
      <c r="D100" s="8">
        <v>31</v>
      </c>
      <c r="E100" s="8">
        <v>11.9</v>
      </c>
      <c r="F100" s="8">
        <v>0.5</v>
      </c>
      <c r="G100" s="8">
        <v>28.4</v>
      </c>
      <c r="H100" s="8">
        <v>72.900000000000006</v>
      </c>
      <c r="I100" s="8">
        <v>87</v>
      </c>
      <c r="J100" s="8">
        <v>14.1</v>
      </c>
      <c r="K100" s="8">
        <v>16.21</v>
      </c>
      <c r="L100" t="str">
        <f t="shared" si="3"/>
        <v>invalid</v>
      </c>
    </row>
    <row r="101" spans="1:12" ht="15.75" thickBot="1" x14ac:dyDescent="0.3">
      <c r="A101" s="7" t="s">
        <v>67</v>
      </c>
      <c r="B101" s="8">
        <v>0</v>
      </c>
      <c r="C101" s="8">
        <v>1</v>
      </c>
      <c r="D101" s="8">
        <v>6.2</v>
      </c>
      <c r="E101" s="8">
        <v>11.9</v>
      </c>
      <c r="F101" s="8">
        <v>0.5</v>
      </c>
      <c r="G101" s="8">
        <v>28.4</v>
      </c>
      <c r="H101" s="8">
        <v>48.1</v>
      </c>
      <c r="I101" s="8">
        <v>60</v>
      </c>
      <c r="J101" s="8">
        <v>11.9</v>
      </c>
      <c r="K101" s="8">
        <v>19.829999999999998</v>
      </c>
      <c r="L101" t="str">
        <f t="shared" si="3"/>
        <v>invalid</v>
      </c>
    </row>
    <row r="102" spans="1:12" ht="15.75" thickBot="1" x14ac:dyDescent="0.3">
      <c r="A102" s="7" t="s">
        <v>68</v>
      </c>
      <c r="B102" s="8">
        <v>31</v>
      </c>
      <c r="C102" s="8">
        <v>0</v>
      </c>
      <c r="D102" s="8">
        <v>10.9</v>
      </c>
      <c r="E102" s="8">
        <v>11.9</v>
      </c>
      <c r="F102" s="8">
        <v>0</v>
      </c>
      <c r="G102" s="8">
        <v>28.4</v>
      </c>
      <c r="H102" s="8">
        <v>82.2</v>
      </c>
      <c r="I102" s="8">
        <v>76</v>
      </c>
      <c r="J102" s="8">
        <v>-6.2</v>
      </c>
      <c r="K102" s="8">
        <v>-8.16</v>
      </c>
      <c r="L102" t="str">
        <f t="shared" si="3"/>
        <v>valid</v>
      </c>
    </row>
    <row r="103" spans="1:12" ht="15.75" thickBot="1" x14ac:dyDescent="0.3">
      <c r="A103" s="7" t="s">
        <v>69</v>
      </c>
      <c r="B103" s="8">
        <v>31</v>
      </c>
      <c r="C103" s="8">
        <v>0</v>
      </c>
      <c r="D103" s="8">
        <v>10.9</v>
      </c>
      <c r="E103" s="8">
        <v>11.9</v>
      </c>
      <c r="F103" s="8">
        <v>0</v>
      </c>
      <c r="G103" s="8">
        <v>28.4</v>
      </c>
      <c r="H103" s="8">
        <v>82.2</v>
      </c>
      <c r="I103" s="8">
        <v>81</v>
      </c>
      <c r="J103" s="8">
        <v>-1.2</v>
      </c>
      <c r="K103" s="8">
        <v>-1.48</v>
      </c>
      <c r="L103" t="str">
        <f t="shared" si="3"/>
        <v>valid</v>
      </c>
    </row>
    <row r="104" spans="1:12" ht="15.75" thickBot="1" x14ac:dyDescent="0.3">
      <c r="A104" s="7" t="s">
        <v>70</v>
      </c>
      <c r="B104" s="8">
        <v>0</v>
      </c>
      <c r="C104" s="8">
        <v>1</v>
      </c>
      <c r="D104" s="8">
        <v>12.4</v>
      </c>
      <c r="E104" s="8">
        <v>0</v>
      </c>
      <c r="F104" s="8">
        <v>0.5</v>
      </c>
      <c r="G104" s="8">
        <v>28.4</v>
      </c>
      <c r="H104" s="8">
        <v>42.4</v>
      </c>
      <c r="I104" s="8">
        <v>16</v>
      </c>
      <c r="J104" s="8">
        <v>-26.4</v>
      </c>
      <c r="K104" s="8">
        <v>-165</v>
      </c>
      <c r="L104" t="str">
        <f t="shared" si="3"/>
        <v>invalid</v>
      </c>
    </row>
    <row r="105" spans="1:12" ht="15.75" thickBot="1" x14ac:dyDescent="0.3">
      <c r="A105" s="7" t="s">
        <v>71</v>
      </c>
      <c r="B105" s="8">
        <v>0</v>
      </c>
      <c r="C105" s="8">
        <v>0</v>
      </c>
      <c r="D105" s="8">
        <v>10.9</v>
      </c>
      <c r="E105" s="8">
        <v>11.9</v>
      </c>
      <c r="F105" s="8">
        <v>0.5</v>
      </c>
      <c r="G105" s="8">
        <v>4.0999999999999996</v>
      </c>
      <c r="H105" s="8">
        <v>27.4</v>
      </c>
      <c r="I105" s="8">
        <v>30</v>
      </c>
      <c r="J105" s="8">
        <v>2.6</v>
      </c>
      <c r="K105" s="8">
        <v>8.67</v>
      </c>
      <c r="L105" t="str">
        <f t="shared" si="3"/>
        <v>valid</v>
      </c>
    </row>
    <row r="106" spans="1:12" ht="15.75" thickBot="1" x14ac:dyDescent="0.3">
      <c r="A106" s="7" t="s">
        <v>72</v>
      </c>
      <c r="B106" s="8">
        <v>0</v>
      </c>
      <c r="C106" s="8">
        <v>0</v>
      </c>
      <c r="D106" s="8">
        <v>0</v>
      </c>
      <c r="E106" s="8">
        <v>11.9</v>
      </c>
      <c r="F106" s="8">
        <v>3.1</v>
      </c>
      <c r="G106" s="8">
        <v>22.7</v>
      </c>
      <c r="H106" s="8">
        <v>37.700000000000003</v>
      </c>
      <c r="I106" s="8">
        <v>26</v>
      </c>
      <c r="J106" s="8">
        <v>-11.7</v>
      </c>
      <c r="K106" s="8">
        <v>-45</v>
      </c>
      <c r="L106" t="str">
        <f t="shared" si="3"/>
        <v>invalid</v>
      </c>
    </row>
    <row r="107" spans="1:12" ht="15.75" thickBot="1" x14ac:dyDescent="0.3">
      <c r="A107" s="7" t="s">
        <v>73</v>
      </c>
      <c r="B107" s="8">
        <v>0</v>
      </c>
      <c r="C107" s="8">
        <v>5.2</v>
      </c>
      <c r="D107" s="8">
        <v>0</v>
      </c>
      <c r="E107" s="8">
        <v>11.9</v>
      </c>
      <c r="F107" s="8">
        <v>45</v>
      </c>
      <c r="G107" s="8">
        <v>4.0999999999999996</v>
      </c>
      <c r="H107" s="8">
        <v>66.2</v>
      </c>
      <c r="I107" s="8">
        <v>63</v>
      </c>
      <c r="J107" s="8">
        <v>-3.2</v>
      </c>
      <c r="K107" s="8">
        <v>-5.08</v>
      </c>
      <c r="L107" t="str">
        <f t="shared" si="3"/>
        <v>invalid</v>
      </c>
    </row>
    <row r="108" spans="1:12" ht="15.75" thickBot="1" x14ac:dyDescent="0.3">
      <c r="A108" s="7" t="s">
        <v>74</v>
      </c>
      <c r="B108" s="8">
        <v>0</v>
      </c>
      <c r="C108" s="8">
        <v>0</v>
      </c>
      <c r="D108" s="8">
        <v>0</v>
      </c>
      <c r="E108" s="8">
        <v>11.9</v>
      </c>
      <c r="F108" s="8">
        <v>3.1</v>
      </c>
      <c r="G108" s="8">
        <v>28.4</v>
      </c>
      <c r="H108" s="8">
        <v>43.4</v>
      </c>
      <c r="I108" s="8">
        <v>53</v>
      </c>
      <c r="J108" s="8">
        <v>9.6</v>
      </c>
      <c r="K108" s="8">
        <v>18.11</v>
      </c>
      <c r="L108" t="str">
        <f t="shared" si="3"/>
        <v>valid</v>
      </c>
    </row>
    <row r="109" spans="1:12" ht="15.75" thickBot="1" x14ac:dyDescent="0.3">
      <c r="A109" s="7" t="s">
        <v>75</v>
      </c>
      <c r="B109" s="8">
        <v>0</v>
      </c>
      <c r="C109" s="8">
        <v>0</v>
      </c>
      <c r="D109" s="8">
        <v>6.2</v>
      </c>
      <c r="E109" s="8">
        <v>11.9</v>
      </c>
      <c r="F109" s="8">
        <v>0</v>
      </c>
      <c r="G109" s="8">
        <v>28.4</v>
      </c>
      <c r="H109" s="8">
        <v>46.5</v>
      </c>
      <c r="I109" s="8">
        <v>59</v>
      </c>
      <c r="J109" s="8">
        <v>12.5</v>
      </c>
      <c r="K109" s="8">
        <v>21.19</v>
      </c>
      <c r="L109" t="str">
        <f t="shared" si="3"/>
        <v>valid</v>
      </c>
    </row>
    <row r="110" spans="1:12" ht="15.75" thickBot="1" x14ac:dyDescent="0.3">
      <c r="A110" s="7" t="s">
        <v>76</v>
      </c>
      <c r="B110" s="8">
        <v>0</v>
      </c>
      <c r="C110" s="8">
        <v>0</v>
      </c>
      <c r="D110" s="8">
        <v>12.4</v>
      </c>
      <c r="E110" s="8">
        <v>11.9</v>
      </c>
      <c r="F110" s="8">
        <v>0.5</v>
      </c>
      <c r="G110" s="8">
        <v>28.4</v>
      </c>
      <c r="H110" s="8">
        <v>53.2</v>
      </c>
      <c r="I110" s="8">
        <v>72</v>
      </c>
      <c r="J110" s="8">
        <v>18.8</v>
      </c>
      <c r="K110" s="8">
        <v>26.11</v>
      </c>
      <c r="L110" t="str">
        <f t="shared" si="3"/>
        <v>valid</v>
      </c>
    </row>
    <row r="111" spans="1:12" ht="15.75" thickBot="1" x14ac:dyDescent="0.3">
      <c r="A111" s="7" t="s">
        <v>77</v>
      </c>
      <c r="B111" s="8">
        <v>31</v>
      </c>
      <c r="C111" s="8">
        <v>0</v>
      </c>
      <c r="D111" s="8">
        <v>6.2</v>
      </c>
      <c r="E111" s="8">
        <v>11.9</v>
      </c>
      <c r="F111" s="8">
        <v>3.1</v>
      </c>
      <c r="G111" s="8">
        <v>20.7</v>
      </c>
      <c r="H111" s="8">
        <v>72.900000000000006</v>
      </c>
      <c r="I111" s="8">
        <v>69</v>
      </c>
      <c r="J111" s="8">
        <v>-3.9</v>
      </c>
      <c r="K111" s="8">
        <v>-5.65</v>
      </c>
      <c r="L111" t="str">
        <f t="shared" si="3"/>
        <v>valid</v>
      </c>
    </row>
    <row r="112" spans="1:12" ht="15.75" thickBot="1" x14ac:dyDescent="0.3">
      <c r="A112" s="7" t="s">
        <v>78</v>
      </c>
      <c r="B112" s="8">
        <v>0</v>
      </c>
      <c r="C112" s="8">
        <v>5.2</v>
      </c>
      <c r="D112" s="8">
        <v>0</v>
      </c>
      <c r="E112" s="8">
        <v>11.9</v>
      </c>
      <c r="F112" s="8">
        <v>0</v>
      </c>
      <c r="G112" s="8">
        <v>0</v>
      </c>
      <c r="H112" s="8">
        <v>17.100000000000001</v>
      </c>
      <c r="I112" s="8">
        <v>16</v>
      </c>
      <c r="J112" s="8">
        <v>-1.1000000000000001</v>
      </c>
      <c r="K112" s="8">
        <v>-6.88</v>
      </c>
      <c r="L112" t="str">
        <f t="shared" si="3"/>
        <v>invalid</v>
      </c>
    </row>
    <row r="113" spans="1:12" ht="15.75" thickBot="1" x14ac:dyDescent="0.3">
      <c r="A113" s="7" t="s">
        <v>79</v>
      </c>
      <c r="B113" s="8">
        <v>31</v>
      </c>
      <c r="C113" s="8">
        <v>5.2</v>
      </c>
      <c r="D113" s="8">
        <v>10.9</v>
      </c>
      <c r="E113" s="8">
        <v>11.9</v>
      </c>
      <c r="F113" s="8">
        <v>0</v>
      </c>
      <c r="G113" s="8">
        <v>28.4</v>
      </c>
      <c r="H113" s="8">
        <v>87.3</v>
      </c>
      <c r="I113" s="8">
        <v>89</v>
      </c>
      <c r="J113" s="8">
        <v>1.7</v>
      </c>
      <c r="K113" s="8">
        <v>1.91</v>
      </c>
      <c r="L113" t="str">
        <f t="shared" si="3"/>
        <v>invalid</v>
      </c>
    </row>
    <row r="114" spans="1:12" ht="15.75" thickBot="1" x14ac:dyDescent="0.3">
      <c r="A114" s="7" t="s">
        <v>80</v>
      </c>
      <c r="B114" s="8">
        <v>0</v>
      </c>
      <c r="C114" s="8">
        <v>1</v>
      </c>
      <c r="D114" s="8">
        <v>10.9</v>
      </c>
      <c r="E114" s="8">
        <v>11.9</v>
      </c>
      <c r="F114" s="8">
        <v>3.1</v>
      </c>
      <c r="G114" s="8">
        <v>22.7</v>
      </c>
      <c r="H114" s="8">
        <v>49.6</v>
      </c>
      <c r="I114" s="8">
        <v>66</v>
      </c>
      <c r="J114" s="8">
        <v>16.399999999999999</v>
      </c>
      <c r="K114" s="8">
        <v>24.85</v>
      </c>
      <c r="L114" t="str">
        <f t="shared" si="3"/>
        <v>invalid</v>
      </c>
    </row>
    <row r="115" spans="1:12" ht="15.75" thickBot="1" x14ac:dyDescent="0.3">
      <c r="A115" s="7" t="s">
        <v>81</v>
      </c>
      <c r="B115" s="8">
        <v>0</v>
      </c>
      <c r="C115" s="8">
        <v>1</v>
      </c>
      <c r="D115" s="8">
        <v>52.2</v>
      </c>
      <c r="E115" s="8">
        <v>0</v>
      </c>
      <c r="F115" s="8">
        <v>0</v>
      </c>
      <c r="G115" s="8">
        <v>28.4</v>
      </c>
      <c r="H115" s="8">
        <v>81.7</v>
      </c>
      <c r="I115" s="8">
        <v>78</v>
      </c>
      <c r="J115" s="8">
        <v>-3.7</v>
      </c>
      <c r="K115" s="8">
        <v>-4.74</v>
      </c>
      <c r="L115" t="str">
        <f t="shared" si="3"/>
        <v>invalid</v>
      </c>
    </row>
    <row r="116" spans="1:12" ht="15.75" thickBot="1" x14ac:dyDescent="0.3">
      <c r="A116" s="7" t="s">
        <v>82</v>
      </c>
      <c r="B116" s="8">
        <v>0</v>
      </c>
      <c r="C116" s="8">
        <v>0</v>
      </c>
      <c r="D116" s="8">
        <v>6.2</v>
      </c>
      <c r="E116" s="8">
        <v>11.9</v>
      </c>
      <c r="F116" s="8">
        <v>3.1</v>
      </c>
      <c r="G116" s="8">
        <v>8.8000000000000007</v>
      </c>
      <c r="H116" s="8">
        <v>30</v>
      </c>
      <c r="I116" s="8">
        <v>34</v>
      </c>
      <c r="J116" s="8">
        <v>4</v>
      </c>
      <c r="K116" s="8">
        <v>11.76</v>
      </c>
      <c r="L116" t="str">
        <f t="shared" si="3"/>
        <v>valid</v>
      </c>
    </row>
    <row r="117" spans="1:12" ht="15.75" thickBot="1" x14ac:dyDescent="0.3"/>
    <row r="118" spans="1:12" ht="15.75" thickBot="1" x14ac:dyDescent="0.3">
      <c r="A118" s="9" t="s">
        <v>216</v>
      </c>
      <c r="B118" s="10">
        <v>185.6</v>
      </c>
    </row>
    <row r="119" spans="1:12" ht="21.75" thickBot="1" x14ac:dyDescent="0.3">
      <c r="A119" s="9" t="s">
        <v>217</v>
      </c>
      <c r="B119" s="10">
        <v>0</v>
      </c>
    </row>
    <row r="120" spans="1:12" ht="21.75" thickBot="1" x14ac:dyDescent="0.3">
      <c r="A120" s="9" t="s">
        <v>218</v>
      </c>
      <c r="B120" s="10">
        <v>1135.0999999999999</v>
      </c>
    </row>
    <row r="121" spans="1:12" ht="21.75" thickBot="1" x14ac:dyDescent="0.3">
      <c r="A121" s="9" t="s">
        <v>219</v>
      </c>
      <c r="B121" s="10">
        <v>1135</v>
      </c>
    </row>
    <row r="122" spans="1:12" ht="32.25" thickBot="1" x14ac:dyDescent="0.3">
      <c r="A122" s="9" t="s">
        <v>220</v>
      </c>
      <c r="B122" s="10">
        <v>0.1</v>
      </c>
    </row>
    <row r="123" spans="1:12" ht="32.25" thickBot="1" x14ac:dyDescent="0.3">
      <c r="A123" s="9" t="s">
        <v>221</v>
      </c>
      <c r="B123" s="10"/>
    </row>
    <row r="124" spans="1:12" ht="32.25" thickBot="1" x14ac:dyDescent="0.3">
      <c r="A124" s="9" t="s">
        <v>222</v>
      </c>
      <c r="B124" s="10"/>
    </row>
    <row r="125" spans="1:12" ht="21.75" thickBot="1" x14ac:dyDescent="0.3">
      <c r="A125" s="9" t="s">
        <v>223</v>
      </c>
      <c r="B125" s="10">
        <v>0</v>
      </c>
    </row>
    <row r="127" spans="1:12" x14ac:dyDescent="0.25">
      <c r="A127" s="11" t="s">
        <v>224</v>
      </c>
    </row>
    <row r="129" spans="1:12" x14ac:dyDescent="0.25">
      <c r="A129" s="12" t="s">
        <v>225</v>
      </c>
    </row>
    <row r="130" spans="1:12" x14ac:dyDescent="0.25">
      <c r="A130" s="12" t="s">
        <v>335</v>
      </c>
    </row>
    <row r="132" spans="1:12" ht="18.75" x14ac:dyDescent="0.25">
      <c r="A132" s="3"/>
    </row>
    <row r="133" spans="1:12" x14ac:dyDescent="0.25">
      <c r="A133" s="4"/>
    </row>
    <row r="136" spans="1:12" ht="31.5" x14ac:dyDescent="0.25">
      <c r="A136" s="5" t="s">
        <v>48</v>
      </c>
      <c r="B136" s="6">
        <v>1019559</v>
      </c>
      <c r="C136" s="5" t="s">
        <v>49</v>
      </c>
      <c r="D136" s="6">
        <v>20</v>
      </c>
      <c r="E136" s="5" t="s">
        <v>50</v>
      </c>
      <c r="F136" s="6">
        <v>6</v>
      </c>
      <c r="G136" s="5" t="s">
        <v>51</v>
      </c>
      <c r="H136" s="6">
        <v>20</v>
      </c>
      <c r="I136" s="5" t="s">
        <v>52</v>
      </c>
      <c r="J136" s="6">
        <v>0</v>
      </c>
      <c r="K136" s="5" t="s">
        <v>53</v>
      </c>
      <c r="L136" s="6" t="s">
        <v>480</v>
      </c>
    </row>
    <row r="137" spans="1:12" ht="19.5" thickBot="1" x14ac:dyDescent="0.3">
      <c r="A137" s="3"/>
    </row>
    <row r="138" spans="1:12" ht="15.75" thickBot="1" x14ac:dyDescent="0.3">
      <c r="A138" s="7" t="s">
        <v>55</v>
      </c>
      <c r="B138" s="7" t="s">
        <v>56</v>
      </c>
      <c r="C138" s="7" t="s">
        <v>57</v>
      </c>
      <c r="D138" s="7" t="s">
        <v>58</v>
      </c>
      <c r="E138" s="7" t="s">
        <v>59</v>
      </c>
      <c r="F138" s="7" t="s">
        <v>60</v>
      </c>
      <c r="G138" s="7" t="s">
        <v>61</v>
      </c>
      <c r="H138" s="7" t="s">
        <v>62</v>
      </c>
    </row>
    <row r="139" spans="1:12" ht="15.75" thickBot="1" x14ac:dyDescent="0.3">
      <c r="A139" s="7" t="s">
        <v>63</v>
      </c>
      <c r="B139" s="8">
        <v>19</v>
      </c>
      <c r="C139" s="8">
        <v>16</v>
      </c>
      <c r="D139" s="8">
        <v>19</v>
      </c>
      <c r="E139" s="8">
        <v>2</v>
      </c>
      <c r="F139" s="8">
        <v>18</v>
      </c>
      <c r="G139" s="8">
        <v>5</v>
      </c>
      <c r="H139" s="8">
        <v>77</v>
      </c>
    </row>
    <row r="140" spans="1:12" ht="15.75" thickBot="1" x14ac:dyDescent="0.3">
      <c r="A140" s="7" t="s">
        <v>64</v>
      </c>
      <c r="B140" s="8">
        <v>13</v>
      </c>
      <c r="C140" s="8">
        <v>20</v>
      </c>
      <c r="D140" s="8">
        <v>4</v>
      </c>
      <c r="E140" s="8">
        <v>6</v>
      </c>
      <c r="F140" s="8">
        <v>7</v>
      </c>
      <c r="G140" s="8">
        <v>10</v>
      </c>
      <c r="H140" s="8">
        <v>54</v>
      </c>
    </row>
    <row r="141" spans="1:12" ht="15.75" thickBot="1" x14ac:dyDescent="0.3">
      <c r="A141" s="7" t="s">
        <v>65</v>
      </c>
      <c r="B141" s="8">
        <v>15</v>
      </c>
      <c r="C141" s="8">
        <v>10</v>
      </c>
      <c r="D141" s="8">
        <v>17</v>
      </c>
      <c r="E141" s="8">
        <v>18</v>
      </c>
      <c r="F141" s="8">
        <v>19</v>
      </c>
      <c r="G141" s="8">
        <v>18</v>
      </c>
      <c r="H141" s="8">
        <v>29</v>
      </c>
    </row>
    <row r="142" spans="1:12" ht="15.75" thickBot="1" x14ac:dyDescent="0.3">
      <c r="A142" s="7" t="s">
        <v>66</v>
      </c>
      <c r="B142" s="8">
        <v>9</v>
      </c>
      <c r="C142" s="8">
        <v>11</v>
      </c>
      <c r="D142" s="8">
        <v>19</v>
      </c>
      <c r="E142" s="8">
        <v>15</v>
      </c>
      <c r="F142" s="8">
        <v>12</v>
      </c>
      <c r="G142" s="8">
        <v>14</v>
      </c>
      <c r="H142" s="8">
        <v>87</v>
      </c>
    </row>
    <row r="143" spans="1:12" ht="15.75" thickBot="1" x14ac:dyDescent="0.3">
      <c r="A143" s="7" t="s">
        <v>67</v>
      </c>
      <c r="B143" s="8">
        <v>4</v>
      </c>
      <c r="C143" s="8">
        <v>14</v>
      </c>
      <c r="D143" s="8">
        <v>9</v>
      </c>
      <c r="E143" s="8">
        <v>9</v>
      </c>
      <c r="F143" s="8">
        <v>10</v>
      </c>
      <c r="G143" s="8">
        <v>17</v>
      </c>
      <c r="H143" s="8">
        <v>60</v>
      </c>
    </row>
    <row r="144" spans="1:12" ht="15.75" thickBot="1" x14ac:dyDescent="0.3">
      <c r="A144" s="7" t="s">
        <v>68</v>
      </c>
      <c r="B144" s="8">
        <v>19</v>
      </c>
      <c r="C144" s="8">
        <v>7</v>
      </c>
      <c r="D144" s="8">
        <v>14</v>
      </c>
      <c r="E144" s="8">
        <v>7</v>
      </c>
      <c r="F144" s="8">
        <v>6</v>
      </c>
      <c r="G144" s="8">
        <v>15</v>
      </c>
      <c r="H144" s="8">
        <v>76</v>
      </c>
    </row>
    <row r="145" spans="1:8" ht="15.75" thickBot="1" x14ac:dyDescent="0.3">
      <c r="A145" s="7" t="s">
        <v>69</v>
      </c>
      <c r="B145" s="8">
        <v>17</v>
      </c>
      <c r="C145" s="8">
        <v>5</v>
      </c>
      <c r="D145" s="8">
        <v>11</v>
      </c>
      <c r="E145" s="8">
        <v>19</v>
      </c>
      <c r="F145" s="8">
        <v>2</v>
      </c>
      <c r="G145" s="8">
        <v>14</v>
      </c>
      <c r="H145" s="8">
        <v>81</v>
      </c>
    </row>
    <row r="146" spans="1:8" ht="15.75" thickBot="1" x14ac:dyDescent="0.3">
      <c r="A146" s="7" t="s">
        <v>70</v>
      </c>
      <c r="B146" s="8">
        <v>10</v>
      </c>
      <c r="C146" s="8">
        <v>14</v>
      </c>
      <c r="D146" s="8">
        <v>16</v>
      </c>
      <c r="E146" s="8">
        <v>3</v>
      </c>
      <c r="F146" s="8">
        <v>11</v>
      </c>
      <c r="G146" s="8">
        <v>19</v>
      </c>
      <c r="H146" s="8">
        <v>16</v>
      </c>
    </row>
    <row r="147" spans="1:8" ht="15.75" thickBot="1" x14ac:dyDescent="0.3">
      <c r="A147" s="7" t="s">
        <v>71</v>
      </c>
      <c r="B147" s="8">
        <v>9</v>
      </c>
      <c r="C147" s="8">
        <v>6</v>
      </c>
      <c r="D147" s="8">
        <v>13</v>
      </c>
      <c r="E147" s="8">
        <v>10</v>
      </c>
      <c r="F147" s="8">
        <v>9</v>
      </c>
      <c r="G147" s="8">
        <v>3</v>
      </c>
      <c r="H147" s="8">
        <v>30</v>
      </c>
    </row>
    <row r="148" spans="1:8" ht="15.75" thickBot="1" x14ac:dyDescent="0.3">
      <c r="A148" s="7" t="s">
        <v>72</v>
      </c>
      <c r="B148" s="8">
        <v>1</v>
      </c>
      <c r="C148" s="8">
        <v>9</v>
      </c>
      <c r="D148" s="8">
        <v>5</v>
      </c>
      <c r="E148" s="8">
        <v>20</v>
      </c>
      <c r="F148" s="8">
        <v>16</v>
      </c>
      <c r="G148" s="8">
        <v>8</v>
      </c>
      <c r="H148" s="8">
        <v>26</v>
      </c>
    </row>
    <row r="149" spans="1:8" ht="15.75" thickBot="1" x14ac:dyDescent="0.3">
      <c r="A149" s="7" t="s">
        <v>73</v>
      </c>
      <c r="B149" s="8">
        <v>6</v>
      </c>
      <c r="C149" s="8">
        <v>17</v>
      </c>
      <c r="D149" s="8">
        <v>1</v>
      </c>
      <c r="E149" s="8">
        <v>11</v>
      </c>
      <c r="F149" s="8">
        <v>20</v>
      </c>
      <c r="G149" s="8">
        <v>2</v>
      </c>
      <c r="H149" s="8">
        <v>63</v>
      </c>
    </row>
    <row r="150" spans="1:8" ht="15.75" thickBot="1" x14ac:dyDescent="0.3">
      <c r="A150" s="7" t="s">
        <v>74</v>
      </c>
      <c r="B150" s="8">
        <v>2</v>
      </c>
      <c r="C150" s="8">
        <v>1</v>
      </c>
      <c r="D150" s="8">
        <v>2</v>
      </c>
      <c r="E150" s="8">
        <v>17</v>
      </c>
      <c r="F150" s="8">
        <v>14</v>
      </c>
      <c r="G150" s="8">
        <v>16</v>
      </c>
      <c r="H150" s="8">
        <v>53</v>
      </c>
    </row>
    <row r="151" spans="1:8" ht="15.75" thickBot="1" x14ac:dyDescent="0.3">
      <c r="A151" s="7" t="s">
        <v>75</v>
      </c>
      <c r="B151" s="8">
        <v>15</v>
      </c>
      <c r="C151" s="8">
        <v>2</v>
      </c>
      <c r="D151" s="8">
        <v>6</v>
      </c>
      <c r="E151" s="8">
        <v>16</v>
      </c>
      <c r="F151" s="8">
        <v>4</v>
      </c>
      <c r="G151" s="8">
        <v>12</v>
      </c>
      <c r="H151" s="8">
        <v>59</v>
      </c>
    </row>
    <row r="152" spans="1:8" ht="15.75" thickBot="1" x14ac:dyDescent="0.3">
      <c r="A152" s="7" t="s">
        <v>76</v>
      </c>
      <c r="B152" s="8">
        <v>7</v>
      </c>
      <c r="C152" s="8">
        <v>8</v>
      </c>
      <c r="D152" s="8">
        <v>16</v>
      </c>
      <c r="E152" s="8">
        <v>5</v>
      </c>
      <c r="F152" s="8">
        <v>8</v>
      </c>
      <c r="G152" s="8">
        <v>11</v>
      </c>
      <c r="H152" s="8">
        <v>72</v>
      </c>
    </row>
    <row r="153" spans="1:8" ht="15.75" thickBot="1" x14ac:dyDescent="0.3">
      <c r="A153" s="7" t="s">
        <v>77</v>
      </c>
      <c r="B153" s="8">
        <v>20</v>
      </c>
      <c r="C153" s="8">
        <v>4</v>
      </c>
      <c r="D153" s="8">
        <v>8</v>
      </c>
      <c r="E153" s="8">
        <v>12</v>
      </c>
      <c r="F153" s="8">
        <v>13</v>
      </c>
      <c r="G153" s="8">
        <v>6</v>
      </c>
      <c r="H153" s="8">
        <v>69</v>
      </c>
    </row>
    <row r="154" spans="1:8" ht="15.75" thickBot="1" x14ac:dyDescent="0.3">
      <c r="A154" s="7" t="s">
        <v>78</v>
      </c>
      <c r="B154" s="8">
        <v>12</v>
      </c>
      <c r="C154" s="8">
        <v>19</v>
      </c>
      <c r="D154" s="8">
        <v>3</v>
      </c>
      <c r="E154" s="8">
        <v>13</v>
      </c>
      <c r="F154" s="8">
        <v>1</v>
      </c>
      <c r="G154" s="8">
        <v>1</v>
      </c>
      <c r="H154" s="8">
        <v>16</v>
      </c>
    </row>
    <row r="155" spans="1:8" ht="15.75" thickBot="1" x14ac:dyDescent="0.3">
      <c r="A155" s="7" t="s">
        <v>79</v>
      </c>
      <c r="B155" s="8">
        <v>16</v>
      </c>
      <c r="C155" s="8">
        <v>18</v>
      </c>
      <c r="D155" s="8">
        <v>11</v>
      </c>
      <c r="E155" s="8">
        <v>4</v>
      </c>
      <c r="F155" s="8">
        <v>5</v>
      </c>
      <c r="G155" s="8">
        <v>9</v>
      </c>
      <c r="H155" s="8">
        <v>89</v>
      </c>
    </row>
    <row r="156" spans="1:8" ht="15.75" thickBot="1" x14ac:dyDescent="0.3">
      <c r="A156" s="7" t="s">
        <v>80</v>
      </c>
      <c r="B156" s="8">
        <v>3</v>
      </c>
      <c r="C156" s="8">
        <v>12</v>
      </c>
      <c r="D156" s="8">
        <v>12</v>
      </c>
      <c r="E156" s="8">
        <v>14</v>
      </c>
      <c r="F156" s="8">
        <v>15</v>
      </c>
      <c r="G156" s="8">
        <v>7</v>
      </c>
      <c r="H156" s="8">
        <v>66</v>
      </c>
    </row>
    <row r="157" spans="1:8" ht="15.75" thickBot="1" x14ac:dyDescent="0.3">
      <c r="A157" s="7" t="s">
        <v>81</v>
      </c>
      <c r="B157" s="8">
        <v>5</v>
      </c>
      <c r="C157" s="8">
        <v>15</v>
      </c>
      <c r="D157" s="8">
        <v>20</v>
      </c>
      <c r="E157" s="8">
        <v>2</v>
      </c>
      <c r="F157" s="8">
        <v>3</v>
      </c>
      <c r="G157" s="8">
        <v>20</v>
      </c>
      <c r="H157" s="8">
        <v>78</v>
      </c>
    </row>
    <row r="158" spans="1:8" ht="15.75" thickBot="1" x14ac:dyDescent="0.3">
      <c r="A158" s="7" t="s">
        <v>82</v>
      </c>
      <c r="B158" s="8">
        <v>11</v>
      </c>
      <c r="C158" s="8">
        <v>3</v>
      </c>
      <c r="D158" s="8">
        <v>7</v>
      </c>
      <c r="E158" s="8">
        <v>8</v>
      </c>
      <c r="F158" s="8">
        <v>17</v>
      </c>
      <c r="G158" s="8">
        <v>4</v>
      </c>
      <c r="H158" s="8">
        <v>34</v>
      </c>
    </row>
    <row r="159" spans="1:8" ht="19.5" thickBot="1" x14ac:dyDescent="0.3">
      <c r="A159" s="3"/>
    </row>
    <row r="160" spans="1:8" ht="15.75" thickBot="1" x14ac:dyDescent="0.3">
      <c r="A160" s="7" t="s">
        <v>83</v>
      </c>
      <c r="B160" s="7" t="s">
        <v>56</v>
      </c>
      <c r="C160" s="7" t="s">
        <v>57</v>
      </c>
      <c r="D160" s="7" t="s">
        <v>58</v>
      </c>
      <c r="E160" s="7" t="s">
        <v>59</v>
      </c>
      <c r="F160" s="7" t="s">
        <v>60</v>
      </c>
      <c r="G160" s="7" t="s">
        <v>61</v>
      </c>
    </row>
    <row r="161" spans="1:7" ht="32.25" thickBot="1" x14ac:dyDescent="0.3">
      <c r="A161" s="7" t="s">
        <v>84</v>
      </c>
      <c r="B161" s="8" t="s">
        <v>481</v>
      </c>
      <c r="C161" s="8" t="s">
        <v>482</v>
      </c>
      <c r="D161" s="8" t="s">
        <v>483</v>
      </c>
      <c r="E161" s="8" t="s">
        <v>484</v>
      </c>
      <c r="F161" s="8" t="s">
        <v>485</v>
      </c>
      <c r="G161" s="8" t="s">
        <v>486</v>
      </c>
    </row>
    <row r="162" spans="1:7" ht="32.25" thickBot="1" x14ac:dyDescent="0.3">
      <c r="A162" s="7" t="s">
        <v>91</v>
      </c>
      <c r="B162" s="8" t="s">
        <v>481</v>
      </c>
      <c r="C162" s="8" t="s">
        <v>482</v>
      </c>
      <c r="D162" s="8" t="s">
        <v>487</v>
      </c>
      <c r="E162" s="8" t="s">
        <v>484</v>
      </c>
      <c r="F162" s="8" t="s">
        <v>485</v>
      </c>
      <c r="G162" s="8" t="s">
        <v>486</v>
      </c>
    </row>
    <row r="163" spans="1:7" ht="32.25" thickBot="1" x14ac:dyDescent="0.3">
      <c r="A163" s="7" t="s">
        <v>98</v>
      </c>
      <c r="B163" s="8" t="s">
        <v>481</v>
      </c>
      <c r="C163" s="8" t="s">
        <v>488</v>
      </c>
      <c r="D163" s="8" t="s">
        <v>209</v>
      </c>
      <c r="E163" s="8" t="s">
        <v>489</v>
      </c>
      <c r="F163" s="8" t="s">
        <v>490</v>
      </c>
      <c r="G163" s="8" t="s">
        <v>486</v>
      </c>
    </row>
    <row r="164" spans="1:7" ht="32.25" thickBot="1" x14ac:dyDescent="0.3">
      <c r="A164" s="7" t="s">
        <v>105</v>
      </c>
      <c r="B164" s="8" t="s">
        <v>481</v>
      </c>
      <c r="C164" s="8" t="s">
        <v>488</v>
      </c>
      <c r="D164" s="8" t="s">
        <v>209</v>
      </c>
      <c r="E164" s="8" t="s">
        <v>489</v>
      </c>
      <c r="F164" s="8" t="s">
        <v>490</v>
      </c>
      <c r="G164" s="8" t="s">
        <v>486</v>
      </c>
    </row>
    <row r="165" spans="1:7" ht="32.25" thickBot="1" x14ac:dyDescent="0.3">
      <c r="A165" s="7" t="s">
        <v>112</v>
      </c>
      <c r="B165" s="8" t="s">
        <v>481</v>
      </c>
      <c r="C165" s="8" t="s">
        <v>488</v>
      </c>
      <c r="D165" s="8" t="s">
        <v>209</v>
      </c>
      <c r="E165" s="8" t="s">
        <v>491</v>
      </c>
      <c r="F165" s="8" t="s">
        <v>490</v>
      </c>
      <c r="G165" s="8" t="s">
        <v>486</v>
      </c>
    </row>
    <row r="166" spans="1:7" ht="32.25" thickBot="1" x14ac:dyDescent="0.3">
      <c r="A166" s="7" t="s">
        <v>119</v>
      </c>
      <c r="B166" s="8" t="s">
        <v>481</v>
      </c>
      <c r="C166" s="8" t="s">
        <v>492</v>
      </c>
      <c r="D166" s="8" t="s">
        <v>209</v>
      </c>
      <c r="E166" s="8" t="s">
        <v>491</v>
      </c>
      <c r="F166" s="8" t="s">
        <v>490</v>
      </c>
      <c r="G166" s="8" t="s">
        <v>486</v>
      </c>
    </row>
    <row r="167" spans="1:7" ht="32.25" thickBot="1" x14ac:dyDescent="0.3">
      <c r="A167" s="7" t="s">
        <v>126</v>
      </c>
      <c r="B167" s="8" t="s">
        <v>481</v>
      </c>
      <c r="C167" s="8" t="s">
        <v>492</v>
      </c>
      <c r="D167" s="8" t="s">
        <v>209</v>
      </c>
      <c r="E167" s="8" t="s">
        <v>491</v>
      </c>
      <c r="F167" s="8" t="s">
        <v>490</v>
      </c>
      <c r="G167" s="8" t="s">
        <v>486</v>
      </c>
    </row>
    <row r="168" spans="1:7" ht="32.25" thickBot="1" x14ac:dyDescent="0.3">
      <c r="A168" s="7" t="s">
        <v>133</v>
      </c>
      <c r="B168" s="8" t="s">
        <v>481</v>
      </c>
      <c r="C168" s="8" t="s">
        <v>492</v>
      </c>
      <c r="D168" s="8" t="s">
        <v>209</v>
      </c>
      <c r="E168" s="8" t="s">
        <v>209</v>
      </c>
      <c r="F168" s="8" t="s">
        <v>490</v>
      </c>
      <c r="G168" s="8" t="s">
        <v>486</v>
      </c>
    </row>
    <row r="169" spans="1:7" ht="32.25" thickBot="1" x14ac:dyDescent="0.3">
      <c r="A169" s="7" t="s">
        <v>140</v>
      </c>
      <c r="B169" s="8" t="s">
        <v>481</v>
      </c>
      <c r="C169" s="8" t="s">
        <v>493</v>
      </c>
      <c r="D169" s="8" t="s">
        <v>209</v>
      </c>
      <c r="E169" s="8" t="s">
        <v>209</v>
      </c>
      <c r="F169" s="8" t="s">
        <v>494</v>
      </c>
      <c r="G169" s="8" t="s">
        <v>486</v>
      </c>
    </row>
    <row r="170" spans="1:7" ht="32.25" thickBot="1" x14ac:dyDescent="0.3">
      <c r="A170" s="7" t="s">
        <v>147</v>
      </c>
      <c r="B170" s="8" t="s">
        <v>209</v>
      </c>
      <c r="C170" s="8" t="s">
        <v>493</v>
      </c>
      <c r="D170" s="8" t="s">
        <v>209</v>
      </c>
      <c r="E170" s="8" t="s">
        <v>209</v>
      </c>
      <c r="F170" s="8" t="s">
        <v>494</v>
      </c>
      <c r="G170" s="8" t="s">
        <v>486</v>
      </c>
    </row>
    <row r="171" spans="1:7" ht="32.25" thickBot="1" x14ac:dyDescent="0.3">
      <c r="A171" s="7" t="s">
        <v>154</v>
      </c>
      <c r="B171" s="8" t="s">
        <v>209</v>
      </c>
      <c r="C171" s="8" t="s">
        <v>493</v>
      </c>
      <c r="D171" s="8" t="s">
        <v>209</v>
      </c>
      <c r="E171" s="8" t="s">
        <v>209</v>
      </c>
      <c r="F171" s="8" t="s">
        <v>494</v>
      </c>
      <c r="G171" s="8" t="s">
        <v>486</v>
      </c>
    </row>
    <row r="172" spans="1:7" ht="32.25" thickBot="1" x14ac:dyDescent="0.3">
      <c r="A172" s="7" t="s">
        <v>161</v>
      </c>
      <c r="B172" s="8" t="s">
        <v>209</v>
      </c>
      <c r="C172" s="8" t="s">
        <v>495</v>
      </c>
      <c r="D172" s="8" t="s">
        <v>209</v>
      </c>
      <c r="E172" s="8" t="s">
        <v>209</v>
      </c>
      <c r="F172" s="8" t="s">
        <v>494</v>
      </c>
      <c r="G172" s="8" t="s">
        <v>486</v>
      </c>
    </row>
    <row r="173" spans="1:7" ht="21.75" thickBot="1" x14ac:dyDescent="0.3">
      <c r="A173" s="7" t="s">
        <v>168</v>
      </c>
      <c r="B173" s="8" t="s">
        <v>209</v>
      </c>
      <c r="C173" s="8" t="s">
        <v>450</v>
      </c>
      <c r="D173" s="8" t="s">
        <v>209</v>
      </c>
      <c r="E173" s="8" t="s">
        <v>209</v>
      </c>
      <c r="F173" s="8" t="s">
        <v>450</v>
      </c>
      <c r="G173" s="8" t="s">
        <v>486</v>
      </c>
    </row>
    <row r="174" spans="1:7" ht="21.75" thickBot="1" x14ac:dyDescent="0.3">
      <c r="A174" s="7" t="s">
        <v>175</v>
      </c>
      <c r="B174" s="8" t="s">
        <v>209</v>
      </c>
      <c r="C174" s="8" t="s">
        <v>450</v>
      </c>
      <c r="D174" s="8" t="s">
        <v>209</v>
      </c>
      <c r="E174" s="8" t="s">
        <v>209</v>
      </c>
      <c r="F174" s="8" t="s">
        <v>496</v>
      </c>
      <c r="G174" s="8" t="s">
        <v>486</v>
      </c>
    </row>
    <row r="175" spans="1:7" ht="21.75" thickBot="1" x14ac:dyDescent="0.3">
      <c r="A175" s="7" t="s">
        <v>182</v>
      </c>
      <c r="B175" s="8" t="s">
        <v>209</v>
      </c>
      <c r="C175" s="8" t="s">
        <v>450</v>
      </c>
      <c r="D175" s="8" t="s">
        <v>209</v>
      </c>
      <c r="E175" s="8" t="s">
        <v>209</v>
      </c>
      <c r="F175" s="8" t="s">
        <v>496</v>
      </c>
      <c r="G175" s="8" t="s">
        <v>486</v>
      </c>
    </row>
    <row r="176" spans="1:7" ht="21.75" thickBot="1" x14ac:dyDescent="0.3">
      <c r="A176" s="7" t="s">
        <v>188</v>
      </c>
      <c r="B176" s="8" t="s">
        <v>209</v>
      </c>
      <c r="C176" s="8" t="s">
        <v>450</v>
      </c>
      <c r="D176" s="8" t="s">
        <v>209</v>
      </c>
      <c r="E176" s="8" t="s">
        <v>209</v>
      </c>
      <c r="F176" s="8" t="s">
        <v>209</v>
      </c>
      <c r="G176" s="8" t="s">
        <v>497</v>
      </c>
    </row>
    <row r="177" spans="1:7" ht="21.75" thickBot="1" x14ac:dyDescent="0.3">
      <c r="A177" s="7" t="s">
        <v>193</v>
      </c>
      <c r="B177" s="8" t="s">
        <v>209</v>
      </c>
      <c r="C177" s="8" t="s">
        <v>450</v>
      </c>
      <c r="D177" s="8" t="s">
        <v>209</v>
      </c>
      <c r="E177" s="8" t="s">
        <v>209</v>
      </c>
      <c r="F177" s="8" t="s">
        <v>209</v>
      </c>
      <c r="G177" s="8" t="s">
        <v>497</v>
      </c>
    </row>
    <row r="178" spans="1:7" ht="21.75" thickBot="1" x14ac:dyDescent="0.3">
      <c r="A178" s="7" t="s">
        <v>198</v>
      </c>
      <c r="B178" s="8" t="s">
        <v>209</v>
      </c>
      <c r="C178" s="8" t="s">
        <v>450</v>
      </c>
      <c r="D178" s="8" t="s">
        <v>209</v>
      </c>
      <c r="E178" s="8" t="s">
        <v>209</v>
      </c>
      <c r="F178" s="8" t="s">
        <v>209</v>
      </c>
      <c r="G178" s="8" t="s">
        <v>498</v>
      </c>
    </row>
    <row r="179" spans="1:7" ht="21.75" thickBot="1" x14ac:dyDescent="0.3">
      <c r="A179" s="7" t="s">
        <v>203</v>
      </c>
      <c r="B179" s="8" t="s">
        <v>209</v>
      </c>
      <c r="C179" s="8" t="s">
        <v>209</v>
      </c>
      <c r="D179" s="8" t="s">
        <v>209</v>
      </c>
      <c r="E179" s="8" t="s">
        <v>209</v>
      </c>
      <c r="F179" s="8" t="s">
        <v>209</v>
      </c>
      <c r="G179" s="8" t="s">
        <v>209</v>
      </c>
    </row>
    <row r="180" spans="1:7" ht="21.75" thickBot="1" x14ac:dyDescent="0.3">
      <c r="A180" s="7" t="s">
        <v>207</v>
      </c>
      <c r="B180" s="8" t="s">
        <v>209</v>
      </c>
      <c r="C180" s="8" t="s">
        <v>209</v>
      </c>
      <c r="D180" s="8" t="s">
        <v>209</v>
      </c>
      <c r="E180" s="8" t="s">
        <v>209</v>
      </c>
      <c r="F180" s="8" t="s">
        <v>209</v>
      </c>
      <c r="G180" s="8" t="s">
        <v>209</v>
      </c>
    </row>
    <row r="181" spans="1:7" ht="19.5" thickBot="1" x14ac:dyDescent="0.3">
      <c r="A181" s="3"/>
    </row>
    <row r="182" spans="1:7" ht="15.75" thickBot="1" x14ac:dyDescent="0.3">
      <c r="A182" s="7" t="s">
        <v>210</v>
      </c>
      <c r="B182" s="7" t="s">
        <v>56</v>
      </c>
      <c r="C182" s="7" t="s">
        <v>57</v>
      </c>
      <c r="D182" s="7" t="s">
        <v>58</v>
      </c>
      <c r="E182" s="7" t="s">
        <v>59</v>
      </c>
      <c r="F182" s="7" t="s">
        <v>60</v>
      </c>
      <c r="G182" s="7" t="s">
        <v>61</v>
      </c>
    </row>
    <row r="183" spans="1:7" ht="15.75" thickBot="1" x14ac:dyDescent="0.3">
      <c r="A183" s="7" t="s">
        <v>84</v>
      </c>
      <c r="B183" s="8">
        <v>5.8</v>
      </c>
      <c r="C183" s="8">
        <v>34.299999999999997</v>
      </c>
      <c r="D183" s="8">
        <v>35.799999999999997</v>
      </c>
      <c r="E183" s="8">
        <v>48.5</v>
      </c>
      <c r="F183" s="8">
        <v>22.7</v>
      </c>
      <c r="G183" s="8">
        <v>16.899999999999999</v>
      </c>
    </row>
    <row r="184" spans="1:7" ht="15.75" thickBot="1" x14ac:dyDescent="0.3">
      <c r="A184" s="7" t="s">
        <v>91</v>
      </c>
      <c r="B184" s="8">
        <v>5.8</v>
      </c>
      <c r="C184" s="8">
        <v>34.299999999999997</v>
      </c>
      <c r="D184" s="8">
        <v>5.3</v>
      </c>
      <c r="E184" s="8">
        <v>48.5</v>
      </c>
      <c r="F184" s="8">
        <v>22.7</v>
      </c>
      <c r="G184" s="8">
        <v>16.899999999999999</v>
      </c>
    </row>
    <row r="185" spans="1:7" ht="15.75" thickBot="1" x14ac:dyDescent="0.3">
      <c r="A185" s="7" t="s">
        <v>98</v>
      </c>
      <c r="B185" s="8">
        <v>5.8</v>
      </c>
      <c r="C185" s="8">
        <v>29.5</v>
      </c>
      <c r="D185" s="8">
        <v>0</v>
      </c>
      <c r="E185" s="8">
        <v>19</v>
      </c>
      <c r="F185" s="8">
        <v>20</v>
      </c>
      <c r="G185" s="8">
        <v>16.899999999999999</v>
      </c>
    </row>
    <row r="186" spans="1:7" ht="15.75" thickBot="1" x14ac:dyDescent="0.3">
      <c r="A186" s="7" t="s">
        <v>105</v>
      </c>
      <c r="B186" s="8">
        <v>5.8</v>
      </c>
      <c r="C186" s="8">
        <v>29.5</v>
      </c>
      <c r="D186" s="8">
        <v>0</v>
      </c>
      <c r="E186" s="8">
        <v>19</v>
      </c>
      <c r="F186" s="8">
        <v>20</v>
      </c>
      <c r="G186" s="8">
        <v>16.899999999999999</v>
      </c>
    </row>
    <row r="187" spans="1:7" ht="15.75" thickBot="1" x14ac:dyDescent="0.3">
      <c r="A187" s="7" t="s">
        <v>112</v>
      </c>
      <c r="B187" s="8">
        <v>5.8</v>
      </c>
      <c r="C187" s="8">
        <v>29.5</v>
      </c>
      <c r="D187" s="8">
        <v>0</v>
      </c>
      <c r="E187" s="8">
        <v>8.4</v>
      </c>
      <c r="F187" s="8">
        <v>20</v>
      </c>
      <c r="G187" s="8">
        <v>16.899999999999999</v>
      </c>
    </row>
    <row r="188" spans="1:7" ht="15.75" thickBot="1" x14ac:dyDescent="0.3">
      <c r="A188" s="7" t="s">
        <v>119</v>
      </c>
      <c r="B188" s="8">
        <v>5.8</v>
      </c>
      <c r="C188" s="8">
        <v>27.4</v>
      </c>
      <c r="D188" s="8">
        <v>0</v>
      </c>
      <c r="E188" s="8">
        <v>8.4</v>
      </c>
      <c r="F188" s="8">
        <v>20</v>
      </c>
      <c r="G188" s="8">
        <v>16.899999999999999</v>
      </c>
    </row>
    <row r="189" spans="1:7" ht="15.75" thickBot="1" x14ac:dyDescent="0.3">
      <c r="A189" s="7" t="s">
        <v>126</v>
      </c>
      <c r="B189" s="8">
        <v>5.8</v>
      </c>
      <c r="C189" s="8">
        <v>27.4</v>
      </c>
      <c r="D189" s="8">
        <v>0</v>
      </c>
      <c r="E189" s="8">
        <v>8.4</v>
      </c>
      <c r="F189" s="8">
        <v>20</v>
      </c>
      <c r="G189" s="8">
        <v>16.899999999999999</v>
      </c>
    </row>
    <row r="190" spans="1:7" ht="15.75" thickBot="1" x14ac:dyDescent="0.3">
      <c r="A190" s="7" t="s">
        <v>133</v>
      </c>
      <c r="B190" s="8">
        <v>5.8</v>
      </c>
      <c r="C190" s="8">
        <v>27.4</v>
      </c>
      <c r="D190" s="8">
        <v>0</v>
      </c>
      <c r="E190" s="8">
        <v>0</v>
      </c>
      <c r="F190" s="8">
        <v>20</v>
      </c>
      <c r="G190" s="8">
        <v>16.899999999999999</v>
      </c>
    </row>
    <row r="191" spans="1:7" ht="15.75" thickBot="1" x14ac:dyDescent="0.3">
      <c r="A191" s="7" t="s">
        <v>140</v>
      </c>
      <c r="B191" s="8">
        <v>5.8</v>
      </c>
      <c r="C191" s="8">
        <v>25.3</v>
      </c>
      <c r="D191" s="8">
        <v>0</v>
      </c>
      <c r="E191" s="8">
        <v>0</v>
      </c>
      <c r="F191" s="8">
        <v>11.6</v>
      </c>
      <c r="G191" s="8">
        <v>16.899999999999999</v>
      </c>
    </row>
    <row r="192" spans="1:7" ht="15.75" thickBot="1" x14ac:dyDescent="0.3">
      <c r="A192" s="7" t="s">
        <v>147</v>
      </c>
      <c r="B192" s="8">
        <v>0</v>
      </c>
      <c r="C192" s="8">
        <v>25.3</v>
      </c>
      <c r="D192" s="8">
        <v>0</v>
      </c>
      <c r="E192" s="8">
        <v>0</v>
      </c>
      <c r="F192" s="8">
        <v>11.6</v>
      </c>
      <c r="G192" s="8">
        <v>16.899999999999999</v>
      </c>
    </row>
    <row r="193" spans="1:11" ht="15.75" thickBot="1" x14ac:dyDescent="0.3">
      <c r="A193" s="7" t="s">
        <v>154</v>
      </c>
      <c r="B193" s="8">
        <v>0</v>
      </c>
      <c r="C193" s="8">
        <v>25.3</v>
      </c>
      <c r="D193" s="8">
        <v>0</v>
      </c>
      <c r="E193" s="8">
        <v>0</v>
      </c>
      <c r="F193" s="8">
        <v>11.6</v>
      </c>
      <c r="G193" s="8">
        <v>16.899999999999999</v>
      </c>
    </row>
    <row r="194" spans="1:11" ht="15.75" thickBot="1" x14ac:dyDescent="0.3">
      <c r="A194" s="7" t="s">
        <v>161</v>
      </c>
      <c r="B194" s="8">
        <v>0</v>
      </c>
      <c r="C194" s="8">
        <v>21.6</v>
      </c>
      <c r="D194" s="8">
        <v>0</v>
      </c>
      <c r="E194" s="8">
        <v>0</v>
      </c>
      <c r="F194" s="8">
        <v>11.6</v>
      </c>
      <c r="G194" s="8">
        <v>16.899999999999999</v>
      </c>
    </row>
    <row r="195" spans="1:11" ht="15.75" thickBot="1" x14ac:dyDescent="0.3">
      <c r="A195" s="7" t="s">
        <v>168</v>
      </c>
      <c r="B195" s="8">
        <v>0</v>
      </c>
      <c r="C195" s="8">
        <v>7.9</v>
      </c>
      <c r="D195" s="8">
        <v>0</v>
      </c>
      <c r="E195" s="8">
        <v>0</v>
      </c>
      <c r="F195" s="8">
        <v>7.9</v>
      </c>
      <c r="G195" s="8">
        <v>16.899999999999999</v>
      </c>
    </row>
    <row r="196" spans="1:11" ht="15.75" thickBot="1" x14ac:dyDescent="0.3">
      <c r="A196" s="7" t="s">
        <v>175</v>
      </c>
      <c r="B196" s="8">
        <v>0</v>
      </c>
      <c r="C196" s="8">
        <v>7.9</v>
      </c>
      <c r="D196" s="8">
        <v>0</v>
      </c>
      <c r="E196" s="8">
        <v>0</v>
      </c>
      <c r="F196" s="8">
        <v>4.2</v>
      </c>
      <c r="G196" s="8">
        <v>16.899999999999999</v>
      </c>
    </row>
    <row r="197" spans="1:11" ht="15.75" thickBot="1" x14ac:dyDescent="0.3">
      <c r="A197" s="7" t="s">
        <v>182</v>
      </c>
      <c r="B197" s="8">
        <v>0</v>
      </c>
      <c r="C197" s="8">
        <v>7.9</v>
      </c>
      <c r="D197" s="8">
        <v>0</v>
      </c>
      <c r="E197" s="8">
        <v>0</v>
      </c>
      <c r="F197" s="8">
        <v>4.2</v>
      </c>
      <c r="G197" s="8">
        <v>16.899999999999999</v>
      </c>
    </row>
    <row r="198" spans="1:11" ht="15.75" thickBot="1" x14ac:dyDescent="0.3">
      <c r="A198" s="7" t="s">
        <v>188</v>
      </c>
      <c r="B198" s="8">
        <v>0</v>
      </c>
      <c r="C198" s="8">
        <v>7.9</v>
      </c>
      <c r="D198" s="8">
        <v>0</v>
      </c>
      <c r="E198" s="8">
        <v>0</v>
      </c>
      <c r="F198" s="8">
        <v>0</v>
      </c>
      <c r="G198" s="8">
        <v>6.3</v>
      </c>
    </row>
    <row r="199" spans="1:11" ht="15.75" thickBot="1" x14ac:dyDescent="0.3">
      <c r="A199" s="7" t="s">
        <v>193</v>
      </c>
      <c r="B199" s="8">
        <v>0</v>
      </c>
      <c r="C199" s="8">
        <v>7.9</v>
      </c>
      <c r="D199" s="8">
        <v>0</v>
      </c>
      <c r="E199" s="8">
        <v>0</v>
      </c>
      <c r="F199" s="8">
        <v>0</v>
      </c>
      <c r="G199" s="8">
        <v>6.3</v>
      </c>
    </row>
    <row r="200" spans="1:11" ht="15.75" thickBot="1" x14ac:dyDescent="0.3">
      <c r="A200" s="7" t="s">
        <v>198</v>
      </c>
      <c r="B200" s="8">
        <v>0</v>
      </c>
      <c r="C200" s="8">
        <v>7.9</v>
      </c>
      <c r="D200" s="8">
        <v>0</v>
      </c>
      <c r="E200" s="8">
        <v>0</v>
      </c>
      <c r="F200" s="8">
        <v>0</v>
      </c>
      <c r="G200" s="8">
        <v>3.7</v>
      </c>
    </row>
    <row r="201" spans="1:11" ht="15.75" thickBot="1" x14ac:dyDescent="0.3">
      <c r="A201" s="7" t="s">
        <v>203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</row>
    <row r="202" spans="1:11" ht="15.75" thickBot="1" x14ac:dyDescent="0.3">
      <c r="A202" s="7" t="s">
        <v>207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</row>
    <row r="203" spans="1:11" ht="19.5" thickBot="1" x14ac:dyDescent="0.3">
      <c r="A203" s="3"/>
    </row>
    <row r="204" spans="1:11" ht="15.75" thickBot="1" x14ac:dyDescent="0.3">
      <c r="A204" s="7" t="s">
        <v>367</v>
      </c>
      <c r="B204" s="7" t="s">
        <v>56</v>
      </c>
      <c r="C204" s="7" t="s">
        <v>57</v>
      </c>
      <c r="D204" s="7" t="s">
        <v>58</v>
      </c>
      <c r="E204" s="7" t="s">
        <v>59</v>
      </c>
      <c r="F204" s="7" t="s">
        <v>60</v>
      </c>
      <c r="G204" s="7" t="s">
        <v>61</v>
      </c>
      <c r="H204" s="7" t="s">
        <v>212</v>
      </c>
      <c r="I204" s="7" t="s">
        <v>213</v>
      </c>
      <c r="J204" s="7" t="s">
        <v>214</v>
      </c>
      <c r="K204" s="7" t="s">
        <v>215</v>
      </c>
    </row>
    <row r="205" spans="1:11" ht="15.75" thickBot="1" x14ac:dyDescent="0.3">
      <c r="A205" s="7" t="s">
        <v>63</v>
      </c>
      <c r="B205" s="8">
        <v>0</v>
      </c>
      <c r="C205" s="8">
        <v>7.9</v>
      </c>
      <c r="D205" s="8">
        <v>0</v>
      </c>
      <c r="E205" s="8">
        <v>48.5</v>
      </c>
      <c r="F205" s="8">
        <v>0</v>
      </c>
      <c r="G205" s="8">
        <v>16.899999999999999</v>
      </c>
      <c r="H205" s="8">
        <v>73.2</v>
      </c>
      <c r="I205" s="8">
        <v>77</v>
      </c>
      <c r="J205" s="8">
        <v>3.8</v>
      </c>
      <c r="K205" s="8">
        <v>4.9400000000000004</v>
      </c>
    </row>
    <row r="206" spans="1:11" ht="15.75" thickBot="1" x14ac:dyDescent="0.3">
      <c r="A206" s="7" t="s">
        <v>64</v>
      </c>
      <c r="B206" s="8">
        <v>0</v>
      </c>
      <c r="C206" s="8">
        <v>0</v>
      </c>
      <c r="D206" s="8">
        <v>0</v>
      </c>
      <c r="E206" s="8">
        <v>8.4</v>
      </c>
      <c r="F206" s="8">
        <v>20</v>
      </c>
      <c r="G206" s="8">
        <v>16.899999999999999</v>
      </c>
      <c r="H206" s="8">
        <v>45.3</v>
      </c>
      <c r="I206" s="8">
        <v>54</v>
      </c>
      <c r="J206" s="8">
        <v>8.6999999999999993</v>
      </c>
      <c r="K206" s="8">
        <v>16.11</v>
      </c>
    </row>
    <row r="207" spans="1:11" ht="15.75" thickBot="1" x14ac:dyDescent="0.3">
      <c r="A207" s="7" t="s">
        <v>65</v>
      </c>
      <c r="B207" s="8">
        <v>0</v>
      </c>
      <c r="C207" s="8">
        <v>25.3</v>
      </c>
      <c r="D207" s="8">
        <v>0</v>
      </c>
      <c r="E207" s="8">
        <v>0</v>
      </c>
      <c r="F207" s="8">
        <v>0</v>
      </c>
      <c r="G207" s="8">
        <v>3.7</v>
      </c>
      <c r="H207" s="8">
        <v>29</v>
      </c>
      <c r="I207" s="8">
        <v>29</v>
      </c>
      <c r="J207" s="8">
        <v>0</v>
      </c>
      <c r="K207" s="8">
        <v>0</v>
      </c>
    </row>
    <row r="208" spans="1:11" ht="15.75" thickBot="1" x14ac:dyDescent="0.3">
      <c r="A208" s="7" t="s">
        <v>66</v>
      </c>
      <c r="B208" s="8">
        <v>5.8</v>
      </c>
      <c r="C208" s="8">
        <v>25.3</v>
      </c>
      <c r="D208" s="8">
        <v>0</v>
      </c>
      <c r="E208" s="8">
        <v>0</v>
      </c>
      <c r="F208" s="8">
        <v>11.6</v>
      </c>
      <c r="G208" s="8">
        <v>16.899999999999999</v>
      </c>
      <c r="H208" s="8">
        <v>59.5</v>
      </c>
      <c r="I208" s="8">
        <v>87</v>
      </c>
      <c r="J208" s="8">
        <v>27.5</v>
      </c>
      <c r="K208" s="8">
        <v>31.61</v>
      </c>
    </row>
    <row r="209" spans="1:11" ht="15.75" thickBot="1" x14ac:dyDescent="0.3">
      <c r="A209" s="7" t="s">
        <v>67</v>
      </c>
      <c r="B209" s="8">
        <v>5.8</v>
      </c>
      <c r="C209" s="8">
        <v>7.9</v>
      </c>
      <c r="D209" s="8">
        <v>0</v>
      </c>
      <c r="E209" s="8">
        <v>0</v>
      </c>
      <c r="F209" s="8">
        <v>11.6</v>
      </c>
      <c r="G209" s="8">
        <v>6.3</v>
      </c>
      <c r="H209" s="8">
        <v>31.6</v>
      </c>
      <c r="I209" s="8">
        <v>60</v>
      </c>
      <c r="J209" s="8">
        <v>28.4</v>
      </c>
      <c r="K209" s="8">
        <v>47.33</v>
      </c>
    </row>
    <row r="210" spans="1:11" ht="15.75" thickBot="1" x14ac:dyDescent="0.3">
      <c r="A210" s="7" t="s">
        <v>68</v>
      </c>
      <c r="B210" s="8">
        <v>0</v>
      </c>
      <c r="C210" s="8">
        <v>27.4</v>
      </c>
      <c r="D210" s="8">
        <v>0</v>
      </c>
      <c r="E210" s="8">
        <v>8.4</v>
      </c>
      <c r="F210" s="8">
        <v>20</v>
      </c>
      <c r="G210" s="8">
        <v>16.899999999999999</v>
      </c>
      <c r="H210" s="8">
        <v>72.7</v>
      </c>
      <c r="I210" s="8">
        <v>76</v>
      </c>
      <c r="J210" s="8">
        <v>3.3</v>
      </c>
      <c r="K210" s="8">
        <v>4.34</v>
      </c>
    </row>
    <row r="211" spans="1:11" ht="15.75" thickBot="1" x14ac:dyDescent="0.3">
      <c r="A211" s="7" t="s">
        <v>69</v>
      </c>
      <c r="B211" s="8">
        <v>0</v>
      </c>
      <c r="C211" s="8">
        <v>29.5</v>
      </c>
      <c r="D211" s="8">
        <v>0</v>
      </c>
      <c r="E211" s="8">
        <v>0</v>
      </c>
      <c r="F211" s="8">
        <v>22.7</v>
      </c>
      <c r="G211" s="8">
        <v>16.899999999999999</v>
      </c>
      <c r="H211" s="8">
        <v>69</v>
      </c>
      <c r="I211" s="8">
        <v>81</v>
      </c>
      <c r="J211" s="8">
        <v>12</v>
      </c>
      <c r="K211" s="8">
        <v>14.81</v>
      </c>
    </row>
    <row r="212" spans="1:11" ht="15.75" thickBot="1" x14ac:dyDescent="0.3">
      <c r="A212" s="7" t="s">
        <v>70</v>
      </c>
      <c r="B212" s="8">
        <v>0</v>
      </c>
      <c r="C212" s="8">
        <v>7.9</v>
      </c>
      <c r="D212" s="8">
        <v>0</v>
      </c>
      <c r="E212" s="8">
        <v>19</v>
      </c>
      <c r="F212" s="8">
        <v>11.6</v>
      </c>
      <c r="G212" s="8">
        <v>0</v>
      </c>
      <c r="H212" s="8">
        <v>38.5</v>
      </c>
      <c r="I212" s="8">
        <v>16</v>
      </c>
      <c r="J212" s="8">
        <v>-22.5</v>
      </c>
      <c r="K212" s="8">
        <v>-140.63</v>
      </c>
    </row>
    <row r="213" spans="1:11" ht="15.75" thickBot="1" x14ac:dyDescent="0.3">
      <c r="A213" s="7" t="s">
        <v>71</v>
      </c>
      <c r="B213" s="8">
        <v>5.8</v>
      </c>
      <c r="C213" s="8">
        <v>27.4</v>
      </c>
      <c r="D213" s="8">
        <v>0</v>
      </c>
      <c r="E213" s="8">
        <v>0</v>
      </c>
      <c r="F213" s="8">
        <v>11.6</v>
      </c>
      <c r="G213" s="8">
        <v>16.899999999999999</v>
      </c>
      <c r="H213" s="8">
        <v>61.7</v>
      </c>
      <c r="I213" s="8">
        <v>30</v>
      </c>
      <c r="J213" s="8">
        <v>-31.7</v>
      </c>
      <c r="K213" s="8">
        <v>-105.67</v>
      </c>
    </row>
    <row r="214" spans="1:11" ht="15.75" thickBot="1" x14ac:dyDescent="0.3">
      <c r="A214" s="7" t="s">
        <v>72</v>
      </c>
      <c r="B214" s="8">
        <v>5.8</v>
      </c>
      <c r="C214" s="8">
        <v>25.3</v>
      </c>
      <c r="D214" s="8">
        <v>0</v>
      </c>
      <c r="E214" s="8">
        <v>0</v>
      </c>
      <c r="F214" s="8">
        <v>0</v>
      </c>
      <c r="G214" s="8">
        <v>16.899999999999999</v>
      </c>
      <c r="H214" s="8">
        <v>48</v>
      </c>
      <c r="I214" s="8">
        <v>26</v>
      </c>
      <c r="J214" s="8">
        <v>-22</v>
      </c>
      <c r="K214" s="8">
        <v>-84.62</v>
      </c>
    </row>
    <row r="215" spans="1:11" ht="15.75" thickBot="1" x14ac:dyDescent="0.3">
      <c r="A215" s="7" t="s">
        <v>73</v>
      </c>
      <c r="B215" s="8">
        <v>5.8</v>
      </c>
      <c r="C215" s="8">
        <v>7.9</v>
      </c>
      <c r="D215" s="8">
        <v>35.799999999999997</v>
      </c>
      <c r="E215" s="8">
        <v>0</v>
      </c>
      <c r="F215" s="8">
        <v>0</v>
      </c>
      <c r="G215" s="8">
        <v>16.899999999999999</v>
      </c>
      <c r="H215" s="8">
        <v>66.400000000000006</v>
      </c>
      <c r="I215" s="8">
        <v>63</v>
      </c>
      <c r="J215" s="8">
        <v>-3.4</v>
      </c>
      <c r="K215" s="8">
        <v>-5.4</v>
      </c>
    </row>
    <row r="216" spans="1:11" ht="15.75" thickBot="1" x14ac:dyDescent="0.3">
      <c r="A216" s="7" t="s">
        <v>74</v>
      </c>
      <c r="B216" s="8">
        <v>5.8</v>
      </c>
      <c r="C216" s="8">
        <v>34.299999999999997</v>
      </c>
      <c r="D216" s="8">
        <v>5.3</v>
      </c>
      <c r="E216" s="8">
        <v>0</v>
      </c>
      <c r="F216" s="8">
        <v>4.2</v>
      </c>
      <c r="G216" s="8">
        <v>6.3</v>
      </c>
      <c r="H216" s="8">
        <v>55.9</v>
      </c>
      <c r="I216" s="8">
        <v>53</v>
      </c>
      <c r="J216" s="8">
        <v>-2.9</v>
      </c>
      <c r="K216" s="8">
        <v>-5.47</v>
      </c>
    </row>
    <row r="217" spans="1:11" ht="15.75" thickBot="1" x14ac:dyDescent="0.3">
      <c r="A217" s="7" t="s">
        <v>75</v>
      </c>
      <c r="B217" s="8">
        <v>0</v>
      </c>
      <c r="C217" s="8">
        <v>34.299999999999997</v>
      </c>
      <c r="D217" s="8">
        <v>0</v>
      </c>
      <c r="E217" s="8">
        <v>0</v>
      </c>
      <c r="F217" s="8">
        <v>20</v>
      </c>
      <c r="G217" s="8">
        <v>16.899999999999999</v>
      </c>
      <c r="H217" s="8">
        <v>71.099999999999994</v>
      </c>
      <c r="I217" s="8">
        <v>59</v>
      </c>
      <c r="J217" s="8">
        <v>-12.1</v>
      </c>
      <c r="K217" s="8">
        <v>-20.51</v>
      </c>
    </row>
    <row r="218" spans="1:11" ht="15.75" thickBot="1" x14ac:dyDescent="0.3">
      <c r="A218" s="7" t="s">
        <v>76</v>
      </c>
      <c r="B218" s="8">
        <v>5.8</v>
      </c>
      <c r="C218" s="8">
        <v>27.4</v>
      </c>
      <c r="D218" s="8">
        <v>0</v>
      </c>
      <c r="E218" s="8">
        <v>8.4</v>
      </c>
      <c r="F218" s="8">
        <v>20</v>
      </c>
      <c r="G218" s="8">
        <v>16.899999999999999</v>
      </c>
      <c r="H218" s="8">
        <v>78.5</v>
      </c>
      <c r="I218" s="8">
        <v>72</v>
      </c>
      <c r="J218" s="8">
        <v>-6.5</v>
      </c>
      <c r="K218" s="8">
        <v>-9.0299999999999994</v>
      </c>
    </row>
    <row r="219" spans="1:11" ht="15.75" thickBot="1" x14ac:dyDescent="0.3">
      <c r="A219" s="7" t="s">
        <v>77</v>
      </c>
      <c r="B219" s="8">
        <v>0</v>
      </c>
      <c r="C219" s="8">
        <v>29.5</v>
      </c>
      <c r="D219" s="8">
        <v>0</v>
      </c>
      <c r="E219" s="8">
        <v>0</v>
      </c>
      <c r="F219" s="8">
        <v>7.9</v>
      </c>
      <c r="G219" s="8">
        <v>16.899999999999999</v>
      </c>
      <c r="H219" s="8">
        <v>54.3</v>
      </c>
      <c r="I219" s="8">
        <v>69</v>
      </c>
      <c r="J219" s="8">
        <v>14.7</v>
      </c>
      <c r="K219" s="8">
        <v>21.3</v>
      </c>
    </row>
    <row r="220" spans="1:11" ht="15.75" thickBot="1" x14ac:dyDescent="0.3">
      <c r="A220" s="7" t="s">
        <v>78</v>
      </c>
      <c r="B220" s="8">
        <v>0</v>
      </c>
      <c r="C220" s="8">
        <v>0</v>
      </c>
      <c r="D220" s="8">
        <v>0</v>
      </c>
      <c r="E220" s="8">
        <v>0</v>
      </c>
      <c r="F220" s="8">
        <v>22.7</v>
      </c>
      <c r="G220" s="8">
        <v>16.899999999999999</v>
      </c>
      <c r="H220" s="8">
        <v>39.5</v>
      </c>
      <c r="I220" s="8">
        <v>16</v>
      </c>
      <c r="J220" s="8">
        <v>-23.5</v>
      </c>
      <c r="K220" s="8">
        <v>-146.88</v>
      </c>
    </row>
    <row r="221" spans="1:11" ht="15.75" thickBot="1" x14ac:dyDescent="0.3">
      <c r="A221" s="7" t="s">
        <v>79</v>
      </c>
      <c r="B221" s="8">
        <v>0</v>
      </c>
      <c r="C221" s="8">
        <v>7.9</v>
      </c>
      <c r="D221" s="8">
        <v>0</v>
      </c>
      <c r="E221" s="8">
        <v>19</v>
      </c>
      <c r="F221" s="8">
        <v>20</v>
      </c>
      <c r="G221" s="8">
        <v>16.899999999999999</v>
      </c>
      <c r="H221" s="8">
        <v>63.8</v>
      </c>
      <c r="I221" s="8">
        <v>89</v>
      </c>
      <c r="J221" s="8">
        <v>25.2</v>
      </c>
      <c r="K221" s="8">
        <v>28.31</v>
      </c>
    </row>
    <row r="222" spans="1:11" ht="15.75" thickBot="1" x14ac:dyDescent="0.3">
      <c r="A222" s="7" t="s">
        <v>80</v>
      </c>
      <c r="B222" s="8">
        <v>5.8</v>
      </c>
      <c r="C222" s="8">
        <v>21.6</v>
      </c>
      <c r="D222" s="8">
        <v>0</v>
      </c>
      <c r="E222" s="8">
        <v>0</v>
      </c>
      <c r="F222" s="8">
        <v>4.2</v>
      </c>
      <c r="G222" s="8">
        <v>16.899999999999999</v>
      </c>
      <c r="H222" s="8">
        <v>48.5</v>
      </c>
      <c r="I222" s="8">
        <v>66</v>
      </c>
      <c r="J222" s="8">
        <v>17.5</v>
      </c>
      <c r="K222" s="8">
        <v>26.52</v>
      </c>
    </row>
    <row r="223" spans="1:11" ht="15.75" thickBot="1" x14ac:dyDescent="0.3">
      <c r="A223" s="7" t="s">
        <v>81</v>
      </c>
      <c r="B223" s="8">
        <v>5.8</v>
      </c>
      <c r="C223" s="8">
        <v>7.9</v>
      </c>
      <c r="D223" s="8">
        <v>0</v>
      </c>
      <c r="E223" s="8">
        <v>48.5</v>
      </c>
      <c r="F223" s="8">
        <v>20</v>
      </c>
      <c r="G223" s="8">
        <v>0</v>
      </c>
      <c r="H223" s="8">
        <v>82.2</v>
      </c>
      <c r="I223" s="8">
        <v>78</v>
      </c>
      <c r="J223" s="8">
        <v>-4.2</v>
      </c>
      <c r="K223" s="8">
        <v>-5.38</v>
      </c>
    </row>
    <row r="224" spans="1:11" ht="15.75" thickBot="1" x14ac:dyDescent="0.3">
      <c r="A224" s="7" t="s">
        <v>82</v>
      </c>
      <c r="B224" s="8">
        <v>0</v>
      </c>
      <c r="C224" s="8">
        <v>29.5</v>
      </c>
      <c r="D224" s="8">
        <v>0</v>
      </c>
      <c r="E224" s="8">
        <v>0</v>
      </c>
      <c r="F224" s="8">
        <v>0</v>
      </c>
      <c r="G224" s="8">
        <v>16.899999999999999</v>
      </c>
      <c r="H224" s="8">
        <v>46.4</v>
      </c>
      <c r="I224" s="8">
        <v>34</v>
      </c>
      <c r="J224" s="8">
        <v>-12.4</v>
      </c>
      <c r="K224" s="8">
        <v>-36.47</v>
      </c>
    </row>
    <row r="225" spans="1:2" ht="15.75" thickBot="1" x14ac:dyDescent="0.3"/>
    <row r="226" spans="1:2" ht="15.75" thickBot="1" x14ac:dyDescent="0.3">
      <c r="A226" s="9" t="s">
        <v>216</v>
      </c>
      <c r="B226" s="10">
        <v>164</v>
      </c>
    </row>
    <row r="227" spans="1:2" ht="21.75" thickBot="1" x14ac:dyDescent="0.3">
      <c r="A227" s="9" t="s">
        <v>217</v>
      </c>
      <c r="B227" s="10">
        <v>0</v>
      </c>
    </row>
    <row r="228" spans="1:2" ht="21.75" thickBot="1" x14ac:dyDescent="0.3">
      <c r="A228" s="9" t="s">
        <v>218</v>
      </c>
      <c r="B228" s="10">
        <v>1135.0999999999999</v>
      </c>
    </row>
    <row r="229" spans="1:2" ht="21.75" thickBot="1" x14ac:dyDescent="0.3">
      <c r="A229" s="9" t="s">
        <v>219</v>
      </c>
      <c r="B229" s="10">
        <v>1135</v>
      </c>
    </row>
    <row r="230" spans="1:2" ht="32.25" thickBot="1" x14ac:dyDescent="0.3">
      <c r="A230" s="9" t="s">
        <v>220</v>
      </c>
      <c r="B230" s="10">
        <v>0.1</v>
      </c>
    </row>
    <row r="231" spans="1:2" ht="32.25" thickBot="1" x14ac:dyDescent="0.3">
      <c r="A231" s="9" t="s">
        <v>221</v>
      </c>
      <c r="B231" s="10"/>
    </row>
    <row r="232" spans="1:2" ht="32.25" thickBot="1" x14ac:dyDescent="0.3">
      <c r="A232" s="9" t="s">
        <v>222</v>
      </c>
      <c r="B232" s="10"/>
    </row>
    <row r="233" spans="1:2" ht="21.75" thickBot="1" x14ac:dyDescent="0.3">
      <c r="A233" s="9" t="s">
        <v>223</v>
      </c>
      <c r="B233" s="10">
        <v>0</v>
      </c>
    </row>
    <row r="235" spans="1:2" x14ac:dyDescent="0.25">
      <c r="A235" s="11" t="s">
        <v>224</v>
      </c>
    </row>
    <row r="237" spans="1:2" x14ac:dyDescent="0.25">
      <c r="A237" s="12" t="s">
        <v>225</v>
      </c>
    </row>
    <row r="238" spans="1:2" x14ac:dyDescent="0.25">
      <c r="A238" s="12" t="s">
        <v>335</v>
      </c>
    </row>
  </sheetData>
  <conditionalFormatting sqref="K97:K1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7" r:id="rId1" display="http://miau.gau.hu/myx-free/coco/test/506496220160609151421.html"/>
    <hyperlink ref="A235" r:id="rId2" display="http://miau.gau.hu/myx-free/coco/test/101955920160609151458.html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"/>
  <sheetViews>
    <sheetView zoomScale="70" zoomScaleNormal="70" workbookViewId="0"/>
  </sheetViews>
  <sheetFormatPr defaultRowHeight="15" x14ac:dyDescent="0.25"/>
  <sheetData>
    <row r="1" spans="1:8" x14ac:dyDescent="0.25">
      <c r="A1" t="str">
        <f>'Y3'!A1</f>
        <v>ranking values</v>
      </c>
      <c r="B1" t="str">
        <f>'Y3'!B1</f>
        <v>operation1</v>
      </c>
      <c r="C1" t="str">
        <f>'Y3'!C1</f>
        <v>operation2</v>
      </c>
      <c r="D1" t="str">
        <f>'Y3'!D1</f>
        <v>operation3</v>
      </c>
      <c r="E1" t="str">
        <f>'Y3'!E1</f>
        <v>operation4</v>
      </c>
      <c r="F1" t="str">
        <f>'Y3'!F1</f>
        <v>operation5</v>
      </c>
      <c r="G1" t="str">
        <f>'Y3'!G1</f>
        <v>operation6</v>
      </c>
      <c r="H1" t="str">
        <f>' OAM raw'!K3</f>
        <v>marketing4</v>
      </c>
    </row>
    <row r="2" spans="1:8" x14ac:dyDescent="0.25">
      <c r="A2" t="str">
        <f>'Y3'!A2</f>
        <v>interval1</v>
      </c>
      <c r="B2">
        <f>'Y3'!B2</f>
        <v>2</v>
      </c>
      <c r="C2">
        <f>'Y3'!C2</f>
        <v>5</v>
      </c>
      <c r="D2">
        <f>'Y3'!D2</f>
        <v>2</v>
      </c>
      <c r="E2">
        <f>'Y3'!E2</f>
        <v>19</v>
      </c>
      <c r="F2">
        <f>'Y3'!F2</f>
        <v>3</v>
      </c>
      <c r="G2">
        <f>'Y3'!G2</f>
        <v>16</v>
      </c>
      <c r="H2">
        <f>' OAM raw'!K4</f>
        <v>24</v>
      </c>
    </row>
    <row r="3" spans="1:8" x14ac:dyDescent="0.25">
      <c r="A3" t="str">
        <f>'Y3'!A3</f>
        <v>interval2</v>
      </c>
      <c r="B3">
        <f>'Y3'!B3</f>
        <v>8</v>
      </c>
      <c r="C3">
        <f>'Y3'!C3</f>
        <v>1</v>
      </c>
      <c r="D3">
        <f>'Y3'!D3</f>
        <v>17</v>
      </c>
      <c r="E3">
        <f>'Y3'!E3</f>
        <v>15</v>
      </c>
      <c r="F3">
        <f>'Y3'!F3</f>
        <v>14</v>
      </c>
      <c r="G3">
        <f>'Y3'!G3</f>
        <v>11</v>
      </c>
      <c r="H3">
        <f>' OAM raw'!K5</f>
        <v>67</v>
      </c>
    </row>
    <row r="4" spans="1:8" x14ac:dyDescent="0.25">
      <c r="A4" t="str">
        <f>'Y3'!A4</f>
        <v>interval3</v>
      </c>
      <c r="B4">
        <f>'Y3'!B4</f>
        <v>6</v>
      </c>
      <c r="C4">
        <f>'Y3'!C4</f>
        <v>11</v>
      </c>
      <c r="D4">
        <f>'Y3'!D4</f>
        <v>4</v>
      </c>
      <c r="E4">
        <f>'Y3'!E4</f>
        <v>3</v>
      </c>
      <c r="F4">
        <f>'Y3'!F4</f>
        <v>2</v>
      </c>
      <c r="G4">
        <f>'Y3'!G4</f>
        <v>3</v>
      </c>
      <c r="H4">
        <f>' OAM raw'!K6</f>
        <v>60</v>
      </c>
    </row>
    <row r="5" spans="1:8" x14ac:dyDescent="0.25">
      <c r="A5" t="str">
        <f>'Y3'!A5</f>
        <v>interval4</v>
      </c>
      <c r="B5">
        <f>'Y3'!B5</f>
        <v>12</v>
      </c>
      <c r="C5">
        <f>'Y3'!C5</f>
        <v>10</v>
      </c>
      <c r="D5">
        <f>'Y3'!D5</f>
        <v>2</v>
      </c>
      <c r="E5">
        <f>'Y3'!E5</f>
        <v>6</v>
      </c>
      <c r="F5">
        <f>'Y3'!F5</f>
        <v>9</v>
      </c>
      <c r="G5">
        <f>'Y3'!G5</f>
        <v>7</v>
      </c>
      <c r="H5">
        <f>' OAM raw'!K7</f>
        <v>87</v>
      </c>
    </row>
    <row r="6" spans="1:8" x14ac:dyDescent="0.25">
      <c r="A6" t="str">
        <f>'Y3'!A6</f>
        <v>interval5</v>
      </c>
      <c r="B6">
        <f>'Y3'!B6</f>
        <v>17</v>
      </c>
      <c r="C6">
        <f>'Y3'!C6</f>
        <v>7</v>
      </c>
      <c r="D6">
        <f>'Y3'!D6</f>
        <v>12</v>
      </c>
      <c r="E6">
        <f>'Y3'!E6</f>
        <v>12</v>
      </c>
      <c r="F6">
        <f>'Y3'!F6</f>
        <v>11</v>
      </c>
      <c r="G6">
        <f>'Y3'!G6</f>
        <v>4</v>
      </c>
      <c r="H6">
        <f>' OAM raw'!K8</f>
        <v>71</v>
      </c>
    </row>
    <row r="7" spans="1:8" x14ac:dyDescent="0.25">
      <c r="A7" t="str">
        <f>'Y3'!A7</f>
        <v>interval6</v>
      </c>
      <c r="B7">
        <f>'Y3'!B7</f>
        <v>2</v>
      </c>
      <c r="C7">
        <f>'Y3'!C7</f>
        <v>14</v>
      </c>
      <c r="D7">
        <f>'Y3'!D7</f>
        <v>7</v>
      </c>
      <c r="E7">
        <f>'Y3'!E7</f>
        <v>14</v>
      </c>
      <c r="F7">
        <f>'Y3'!F7</f>
        <v>15</v>
      </c>
      <c r="G7">
        <f>'Y3'!G7</f>
        <v>6</v>
      </c>
      <c r="H7">
        <f>' OAM raw'!K9</f>
        <v>34</v>
      </c>
    </row>
    <row r="8" spans="1:8" x14ac:dyDescent="0.25">
      <c r="A8" t="str">
        <f>'Y3'!A8</f>
        <v>interval7</v>
      </c>
      <c r="B8">
        <f>'Y3'!B8</f>
        <v>4</v>
      </c>
      <c r="C8">
        <f>'Y3'!C8</f>
        <v>16</v>
      </c>
      <c r="D8">
        <f>'Y3'!D8</f>
        <v>10</v>
      </c>
      <c r="E8">
        <f>'Y3'!E8</f>
        <v>2</v>
      </c>
      <c r="F8">
        <f>'Y3'!F8</f>
        <v>19</v>
      </c>
      <c r="G8">
        <f>'Y3'!G8</f>
        <v>7</v>
      </c>
      <c r="H8">
        <f>' OAM raw'!K10</f>
        <v>98</v>
      </c>
    </row>
    <row r="9" spans="1:8" x14ac:dyDescent="0.25">
      <c r="A9" t="str">
        <f>'Y3'!A9</f>
        <v>interval8</v>
      </c>
      <c r="B9">
        <f>'Y3'!B9</f>
        <v>11</v>
      </c>
      <c r="C9">
        <f>'Y3'!C9</f>
        <v>7</v>
      </c>
      <c r="D9">
        <f>'Y3'!D9</f>
        <v>5</v>
      </c>
      <c r="E9">
        <f>'Y3'!E9</f>
        <v>18</v>
      </c>
      <c r="F9">
        <f>'Y3'!F9</f>
        <v>10</v>
      </c>
      <c r="G9">
        <f>'Y3'!G9</f>
        <v>2</v>
      </c>
      <c r="H9">
        <f>' OAM raw'!K11</f>
        <v>73</v>
      </c>
    </row>
    <row r="10" spans="1:8" x14ac:dyDescent="0.25">
      <c r="A10" t="str">
        <f>'Y3'!A10</f>
        <v>interval9</v>
      </c>
      <c r="B10">
        <f>'Y3'!B10</f>
        <v>12</v>
      </c>
      <c r="C10">
        <f>'Y3'!C10</f>
        <v>15</v>
      </c>
      <c r="D10">
        <f>'Y3'!D10</f>
        <v>8</v>
      </c>
      <c r="E10">
        <f>'Y3'!E10</f>
        <v>11</v>
      </c>
      <c r="F10">
        <f>'Y3'!F10</f>
        <v>12</v>
      </c>
      <c r="G10">
        <f>'Y3'!G10</f>
        <v>18</v>
      </c>
      <c r="H10">
        <f>' OAM raw'!K12</f>
        <v>69</v>
      </c>
    </row>
    <row r="11" spans="1:8" x14ac:dyDescent="0.25">
      <c r="A11" t="str">
        <f>'Y3'!A11</f>
        <v>interval10</v>
      </c>
      <c r="B11">
        <f>'Y3'!B11</f>
        <v>20</v>
      </c>
      <c r="C11">
        <f>'Y3'!C11</f>
        <v>12</v>
      </c>
      <c r="D11">
        <f>'Y3'!D11</f>
        <v>16</v>
      </c>
      <c r="E11">
        <f>'Y3'!E11</f>
        <v>1</v>
      </c>
      <c r="F11">
        <f>'Y3'!F11</f>
        <v>5</v>
      </c>
      <c r="G11">
        <f>'Y3'!G11</f>
        <v>13</v>
      </c>
      <c r="H11">
        <f>' OAM raw'!K13</f>
        <v>57</v>
      </c>
    </row>
    <row r="12" spans="1:8" x14ac:dyDescent="0.25">
      <c r="A12" t="str">
        <f>'Y3'!A12</f>
        <v>interval11</v>
      </c>
      <c r="B12">
        <f>'Y3'!B12</f>
        <v>15</v>
      </c>
      <c r="C12">
        <f>'Y3'!C12</f>
        <v>4</v>
      </c>
      <c r="D12">
        <f>'Y3'!D12</f>
        <v>20</v>
      </c>
      <c r="E12">
        <f>'Y3'!E12</f>
        <v>10</v>
      </c>
      <c r="F12">
        <f>'Y3'!F12</f>
        <v>1</v>
      </c>
      <c r="G12">
        <f>'Y3'!G12</f>
        <v>19</v>
      </c>
      <c r="H12">
        <f>' OAM raw'!K14</f>
        <v>42</v>
      </c>
    </row>
    <row r="13" spans="1:8" x14ac:dyDescent="0.25">
      <c r="A13" t="str">
        <f>'Y3'!A13</f>
        <v>interval12</v>
      </c>
      <c r="B13">
        <f>'Y3'!B13</f>
        <v>19</v>
      </c>
      <c r="C13">
        <f>'Y3'!C13</f>
        <v>20</v>
      </c>
      <c r="D13">
        <f>'Y3'!D13</f>
        <v>19</v>
      </c>
      <c r="E13">
        <f>'Y3'!E13</f>
        <v>4</v>
      </c>
      <c r="F13">
        <f>'Y3'!F13</f>
        <v>7</v>
      </c>
      <c r="G13">
        <f>'Y3'!G13</f>
        <v>5</v>
      </c>
      <c r="H13">
        <f>' OAM raw'!K15</f>
        <v>78</v>
      </c>
    </row>
    <row r="14" spans="1:8" x14ac:dyDescent="0.25">
      <c r="A14" t="str">
        <f>'Y3'!A14</f>
        <v>interval13</v>
      </c>
      <c r="B14">
        <f>'Y3'!B14</f>
        <v>6</v>
      </c>
      <c r="C14">
        <f>'Y3'!C14</f>
        <v>19</v>
      </c>
      <c r="D14">
        <f>'Y3'!D14</f>
        <v>15</v>
      </c>
      <c r="E14">
        <f>'Y3'!E14</f>
        <v>5</v>
      </c>
      <c r="F14">
        <f>'Y3'!F14</f>
        <v>17</v>
      </c>
      <c r="G14">
        <f>'Y3'!G14</f>
        <v>9</v>
      </c>
      <c r="H14">
        <f>' OAM raw'!K16</f>
        <v>44</v>
      </c>
    </row>
    <row r="15" spans="1:8" x14ac:dyDescent="0.25">
      <c r="A15" t="str">
        <f>'Y3'!A15</f>
        <v>interval14</v>
      </c>
      <c r="B15">
        <f>'Y3'!B15</f>
        <v>14</v>
      </c>
      <c r="C15">
        <f>'Y3'!C15</f>
        <v>13</v>
      </c>
      <c r="D15">
        <f>'Y3'!D15</f>
        <v>5</v>
      </c>
      <c r="E15">
        <f>'Y3'!E15</f>
        <v>16</v>
      </c>
      <c r="F15">
        <f>'Y3'!F15</f>
        <v>13</v>
      </c>
      <c r="G15">
        <f>'Y3'!G15</f>
        <v>10</v>
      </c>
      <c r="H15">
        <f>' OAM raw'!K17</f>
        <v>28</v>
      </c>
    </row>
    <row r="16" spans="1:8" x14ac:dyDescent="0.25">
      <c r="A16" t="str">
        <f>'Y3'!A16</f>
        <v>interval15</v>
      </c>
      <c r="B16">
        <f>'Y3'!B16</f>
        <v>1</v>
      </c>
      <c r="C16">
        <f>'Y3'!C16</f>
        <v>17</v>
      </c>
      <c r="D16">
        <f>'Y3'!D16</f>
        <v>13</v>
      </c>
      <c r="E16">
        <f>'Y3'!E16</f>
        <v>9</v>
      </c>
      <c r="F16">
        <f>'Y3'!F16</f>
        <v>8</v>
      </c>
      <c r="G16">
        <f>'Y3'!G16</f>
        <v>15</v>
      </c>
      <c r="H16">
        <f>' OAM raw'!K18</f>
        <v>11</v>
      </c>
    </row>
    <row r="17" spans="1:17" x14ac:dyDescent="0.25">
      <c r="A17" t="str">
        <f>'Y3'!A17</f>
        <v>interval16</v>
      </c>
      <c r="B17">
        <f>'Y3'!B17</f>
        <v>9</v>
      </c>
      <c r="C17">
        <f>'Y3'!C17</f>
        <v>2</v>
      </c>
      <c r="D17">
        <f>'Y3'!D17</f>
        <v>18</v>
      </c>
      <c r="E17">
        <f>'Y3'!E17</f>
        <v>8</v>
      </c>
      <c r="F17">
        <f>'Y3'!F17</f>
        <v>20</v>
      </c>
      <c r="G17">
        <f>'Y3'!G17</f>
        <v>20</v>
      </c>
      <c r="H17">
        <f>' OAM raw'!K19</f>
        <v>17</v>
      </c>
    </row>
    <row r="18" spans="1:17" x14ac:dyDescent="0.25">
      <c r="A18" t="str">
        <f>'Y3'!A18</f>
        <v>interval17</v>
      </c>
      <c r="B18">
        <f>'Y3'!B18</f>
        <v>5</v>
      </c>
      <c r="C18">
        <f>'Y3'!C18</f>
        <v>3</v>
      </c>
      <c r="D18">
        <f>'Y3'!D18</f>
        <v>10</v>
      </c>
      <c r="E18">
        <f>'Y3'!E18</f>
        <v>17</v>
      </c>
      <c r="F18">
        <f>'Y3'!F18</f>
        <v>16</v>
      </c>
      <c r="G18">
        <f>'Y3'!G18</f>
        <v>12</v>
      </c>
      <c r="H18">
        <f>' OAM raw'!K20</f>
        <v>33</v>
      </c>
    </row>
    <row r="19" spans="1:17" x14ac:dyDescent="0.25">
      <c r="A19" t="str">
        <f>'Y3'!A19</f>
        <v>interval18</v>
      </c>
      <c r="B19">
        <f>'Y3'!B19</f>
        <v>18</v>
      </c>
      <c r="C19">
        <f>'Y3'!C19</f>
        <v>9</v>
      </c>
      <c r="D19">
        <f>'Y3'!D19</f>
        <v>9</v>
      </c>
      <c r="E19">
        <f>'Y3'!E19</f>
        <v>7</v>
      </c>
      <c r="F19">
        <f>'Y3'!F19</f>
        <v>6</v>
      </c>
      <c r="G19">
        <f>'Y3'!G19</f>
        <v>14</v>
      </c>
      <c r="H19">
        <f>' OAM raw'!K21</f>
        <v>16</v>
      </c>
    </row>
    <row r="20" spans="1:17" x14ac:dyDescent="0.25">
      <c r="A20" t="str">
        <f>'Y3'!A20</f>
        <v>interval19</v>
      </c>
      <c r="B20">
        <f>'Y3'!B20</f>
        <v>16</v>
      </c>
      <c r="C20">
        <f>'Y3'!C20</f>
        <v>6</v>
      </c>
      <c r="D20">
        <f>'Y3'!D20</f>
        <v>1</v>
      </c>
      <c r="E20">
        <f>'Y3'!E20</f>
        <v>19</v>
      </c>
      <c r="F20">
        <f>'Y3'!F20</f>
        <v>18</v>
      </c>
      <c r="G20">
        <f>'Y3'!G20</f>
        <v>1</v>
      </c>
      <c r="H20">
        <f>' OAM raw'!K22</f>
        <v>86</v>
      </c>
    </row>
    <row r="21" spans="1:17" x14ac:dyDescent="0.25">
      <c r="A21" t="str">
        <f>'Y3'!A21</f>
        <v>interval20</v>
      </c>
      <c r="B21">
        <f>'Y3'!B21</f>
        <v>10</v>
      </c>
      <c r="C21">
        <f>'Y3'!C21</f>
        <v>18</v>
      </c>
      <c r="D21">
        <f>'Y3'!D21</f>
        <v>14</v>
      </c>
      <c r="E21">
        <f>'Y3'!E21</f>
        <v>13</v>
      </c>
      <c r="F21">
        <f>'Y3'!F21</f>
        <v>4</v>
      </c>
      <c r="G21">
        <f>'Y3'!G21</f>
        <v>17</v>
      </c>
      <c r="H21">
        <f>' OAM raw'!K23</f>
        <v>88</v>
      </c>
    </row>
    <row r="24" spans="1:17" ht="18.75" x14ac:dyDescent="0.25">
      <c r="A24" s="3"/>
    </row>
    <row r="25" spans="1:17" x14ac:dyDescent="0.25">
      <c r="A25" s="4"/>
    </row>
    <row r="28" spans="1:17" ht="31.5" x14ac:dyDescent="0.25">
      <c r="A28" s="5" t="s">
        <v>48</v>
      </c>
      <c r="B28" s="6">
        <v>4032134</v>
      </c>
      <c r="C28" s="5" t="s">
        <v>49</v>
      </c>
      <c r="D28" s="6">
        <v>20</v>
      </c>
      <c r="E28" s="5" t="s">
        <v>50</v>
      </c>
      <c r="F28" s="6">
        <v>6</v>
      </c>
      <c r="G28" s="5" t="s">
        <v>51</v>
      </c>
      <c r="H28" s="6">
        <v>20</v>
      </c>
      <c r="I28" s="5" t="s">
        <v>52</v>
      </c>
      <c r="J28" s="6">
        <v>0</v>
      </c>
      <c r="K28" s="5" t="s">
        <v>53</v>
      </c>
      <c r="L28" s="6" t="s">
        <v>500</v>
      </c>
    </row>
    <row r="29" spans="1:17" ht="19.5" thickBot="1" x14ac:dyDescent="0.3">
      <c r="A29" s="3"/>
    </row>
    <row r="30" spans="1:17" ht="15.75" thickBot="1" x14ac:dyDescent="0.3">
      <c r="A30" s="7" t="s">
        <v>55</v>
      </c>
      <c r="B30" s="7" t="s">
        <v>56</v>
      </c>
      <c r="C30" s="7" t="s">
        <v>57</v>
      </c>
      <c r="D30" s="7" t="s">
        <v>58</v>
      </c>
      <c r="E30" s="7" t="s">
        <v>59</v>
      </c>
      <c r="F30" s="7" t="s">
        <v>60</v>
      </c>
      <c r="G30" s="7" t="s">
        <v>61</v>
      </c>
      <c r="H30" s="7" t="s">
        <v>62</v>
      </c>
      <c r="J30" s="13" t="s">
        <v>227</v>
      </c>
    </row>
    <row r="31" spans="1:17" ht="15.75" thickBot="1" x14ac:dyDescent="0.3">
      <c r="A31" s="7" t="s">
        <v>63</v>
      </c>
      <c r="B31" s="8">
        <v>2</v>
      </c>
      <c r="C31" s="8">
        <v>5</v>
      </c>
      <c r="D31" s="8">
        <v>2</v>
      </c>
      <c r="E31" s="8">
        <v>19</v>
      </c>
      <c r="F31" s="8">
        <v>3</v>
      </c>
      <c r="G31" s="8">
        <v>16</v>
      </c>
      <c r="H31" s="8">
        <v>24</v>
      </c>
      <c r="K31">
        <f>21-B31</f>
        <v>19</v>
      </c>
      <c r="L31">
        <f t="shared" ref="L31:P50" si="0">21-C31</f>
        <v>16</v>
      </c>
      <c r="M31">
        <f t="shared" si="0"/>
        <v>19</v>
      </c>
      <c r="N31">
        <f t="shared" si="0"/>
        <v>2</v>
      </c>
      <c r="O31">
        <f t="shared" si="0"/>
        <v>18</v>
      </c>
      <c r="P31">
        <f t="shared" si="0"/>
        <v>5</v>
      </c>
      <c r="Q31">
        <f>H31</f>
        <v>24</v>
      </c>
    </row>
    <row r="32" spans="1:17" ht="15.75" thickBot="1" x14ac:dyDescent="0.3">
      <c r="A32" s="7" t="s">
        <v>64</v>
      </c>
      <c r="B32" s="8">
        <v>8</v>
      </c>
      <c r="C32" s="8">
        <v>1</v>
      </c>
      <c r="D32" s="8">
        <v>17</v>
      </c>
      <c r="E32" s="8">
        <v>15</v>
      </c>
      <c r="F32" s="8">
        <v>14</v>
      </c>
      <c r="G32" s="8">
        <v>11</v>
      </c>
      <c r="H32" s="8">
        <v>67</v>
      </c>
      <c r="K32">
        <f t="shared" ref="K32:K50" si="1">21-B32</f>
        <v>13</v>
      </c>
      <c r="L32">
        <f t="shared" si="0"/>
        <v>20</v>
      </c>
      <c r="M32">
        <f t="shared" si="0"/>
        <v>4</v>
      </c>
      <c r="N32">
        <f t="shared" si="0"/>
        <v>6</v>
      </c>
      <c r="O32">
        <f t="shared" si="0"/>
        <v>7</v>
      </c>
      <c r="P32">
        <f t="shared" si="0"/>
        <v>10</v>
      </c>
      <c r="Q32">
        <f t="shared" ref="Q32:Q50" si="2">H32</f>
        <v>67</v>
      </c>
    </row>
    <row r="33" spans="1:17" ht="15.75" thickBot="1" x14ac:dyDescent="0.3">
      <c r="A33" s="7" t="s">
        <v>65</v>
      </c>
      <c r="B33" s="8">
        <v>6</v>
      </c>
      <c r="C33" s="8">
        <v>11</v>
      </c>
      <c r="D33" s="8">
        <v>4</v>
      </c>
      <c r="E33" s="8">
        <v>3</v>
      </c>
      <c r="F33" s="8">
        <v>2</v>
      </c>
      <c r="G33" s="8">
        <v>3</v>
      </c>
      <c r="H33" s="8">
        <v>60</v>
      </c>
      <c r="K33">
        <f t="shared" si="1"/>
        <v>15</v>
      </c>
      <c r="L33">
        <f t="shared" si="0"/>
        <v>10</v>
      </c>
      <c r="M33">
        <f t="shared" si="0"/>
        <v>17</v>
      </c>
      <c r="N33">
        <f t="shared" si="0"/>
        <v>18</v>
      </c>
      <c r="O33">
        <f t="shared" si="0"/>
        <v>19</v>
      </c>
      <c r="P33">
        <f t="shared" si="0"/>
        <v>18</v>
      </c>
      <c r="Q33">
        <f t="shared" si="2"/>
        <v>60</v>
      </c>
    </row>
    <row r="34" spans="1:17" ht="15.75" thickBot="1" x14ac:dyDescent="0.3">
      <c r="A34" s="7" t="s">
        <v>66</v>
      </c>
      <c r="B34" s="8">
        <v>12</v>
      </c>
      <c r="C34" s="8">
        <v>10</v>
      </c>
      <c r="D34" s="8">
        <v>2</v>
      </c>
      <c r="E34" s="8">
        <v>6</v>
      </c>
      <c r="F34" s="8">
        <v>9</v>
      </c>
      <c r="G34" s="8">
        <v>7</v>
      </c>
      <c r="H34" s="8">
        <v>87</v>
      </c>
      <c r="K34">
        <f t="shared" si="1"/>
        <v>9</v>
      </c>
      <c r="L34">
        <f t="shared" si="0"/>
        <v>11</v>
      </c>
      <c r="M34">
        <f t="shared" si="0"/>
        <v>19</v>
      </c>
      <c r="N34">
        <f t="shared" si="0"/>
        <v>15</v>
      </c>
      <c r="O34">
        <f t="shared" si="0"/>
        <v>12</v>
      </c>
      <c r="P34">
        <f t="shared" si="0"/>
        <v>14</v>
      </c>
      <c r="Q34">
        <f t="shared" si="2"/>
        <v>87</v>
      </c>
    </row>
    <row r="35" spans="1:17" ht="15.75" thickBot="1" x14ac:dyDescent="0.3">
      <c r="A35" s="7" t="s">
        <v>67</v>
      </c>
      <c r="B35" s="8">
        <v>17</v>
      </c>
      <c r="C35" s="8">
        <v>7</v>
      </c>
      <c r="D35" s="8">
        <v>12</v>
      </c>
      <c r="E35" s="8">
        <v>12</v>
      </c>
      <c r="F35" s="8">
        <v>11</v>
      </c>
      <c r="G35" s="8">
        <v>4</v>
      </c>
      <c r="H35" s="8">
        <v>71</v>
      </c>
      <c r="K35">
        <f t="shared" si="1"/>
        <v>4</v>
      </c>
      <c r="L35">
        <f t="shared" si="0"/>
        <v>14</v>
      </c>
      <c r="M35">
        <f t="shared" si="0"/>
        <v>9</v>
      </c>
      <c r="N35">
        <f t="shared" si="0"/>
        <v>9</v>
      </c>
      <c r="O35">
        <f t="shared" si="0"/>
        <v>10</v>
      </c>
      <c r="P35">
        <f t="shared" si="0"/>
        <v>17</v>
      </c>
      <c r="Q35">
        <f t="shared" si="2"/>
        <v>71</v>
      </c>
    </row>
    <row r="36" spans="1:17" ht="15.75" thickBot="1" x14ac:dyDescent="0.3">
      <c r="A36" s="7" t="s">
        <v>68</v>
      </c>
      <c r="B36" s="8">
        <v>2</v>
      </c>
      <c r="C36" s="8">
        <v>14</v>
      </c>
      <c r="D36" s="8">
        <v>7</v>
      </c>
      <c r="E36" s="8">
        <v>14</v>
      </c>
      <c r="F36" s="8">
        <v>15</v>
      </c>
      <c r="G36" s="8">
        <v>6</v>
      </c>
      <c r="H36" s="8">
        <v>34</v>
      </c>
      <c r="K36">
        <f t="shared" si="1"/>
        <v>19</v>
      </c>
      <c r="L36">
        <f t="shared" si="0"/>
        <v>7</v>
      </c>
      <c r="M36">
        <f t="shared" si="0"/>
        <v>14</v>
      </c>
      <c r="N36">
        <f t="shared" si="0"/>
        <v>7</v>
      </c>
      <c r="O36">
        <f t="shared" si="0"/>
        <v>6</v>
      </c>
      <c r="P36">
        <f t="shared" si="0"/>
        <v>15</v>
      </c>
      <c r="Q36">
        <f t="shared" si="2"/>
        <v>34</v>
      </c>
    </row>
    <row r="37" spans="1:17" ht="15.75" thickBot="1" x14ac:dyDescent="0.3">
      <c r="A37" s="7" t="s">
        <v>69</v>
      </c>
      <c r="B37" s="8">
        <v>4</v>
      </c>
      <c r="C37" s="8">
        <v>16</v>
      </c>
      <c r="D37" s="8">
        <v>10</v>
      </c>
      <c r="E37" s="8">
        <v>2</v>
      </c>
      <c r="F37" s="8">
        <v>19</v>
      </c>
      <c r="G37" s="8">
        <v>7</v>
      </c>
      <c r="H37" s="8">
        <v>98</v>
      </c>
      <c r="K37">
        <f t="shared" si="1"/>
        <v>17</v>
      </c>
      <c r="L37">
        <f t="shared" si="0"/>
        <v>5</v>
      </c>
      <c r="M37">
        <f t="shared" si="0"/>
        <v>11</v>
      </c>
      <c r="N37">
        <f t="shared" si="0"/>
        <v>19</v>
      </c>
      <c r="O37">
        <f t="shared" si="0"/>
        <v>2</v>
      </c>
      <c r="P37">
        <f t="shared" si="0"/>
        <v>14</v>
      </c>
      <c r="Q37">
        <f t="shared" si="2"/>
        <v>98</v>
      </c>
    </row>
    <row r="38" spans="1:17" ht="15.75" thickBot="1" x14ac:dyDescent="0.3">
      <c r="A38" s="7" t="s">
        <v>70</v>
      </c>
      <c r="B38" s="8">
        <v>11</v>
      </c>
      <c r="C38" s="8">
        <v>7</v>
      </c>
      <c r="D38" s="8">
        <v>5</v>
      </c>
      <c r="E38" s="8">
        <v>18</v>
      </c>
      <c r="F38" s="8">
        <v>10</v>
      </c>
      <c r="G38" s="8">
        <v>2</v>
      </c>
      <c r="H38" s="8">
        <v>73</v>
      </c>
      <c r="K38">
        <f t="shared" si="1"/>
        <v>10</v>
      </c>
      <c r="L38">
        <f t="shared" si="0"/>
        <v>14</v>
      </c>
      <c r="M38">
        <f t="shared" si="0"/>
        <v>16</v>
      </c>
      <c r="N38">
        <f t="shared" si="0"/>
        <v>3</v>
      </c>
      <c r="O38">
        <f t="shared" si="0"/>
        <v>11</v>
      </c>
      <c r="P38">
        <f t="shared" si="0"/>
        <v>19</v>
      </c>
      <c r="Q38">
        <f t="shared" si="2"/>
        <v>73</v>
      </c>
    </row>
    <row r="39" spans="1:17" ht="15.75" thickBot="1" x14ac:dyDescent="0.3">
      <c r="A39" s="7" t="s">
        <v>71</v>
      </c>
      <c r="B39" s="8">
        <v>12</v>
      </c>
      <c r="C39" s="8">
        <v>15</v>
      </c>
      <c r="D39" s="8">
        <v>8</v>
      </c>
      <c r="E39" s="8">
        <v>11</v>
      </c>
      <c r="F39" s="8">
        <v>12</v>
      </c>
      <c r="G39" s="8">
        <v>18</v>
      </c>
      <c r="H39" s="8">
        <v>69</v>
      </c>
      <c r="K39">
        <f t="shared" si="1"/>
        <v>9</v>
      </c>
      <c r="L39">
        <f t="shared" si="0"/>
        <v>6</v>
      </c>
      <c r="M39">
        <f t="shared" si="0"/>
        <v>13</v>
      </c>
      <c r="N39">
        <f t="shared" si="0"/>
        <v>10</v>
      </c>
      <c r="O39">
        <f t="shared" si="0"/>
        <v>9</v>
      </c>
      <c r="P39">
        <f t="shared" si="0"/>
        <v>3</v>
      </c>
      <c r="Q39">
        <f t="shared" si="2"/>
        <v>69</v>
      </c>
    </row>
    <row r="40" spans="1:17" ht="15.75" thickBot="1" x14ac:dyDescent="0.3">
      <c r="A40" s="7" t="s">
        <v>72</v>
      </c>
      <c r="B40" s="8">
        <v>20</v>
      </c>
      <c r="C40" s="8">
        <v>12</v>
      </c>
      <c r="D40" s="8">
        <v>16</v>
      </c>
      <c r="E40" s="8">
        <v>1</v>
      </c>
      <c r="F40" s="8">
        <v>5</v>
      </c>
      <c r="G40" s="8">
        <v>13</v>
      </c>
      <c r="H40" s="8">
        <v>57</v>
      </c>
      <c r="K40">
        <f t="shared" si="1"/>
        <v>1</v>
      </c>
      <c r="L40">
        <f t="shared" si="0"/>
        <v>9</v>
      </c>
      <c r="M40">
        <f t="shared" si="0"/>
        <v>5</v>
      </c>
      <c r="N40">
        <f t="shared" si="0"/>
        <v>20</v>
      </c>
      <c r="O40">
        <f t="shared" si="0"/>
        <v>16</v>
      </c>
      <c r="P40">
        <f t="shared" si="0"/>
        <v>8</v>
      </c>
      <c r="Q40">
        <f t="shared" si="2"/>
        <v>57</v>
      </c>
    </row>
    <row r="41" spans="1:17" ht="15.75" thickBot="1" x14ac:dyDescent="0.3">
      <c r="A41" s="7" t="s">
        <v>73</v>
      </c>
      <c r="B41" s="8">
        <v>15</v>
      </c>
      <c r="C41" s="8">
        <v>4</v>
      </c>
      <c r="D41" s="8">
        <v>20</v>
      </c>
      <c r="E41" s="8">
        <v>10</v>
      </c>
      <c r="F41" s="8">
        <v>1</v>
      </c>
      <c r="G41" s="8">
        <v>19</v>
      </c>
      <c r="H41" s="8">
        <v>42</v>
      </c>
      <c r="K41">
        <f t="shared" si="1"/>
        <v>6</v>
      </c>
      <c r="L41">
        <f t="shared" si="0"/>
        <v>17</v>
      </c>
      <c r="M41">
        <f t="shared" si="0"/>
        <v>1</v>
      </c>
      <c r="N41">
        <f t="shared" si="0"/>
        <v>11</v>
      </c>
      <c r="O41">
        <f t="shared" si="0"/>
        <v>20</v>
      </c>
      <c r="P41">
        <f t="shared" si="0"/>
        <v>2</v>
      </c>
      <c r="Q41">
        <f t="shared" si="2"/>
        <v>42</v>
      </c>
    </row>
    <row r="42" spans="1:17" ht="15.75" thickBot="1" x14ac:dyDescent="0.3">
      <c r="A42" s="7" t="s">
        <v>74</v>
      </c>
      <c r="B42" s="8">
        <v>19</v>
      </c>
      <c r="C42" s="8">
        <v>20</v>
      </c>
      <c r="D42" s="8">
        <v>19</v>
      </c>
      <c r="E42" s="8">
        <v>4</v>
      </c>
      <c r="F42" s="8">
        <v>7</v>
      </c>
      <c r="G42" s="8">
        <v>5</v>
      </c>
      <c r="H42" s="8">
        <v>78</v>
      </c>
      <c r="K42">
        <f t="shared" si="1"/>
        <v>2</v>
      </c>
      <c r="L42">
        <f t="shared" si="0"/>
        <v>1</v>
      </c>
      <c r="M42">
        <f t="shared" si="0"/>
        <v>2</v>
      </c>
      <c r="N42">
        <f t="shared" si="0"/>
        <v>17</v>
      </c>
      <c r="O42">
        <f t="shared" si="0"/>
        <v>14</v>
      </c>
      <c r="P42">
        <f t="shared" si="0"/>
        <v>16</v>
      </c>
      <c r="Q42">
        <f t="shared" si="2"/>
        <v>78</v>
      </c>
    </row>
    <row r="43" spans="1:17" ht="15.75" thickBot="1" x14ac:dyDescent="0.3">
      <c r="A43" s="7" t="s">
        <v>75</v>
      </c>
      <c r="B43" s="8">
        <v>6</v>
      </c>
      <c r="C43" s="8">
        <v>19</v>
      </c>
      <c r="D43" s="8">
        <v>15</v>
      </c>
      <c r="E43" s="8">
        <v>5</v>
      </c>
      <c r="F43" s="8">
        <v>17</v>
      </c>
      <c r="G43" s="8">
        <v>9</v>
      </c>
      <c r="H43" s="8">
        <v>44</v>
      </c>
      <c r="K43">
        <f t="shared" si="1"/>
        <v>15</v>
      </c>
      <c r="L43">
        <f t="shared" si="0"/>
        <v>2</v>
      </c>
      <c r="M43">
        <f t="shared" si="0"/>
        <v>6</v>
      </c>
      <c r="N43">
        <f t="shared" si="0"/>
        <v>16</v>
      </c>
      <c r="O43">
        <f t="shared" si="0"/>
        <v>4</v>
      </c>
      <c r="P43">
        <f t="shared" si="0"/>
        <v>12</v>
      </c>
      <c r="Q43">
        <f t="shared" si="2"/>
        <v>44</v>
      </c>
    </row>
    <row r="44" spans="1:17" ht="15.75" thickBot="1" x14ac:dyDescent="0.3">
      <c r="A44" s="7" t="s">
        <v>76</v>
      </c>
      <c r="B44" s="8">
        <v>14</v>
      </c>
      <c r="C44" s="8">
        <v>13</v>
      </c>
      <c r="D44" s="8">
        <v>5</v>
      </c>
      <c r="E44" s="8">
        <v>16</v>
      </c>
      <c r="F44" s="8">
        <v>13</v>
      </c>
      <c r="G44" s="8">
        <v>10</v>
      </c>
      <c r="H44" s="8">
        <v>28</v>
      </c>
      <c r="K44">
        <f t="shared" si="1"/>
        <v>7</v>
      </c>
      <c r="L44">
        <f t="shared" si="0"/>
        <v>8</v>
      </c>
      <c r="M44">
        <f t="shared" si="0"/>
        <v>16</v>
      </c>
      <c r="N44">
        <f t="shared" si="0"/>
        <v>5</v>
      </c>
      <c r="O44">
        <f t="shared" si="0"/>
        <v>8</v>
      </c>
      <c r="P44">
        <f t="shared" si="0"/>
        <v>11</v>
      </c>
      <c r="Q44">
        <f t="shared" si="2"/>
        <v>28</v>
      </c>
    </row>
    <row r="45" spans="1:17" ht="15.75" thickBot="1" x14ac:dyDescent="0.3">
      <c r="A45" s="7" t="s">
        <v>77</v>
      </c>
      <c r="B45" s="8">
        <v>1</v>
      </c>
      <c r="C45" s="8">
        <v>17</v>
      </c>
      <c r="D45" s="8">
        <v>13</v>
      </c>
      <c r="E45" s="8">
        <v>9</v>
      </c>
      <c r="F45" s="8">
        <v>8</v>
      </c>
      <c r="G45" s="8">
        <v>15</v>
      </c>
      <c r="H45" s="8">
        <v>11</v>
      </c>
      <c r="K45">
        <f t="shared" si="1"/>
        <v>20</v>
      </c>
      <c r="L45">
        <f t="shared" si="0"/>
        <v>4</v>
      </c>
      <c r="M45">
        <f t="shared" si="0"/>
        <v>8</v>
      </c>
      <c r="N45">
        <f t="shared" si="0"/>
        <v>12</v>
      </c>
      <c r="O45">
        <f t="shared" si="0"/>
        <v>13</v>
      </c>
      <c r="P45">
        <f t="shared" si="0"/>
        <v>6</v>
      </c>
      <c r="Q45">
        <f t="shared" si="2"/>
        <v>11</v>
      </c>
    </row>
    <row r="46" spans="1:17" ht="15.75" thickBot="1" x14ac:dyDescent="0.3">
      <c r="A46" s="7" t="s">
        <v>78</v>
      </c>
      <c r="B46" s="8">
        <v>9</v>
      </c>
      <c r="C46" s="8">
        <v>2</v>
      </c>
      <c r="D46" s="8">
        <v>18</v>
      </c>
      <c r="E46" s="8">
        <v>8</v>
      </c>
      <c r="F46" s="8">
        <v>20</v>
      </c>
      <c r="G46" s="8">
        <v>20</v>
      </c>
      <c r="H46" s="8">
        <v>17</v>
      </c>
      <c r="K46">
        <f t="shared" si="1"/>
        <v>12</v>
      </c>
      <c r="L46">
        <f t="shared" si="0"/>
        <v>19</v>
      </c>
      <c r="M46">
        <f t="shared" si="0"/>
        <v>3</v>
      </c>
      <c r="N46">
        <f t="shared" si="0"/>
        <v>13</v>
      </c>
      <c r="O46">
        <f t="shared" si="0"/>
        <v>1</v>
      </c>
      <c r="P46">
        <f t="shared" si="0"/>
        <v>1</v>
      </c>
      <c r="Q46">
        <f t="shared" si="2"/>
        <v>17</v>
      </c>
    </row>
    <row r="47" spans="1:17" ht="15.75" thickBot="1" x14ac:dyDescent="0.3">
      <c r="A47" s="7" t="s">
        <v>79</v>
      </c>
      <c r="B47" s="8">
        <v>5</v>
      </c>
      <c r="C47" s="8">
        <v>3</v>
      </c>
      <c r="D47" s="8">
        <v>10</v>
      </c>
      <c r="E47" s="8">
        <v>17</v>
      </c>
      <c r="F47" s="8">
        <v>16</v>
      </c>
      <c r="G47" s="8">
        <v>12</v>
      </c>
      <c r="H47" s="8">
        <v>33</v>
      </c>
      <c r="K47">
        <f t="shared" si="1"/>
        <v>16</v>
      </c>
      <c r="L47">
        <f t="shared" si="0"/>
        <v>18</v>
      </c>
      <c r="M47">
        <f t="shared" si="0"/>
        <v>11</v>
      </c>
      <c r="N47">
        <f t="shared" si="0"/>
        <v>4</v>
      </c>
      <c r="O47">
        <f t="shared" si="0"/>
        <v>5</v>
      </c>
      <c r="P47">
        <f t="shared" si="0"/>
        <v>9</v>
      </c>
      <c r="Q47">
        <f t="shared" si="2"/>
        <v>33</v>
      </c>
    </row>
    <row r="48" spans="1:17" ht="15.75" thickBot="1" x14ac:dyDescent="0.3">
      <c r="A48" s="7" t="s">
        <v>80</v>
      </c>
      <c r="B48" s="8">
        <v>18</v>
      </c>
      <c r="C48" s="8">
        <v>9</v>
      </c>
      <c r="D48" s="8">
        <v>9</v>
      </c>
      <c r="E48" s="8">
        <v>7</v>
      </c>
      <c r="F48" s="8">
        <v>6</v>
      </c>
      <c r="G48" s="8">
        <v>14</v>
      </c>
      <c r="H48" s="8">
        <v>16</v>
      </c>
      <c r="K48">
        <f t="shared" si="1"/>
        <v>3</v>
      </c>
      <c r="L48">
        <f t="shared" si="0"/>
        <v>12</v>
      </c>
      <c r="M48">
        <f t="shared" si="0"/>
        <v>12</v>
      </c>
      <c r="N48">
        <f t="shared" si="0"/>
        <v>14</v>
      </c>
      <c r="O48">
        <f t="shared" si="0"/>
        <v>15</v>
      </c>
      <c r="P48">
        <f t="shared" si="0"/>
        <v>7</v>
      </c>
      <c r="Q48">
        <f t="shared" si="2"/>
        <v>16</v>
      </c>
    </row>
    <row r="49" spans="1:17" ht="15.75" thickBot="1" x14ac:dyDescent="0.3">
      <c r="A49" s="7" t="s">
        <v>81</v>
      </c>
      <c r="B49" s="8">
        <v>16</v>
      </c>
      <c r="C49" s="8">
        <v>6</v>
      </c>
      <c r="D49" s="8">
        <v>1</v>
      </c>
      <c r="E49" s="8">
        <v>19</v>
      </c>
      <c r="F49" s="8">
        <v>18</v>
      </c>
      <c r="G49" s="8">
        <v>1</v>
      </c>
      <c r="H49" s="8">
        <v>86</v>
      </c>
      <c r="K49">
        <f t="shared" si="1"/>
        <v>5</v>
      </c>
      <c r="L49">
        <f t="shared" si="0"/>
        <v>15</v>
      </c>
      <c r="M49">
        <f t="shared" si="0"/>
        <v>20</v>
      </c>
      <c r="N49">
        <f t="shared" si="0"/>
        <v>2</v>
      </c>
      <c r="O49">
        <f t="shared" si="0"/>
        <v>3</v>
      </c>
      <c r="P49">
        <f t="shared" si="0"/>
        <v>20</v>
      </c>
      <c r="Q49">
        <f t="shared" si="2"/>
        <v>86</v>
      </c>
    </row>
    <row r="50" spans="1:17" ht="15.75" thickBot="1" x14ac:dyDescent="0.3">
      <c r="A50" s="7" t="s">
        <v>82</v>
      </c>
      <c r="B50" s="8">
        <v>10</v>
      </c>
      <c r="C50" s="8">
        <v>18</v>
      </c>
      <c r="D50" s="8">
        <v>14</v>
      </c>
      <c r="E50" s="8">
        <v>13</v>
      </c>
      <c r="F50" s="8">
        <v>4</v>
      </c>
      <c r="G50" s="8">
        <v>17</v>
      </c>
      <c r="H50" s="8">
        <v>88</v>
      </c>
      <c r="K50">
        <f t="shared" si="1"/>
        <v>11</v>
      </c>
      <c r="L50">
        <f t="shared" si="0"/>
        <v>3</v>
      </c>
      <c r="M50">
        <f t="shared" si="0"/>
        <v>7</v>
      </c>
      <c r="N50">
        <f t="shared" si="0"/>
        <v>8</v>
      </c>
      <c r="O50">
        <f t="shared" si="0"/>
        <v>17</v>
      </c>
      <c r="P50">
        <f t="shared" si="0"/>
        <v>4</v>
      </c>
      <c r="Q50">
        <f t="shared" si="2"/>
        <v>88</v>
      </c>
    </row>
    <row r="51" spans="1:17" ht="19.5" thickBot="1" x14ac:dyDescent="0.3">
      <c r="A51" s="3"/>
    </row>
    <row r="52" spans="1:17" ht="15.75" thickBot="1" x14ac:dyDescent="0.3">
      <c r="A52" s="7" t="s">
        <v>83</v>
      </c>
      <c r="B52" s="7" t="s">
        <v>56</v>
      </c>
      <c r="C52" s="7" t="s">
        <v>57</v>
      </c>
      <c r="D52" s="7" t="s">
        <v>58</v>
      </c>
      <c r="E52" s="7" t="s">
        <v>59</v>
      </c>
      <c r="F52" s="7" t="s">
        <v>60</v>
      </c>
      <c r="G52" s="7" t="s">
        <v>61</v>
      </c>
    </row>
    <row r="53" spans="1:17" ht="32.25" thickBot="1" x14ac:dyDescent="0.3">
      <c r="A53" s="7" t="s">
        <v>84</v>
      </c>
      <c r="B53" s="8" t="s">
        <v>501</v>
      </c>
      <c r="C53" s="8" t="s">
        <v>502</v>
      </c>
      <c r="D53" s="8" t="s">
        <v>503</v>
      </c>
      <c r="E53" s="8" t="s">
        <v>504</v>
      </c>
      <c r="F53" s="8" t="s">
        <v>505</v>
      </c>
      <c r="G53" s="8" t="s">
        <v>506</v>
      </c>
    </row>
    <row r="54" spans="1:17" ht="32.25" thickBot="1" x14ac:dyDescent="0.3">
      <c r="A54" s="7" t="s">
        <v>91</v>
      </c>
      <c r="B54" s="8" t="s">
        <v>501</v>
      </c>
      <c r="C54" s="8" t="s">
        <v>507</v>
      </c>
      <c r="D54" s="8" t="s">
        <v>508</v>
      </c>
      <c r="E54" s="8" t="s">
        <v>504</v>
      </c>
      <c r="F54" s="8" t="s">
        <v>509</v>
      </c>
      <c r="G54" s="8" t="s">
        <v>506</v>
      </c>
    </row>
    <row r="55" spans="1:17" ht="32.25" thickBot="1" x14ac:dyDescent="0.3">
      <c r="A55" s="7" t="s">
        <v>98</v>
      </c>
      <c r="B55" s="8" t="s">
        <v>501</v>
      </c>
      <c r="C55" s="8" t="s">
        <v>507</v>
      </c>
      <c r="D55" s="8" t="s">
        <v>508</v>
      </c>
      <c r="E55" s="8" t="s">
        <v>510</v>
      </c>
      <c r="F55" s="8" t="s">
        <v>509</v>
      </c>
      <c r="G55" s="8" t="s">
        <v>511</v>
      </c>
    </row>
    <row r="56" spans="1:17" ht="21.75" thickBot="1" x14ac:dyDescent="0.3">
      <c r="A56" s="7" t="s">
        <v>105</v>
      </c>
      <c r="B56" s="8" t="s">
        <v>501</v>
      </c>
      <c r="C56" s="8" t="s">
        <v>507</v>
      </c>
      <c r="D56" s="8" t="s">
        <v>512</v>
      </c>
      <c r="E56" s="8" t="s">
        <v>510</v>
      </c>
      <c r="F56" s="8" t="s">
        <v>509</v>
      </c>
      <c r="G56" s="8" t="s">
        <v>511</v>
      </c>
    </row>
    <row r="57" spans="1:17" ht="21.75" thickBot="1" x14ac:dyDescent="0.3">
      <c r="A57" s="7" t="s">
        <v>112</v>
      </c>
      <c r="B57" s="8" t="s">
        <v>501</v>
      </c>
      <c r="C57" s="8" t="s">
        <v>507</v>
      </c>
      <c r="D57" s="8" t="s">
        <v>512</v>
      </c>
      <c r="E57" s="8" t="s">
        <v>513</v>
      </c>
      <c r="F57" s="8" t="s">
        <v>514</v>
      </c>
      <c r="G57" s="8" t="s">
        <v>511</v>
      </c>
    </row>
    <row r="58" spans="1:17" ht="21.75" thickBot="1" x14ac:dyDescent="0.3">
      <c r="A58" s="7" t="s">
        <v>119</v>
      </c>
      <c r="B58" s="8" t="s">
        <v>501</v>
      </c>
      <c r="C58" s="8" t="s">
        <v>507</v>
      </c>
      <c r="D58" s="8" t="s">
        <v>512</v>
      </c>
      <c r="E58" s="8" t="s">
        <v>513</v>
      </c>
      <c r="F58" s="8" t="s">
        <v>514</v>
      </c>
      <c r="G58" s="8" t="s">
        <v>515</v>
      </c>
    </row>
    <row r="59" spans="1:17" ht="21.75" thickBot="1" x14ac:dyDescent="0.3">
      <c r="A59" s="7" t="s">
        <v>126</v>
      </c>
      <c r="B59" s="8" t="s">
        <v>501</v>
      </c>
      <c r="C59" s="8" t="s">
        <v>507</v>
      </c>
      <c r="D59" s="8" t="s">
        <v>512</v>
      </c>
      <c r="E59" s="8" t="s">
        <v>516</v>
      </c>
      <c r="F59" s="8" t="s">
        <v>514</v>
      </c>
      <c r="G59" s="8" t="s">
        <v>515</v>
      </c>
    </row>
    <row r="60" spans="1:17" ht="21.75" thickBot="1" x14ac:dyDescent="0.3">
      <c r="A60" s="7" t="s">
        <v>133</v>
      </c>
      <c r="B60" s="8" t="s">
        <v>501</v>
      </c>
      <c r="C60" s="8" t="s">
        <v>517</v>
      </c>
      <c r="D60" s="8" t="s">
        <v>512</v>
      </c>
      <c r="E60" s="8" t="s">
        <v>516</v>
      </c>
      <c r="F60" s="8" t="s">
        <v>514</v>
      </c>
      <c r="G60" s="8" t="s">
        <v>518</v>
      </c>
    </row>
    <row r="61" spans="1:17" ht="21.75" thickBot="1" x14ac:dyDescent="0.3">
      <c r="A61" s="7" t="s">
        <v>140</v>
      </c>
      <c r="B61" s="8" t="s">
        <v>501</v>
      </c>
      <c r="C61" s="8" t="s">
        <v>517</v>
      </c>
      <c r="D61" s="8" t="s">
        <v>512</v>
      </c>
      <c r="E61" s="8" t="s">
        <v>516</v>
      </c>
      <c r="F61" s="8" t="s">
        <v>514</v>
      </c>
      <c r="G61" s="8" t="s">
        <v>518</v>
      </c>
    </row>
    <row r="62" spans="1:17" ht="21.75" thickBot="1" x14ac:dyDescent="0.3">
      <c r="A62" s="7" t="s">
        <v>147</v>
      </c>
      <c r="B62" s="8" t="s">
        <v>501</v>
      </c>
      <c r="C62" s="8" t="s">
        <v>517</v>
      </c>
      <c r="D62" s="8" t="s">
        <v>512</v>
      </c>
      <c r="E62" s="8" t="s">
        <v>516</v>
      </c>
      <c r="F62" s="8" t="s">
        <v>514</v>
      </c>
      <c r="G62" s="8" t="s">
        <v>519</v>
      </c>
    </row>
    <row r="63" spans="1:17" ht="21.75" thickBot="1" x14ac:dyDescent="0.3">
      <c r="A63" s="7" t="s">
        <v>154</v>
      </c>
      <c r="B63" s="8" t="s">
        <v>501</v>
      </c>
      <c r="C63" s="8" t="s">
        <v>209</v>
      </c>
      <c r="D63" s="8" t="s">
        <v>512</v>
      </c>
      <c r="E63" s="8" t="s">
        <v>516</v>
      </c>
      <c r="F63" s="8" t="s">
        <v>514</v>
      </c>
      <c r="G63" s="8" t="s">
        <v>519</v>
      </c>
    </row>
    <row r="64" spans="1:17" ht="21.75" thickBot="1" x14ac:dyDescent="0.3">
      <c r="A64" s="7" t="s">
        <v>161</v>
      </c>
      <c r="B64" s="8" t="s">
        <v>501</v>
      </c>
      <c r="C64" s="8" t="s">
        <v>209</v>
      </c>
      <c r="D64" s="8" t="s">
        <v>512</v>
      </c>
      <c r="E64" s="8" t="s">
        <v>516</v>
      </c>
      <c r="F64" s="8" t="s">
        <v>514</v>
      </c>
      <c r="G64" s="8" t="s">
        <v>520</v>
      </c>
    </row>
    <row r="65" spans="1:7" ht="21.75" thickBot="1" x14ac:dyDescent="0.3">
      <c r="A65" s="7" t="s">
        <v>168</v>
      </c>
      <c r="B65" s="8" t="s">
        <v>501</v>
      </c>
      <c r="C65" s="8" t="s">
        <v>209</v>
      </c>
      <c r="D65" s="8" t="s">
        <v>512</v>
      </c>
      <c r="E65" s="8" t="s">
        <v>516</v>
      </c>
      <c r="F65" s="8" t="s">
        <v>209</v>
      </c>
      <c r="G65" s="8" t="s">
        <v>209</v>
      </c>
    </row>
    <row r="66" spans="1:7" ht="21.75" thickBot="1" x14ac:dyDescent="0.3">
      <c r="A66" s="7" t="s">
        <v>175</v>
      </c>
      <c r="B66" s="8" t="s">
        <v>209</v>
      </c>
      <c r="C66" s="8" t="s">
        <v>209</v>
      </c>
      <c r="D66" s="8" t="s">
        <v>512</v>
      </c>
      <c r="E66" s="8" t="s">
        <v>209</v>
      </c>
      <c r="F66" s="8" t="s">
        <v>209</v>
      </c>
      <c r="G66" s="8" t="s">
        <v>209</v>
      </c>
    </row>
    <row r="67" spans="1:7" ht="21.75" thickBot="1" x14ac:dyDescent="0.3">
      <c r="A67" s="7" t="s">
        <v>182</v>
      </c>
      <c r="B67" s="8" t="s">
        <v>209</v>
      </c>
      <c r="C67" s="8" t="s">
        <v>209</v>
      </c>
      <c r="D67" s="8" t="s">
        <v>209</v>
      </c>
      <c r="E67" s="8" t="s">
        <v>209</v>
      </c>
      <c r="F67" s="8" t="s">
        <v>209</v>
      </c>
      <c r="G67" s="8" t="s">
        <v>209</v>
      </c>
    </row>
    <row r="68" spans="1:7" ht="21.75" thickBot="1" x14ac:dyDescent="0.3">
      <c r="A68" s="7" t="s">
        <v>188</v>
      </c>
      <c r="B68" s="8" t="s">
        <v>209</v>
      </c>
      <c r="C68" s="8" t="s">
        <v>209</v>
      </c>
      <c r="D68" s="8" t="s">
        <v>209</v>
      </c>
      <c r="E68" s="8" t="s">
        <v>209</v>
      </c>
      <c r="F68" s="8" t="s">
        <v>209</v>
      </c>
      <c r="G68" s="8" t="s">
        <v>209</v>
      </c>
    </row>
    <row r="69" spans="1:7" ht="21.75" thickBot="1" x14ac:dyDescent="0.3">
      <c r="A69" s="7" t="s">
        <v>193</v>
      </c>
      <c r="B69" s="8" t="s">
        <v>209</v>
      </c>
      <c r="C69" s="8" t="s">
        <v>209</v>
      </c>
      <c r="D69" s="8" t="s">
        <v>209</v>
      </c>
      <c r="E69" s="8" t="s">
        <v>209</v>
      </c>
      <c r="F69" s="8" t="s">
        <v>209</v>
      </c>
      <c r="G69" s="8" t="s">
        <v>209</v>
      </c>
    </row>
    <row r="70" spans="1:7" ht="21.75" thickBot="1" x14ac:dyDescent="0.3">
      <c r="A70" s="7" t="s">
        <v>198</v>
      </c>
      <c r="B70" s="8" t="s">
        <v>209</v>
      </c>
      <c r="C70" s="8" t="s">
        <v>209</v>
      </c>
      <c r="D70" s="8" t="s">
        <v>209</v>
      </c>
      <c r="E70" s="8" t="s">
        <v>209</v>
      </c>
      <c r="F70" s="8" t="s">
        <v>209</v>
      </c>
      <c r="G70" s="8" t="s">
        <v>209</v>
      </c>
    </row>
    <row r="71" spans="1:7" ht="21.75" thickBot="1" x14ac:dyDescent="0.3">
      <c r="A71" s="7" t="s">
        <v>203</v>
      </c>
      <c r="B71" s="8" t="s">
        <v>209</v>
      </c>
      <c r="C71" s="8" t="s">
        <v>209</v>
      </c>
      <c r="D71" s="8" t="s">
        <v>209</v>
      </c>
      <c r="E71" s="8" t="s">
        <v>209</v>
      </c>
      <c r="F71" s="8" t="s">
        <v>209</v>
      </c>
      <c r="G71" s="8" t="s">
        <v>209</v>
      </c>
    </row>
    <row r="72" spans="1:7" ht="21.75" thickBot="1" x14ac:dyDescent="0.3">
      <c r="A72" s="7" t="s">
        <v>207</v>
      </c>
      <c r="B72" s="8" t="s">
        <v>209</v>
      </c>
      <c r="C72" s="8" t="s">
        <v>209</v>
      </c>
      <c r="D72" s="8" t="s">
        <v>209</v>
      </c>
      <c r="E72" s="8" t="s">
        <v>209</v>
      </c>
      <c r="F72" s="8" t="s">
        <v>209</v>
      </c>
      <c r="G72" s="8" t="s">
        <v>209</v>
      </c>
    </row>
    <row r="73" spans="1:7" ht="19.5" thickBot="1" x14ac:dyDescent="0.3">
      <c r="A73" s="3"/>
    </row>
    <row r="74" spans="1:7" ht="15.75" thickBot="1" x14ac:dyDescent="0.3">
      <c r="A74" s="7" t="s">
        <v>210</v>
      </c>
      <c r="B74" s="7" t="s">
        <v>56</v>
      </c>
      <c r="C74" s="7" t="s">
        <v>57</v>
      </c>
      <c r="D74" s="7" t="s">
        <v>58</v>
      </c>
      <c r="E74" s="7" t="s">
        <v>59</v>
      </c>
      <c r="F74" s="7" t="s">
        <v>60</v>
      </c>
      <c r="G74" s="7" t="s">
        <v>61</v>
      </c>
    </row>
    <row r="75" spans="1:7" ht="15.75" thickBot="1" x14ac:dyDescent="0.3">
      <c r="A75" s="7" t="s">
        <v>84</v>
      </c>
      <c r="B75" s="8">
        <v>2.4</v>
      </c>
      <c r="C75" s="8">
        <v>48.6</v>
      </c>
      <c r="D75" s="8">
        <v>34.6</v>
      </c>
      <c r="E75" s="8">
        <v>55.8</v>
      </c>
      <c r="F75" s="8">
        <v>26.5</v>
      </c>
      <c r="G75" s="8">
        <v>45.2</v>
      </c>
    </row>
    <row r="76" spans="1:7" ht="15.75" thickBot="1" x14ac:dyDescent="0.3">
      <c r="A76" s="7" t="s">
        <v>91</v>
      </c>
      <c r="B76" s="8">
        <v>2.4</v>
      </c>
      <c r="C76" s="8">
        <v>3.8</v>
      </c>
      <c r="D76" s="8">
        <v>20.7</v>
      </c>
      <c r="E76" s="8">
        <v>55.8</v>
      </c>
      <c r="F76" s="8">
        <v>15.4</v>
      </c>
      <c r="G76" s="8">
        <v>45.2</v>
      </c>
    </row>
    <row r="77" spans="1:7" ht="15.75" thickBot="1" x14ac:dyDescent="0.3">
      <c r="A77" s="7" t="s">
        <v>98</v>
      </c>
      <c r="B77" s="8">
        <v>2.4</v>
      </c>
      <c r="C77" s="8">
        <v>3.8</v>
      </c>
      <c r="D77" s="8">
        <v>20.7</v>
      </c>
      <c r="E77" s="8">
        <v>34.200000000000003</v>
      </c>
      <c r="F77" s="8">
        <v>15.4</v>
      </c>
      <c r="G77" s="8">
        <v>26.5</v>
      </c>
    </row>
    <row r="78" spans="1:7" ht="15.75" thickBot="1" x14ac:dyDescent="0.3">
      <c r="A78" s="7" t="s">
        <v>105</v>
      </c>
      <c r="B78" s="8">
        <v>2.4</v>
      </c>
      <c r="C78" s="8">
        <v>3.8</v>
      </c>
      <c r="D78" s="8">
        <v>13.5</v>
      </c>
      <c r="E78" s="8">
        <v>34.200000000000003</v>
      </c>
      <c r="F78" s="8">
        <v>15.4</v>
      </c>
      <c r="G78" s="8">
        <v>26.5</v>
      </c>
    </row>
    <row r="79" spans="1:7" ht="15.75" thickBot="1" x14ac:dyDescent="0.3">
      <c r="A79" s="7" t="s">
        <v>112</v>
      </c>
      <c r="B79" s="8">
        <v>2.4</v>
      </c>
      <c r="C79" s="8">
        <v>3.8</v>
      </c>
      <c r="D79" s="8">
        <v>13.5</v>
      </c>
      <c r="E79" s="8">
        <v>23.6</v>
      </c>
      <c r="F79" s="8">
        <v>6.3</v>
      </c>
      <c r="G79" s="8">
        <v>26.5</v>
      </c>
    </row>
    <row r="80" spans="1:7" ht="15.75" thickBot="1" x14ac:dyDescent="0.3">
      <c r="A80" s="7" t="s">
        <v>119</v>
      </c>
      <c r="B80" s="8">
        <v>2.4</v>
      </c>
      <c r="C80" s="8">
        <v>3.8</v>
      </c>
      <c r="D80" s="8">
        <v>13.5</v>
      </c>
      <c r="E80" s="8">
        <v>23.6</v>
      </c>
      <c r="F80" s="8">
        <v>6.3</v>
      </c>
      <c r="G80" s="8">
        <v>18.8</v>
      </c>
    </row>
    <row r="81" spans="1:12" ht="15.75" thickBot="1" x14ac:dyDescent="0.3">
      <c r="A81" s="7" t="s">
        <v>126</v>
      </c>
      <c r="B81" s="8">
        <v>2.4</v>
      </c>
      <c r="C81" s="8">
        <v>3.8</v>
      </c>
      <c r="D81" s="8">
        <v>13.5</v>
      </c>
      <c r="E81" s="8">
        <v>16.8</v>
      </c>
      <c r="F81" s="8">
        <v>6.3</v>
      </c>
      <c r="G81" s="8">
        <v>18.8</v>
      </c>
    </row>
    <row r="82" spans="1:12" ht="15.75" thickBot="1" x14ac:dyDescent="0.3">
      <c r="A82" s="7" t="s">
        <v>133</v>
      </c>
      <c r="B82" s="8">
        <v>2.4</v>
      </c>
      <c r="C82" s="8">
        <v>2.4</v>
      </c>
      <c r="D82" s="8">
        <v>13.5</v>
      </c>
      <c r="E82" s="8">
        <v>16.8</v>
      </c>
      <c r="F82" s="8">
        <v>6.3</v>
      </c>
      <c r="G82" s="8">
        <v>16.399999999999999</v>
      </c>
    </row>
    <row r="83" spans="1:12" ht="15.75" thickBot="1" x14ac:dyDescent="0.3">
      <c r="A83" s="7" t="s">
        <v>140</v>
      </c>
      <c r="B83" s="8">
        <v>2.4</v>
      </c>
      <c r="C83" s="8">
        <v>2.4</v>
      </c>
      <c r="D83" s="8">
        <v>13.5</v>
      </c>
      <c r="E83" s="8">
        <v>16.8</v>
      </c>
      <c r="F83" s="8">
        <v>6.3</v>
      </c>
      <c r="G83" s="8">
        <v>16.399999999999999</v>
      </c>
    </row>
    <row r="84" spans="1:12" ht="15.75" thickBot="1" x14ac:dyDescent="0.3">
      <c r="A84" s="7" t="s">
        <v>147</v>
      </c>
      <c r="B84" s="8">
        <v>2.4</v>
      </c>
      <c r="C84" s="8">
        <v>2.4</v>
      </c>
      <c r="D84" s="8">
        <v>13.5</v>
      </c>
      <c r="E84" s="8">
        <v>16.8</v>
      </c>
      <c r="F84" s="8">
        <v>6.3</v>
      </c>
      <c r="G84" s="8">
        <v>13.5</v>
      </c>
    </row>
    <row r="85" spans="1:12" ht="15.75" thickBot="1" x14ac:dyDescent="0.3">
      <c r="A85" s="7" t="s">
        <v>154</v>
      </c>
      <c r="B85" s="8">
        <v>2.4</v>
      </c>
      <c r="C85" s="8">
        <v>0</v>
      </c>
      <c r="D85" s="8">
        <v>13.5</v>
      </c>
      <c r="E85" s="8">
        <v>16.8</v>
      </c>
      <c r="F85" s="8">
        <v>6.3</v>
      </c>
      <c r="G85" s="8">
        <v>13.5</v>
      </c>
    </row>
    <row r="86" spans="1:12" ht="15.75" thickBot="1" x14ac:dyDescent="0.3">
      <c r="A86" s="7" t="s">
        <v>161</v>
      </c>
      <c r="B86" s="8">
        <v>2.4</v>
      </c>
      <c r="C86" s="8">
        <v>0</v>
      </c>
      <c r="D86" s="8">
        <v>13.5</v>
      </c>
      <c r="E86" s="8">
        <v>16.8</v>
      </c>
      <c r="F86" s="8">
        <v>6.3</v>
      </c>
      <c r="G86" s="8">
        <v>12</v>
      </c>
    </row>
    <row r="87" spans="1:12" ht="15.75" thickBot="1" x14ac:dyDescent="0.3">
      <c r="A87" s="7" t="s">
        <v>168</v>
      </c>
      <c r="B87" s="8">
        <v>2.4</v>
      </c>
      <c r="C87" s="8">
        <v>0</v>
      </c>
      <c r="D87" s="8">
        <v>13.5</v>
      </c>
      <c r="E87" s="8">
        <v>16.8</v>
      </c>
      <c r="F87" s="8">
        <v>0</v>
      </c>
      <c r="G87" s="8">
        <v>0</v>
      </c>
    </row>
    <row r="88" spans="1:12" ht="15.75" thickBot="1" x14ac:dyDescent="0.3">
      <c r="A88" s="7" t="s">
        <v>175</v>
      </c>
      <c r="B88" s="8">
        <v>0</v>
      </c>
      <c r="C88" s="8">
        <v>0</v>
      </c>
      <c r="D88" s="8">
        <v>13.5</v>
      </c>
      <c r="E88" s="8">
        <v>0</v>
      </c>
      <c r="F88" s="8">
        <v>0</v>
      </c>
      <c r="G88" s="8">
        <v>0</v>
      </c>
    </row>
    <row r="89" spans="1:12" ht="15.75" thickBot="1" x14ac:dyDescent="0.3">
      <c r="A89" s="7" t="s">
        <v>182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</row>
    <row r="90" spans="1:12" ht="15.75" thickBot="1" x14ac:dyDescent="0.3">
      <c r="A90" s="7" t="s">
        <v>188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</row>
    <row r="91" spans="1:12" ht="15.75" thickBot="1" x14ac:dyDescent="0.3">
      <c r="A91" s="7" t="s">
        <v>193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</row>
    <row r="92" spans="1:12" ht="15.75" thickBot="1" x14ac:dyDescent="0.3">
      <c r="A92" s="7" t="s">
        <v>198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</row>
    <row r="93" spans="1:12" ht="15.75" thickBot="1" x14ac:dyDescent="0.3">
      <c r="A93" s="7" t="s">
        <v>203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</row>
    <row r="94" spans="1:12" ht="15.75" thickBot="1" x14ac:dyDescent="0.3">
      <c r="A94" s="7" t="s">
        <v>207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I94" s="2" t="s">
        <v>371</v>
      </c>
    </row>
    <row r="95" spans="1:12" ht="19.5" thickBot="1" x14ac:dyDescent="0.3">
      <c r="A95" s="3"/>
      <c r="I95">
        <f>CORREL(H97:H116,I97:I116)</f>
        <v>0.77667329408192864</v>
      </c>
      <c r="J95" t="s">
        <v>409</v>
      </c>
    </row>
    <row r="96" spans="1:12" ht="15.75" thickBot="1" x14ac:dyDescent="0.3">
      <c r="A96" s="7" t="s">
        <v>367</v>
      </c>
      <c r="B96" s="7" t="s">
        <v>56</v>
      </c>
      <c r="C96" s="7" t="s">
        <v>57</v>
      </c>
      <c r="D96" s="7" t="s">
        <v>58</v>
      </c>
      <c r="E96" s="7" t="s">
        <v>59</v>
      </c>
      <c r="F96" s="7" t="s">
        <v>60</v>
      </c>
      <c r="G96" s="7" t="s">
        <v>61</v>
      </c>
      <c r="H96" s="7" t="s">
        <v>336</v>
      </c>
      <c r="I96" s="7" t="s">
        <v>373</v>
      </c>
      <c r="J96" s="7" t="s">
        <v>214</v>
      </c>
      <c r="K96" s="7" t="s">
        <v>215</v>
      </c>
      <c r="L96" s="15" t="s">
        <v>369</v>
      </c>
    </row>
    <row r="97" spans="1:12" ht="15.75" thickBot="1" x14ac:dyDescent="0.3">
      <c r="A97" s="7" t="s">
        <v>63</v>
      </c>
      <c r="B97" s="8">
        <v>2.4</v>
      </c>
      <c r="C97" s="8">
        <v>3.8</v>
      </c>
      <c r="D97" s="8">
        <v>20.7</v>
      </c>
      <c r="E97" s="8">
        <v>0</v>
      </c>
      <c r="F97" s="8">
        <v>15.4</v>
      </c>
      <c r="G97" s="8">
        <v>0</v>
      </c>
      <c r="H97" s="8">
        <v>42.3</v>
      </c>
      <c r="I97" s="8">
        <v>24</v>
      </c>
      <c r="J97" s="8">
        <v>-18.3</v>
      </c>
      <c r="K97" s="8">
        <v>-76.25</v>
      </c>
      <c r="L97" t="str">
        <f>IF(J97*J205&lt;=0,"valid","invalid")</f>
        <v>invalid</v>
      </c>
    </row>
    <row r="98" spans="1:12" ht="15.75" thickBot="1" x14ac:dyDescent="0.3">
      <c r="A98" s="7" t="s">
        <v>64</v>
      </c>
      <c r="B98" s="8">
        <v>2.4</v>
      </c>
      <c r="C98" s="8">
        <v>48.6</v>
      </c>
      <c r="D98" s="8">
        <v>0</v>
      </c>
      <c r="E98" s="8">
        <v>0</v>
      </c>
      <c r="F98" s="8">
        <v>0</v>
      </c>
      <c r="G98" s="8">
        <v>13.5</v>
      </c>
      <c r="H98" s="8">
        <v>64.5</v>
      </c>
      <c r="I98" s="8">
        <v>67</v>
      </c>
      <c r="J98" s="8">
        <v>2.5</v>
      </c>
      <c r="K98" s="8">
        <v>3.73</v>
      </c>
      <c r="L98" t="str">
        <f t="shared" ref="L98:L116" si="3">IF(J98*J206&lt;=0,"valid","invalid")</f>
        <v>invalid</v>
      </c>
    </row>
    <row r="99" spans="1:12" ht="15.75" thickBot="1" x14ac:dyDescent="0.3">
      <c r="A99" s="7" t="s">
        <v>65</v>
      </c>
      <c r="B99" s="8">
        <v>2.4</v>
      </c>
      <c r="C99" s="8">
        <v>0</v>
      </c>
      <c r="D99" s="8">
        <v>13.5</v>
      </c>
      <c r="E99" s="8">
        <v>34.200000000000003</v>
      </c>
      <c r="F99" s="8">
        <v>15.4</v>
      </c>
      <c r="G99" s="8">
        <v>26.5</v>
      </c>
      <c r="H99" s="8">
        <v>91.9</v>
      </c>
      <c r="I99" s="8">
        <v>60</v>
      </c>
      <c r="J99" s="8">
        <v>-31.9</v>
      </c>
      <c r="K99" s="8">
        <v>-53.17</v>
      </c>
      <c r="L99" t="str">
        <f t="shared" si="3"/>
        <v>valid</v>
      </c>
    </row>
    <row r="100" spans="1:12" ht="15.75" thickBot="1" x14ac:dyDescent="0.3">
      <c r="A100" s="7" t="s">
        <v>66</v>
      </c>
      <c r="B100" s="8">
        <v>2.4</v>
      </c>
      <c r="C100" s="8">
        <v>2.4</v>
      </c>
      <c r="D100" s="8">
        <v>20.7</v>
      </c>
      <c r="E100" s="8">
        <v>23.6</v>
      </c>
      <c r="F100" s="8">
        <v>6.3</v>
      </c>
      <c r="G100" s="8">
        <v>18.8</v>
      </c>
      <c r="H100" s="8">
        <v>74.099999999999994</v>
      </c>
      <c r="I100" s="8">
        <v>87</v>
      </c>
      <c r="J100" s="8">
        <v>12.9</v>
      </c>
      <c r="K100" s="8">
        <v>14.83</v>
      </c>
      <c r="L100" t="str">
        <f t="shared" si="3"/>
        <v>invalid</v>
      </c>
    </row>
    <row r="101" spans="1:12" ht="15.75" thickBot="1" x14ac:dyDescent="0.3">
      <c r="A101" s="7" t="s">
        <v>67</v>
      </c>
      <c r="B101" s="8">
        <v>0</v>
      </c>
      <c r="C101" s="8">
        <v>3.8</v>
      </c>
      <c r="D101" s="8">
        <v>13.5</v>
      </c>
      <c r="E101" s="8">
        <v>16.8</v>
      </c>
      <c r="F101" s="8">
        <v>6.3</v>
      </c>
      <c r="G101" s="8">
        <v>26.5</v>
      </c>
      <c r="H101" s="8">
        <v>66.900000000000006</v>
      </c>
      <c r="I101" s="8">
        <v>71</v>
      </c>
      <c r="J101" s="8">
        <v>4.0999999999999996</v>
      </c>
      <c r="K101" s="8">
        <v>5.77</v>
      </c>
      <c r="L101" t="str">
        <f t="shared" si="3"/>
        <v>invalid</v>
      </c>
    </row>
    <row r="102" spans="1:12" ht="15.75" thickBot="1" x14ac:dyDescent="0.3">
      <c r="A102" s="7" t="s">
        <v>68</v>
      </c>
      <c r="B102" s="8">
        <v>2.4</v>
      </c>
      <c r="C102" s="8">
        <v>0</v>
      </c>
      <c r="D102" s="8">
        <v>13.5</v>
      </c>
      <c r="E102" s="8">
        <v>0</v>
      </c>
      <c r="F102" s="8">
        <v>0</v>
      </c>
      <c r="G102" s="8">
        <v>18.8</v>
      </c>
      <c r="H102" s="8">
        <v>34.6</v>
      </c>
      <c r="I102" s="8">
        <v>34</v>
      </c>
      <c r="J102" s="8">
        <v>0</v>
      </c>
      <c r="K102" s="8">
        <v>-1.76</v>
      </c>
      <c r="L102" t="str">
        <f t="shared" si="3"/>
        <v>valid</v>
      </c>
    </row>
    <row r="103" spans="1:12" ht="15.75" thickBot="1" x14ac:dyDescent="0.3">
      <c r="A103" s="7" t="s">
        <v>69</v>
      </c>
      <c r="B103" s="8">
        <v>2.4</v>
      </c>
      <c r="C103" s="8">
        <v>0</v>
      </c>
      <c r="D103" s="8">
        <v>13.5</v>
      </c>
      <c r="E103" s="8">
        <v>55.8</v>
      </c>
      <c r="F103" s="8">
        <v>0</v>
      </c>
      <c r="G103" s="8">
        <v>18.8</v>
      </c>
      <c r="H103" s="8">
        <v>90.4</v>
      </c>
      <c r="I103" s="8">
        <v>98</v>
      </c>
      <c r="J103" s="8">
        <v>7.6</v>
      </c>
      <c r="K103" s="8">
        <v>7.76</v>
      </c>
      <c r="L103" t="str">
        <f t="shared" si="3"/>
        <v>invalid</v>
      </c>
    </row>
    <row r="104" spans="1:12" ht="15.75" thickBot="1" x14ac:dyDescent="0.3">
      <c r="A104" s="7" t="s">
        <v>70</v>
      </c>
      <c r="B104" s="8">
        <v>2.4</v>
      </c>
      <c r="C104" s="8">
        <v>3.8</v>
      </c>
      <c r="D104" s="8">
        <v>13.5</v>
      </c>
      <c r="E104" s="8">
        <v>0</v>
      </c>
      <c r="F104" s="8">
        <v>6.3</v>
      </c>
      <c r="G104" s="8">
        <v>45.2</v>
      </c>
      <c r="H104" s="8">
        <v>71.2</v>
      </c>
      <c r="I104" s="8">
        <v>73</v>
      </c>
      <c r="J104" s="8">
        <v>1.8</v>
      </c>
      <c r="K104" s="8">
        <v>2.4700000000000002</v>
      </c>
      <c r="L104" t="str">
        <f t="shared" si="3"/>
        <v>invalid</v>
      </c>
    </row>
    <row r="105" spans="1:12" ht="15.75" thickBot="1" x14ac:dyDescent="0.3">
      <c r="A105" s="7" t="s">
        <v>71</v>
      </c>
      <c r="B105" s="8">
        <v>2.4</v>
      </c>
      <c r="C105" s="8">
        <v>0</v>
      </c>
      <c r="D105" s="8">
        <v>13.5</v>
      </c>
      <c r="E105" s="8">
        <v>16.8</v>
      </c>
      <c r="F105" s="8">
        <v>6.3</v>
      </c>
      <c r="G105" s="8">
        <v>0</v>
      </c>
      <c r="H105" s="8">
        <v>39</v>
      </c>
      <c r="I105" s="8">
        <v>69</v>
      </c>
      <c r="J105" s="8">
        <v>30</v>
      </c>
      <c r="K105" s="8">
        <v>43.48</v>
      </c>
      <c r="L105" t="str">
        <f t="shared" si="3"/>
        <v>invalid</v>
      </c>
    </row>
    <row r="106" spans="1:12" ht="15.75" thickBot="1" x14ac:dyDescent="0.3">
      <c r="A106" s="7" t="s">
        <v>72</v>
      </c>
      <c r="B106" s="8">
        <v>0</v>
      </c>
      <c r="C106" s="8">
        <v>0</v>
      </c>
      <c r="D106" s="8">
        <v>0</v>
      </c>
      <c r="E106" s="8">
        <v>55.8</v>
      </c>
      <c r="F106" s="8">
        <v>6.3</v>
      </c>
      <c r="G106" s="8">
        <v>0</v>
      </c>
      <c r="H106" s="8">
        <v>62.1</v>
      </c>
      <c r="I106" s="8">
        <v>57</v>
      </c>
      <c r="J106" s="8">
        <v>-5.0999999999999996</v>
      </c>
      <c r="K106" s="8">
        <v>-8.9499999999999993</v>
      </c>
      <c r="L106" t="str">
        <f t="shared" si="3"/>
        <v>invalid</v>
      </c>
    </row>
    <row r="107" spans="1:12" ht="15.75" thickBot="1" x14ac:dyDescent="0.3">
      <c r="A107" s="7" t="s">
        <v>73</v>
      </c>
      <c r="B107" s="8">
        <v>0</v>
      </c>
      <c r="C107" s="8">
        <v>3.8</v>
      </c>
      <c r="D107" s="8">
        <v>0</v>
      </c>
      <c r="E107" s="8">
        <v>16.8</v>
      </c>
      <c r="F107" s="8">
        <v>26.5</v>
      </c>
      <c r="G107" s="8">
        <v>0</v>
      </c>
      <c r="H107" s="8">
        <v>47.1</v>
      </c>
      <c r="I107" s="8">
        <v>42</v>
      </c>
      <c r="J107" s="8">
        <v>-5.0999999999999996</v>
      </c>
      <c r="K107" s="8">
        <v>-12.14</v>
      </c>
      <c r="L107" t="str">
        <f t="shared" si="3"/>
        <v>invalid</v>
      </c>
    </row>
    <row r="108" spans="1:12" ht="15.75" thickBot="1" x14ac:dyDescent="0.3">
      <c r="A108" s="7" t="s">
        <v>74</v>
      </c>
      <c r="B108" s="8">
        <v>0</v>
      </c>
      <c r="C108" s="8">
        <v>0</v>
      </c>
      <c r="D108" s="8">
        <v>0</v>
      </c>
      <c r="E108" s="8">
        <v>34.200000000000003</v>
      </c>
      <c r="F108" s="8">
        <v>6.3</v>
      </c>
      <c r="G108" s="8">
        <v>26.5</v>
      </c>
      <c r="H108" s="8">
        <v>66.900000000000006</v>
      </c>
      <c r="I108" s="8">
        <v>78</v>
      </c>
      <c r="J108" s="8">
        <v>11.1</v>
      </c>
      <c r="K108" s="8">
        <v>14.23</v>
      </c>
      <c r="L108" t="str">
        <f t="shared" si="3"/>
        <v>valid</v>
      </c>
    </row>
    <row r="109" spans="1:12" ht="15.75" thickBot="1" x14ac:dyDescent="0.3">
      <c r="A109" s="7" t="s">
        <v>75</v>
      </c>
      <c r="B109" s="8">
        <v>2.4</v>
      </c>
      <c r="C109" s="8">
        <v>0</v>
      </c>
      <c r="D109" s="8">
        <v>0</v>
      </c>
      <c r="E109" s="8">
        <v>23.6</v>
      </c>
      <c r="F109" s="8">
        <v>0</v>
      </c>
      <c r="G109" s="8">
        <v>16.399999999999999</v>
      </c>
      <c r="H109" s="8">
        <v>42.3</v>
      </c>
      <c r="I109" s="8">
        <v>44</v>
      </c>
      <c r="J109" s="8">
        <v>1.7</v>
      </c>
      <c r="K109" s="8">
        <v>3.86</v>
      </c>
      <c r="L109" t="str">
        <f t="shared" si="3"/>
        <v>valid</v>
      </c>
    </row>
    <row r="110" spans="1:12" ht="15.75" thickBot="1" x14ac:dyDescent="0.3">
      <c r="A110" s="7" t="s">
        <v>76</v>
      </c>
      <c r="B110" s="8">
        <v>0</v>
      </c>
      <c r="C110" s="8">
        <v>0</v>
      </c>
      <c r="D110" s="8">
        <v>13.5</v>
      </c>
      <c r="E110" s="8">
        <v>0</v>
      </c>
      <c r="F110" s="8">
        <v>0</v>
      </c>
      <c r="G110" s="8">
        <v>13.5</v>
      </c>
      <c r="H110" s="8">
        <v>26.9</v>
      </c>
      <c r="I110" s="8">
        <v>28</v>
      </c>
      <c r="J110" s="8">
        <v>1.1000000000000001</v>
      </c>
      <c r="K110" s="8">
        <v>3.93</v>
      </c>
      <c r="L110" t="str">
        <f t="shared" si="3"/>
        <v>valid</v>
      </c>
    </row>
    <row r="111" spans="1:12" ht="15.75" thickBot="1" x14ac:dyDescent="0.3">
      <c r="A111" s="7" t="s">
        <v>77</v>
      </c>
      <c r="B111" s="8">
        <v>2.4</v>
      </c>
      <c r="C111" s="8">
        <v>0</v>
      </c>
      <c r="D111" s="8">
        <v>13.5</v>
      </c>
      <c r="E111" s="8">
        <v>16.8</v>
      </c>
      <c r="F111" s="8">
        <v>6.3</v>
      </c>
      <c r="G111" s="8">
        <v>0</v>
      </c>
      <c r="H111" s="8">
        <v>39</v>
      </c>
      <c r="I111" s="8">
        <v>11</v>
      </c>
      <c r="J111" s="8">
        <v>-28</v>
      </c>
      <c r="K111" s="8">
        <v>-254.55</v>
      </c>
      <c r="L111" t="str">
        <f t="shared" si="3"/>
        <v>invalid</v>
      </c>
    </row>
    <row r="112" spans="1:12" ht="15.75" thickBot="1" x14ac:dyDescent="0.3">
      <c r="A112" s="7" t="s">
        <v>78</v>
      </c>
      <c r="B112" s="8">
        <v>2.4</v>
      </c>
      <c r="C112" s="8">
        <v>3.8</v>
      </c>
      <c r="D112" s="8">
        <v>0</v>
      </c>
      <c r="E112" s="8">
        <v>16.8</v>
      </c>
      <c r="F112" s="8">
        <v>0</v>
      </c>
      <c r="G112" s="8">
        <v>0</v>
      </c>
      <c r="H112" s="8">
        <v>23.1</v>
      </c>
      <c r="I112" s="8">
        <v>17</v>
      </c>
      <c r="J112" s="8">
        <v>-6.1</v>
      </c>
      <c r="K112" s="8">
        <v>-35.880000000000003</v>
      </c>
      <c r="L112" t="str">
        <f t="shared" si="3"/>
        <v>invalid</v>
      </c>
    </row>
    <row r="113" spans="1:12" ht="15.75" thickBot="1" x14ac:dyDescent="0.3">
      <c r="A113" s="7" t="s">
        <v>79</v>
      </c>
      <c r="B113" s="8">
        <v>2.4</v>
      </c>
      <c r="C113" s="8">
        <v>3.8</v>
      </c>
      <c r="D113" s="8">
        <v>13.5</v>
      </c>
      <c r="E113" s="8">
        <v>0</v>
      </c>
      <c r="F113" s="8">
        <v>0</v>
      </c>
      <c r="G113" s="8">
        <v>12</v>
      </c>
      <c r="H113" s="8">
        <v>31.7</v>
      </c>
      <c r="I113" s="8">
        <v>33</v>
      </c>
      <c r="J113" s="8">
        <v>1.3</v>
      </c>
      <c r="K113" s="8">
        <v>3.94</v>
      </c>
      <c r="L113" t="str">
        <f t="shared" si="3"/>
        <v>valid</v>
      </c>
    </row>
    <row r="114" spans="1:12" ht="15.75" thickBot="1" x14ac:dyDescent="0.3">
      <c r="A114" s="7" t="s">
        <v>80</v>
      </c>
      <c r="B114" s="8">
        <v>0</v>
      </c>
      <c r="C114" s="8">
        <v>2.4</v>
      </c>
      <c r="D114" s="8">
        <v>13.5</v>
      </c>
      <c r="E114" s="8">
        <v>16.8</v>
      </c>
      <c r="F114" s="8">
        <v>6.3</v>
      </c>
      <c r="G114" s="8">
        <v>0</v>
      </c>
      <c r="H114" s="8">
        <v>39</v>
      </c>
      <c r="I114" s="8">
        <v>16</v>
      </c>
      <c r="J114" s="8">
        <v>-23</v>
      </c>
      <c r="K114" s="8">
        <v>-143.75</v>
      </c>
      <c r="L114" t="str">
        <f t="shared" si="3"/>
        <v>invalid</v>
      </c>
    </row>
    <row r="115" spans="1:12" ht="15.75" thickBot="1" x14ac:dyDescent="0.3">
      <c r="A115" s="7" t="s">
        <v>81</v>
      </c>
      <c r="B115" s="8">
        <v>0</v>
      </c>
      <c r="C115" s="8">
        <v>3.8</v>
      </c>
      <c r="D115" s="8">
        <v>34.6</v>
      </c>
      <c r="E115" s="8">
        <v>0</v>
      </c>
      <c r="F115" s="8">
        <v>0</v>
      </c>
      <c r="G115" s="8">
        <v>45.2</v>
      </c>
      <c r="H115" s="8">
        <v>83.7</v>
      </c>
      <c r="I115" s="8">
        <v>86</v>
      </c>
      <c r="J115" s="8">
        <v>2.2999999999999998</v>
      </c>
      <c r="K115" s="8">
        <v>2.67</v>
      </c>
      <c r="L115" t="str">
        <f t="shared" si="3"/>
        <v>invalid</v>
      </c>
    </row>
    <row r="116" spans="1:12" ht="15.75" thickBot="1" x14ac:dyDescent="0.3">
      <c r="A116" s="7" t="s">
        <v>82</v>
      </c>
      <c r="B116" s="8">
        <v>2.4</v>
      </c>
      <c r="C116" s="8">
        <v>0</v>
      </c>
      <c r="D116" s="8">
        <v>13.5</v>
      </c>
      <c r="E116" s="8">
        <v>16.8</v>
      </c>
      <c r="F116" s="8">
        <v>15.4</v>
      </c>
      <c r="G116" s="8">
        <v>0</v>
      </c>
      <c r="H116" s="8">
        <v>48.1</v>
      </c>
      <c r="I116" s="8">
        <v>88</v>
      </c>
      <c r="J116" s="8">
        <v>39.9</v>
      </c>
      <c r="K116" s="8">
        <v>45.34</v>
      </c>
      <c r="L116" t="str">
        <f t="shared" si="3"/>
        <v>invalid</v>
      </c>
    </row>
    <row r="117" spans="1:12" ht="15.75" thickBot="1" x14ac:dyDescent="0.3"/>
    <row r="118" spans="1:12" ht="15.75" thickBot="1" x14ac:dyDescent="0.3">
      <c r="A118" s="9" t="s">
        <v>216</v>
      </c>
      <c r="B118" s="10">
        <v>213.1</v>
      </c>
    </row>
    <row r="119" spans="1:12" ht="21.75" thickBot="1" x14ac:dyDescent="0.3">
      <c r="A119" s="9" t="s">
        <v>217</v>
      </c>
      <c r="B119" s="10">
        <v>0</v>
      </c>
    </row>
    <row r="120" spans="1:12" ht="21.75" thickBot="1" x14ac:dyDescent="0.3">
      <c r="A120" s="9" t="s">
        <v>218</v>
      </c>
      <c r="B120" s="10">
        <v>1084.8</v>
      </c>
    </row>
    <row r="121" spans="1:12" ht="21.75" thickBot="1" x14ac:dyDescent="0.3">
      <c r="A121" s="9" t="s">
        <v>219</v>
      </c>
      <c r="B121" s="10">
        <v>1083</v>
      </c>
    </row>
    <row r="122" spans="1:12" ht="32.25" thickBot="1" x14ac:dyDescent="0.3">
      <c r="A122" s="9" t="s">
        <v>220</v>
      </c>
      <c r="B122" s="10">
        <v>1.8</v>
      </c>
    </row>
    <row r="123" spans="1:12" ht="32.25" thickBot="1" x14ac:dyDescent="0.3">
      <c r="A123" s="9" t="s">
        <v>221</v>
      </c>
      <c r="B123" s="10"/>
    </row>
    <row r="124" spans="1:12" ht="32.25" thickBot="1" x14ac:dyDescent="0.3">
      <c r="A124" s="9" t="s">
        <v>222</v>
      </c>
      <c r="B124" s="10"/>
    </row>
    <row r="125" spans="1:12" ht="21.75" thickBot="1" x14ac:dyDescent="0.3">
      <c r="A125" s="9" t="s">
        <v>223</v>
      </c>
      <c r="B125" s="10">
        <v>0</v>
      </c>
    </row>
    <row r="127" spans="1:12" x14ac:dyDescent="0.25">
      <c r="A127" s="11" t="s">
        <v>224</v>
      </c>
    </row>
    <row r="129" spans="1:12" x14ac:dyDescent="0.25">
      <c r="A129" s="12" t="s">
        <v>225</v>
      </c>
    </row>
    <row r="130" spans="1:12" x14ac:dyDescent="0.25">
      <c r="A130" s="12" t="s">
        <v>226</v>
      </c>
    </row>
    <row r="132" spans="1:12" ht="18.75" x14ac:dyDescent="0.25">
      <c r="A132" s="3"/>
    </row>
    <row r="133" spans="1:12" x14ac:dyDescent="0.25">
      <c r="A133" s="4"/>
    </row>
    <row r="136" spans="1:12" ht="31.5" x14ac:dyDescent="0.25">
      <c r="A136" s="5" t="s">
        <v>48</v>
      </c>
      <c r="B136" s="6">
        <v>4143438</v>
      </c>
      <c r="C136" s="5" t="s">
        <v>49</v>
      </c>
      <c r="D136" s="6">
        <v>20</v>
      </c>
      <c r="E136" s="5" t="s">
        <v>50</v>
      </c>
      <c r="F136" s="6">
        <v>6</v>
      </c>
      <c r="G136" s="5" t="s">
        <v>51</v>
      </c>
      <c r="H136" s="6">
        <v>20</v>
      </c>
      <c r="I136" s="5" t="s">
        <v>52</v>
      </c>
      <c r="J136" s="6">
        <v>0</v>
      </c>
      <c r="K136" s="5" t="s">
        <v>53</v>
      </c>
      <c r="L136" s="6" t="s">
        <v>591</v>
      </c>
    </row>
    <row r="137" spans="1:12" ht="19.5" thickBot="1" x14ac:dyDescent="0.3">
      <c r="A137" s="3"/>
    </row>
    <row r="138" spans="1:12" ht="15.75" thickBot="1" x14ac:dyDescent="0.3">
      <c r="A138" s="7" t="s">
        <v>55</v>
      </c>
      <c r="B138" s="7" t="s">
        <v>56</v>
      </c>
      <c r="C138" s="7" t="s">
        <v>57</v>
      </c>
      <c r="D138" s="7" t="s">
        <v>58</v>
      </c>
      <c r="E138" s="7" t="s">
        <v>59</v>
      </c>
      <c r="F138" s="7" t="s">
        <v>60</v>
      </c>
      <c r="G138" s="7" t="s">
        <v>61</v>
      </c>
      <c r="H138" s="7" t="s">
        <v>62</v>
      </c>
    </row>
    <row r="139" spans="1:12" ht="15.75" thickBot="1" x14ac:dyDescent="0.3">
      <c r="A139" s="7" t="s">
        <v>63</v>
      </c>
      <c r="B139" s="8">
        <v>19</v>
      </c>
      <c r="C139" s="8">
        <v>16</v>
      </c>
      <c r="D139" s="8">
        <v>19</v>
      </c>
      <c r="E139" s="8">
        <v>2</v>
      </c>
      <c r="F139" s="8">
        <v>18</v>
      </c>
      <c r="G139" s="8">
        <v>5</v>
      </c>
      <c r="H139" s="8">
        <v>24</v>
      </c>
    </row>
    <row r="140" spans="1:12" ht="15.75" thickBot="1" x14ac:dyDescent="0.3">
      <c r="A140" s="7" t="s">
        <v>64</v>
      </c>
      <c r="B140" s="8">
        <v>13</v>
      </c>
      <c r="C140" s="8">
        <v>20</v>
      </c>
      <c r="D140" s="8">
        <v>4</v>
      </c>
      <c r="E140" s="8">
        <v>6</v>
      </c>
      <c r="F140" s="8">
        <v>7</v>
      </c>
      <c r="G140" s="8">
        <v>10</v>
      </c>
      <c r="H140" s="8">
        <v>67</v>
      </c>
    </row>
    <row r="141" spans="1:12" ht="15.75" thickBot="1" x14ac:dyDescent="0.3">
      <c r="A141" s="7" t="s">
        <v>65</v>
      </c>
      <c r="B141" s="8">
        <v>15</v>
      </c>
      <c r="C141" s="8">
        <v>10</v>
      </c>
      <c r="D141" s="8">
        <v>17</v>
      </c>
      <c r="E141" s="8">
        <v>18</v>
      </c>
      <c r="F141" s="8">
        <v>19</v>
      </c>
      <c r="G141" s="8">
        <v>18</v>
      </c>
      <c r="H141" s="8">
        <v>60</v>
      </c>
    </row>
    <row r="142" spans="1:12" ht="15.75" thickBot="1" x14ac:dyDescent="0.3">
      <c r="A142" s="7" t="s">
        <v>66</v>
      </c>
      <c r="B142" s="8">
        <v>9</v>
      </c>
      <c r="C142" s="8">
        <v>11</v>
      </c>
      <c r="D142" s="8">
        <v>19</v>
      </c>
      <c r="E142" s="8">
        <v>15</v>
      </c>
      <c r="F142" s="8">
        <v>12</v>
      </c>
      <c r="G142" s="8">
        <v>14</v>
      </c>
      <c r="H142" s="8">
        <v>87</v>
      </c>
    </row>
    <row r="143" spans="1:12" ht="15.75" thickBot="1" x14ac:dyDescent="0.3">
      <c r="A143" s="7" t="s">
        <v>67</v>
      </c>
      <c r="B143" s="8">
        <v>4</v>
      </c>
      <c r="C143" s="8">
        <v>14</v>
      </c>
      <c r="D143" s="8">
        <v>9</v>
      </c>
      <c r="E143" s="8">
        <v>9</v>
      </c>
      <c r="F143" s="8">
        <v>10</v>
      </c>
      <c r="G143" s="8">
        <v>17</v>
      </c>
      <c r="H143" s="8">
        <v>71</v>
      </c>
    </row>
    <row r="144" spans="1:12" ht="15.75" thickBot="1" x14ac:dyDescent="0.3">
      <c r="A144" s="7" t="s">
        <v>68</v>
      </c>
      <c r="B144" s="8">
        <v>19</v>
      </c>
      <c r="C144" s="8">
        <v>7</v>
      </c>
      <c r="D144" s="8">
        <v>14</v>
      </c>
      <c r="E144" s="8">
        <v>7</v>
      </c>
      <c r="F144" s="8">
        <v>6</v>
      </c>
      <c r="G144" s="8">
        <v>15</v>
      </c>
      <c r="H144" s="8">
        <v>34</v>
      </c>
    </row>
    <row r="145" spans="1:8" ht="15.75" thickBot="1" x14ac:dyDescent="0.3">
      <c r="A145" s="7" t="s">
        <v>69</v>
      </c>
      <c r="B145" s="8">
        <v>17</v>
      </c>
      <c r="C145" s="8">
        <v>5</v>
      </c>
      <c r="D145" s="8">
        <v>11</v>
      </c>
      <c r="E145" s="8">
        <v>19</v>
      </c>
      <c r="F145" s="8">
        <v>2</v>
      </c>
      <c r="G145" s="8">
        <v>14</v>
      </c>
      <c r="H145" s="8">
        <v>98</v>
      </c>
    </row>
    <row r="146" spans="1:8" ht="15.75" thickBot="1" x14ac:dyDescent="0.3">
      <c r="A146" s="7" t="s">
        <v>70</v>
      </c>
      <c r="B146" s="8">
        <v>10</v>
      </c>
      <c r="C146" s="8">
        <v>14</v>
      </c>
      <c r="D146" s="8">
        <v>16</v>
      </c>
      <c r="E146" s="8">
        <v>3</v>
      </c>
      <c r="F146" s="8">
        <v>11</v>
      </c>
      <c r="G146" s="8">
        <v>19</v>
      </c>
      <c r="H146" s="8">
        <v>73</v>
      </c>
    </row>
    <row r="147" spans="1:8" ht="15.75" thickBot="1" x14ac:dyDescent="0.3">
      <c r="A147" s="7" t="s">
        <v>71</v>
      </c>
      <c r="B147" s="8">
        <v>9</v>
      </c>
      <c r="C147" s="8">
        <v>6</v>
      </c>
      <c r="D147" s="8">
        <v>13</v>
      </c>
      <c r="E147" s="8">
        <v>10</v>
      </c>
      <c r="F147" s="8">
        <v>9</v>
      </c>
      <c r="G147" s="8">
        <v>3</v>
      </c>
      <c r="H147" s="8">
        <v>69</v>
      </c>
    </row>
    <row r="148" spans="1:8" ht="15.75" thickBot="1" x14ac:dyDescent="0.3">
      <c r="A148" s="7" t="s">
        <v>72</v>
      </c>
      <c r="B148" s="8">
        <v>1</v>
      </c>
      <c r="C148" s="8">
        <v>9</v>
      </c>
      <c r="D148" s="8">
        <v>5</v>
      </c>
      <c r="E148" s="8">
        <v>20</v>
      </c>
      <c r="F148" s="8">
        <v>16</v>
      </c>
      <c r="G148" s="8">
        <v>8</v>
      </c>
      <c r="H148" s="8">
        <v>57</v>
      </c>
    </row>
    <row r="149" spans="1:8" ht="15.75" thickBot="1" x14ac:dyDescent="0.3">
      <c r="A149" s="7" t="s">
        <v>73</v>
      </c>
      <c r="B149" s="8">
        <v>6</v>
      </c>
      <c r="C149" s="8">
        <v>17</v>
      </c>
      <c r="D149" s="8">
        <v>1</v>
      </c>
      <c r="E149" s="8">
        <v>11</v>
      </c>
      <c r="F149" s="8">
        <v>20</v>
      </c>
      <c r="G149" s="8">
        <v>2</v>
      </c>
      <c r="H149" s="8">
        <v>42</v>
      </c>
    </row>
    <row r="150" spans="1:8" ht="15.75" thickBot="1" x14ac:dyDescent="0.3">
      <c r="A150" s="7" t="s">
        <v>74</v>
      </c>
      <c r="B150" s="8">
        <v>2</v>
      </c>
      <c r="C150" s="8">
        <v>1</v>
      </c>
      <c r="D150" s="8">
        <v>2</v>
      </c>
      <c r="E150" s="8">
        <v>17</v>
      </c>
      <c r="F150" s="8">
        <v>14</v>
      </c>
      <c r="G150" s="8">
        <v>16</v>
      </c>
      <c r="H150" s="8">
        <v>78</v>
      </c>
    </row>
    <row r="151" spans="1:8" ht="15.75" thickBot="1" x14ac:dyDescent="0.3">
      <c r="A151" s="7" t="s">
        <v>75</v>
      </c>
      <c r="B151" s="8">
        <v>15</v>
      </c>
      <c r="C151" s="8">
        <v>2</v>
      </c>
      <c r="D151" s="8">
        <v>6</v>
      </c>
      <c r="E151" s="8">
        <v>16</v>
      </c>
      <c r="F151" s="8">
        <v>4</v>
      </c>
      <c r="G151" s="8">
        <v>12</v>
      </c>
      <c r="H151" s="8">
        <v>44</v>
      </c>
    </row>
    <row r="152" spans="1:8" ht="15.75" thickBot="1" x14ac:dyDescent="0.3">
      <c r="A152" s="7" t="s">
        <v>76</v>
      </c>
      <c r="B152" s="8">
        <v>7</v>
      </c>
      <c r="C152" s="8">
        <v>8</v>
      </c>
      <c r="D152" s="8">
        <v>16</v>
      </c>
      <c r="E152" s="8">
        <v>5</v>
      </c>
      <c r="F152" s="8">
        <v>8</v>
      </c>
      <c r="G152" s="8">
        <v>11</v>
      </c>
      <c r="H152" s="8">
        <v>28</v>
      </c>
    </row>
    <row r="153" spans="1:8" ht="15.75" thickBot="1" x14ac:dyDescent="0.3">
      <c r="A153" s="7" t="s">
        <v>77</v>
      </c>
      <c r="B153" s="8">
        <v>20</v>
      </c>
      <c r="C153" s="8">
        <v>4</v>
      </c>
      <c r="D153" s="8">
        <v>8</v>
      </c>
      <c r="E153" s="8">
        <v>12</v>
      </c>
      <c r="F153" s="8">
        <v>13</v>
      </c>
      <c r="G153" s="8">
        <v>6</v>
      </c>
      <c r="H153" s="8">
        <v>11</v>
      </c>
    </row>
    <row r="154" spans="1:8" ht="15.75" thickBot="1" x14ac:dyDescent="0.3">
      <c r="A154" s="7" t="s">
        <v>78</v>
      </c>
      <c r="B154" s="8">
        <v>12</v>
      </c>
      <c r="C154" s="8">
        <v>19</v>
      </c>
      <c r="D154" s="8">
        <v>3</v>
      </c>
      <c r="E154" s="8">
        <v>13</v>
      </c>
      <c r="F154" s="8">
        <v>1</v>
      </c>
      <c r="G154" s="8">
        <v>1</v>
      </c>
      <c r="H154" s="8">
        <v>17</v>
      </c>
    </row>
    <row r="155" spans="1:8" ht="15.75" thickBot="1" x14ac:dyDescent="0.3">
      <c r="A155" s="7" t="s">
        <v>79</v>
      </c>
      <c r="B155" s="8">
        <v>16</v>
      </c>
      <c r="C155" s="8">
        <v>18</v>
      </c>
      <c r="D155" s="8">
        <v>11</v>
      </c>
      <c r="E155" s="8">
        <v>4</v>
      </c>
      <c r="F155" s="8">
        <v>5</v>
      </c>
      <c r="G155" s="8">
        <v>9</v>
      </c>
      <c r="H155" s="8">
        <v>33</v>
      </c>
    </row>
    <row r="156" spans="1:8" ht="15.75" thickBot="1" x14ac:dyDescent="0.3">
      <c r="A156" s="7" t="s">
        <v>80</v>
      </c>
      <c r="B156" s="8">
        <v>3</v>
      </c>
      <c r="C156" s="8">
        <v>12</v>
      </c>
      <c r="D156" s="8">
        <v>12</v>
      </c>
      <c r="E156" s="8">
        <v>14</v>
      </c>
      <c r="F156" s="8">
        <v>15</v>
      </c>
      <c r="G156" s="8">
        <v>7</v>
      </c>
      <c r="H156" s="8">
        <v>16</v>
      </c>
    </row>
    <row r="157" spans="1:8" ht="15.75" thickBot="1" x14ac:dyDescent="0.3">
      <c r="A157" s="7" t="s">
        <v>81</v>
      </c>
      <c r="B157" s="8">
        <v>5</v>
      </c>
      <c r="C157" s="8">
        <v>15</v>
      </c>
      <c r="D157" s="8">
        <v>20</v>
      </c>
      <c r="E157" s="8">
        <v>2</v>
      </c>
      <c r="F157" s="8">
        <v>3</v>
      </c>
      <c r="G157" s="8">
        <v>20</v>
      </c>
      <c r="H157" s="8">
        <v>86</v>
      </c>
    </row>
    <row r="158" spans="1:8" ht="15.75" thickBot="1" x14ac:dyDescent="0.3">
      <c r="A158" s="7" t="s">
        <v>82</v>
      </c>
      <c r="B158" s="8">
        <v>11</v>
      </c>
      <c r="C158" s="8">
        <v>3</v>
      </c>
      <c r="D158" s="8">
        <v>7</v>
      </c>
      <c r="E158" s="8">
        <v>8</v>
      </c>
      <c r="F158" s="8">
        <v>17</v>
      </c>
      <c r="G158" s="8">
        <v>4</v>
      </c>
      <c r="H158" s="8">
        <v>88</v>
      </c>
    </row>
    <row r="159" spans="1:8" ht="19.5" thickBot="1" x14ac:dyDescent="0.3">
      <c r="A159" s="3"/>
    </row>
    <row r="160" spans="1:8" ht="15.75" thickBot="1" x14ac:dyDescent="0.3">
      <c r="A160" s="7" t="s">
        <v>83</v>
      </c>
      <c r="B160" s="7" t="s">
        <v>56</v>
      </c>
      <c r="C160" s="7" t="s">
        <v>57</v>
      </c>
      <c r="D160" s="7" t="s">
        <v>58</v>
      </c>
      <c r="E160" s="7" t="s">
        <v>59</v>
      </c>
      <c r="F160" s="7" t="s">
        <v>60</v>
      </c>
      <c r="G160" s="7" t="s">
        <v>61</v>
      </c>
    </row>
    <row r="161" spans="1:7" ht="32.25" thickBot="1" x14ac:dyDescent="0.3">
      <c r="A161" s="7" t="s">
        <v>84</v>
      </c>
      <c r="B161" s="8" t="s">
        <v>592</v>
      </c>
      <c r="C161" s="8" t="s">
        <v>593</v>
      </c>
      <c r="D161" s="8" t="s">
        <v>594</v>
      </c>
      <c r="E161" s="8" t="s">
        <v>429</v>
      </c>
      <c r="F161" s="8" t="s">
        <v>595</v>
      </c>
      <c r="G161" s="8" t="s">
        <v>209</v>
      </c>
    </row>
    <row r="162" spans="1:7" ht="32.25" thickBot="1" x14ac:dyDescent="0.3">
      <c r="A162" s="7" t="s">
        <v>91</v>
      </c>
      <c r="B162" s="8" t="s">
        <v>596</v>
      </c>
      <c r="C162" s="8" t="s">
        <v>593</v>
      </c>
      <c r="D162" s="8" t="s">
        <v>209</v>
      </c>
      <c r="E162" s="8" t="s">
        <v>429</v>
      </c>
      <c r="F162" s="8" t="s">
        <v>595</v>
      </c>
      <c r="G162" s="8" t="s">
        <v>209</v>
      </c>
    </row>
    <row r="163" spans="1:7" ht="32.25" thickBot="1" x14ac:dyDescent="0.3">
      <c r="A163" s="7" t="s">
        <v>98</v>
      </c>
      <c r="B163" s="8" t="s">
        <v>597</v>
      </c>
      <c r="C163" s="8" t="s">
        <v>593</v>
      </c>
      <c r="D163" s="8" t="s">
        <v>209</v>
      </c>
      <c r="E163" s="8" t="s">
        <v>598</v>
      </c>
      <c r="F163" s="8" t="s">
        <v>599</v>
      </c>
      <c r="G163" s="8" t="s">
        <v>209</v>
      </c>
    </row>
    <row r="164" spans="1:7" ht="32.25" thickBot="1" x14ac:dyDescent="0.3">
      <c r="A164" s="7" t="s">
        <v>105</v>
      </c>
      <c r="B164" s="8" t="s">
        <v>597</v>
      </c>
      <c r="C164" s="8" t="s">
        <v>600</v>
      </c>
      <c r="D164" s="8" t="s">
        <v>209</v>
      </c>
      <c r="E164" s="8" t="s">
        <v>601</v>
      </c>
      <c r="F164" s="8" t="s">
        <v>602</v>
      </c>
      <c r="G164" s="8" t="s">
        <v>209</v>
      </c>
    </row>
    <row r="165" spans="1:7" ht="32.25" thickBot="1" x14ac:dyDescent="0.3">
      <c r="A165" s="7" t="s">
        <v>112</v>
      </c>
      <c r="B165" s="8" t="s">
        <v>597</v>
      </c>
      <c r="C165" s="8" t="s">
        <v>600</v>
      </c>
      <c r="D165" s="8" t="s">
        <v>209</v>
      </c>
      <c r="E165" s="8" t="s">
        <v>603</v>
      </c>
      <c r="F165" s="8" t="s">
        <v>602</v>
      </c>
      <c r="G165" s="8" t="s">
        <v>209</v>
      </c>
    </row>
    <row r="166" spans="1:7" ht="32.25" thickBot="1" x14ac:dyDescent="0.3">
      <c r="A166" s="7" t="s">
        <v>119</v>
      </c>
      <c r="B166" s="8" t="s">
        <v>597</v>
      </c>
      <c r="C166" s="8" t="s">
        <v>600</v>
      </c>
      <c r="D166" s="8" t="s">
        <v>209</v>
      </c>
      <c r="E166" s="8" t="s">
        <v>603</v>
      </c>
      <c r="F166" s="8" t="s">
        <v>602</v>
      </c>
      <c r="G166" s="8" t="s">
        <v>209</v>
      </c>
    </row>
    <row r="167" spans="1:7" ht="32.25" thickBot="1" x14ac:dyDescent="0.3">
      <c r="A167" s="7" t="s">
        <v>126</v>
      </c>
      <c r="B167" s="8" t="s">
        <v>597</v>
      </c>
      <c r="C167" s="8" t="s">
        <v>604</v>
      </c>
      <c r="D167" s="8" t="s">
        <v>209</v>
      </c>
      <c r="E167" s="8" t="s">
        <v>603</v>
      </c>
      <c r="F167" s="8" t="s">
        <v>602</v>
      </c>
      <c r="G167" s="8" t="s">
        <v>209</v>
      </c>
    </row>
    <row r="168" spans="1:7" ht="32.25" thickBot="1" x14ac:dyDescent="0.3">
      <c r="A168" s="7" t="s">
        <v>133</v>
      </c>
      <c r="B168" s="8" t="s">
        <v>597</v>
      </c>
      <c r="C168" s="8" t="s">
        <v>605</v>
      </c>
      <c r="D168" s="8" t="s">
        <v>209</v>
      </c>
      <c r="E168" s="8" t="s">
        <v>603</v>
      </c>
      <c r="F168" s="8" t="s">
        <v>606</v>
      </c>
      <c r="G168" s="8" t="s">
        <v>209</v>
      </c>
    </row>
    <row r="169" spans="1:7" ht="32.25" thickBot="1" x14ac:dyDescent="0.3">
      <c r="A169" s="7" t="s">
        <v>140</v>
      </c>
      <c r="B169" s="8" t="s">
        <v>597</v>
      </c>
      <c r="C169" s="8" t="s">
        <v>605</v>
      </c>
      <c r="D169" s="8" t="s">
        <v>209</v>
      </c>
      <c r="E169" s="8" t="s">
        <v>603</v>
      </c>
      <c r="F169" s="8" t="s">
        <v>606</v>
      </c>
      <c r="G169" s="8" t="s">
        <v>209</v>
      </c>
    </row>
    <row r="170" spans="1:7" ht="32.25" thickBot="1" x14ac:dyDescent="0.3">
      <c r="A170" s="7" t="s">
        <v>147</v>
      </c>
      <c r="B170" s="8" t="s">
        <v>597</v>
      </c>
      <c r="C170" s="8" t="s">
        <v>605</v>
      </c>
      <c r="D170" s="8" t="s">
        <v>209</v>
      </c>
      <c r="E170" s="8" t="s">
        <v>607</v>
      </c>
      <c r="F170" s="8" t="s">
        <v>606</v>
      </c>
      <c r="G170" s="8" t="s">
        <v>209</v>
      </c>
    </row>
    <row r="171" spans="1:7" ht="32.25" thickBot="1" x14ac:dyDescent="0.3">
      <c r="A171" s="7" t="s">
        <v>154</v>
      </c>
      <c r="B171" s="8" t="s">
        <v>597</v>
      </c>
      <c r="C171" s="8" t="s">
        <v>605</v>
      </c>
      <c r="D171" s="8" t="s">
        <v>209</v>
      </c>
      <c r="E171" s="8" t="s">
        <v>209</v>
      </c>
      <c r="F171" s="8" t="s">
        <v>606</v>
      </c>
      <c r="G171" s="8" t="s">
        <v>209</v>
      </c>
    </row>
    <row r="172" spans="1:7" ht="21.75" thickBot="1" x14ac:dyDescent="0.3">
      <c r="A172" s="7" t="s">
        <v>161</v>
      </c>
      <c r="B172" s="8" t="s">
        <v>608</v>
      </c>
      <c r="C172" s="8" t="s">
        <v>209</v>
      </c>
      <c r="D172" s="8" t="s">
        <v>209</v>
      </c>
      <c r="E172" s="8" t="s">
        <v>209</v>
      </c>
      <c r="F172" s="8" t="s">
        <v>606</v>
      </c>
      <c r="G172" s="8" t="s">
        <v>209</v>
      </c>
    </row>
    <row r="173" spans="1:7" ht="21.75" thickBot="1" x14ac:dyDescent="0.3">
      <c r="A173" s="7" t="s">
        <v>168</v>
      </c>
      <c r="B173" s="8" t="s">
        <v>608</v>
      </c>
      <c r="C173" s="8" t="s">
        <v>209</v>
      </c>
      <c r="D173" s="8" t="s">
        <v>209</v>
      </c>
      <c r="E173" s="8" t="s">
        <v>209</v>
      </c>
      <c r="F173" s="8" t="s">
        <v>209</v>
      </c>
      <c r="G173" s="8" t="s">
        <v>209</v>
      </c>
    </row>
    <row r="174" spans="1:7" ht="21.75" thickBot="1" x14ac:dyDescent="0.3">
      <c r="A174" s="7" t="s">
        <v>175</v>
      </c>
      <c r="B174" s="8" t="s">
        <v>609</v>
      </c>
      <c r="C174" s="8" t="s">
        <v>209</v>
      </c>
      <c r="D174" s="8" t="s">
        <v>209</v>
      </c>
      <c r="E174" s="8" t="s">
        <v>209</v>
      </c>
      <c r="F174" s="8" t="s">
        <v>209</v>
      </c>
      <c r="G174" s="8" t="s">
        <v>209</v>
      </c>
    </row>
    <row r="175" spans="1:7" ht="21.75" thickBot="1" x14ac:dyDescent="0.3">
      <c r="A175" s="7" t="s">
        <v>182</v>
      </c>
      <c r="B175" s="8" t="s">
        <v>609</v>
      </c>
      <c r="C175" s="8" t="s">
        <v>209</v>
      </c>
      <c r="D175" s="8" t="s">
        <v>209</v>
      </c>
      <c r="E175" s="8" t="s">
        <v>209</v>
      </c>
      <c r="F175" s="8" t="s">
        <v>209</v>
      </c>
      <c r="G175" s="8" t="s">
        <v>209</v>
      </c>
    </row>
    <row r="176" spans="1:7" ht="21.75" thickBot="1" x14ac:dyDescent="0.3">
      <c r="A176" s="7" t="s">
        <v>188</v>
      </c>
      <c r="B176" s="8" t="s">
        <v>610</v>
      </c>
      <c r="C176" s="8" t="s">
        <v>209</v>
      </c>
      <c r="D176" s="8" t="s">
        <v>209</v>
      </c>
      <c r="E176" s="8" t="s">
        <v>209</v>
      </c>
      <c r="F176" s="8" t="s">
        <v>209</v>
      </c>
      <c r="G176" s="8" t="s">
        <v>209</v>
      </c>
    </row>
    <row r="177" spans="1:7" ht="21.75" thickBot="1" x14ac:dyDescent="0.3">
      <c r="A177" s="7" t="s">
        <v>193</v>
      </c>
      <c r="B177" s="8" t="s">
        <v>610</v>
      </c>
      <c r="C177" s="8" t="s">
        <v>209</v>
      </c>
      <c r="D177" s="8" t="s">
        <v>209</v>
      </c>
      <c r="E177" s="8" t="s">
        <v>209</v>
      </c>
      <c r="F177" s="8" t="s">
        <v>209</v>
      </c>
      <c r="G177" s="8" t="s">
        <v>209</v>
      </c>
    </row>
    <row r="178" spans="1:7" ht="21.75" thickBot="1" x14ac:dyDescent="0.3">
      <c r="A178" s="7" t="s">
        <v>198</v>
      </c>
      <c r="B178" s="8" t="s">
        <v>209</v>
      </c>
      <c r="C178" s="8" t="s">
        <v>209</v>
      </c>
      <c r="D178" s="8" t="s">
        <v>209</v>
      </c>
      <c r="E178" s="8" t="s">
        <v>209</v>
      </c>
      <c r="F178" s="8" t="s">
        <v>209</v>
      </c>
      <c r="G178" s="8" t="s">
        <v>209</v>
      </c>
    </row>
    <row r="179" spans="1:7" ht="21.75" thickBot="1" x14ac:dyDescent="0.3">
      <c r="A179" s="7" t="s">
        <v>203</v>
      </c>
      <c r="B179" s="8" t="s">
        <v>209</v>
      </c>
      <c r="C179" s="8" t="s">
        <v>209</v>
      </c>
      <c r="D179" s="8" t="s">
        <v>209</v>
      </c>
      <c r="E179" s="8" t="s">
        <v>209</v>
      </c>
      <c r="F179" s="8" t="s">
        <v>209</v>
      </c>
      <c r="G179" s="8" t="s">
        <v>209</v>
      </c>
    </row>
    <row r="180" spans="1:7" ht="21.75" thickBot="1" x14ac:dyDescent="0.3">
      <c r="A180" s="7" t="s">
        <v>207</v>
      </c>
      <c r="B180" s="8" t="s">
        <v>209</v>
      </c>
      <c r="C180" s="8" t="s">
        <v>209</v>
      </c>
      <c r="D180" s="8" t="s">
        <v>209</v>
      </c>
      <c r="E180" s="8" t="s">
        <v>209</v>
      </c>
      <c r="F180" s="8" t="s">
        <v>209</v>
      </c>
      <c r="G180" s="8" t="s">
        <v>209</v>
      </c>
    </row>
    <row r="181" spans="1:7" ht="19.5" thickBot="1" x14ac:dyDescent="0.3">
      <c r="A181" s="3"/>
    </row>
    <row r="182" spans="1:7" ht="15.75" thickBot="1" x14ac:dyDescent="0.3">
      <c r="A182" s="7" t="s">
        <v>210</v>
      </c>
      <c r="B182" s="7" t="s">
        <v>56</v>
      </c>
      <c r="C182" s="7" t="s">
        <v>57</v>
      </c>
      <c r="D182" s="7" t="s">
        <v>58</v>
      </c>
      <c r="E182" s="7" t="s">
        <v>59</v>
      </c>
      <c r="F182" s="7" t="s">
        <v>60</v>
      </c>
      <c r="G182" s="7" t="s">
        <v>61</v>
      </c>
    </row>
    <row r="183" spans="1:7" ht="15.75" thickBot="1" x14ac:dyDescent="0.3">
      <c r="A183" s="7" t="s">
        <v>84</v>
      </c>
      <c r="B183" s="8">
        <v>57.5</v>
      </c>
      <c r="C183" s="8">
        <v>28</v>
      </c>
      <c r="D183" s="8">
        <v>13.7</v>
      </c>
      <c r="E183" s="8">
        <v>25.3</v>
      </c>
      <c r="F183" s="8">
        <v>39.6</v>
      </c>
      <c r="G183" s="8">
        <v>0</v>
      </c>
    </row>
    <row r="184" spans="1:7" ht="15.75" thickBot="1" x14ac:dyDescent="0.3">
      <c r="A184" s="7" t="s">
        <v>91</v>
      </c>
      <c r="B184" s="8">
        <v>54.3</v>
      </c>
      <c r="C184" s="8">
        <v>28</v>
      </c>
      <c r="D184" s="8">
        <v>0</v>
      </c>
      <c r="E184" s="8">
        <v>25.3</v>
      </c>
      <c r="F184" s="8">
        <v>39.6</v>
      </c>
      <c r="G184" s="8">
        <v>0</v>
      </c>
    </row>
    <row r="185" spans="1:7" ht="15.75" thickBot="1" x14ac:dyDescent="0.3">
      <c r="A185" s="7" t="s">
        <v>98</v>
      </c>
      <c r="B185" s="8">
        <v>35.9</v>
      </c>
      <c r="C185" s="8">
        <v>28</v>
      </c>
      <c r="D185" s="8">
        <v>0</v>
      </c>
      <c r="E185" s="8">
        <v>19</v>
      </c>
      <c r="F185" s="8">
        <v>14.2</v>
      </c>
      <c r="G185" s="8">
        <v>0</v>
      </c>
    </row>
    <row r="186" spans="1:7" ht="15.75" thickBot="1" x14ac:dyDescent="0.3">
      <c r="A186" s="7" t="s">
        <v>105</v>
      </c>
      <c r="B186" s="8">
        <v>35.9</v>
      </c>
      <c r="C186" s="8">
        <v>19.5</v>
      </c>
      <c r="D186" s="8">
        <v>0</v>
      </c>
      <c r="E186" s="8">
        <v>13.7</v>
      </c>
      <c r="F186" s="8">
        <v>13.7</v>
      </c>
      <c r="G186" s="8">
        <v>0</v>
      </c>
    </row>
    <row r="187" spans="1:7" ht="15.75" thickBot="1" x14ac:dyDescent="0.3">
      <c r="A187" s="7" t="s">
        <v>112</v>
      </c>
      <c r="B187" s="8">
        <v>35.9</v>
      </c>
      <c r="C187" s="8">
        <v>19.5</v>
      </c>
      <c r="D187" s="8">
        <v>0</v>
      </c>
      <c r="E187" s="8">
        <v>11.6</v>
      </c>
      <c r="F187" s="8">
        <v>13.7</v>
      </c>
      <c r="G187" s="8">
        <v>0</v>
      </c>
    </row>
    <row r="188" spans="1:7" ht="15.75" thickBot="1" x14ac:dyDescent="0.3">
      <c r="A188" s="7" t="s">
        <v>119</v>
      </c>
      <c r="B188" s="8">
        <v>35.9</v>
      </c>
      <c r="C188" s="8">
        <v>19.5</v>
      </c>
      <c r="D188" s="8">
        <v>0</v>
      </c>
      <c r="E188" s="8">
        <v>11.6</v>
      </c>
      <c r="F188" s="8">
        <v>13.7</v>
      </c>
      <c r="G188" s="8">
        <v>0</v>
      </c>
    </row>
    <row r="189" spans="1:7" ht="15.75" thickBot="1" x14ac:dyDescent="0.3">
      <c r="A189" s="7" t="s">
        <v>126</v>
      </c>
      <c r="B189" s="8">
        <v>35.9</v>
      </c>
      <c r="C189" s="8">
        <v>16.399999999999999</v>
      </c>
      <c r="D189" s="8">
        <v>0</v>
      </c>
      <c r="E189" s="8">
        <v>11.6</v>
      </c>
      <c r="F189" s="8">
        <v>13.7</v>
      </c>
      <c r="G189" s="8">
        <v>0</v>
      </c>
    </row>
    <row r="190" spans="1:7" ht="15.75" thickBot="1" x14ac:dyDescent="0.3">
      <c r="A190" s="7" t="s">
        <v>133</v>
      </c>
      <c r="B190" s="8">
        <v>35.9</v>
      </c>
      <c r="C190" s="8">
        <v>13.7</v>
      </c>
      <c r="D190" s="8">
        <v>0</v>
      </c>
      <c r="E190" s="8">
        <v>11.6</v>
      </c>
      <c r="F190" s="8">
        <v>4.7</v>
      </c>
      <c r="G190" s="8">
        <v>0</v>
      </c>
    </row>
    <row r="191" spans="1:7" ht="15.75" thickBot="1" x14ac:dyDescent="0.3">
      <c r="A191" s="7" t="s">
        <v>140</v>
      </c>
      <c r="B191" s="8">
        <v>35.9</v>
      </c>
      <c r="C191" s="8">
        <v>13.7</v>
      </c>
      <c r="D191" s="8">
        <v>0</v>
      </c>
      <c r="E191" s="8">
        <v>11.6</v>
      </c>
      <c r="F191" s="8">
        <v>4.7</v>
      </c>
      <c r="G191" s="8">
        <v>0</v>
      </c>
    </row>
    <row r="192" spans="1:7" ht="15.75" thickBot="1" x14ac:dyDescent="0.3">
      <c r="A192" s="7" t="s">
        <v>147</v>
      </c>
      <c r="B192" s="8">
        <v>35.9</v>
      </c>
      <c r="C192" s="8">
        <v>13.7</v>
      </c>
      <c r="D192" s="8">
        <v>0</v>
      </c>
      <c r="E192" s="8">
        <v>6.3</v>
      </c>
      <c r="F192" s="8">
        <v>4.7</v>
      </c>
      <c r="G192" s="8">
        <v>0</v>
      </c>
    </row>
    <row r="193" spans="1:11" ht="15.75" thickBot="1" x14ac:dyDescent="0.3">
      <c r="A193" s="7" t="s">
        <v>154</v>
      </c>
      <c r="B193" s="8">
        <v>35.9</v>
      </c>
      <c r="C193" s="8">
        <v>13.7</v>
      </c>
      <c r="D193" s="8">
        <v>0</v>
      </c>
      <c r="E193" s="8">
        <v>0</v>
      </c>
      <c r="F193" s="8">
        <v>4.7</v>
      </c>
      <c r="G193" s="8">
        <v>0</v>
      </c>
    </row>
    <row r="194" spans="1:11" ht="15.75" thickBot="1" x14ac:dyDescent="0.3">
      <c r="A194" s="7" t="s">
        <v>161</v>
      </c>
      <c r="B194" s="8">
        <v>25.3</v>
      </c>
      <c r="C194" s="8">
        <v>0</v>
      </c>
      <c r="D194" s="8">
        <v>0</v>
      </c>
      <c r="E194" s="8">
        <v>0</v>
      </c>
      <c r="F194" s="8">
        <v>4.7</v>
      </c>
      <c r="G194" s="8">
        <v>0</v>
      </c>
    </row>
    <row r="195" spans="1:11" ht="15.75" thickBot="1" x14ac:dyDescent="0.3">
      <c r="A195" s="7" t="s">
        <v>168</v>
      </c>
      <c r="B195" s="8">
        <v>25.3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</row>
    <row r="196" spans="1:11" ht="15.75" thickBot="1" x14ac:dyDescent="0.3">
      <c r="A196" s="7" t="s">
        <v>175</v>
      </c>
      <c r="B196" s="8">
        <v>17.899999999999999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</row>
    <row r="197" spans="1:11" ht="15.75" thickBot="1" x14ac:dyDescent="0.3">
      <c r="A197" s="7" t="s">
        <v>182</v>
      </c>
      <c r="B197" s="8">
        <v>17.899999999999999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</row>
    <row r="198" spans="1:11" ht="15.75" thickBot="1" x14ac:dyDescent="0.3">
      <c r="A198" s="7" t="s">
        <v>188</v>
      </c>
      <c r="B198" s="8">
        <v>7.4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</row>
    <row r="199" spans="1:11" ht="15.75" thickBot="1" x14ac:dyDescent="0.3">
      <c r="A199" s="7" t="s">
        <v>193</v>
      </c>
      <c r="B199" s="8">
        <v>7.4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</row>
    <row r="200" spans="1:11" ht="15.75" thickBot="1" x14ac:dyDescent="0.3">
      <c r="A200" s="7" t="s">
        <v>198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</row>
    <row r="201" spans="1:11" ht="15.75" thickBot="1" x14ac:dyDescent="0.3">
      <c r="A201" s="7" t="s">
        <v>203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</row>
    <row r="202" spans="1:11" ht="15.75" thickBot="1" x14ac:dyDescent="0.3">
      <c r="A202" s="7" t="s">
        <v>207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</row>
    <row r="203" spans="1:11" ht="19.5" thickBot="1" x14ac:dyDescent="0.3">
      <c r="A203" s="3"/>
    </row>
    <row r="204" spans="1:11" ht="15.75" thickBot="1" x14ac:dyDescent="0.3">
      <c r="A204" s="7" t="s">
        <v>367</v>
      </c>
      <c r="B204" s="7" t="s">
        <v>56</v>
      </c>
      <c r="C204" s="7" t="s">
        <v>57</v>
      </c>
      <c r="D204" s="7" t="s">
        <v>58</v>
      </c>
      <c r="E204" s="7" t="s">
        <v>59</v>
      </c>
      <c r="F204" s="7" t="s">
        <v>60</v>
      </c>
      <c r="G204" s="7" t="s">
        <v>61</v>
      </c>
      <c r="H204" s="7" t="s">
        <v>212</v>
      </c>
      <c r="I204" s="7" t="s">
        <v>213</v>
      </c>
      <c r="J204" s="7" t="s">
        <v>214</v>
      </c>
      <c r="K204" s="7" t="s">
        <v>215</v>
      </c>
    </row>
    <row r="205" spans="1:11" ht="15.75" thickBot="1" x14ac:dyDescent="0.3">
      <c r="A205" s="7" t="s">
        <v>63</v>
      </c>
      <c r="B205" s="8">
        <v>0</v>
      </c>
      <c r="C205" s="8">
        <v>0</v>
      </c>
      <c r="D205" s="8">
        <v>0</v>
      </c>
      <c r="E205" s="8">
        <v>25.3</v>
      </c>
      <c r="F205" s="8">
        <v>0</v>
      </c>
      <c r="G205" s="8">
        <v>0</v>
      </c>
      <c r="H205" s="8">
        <v>25.3</v>
      </c>
      <c r="I205" s="8">
        <v>24</v>
      </c>
      <c r="J205" s="8">
        <v>-1.3</v>
      </c>
      <c r="K205" s="8">
        <v>-5.42</v>
      </c>
    </row>
    <row r="206" spans="1:11" ht="15.75" thickBot="1" x14ac:dyDescent="0.3">
      <c r="A206" s="7" t="s">
        <v>64</v>
      </c>
      <c r="B206" s="8">
        <v>25.3</v>
      </c>
      <c r="C206" s="8">
        <v>0</v>
      </c>
      <c r="D206" s="8">
        <v>0</v>
      </c>
      <c r="E206" s="8">
        <v>11.6</v>
      </c>
      <c r="F206" s="8">
        <v>13.7</v>
      </c>
      <c r="G206" s="8">
        <v>0</v>
      </c>
      <c r="H206" s="8">
        <v>50.6</v>
      </c>
      <c r="I206" s="8">
        <v>67</v>
      </c>
      <c r="J206" s="8">
        <v>16.399999999999999</v>
      </c>
      <c r="K206" s="8">
        <v>24.48</v>
      </c>
    </row>
    <row r="207" spans="1:11" ht="15.75" thickBot="1" x14ac:dyDescent="0.3">
      <c r="A207" s="7" t="s">
        <v>65</v>
      </c>
      <c r="B207" s="8">
        <v>17.899999999999999</v>
      </c>
      <c r="C207" s="8">
        <v>13.7</v>
      </c>
      <c r="D207" s="8">
        <v>0</v>
      </c>
      <c r="E207" s="8">
        <v>0</v>
      </c>
      <c r="F207" s="8">
        <v>0</v>
      </c>
      <c r="G207" s="8">
        <v>0</v>
      </c>
      <c r="H207" s="8">
        <v>31.7</v>
      </c>
      <c r="I207" s="8">
        <v>60</v>
      </c>
      <c r="J207" s="8">
        <v>28.3</v>
      </c>
      <c r="K207" s="8">
        <v>47.17</v>
      </c>
    </row>
    <row r="208" spans="1:11" ht="15.75" thickBot="1" x14ac:dyDescent="0.3">
      <c r="A208" s="7" t="s">
        <v>66</v>
      </c>
      <c r="B208" s="8">
        <v>35.9</v>
      </c>
      <c r="C208" s="8">
        <v>13.7</v>
      </c>
      <c r="D208" s="8">
        <v>0</v>
      </c>
      <c r="E208" s="8">
        <v>0</v>
      </c>
      <c r="F208" s="8">
        <v>4.7</v>
      </c>
      <c r="G208" s="8">
        <v>0</v>
      </c>
      <c r="H208" s="8">
        <v>54.3</v>
      </c>
      <c r="I208" s="8">
        <v>87</v>
      </c>
      <c r="J208" s="8">
        <v>32.700000000000003</v>
      </c>
      <c r="K208" s="8">
        <v>37.590000000000003</v>
      </c>
    </row>
    <row r="209" spans="1:11" ht="15.75" thickBot="1" x14ac:dyDescent="0.3">
      <c r="A209" s="7" t="s">
        <v>67</v>
      </c>
      <c r="B209" s="8">
        <v>35.9</v>
      </c>
      <c r="C209" s="8">
        <v>0</v>
      </c>
      <c r="D209" s="8">
        <v>0</v>
      </c>
      <c r="E209" s="8">
        <v>11.6</v>
      </c>
      <c r="F209" s="8">
        <v>4.7</v>
      </c>
      <c r="G209" s="8">
        <v>0</v>
      </c>
      <c r="H209" s="8">
        <v>52.2</v>
      </c>
      <c r="I209" s="8">
        <v>71</v>
      </c>
      <c r="J209" s="8">
        <v>18.8</v>
      </c>
      <c r="K209" s="8">
        <v>26.48</v>
      </c>
    </row>
    <row r="210" spans="1:11" ht="15.75" thickBot="1" x14ac:dyDescent="0.3">
      <c r="A210" s="7" t="s">
        <v>68</v>
      </c>
      <c r="B210" s="8">
        <v>0</v>
      </c>
      <c r="C210" s="8">
        <v>16.399999999999999</v>
      </c>
      <c r="D210" s="8">
        <v>0</v>
      </c>
      <c r="E210" s="8">
        <v>11.6</v>
      </c>
      <c r="F210" s="8">
        <v>13.7</v>
      </c>
      <c r="G210" s="8">
        <v>0</v>
      </c>
      <c r="H210" s="8">
        <v>41.7</v>
      </c>
      <c r="I210" s="8">
        <v>34</v>
      </c>
      <c r="J210" s="8">
        <v>-7.7</v>
      </c>
      <c r="K210" s="8">
        <v>-22.65</v>
      </c>
    </row>
    <row r="211" spans="1:11" ht="15.75" thickBot="1" x14ac:dyDescent="0.3">
      <c r="A211" s="7" t="s">
        <v>69</v>
      </c>
      <c r="B211" s="8">
        <v>7.4</v>
      </c>
      <c r="C211" s="8">
        <v>19.5</v>
      </c>
      <c r="D211" s="8">
        <v>0</v>
      </c>
      <c r="E211" s="8">
        <v>0</v>
      </c>
      <c r="F211" s="8">
        <v>39.6</v>
      </c>
      <c r="G211" s="8">
        <v>0</v>
      </c>
      <c r="H211" s="8">
        <v>66.5</v>
      </c>
      <c r="I211" s="8">
        <v>98</v>
      </c>
      <c r="J211" s="8">
        <v>31.5</v>
      </c>
      <c r="K211" s="8">
        <v>32.14</v>
      </c>
    </row>
    <row r="212" spans="1:11" ht="15.75" thickBot="1" x14ac:dyDescent="0.3">
      <c r="A212" s="7" t="s">
        <v>70</v>
      </c>
      <c r="B212" s="8">
        <v>35.9</v>
      </c>
      <c r="C212" s="8">
        <v>0</v>
      </c>
      <c r="D212" s="8">
        <v>0</v>
      </c>
      <c r="E212" s="8">
        <v>19</v>
      </c>
      <c r="F212" s="8">
        <v>4.7</v>
      </c>
      <c r="G212" s="8">
        <v>0</v>
      </c>
      <c r="H212" s="8">
        <v>59.6</v>
      </c>
      <c r="I212" s="8">
        <v>73</v>
      </c>
      <c r="J212" s="8">
        <v>13.4</v>
      </c>
      <c r="K212" s="8">
        <v>18.36</v>
      </c>
    </row>
    <row r="213" spans="1:11" ht="15.75" thickBot="1" x14ac:dyDescent="0.3">
      <c r="A213" s="7" t="s">
        <v>71</v>
      </c>
      <c r="B213" s="8">
        <v>35.9</v>
      </c>
      <c r="C213" s="8">
        <v>19.5</v>
      </c>
      <c r="D213" s="8">
        <v>0</v>
      </c>
      <c r="E213" s="8">
        <v>6.3</v>
      </c>
      <c r="F213" s="8">
        <v>4.7</v>
      </c>
      <c r="G213" s="8">
        <v>0</v>
      </c>
      <c r="H213" s="8">
        <v>66.5</v>
      </c>
      <c r="I213" s="8">
        <v>69</v>
      </c>
      <c r="J213" s="8">
        <v>2.5</v>
      </c>
      <c r="K213" s="8">
        <v>3.62</v>
      </c>
    </row>
    <row r="214" spans="1:11" ht="15.75" thickBot="1" x14ac:dyDescent="0.3">
      <c r="A214" s="7" t="s">
        <v>72</v>
      </c>
      <c r="B214" s="8">
        <v>57.5</v>
      </c>
      <c r="C214" s="8">
        <v>13.7</v>
      </c>
      <c r="D214" s="8">
        <v>0</v>
      </c>
      <c r="E214" s="8">
        <v>0</v>
      </c>
      <c r="F214" s="8">
        <v>0</v>
      </c>
      <c r="G214" s="8">
        <v>0</v>
      </c>
      <c r="H214" s="8">
        <v>71.2</v>
      </c>
      <c r="I214" s="8">
        <v>57</v>
      </c>
      <c r="J214" s="8">
        <v>-14.2</v>
      </c>
      <c r="K214" s="8">
        <v>-24.91</v>
      </c>
    </row>
    <row r="215" spans="1:11" ht="15.75" thickBot="1" x14ac:dyDescent="0.3">
      <c r="A215" s="7" t="s">
        <v>73</v>
      </c>
      <c r="B215" s="8">
        <v>35.9</v>
      </c>
      <c r="C215" s="8">
        <v>0</v>
      </c>
      <c r="D215" s="8">
        <v>13.7</v>
      </c>
      <c r="E215" s="8">
        <v>0</v>
      </c>
      <c r="F215" s="8">
        <v>0</v>
      </c>
      <c r="G215" s="8">
        <v>0</v>
      </c>
      <c r="H215" s="8">
        <v>49.6</v>
      </c>
      <c r="I215" s="8">
        <v>42</v>
      </c>
      <c r="J215" s="8">
        <v>-7.6</v>
      </c>
      <c r="K215" s="8">
        <v>-18.100000000000001</v>
      </c>
    </row>
    <row r="216" spans="1:11" ht="15.75" thickBot="1" x14ac:dyDescent="0.3">
      <c r="A216" s="7" t="s">
        <v>74</v>
      </c>
      <c r="B216" s="8">
        <v>54.3</v>
      </c>
      <c r="C216" s="8">
        <v>28</v>
      </c>
      <c r="D216" s="8">
        <v>0</v>
      </c>
      <c r="E216" s="8">
        <v>0</v>
      </c>
      <c r="F216" s="8">
        <v>0</v>
      </c>
      <c r="G216" s="8">
        <v>0</v>
      </c>
      <c r="H216" s="8">
        <v>82.3</v>
      </c>
      <c r="I216" s="8">
        <v>78</v>
      </c>
      <c r="J216" s="8">
        <v>-4.3</v>
      </c>
      <c r="K216" s="8">
        <v>-5.51</v>
      </c>
    </row>
    <row r="217" spans="1:11" ht="15.75" thickBot="1" x14ac:dyDescent="0.3">
      <c r="A217" s="7" t="s">
        <v>75</v>
      </c>
      <c r="B217" s="8">
        <v>17.899999999999999</v>
      </c>
      <c r="C217" s="8">
        <v>28</v>
      </c>
      <c r="D217" s="8">
        <v>0</v>
      </c>
      <c r="E217" s="8">
        <v>0</v>
      </c>
      <c r="F217" s="8">
        <v>13.7</v>
      </c>
      <c r="G217" s="8">
        <v>0</v>
      </c>
      <c r="H217" s="8">
        <v>59.6</v>
      </c>
      <c r="I217" s="8">
        <v>44</v>
      </c>
      <c r="J217" s="8">
        <v>-15.6</v>
      </c>
      <c r="K217" s="8">
        <v>-35.450000000000003</v>
      </c>
    </row>
    <row r="218" spans="1:11" ht="15.75" thickBot="1" x14ac:dyDescent="0.3">
      <c r="A218" s="7" t="s">
        <v>76</v>
      </c>
      <c r="B218" s="8">
        <v>35.9</v>
      </c>
      <c r="C218" s="8">
        <v>13.7</v>
      </c>
      <c r="D218" s="8">
        <v>0</v>
      </c>
      <c r="E218" s="8">
        <v>11.6</v>
      </c>
      <c r="F218" s="8">
        <v>4.7</v>
      </c>
      <c r="G218" s="8">
        <v>0</v>
      </c>
      <c r="H218" s="8">
        <v>65.900000000000006</v>
      </c>
      <c r="I218" s="8">
        <v>28</v>
      </c>
      <c r="J218" s="8">
        <v>-37.9</v>
      </c>
      <c r="K218" s="8">
        <v>-135.36000000000001</v>
      </c>
    </row>
    <row r="219" spans="1:11" ht="15.75" thickBot="1" x14ac:dyDescent="0.3">
      <c r="A219" s="7" t="s">
        <v>77</v>
      </c>
      <c r="B219" s="8">
        <v>0</v>
      </c>
      <c r="C219" s="8">
        <v>19.5</v>
      </c>
      <c r="D219" s="8">
        <v>0</v>
      </c>
      <c r="E219" s="8">
        <v>0</v>
      </c>
      <c r="F219" s="8">
        <v>0</v>
      </c>
      <c r="G219" s="8">
        <v>0</v>
      </c>
      <c r="H219" s="8">
        <v>19.5</v>
      </c>
      <c r="I219" s="8">
        <v>11</v>
      </c>
      <c r="J219" s="8">
        <v>-8.5</v>
      </c>
      <c r="K219" s="8">
        <v>-77.27</v>
      </c>
    </row>
    <row r="220" spans="1:11" ht="15.75" thickBot="1" x14ac:dyDescent="0.3">
      <c r="A220" s="7" t="s">
        <v>78</v>
      </c>
      <c r="B220" s="8">
        <v>25.3</v>
      </c>
      <c r="C220" s="8">
        <v>0</v>
      </c>
      <c r="D220" s="8">
        <v>0</v>
      </c>
      <c r="E220" s="8">
        <v>0</v>
      </c>
      <c r="F220" s="8">
        <v>39.6</v>
      </c>
      <c r="G220" s="8">
        <v>0</v>
      </c>
      <c r="H220" s="8">
        <v>64.900000000000006</v>
      </c>
      <c r="I220" s="8">
        <v>17</v>
      </c>
      <c r="J220" s="8">
        <v>-47.9</v>
      </c>
      <c r="K220" s="8">
        <v>-281.76</v>
      </c>
    </row>
    <row r="221" spans="1:11" ht="15.75" thickBot="1" x14ac:dyDescent="0.3">
      <c r="A221" s="7" t="s">
        <v>79</v>
      </c>
      <c r="B221" s="8">
        <v>7.4</v>
      </c>
      <c r="C221" s="8">
        <v>0</v>
      </c>
      <c r="D221" s="8">
        <v>0</v>
      </c>
      <c r="E221" s="8">
        <v>13.7</v>
      </c>
      <c r="F221" s="8">
        <v>13.7</v>
      </c>
      <c r="G221" s="8">
        <v>0</v>
      </c>
      <c r="H221" s="8">
        <v>34.799999999999997</v>
      </c>
      <c r="I221" s="8">
        <v>33</v>
      </c>
      <c r="J221" s="8">
        <v>-1.8</v>
      </c>
      <c r="K221" s="8">
        <v>-5.45</v>
      </c>
    </row>
    <row r="222" spans="1:11" ht="15.75" thickBot="1" x14ac:dyDescent="0.3">
      <c r="A222" s="7" t="s">
        <v>80</v>
      </c>
      <c r="B222" s="8">
        <v>35.9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35.9</v>
      </c>
      <c r="I222" s="8">
        <v>16</v>
      </c>
      <c r="J222" s="8">
        <v>-19.899999999999999</v>
      </c>
      <c r="K222" s="8">
        <v>-124.38</v>
      </c>
    </row>
    <row r="223" spans="1:11" ht="15.75" thickBot="1" x14ac:dyDescent="0.3">
      <c r="A223" s="7" t="s">
        <v>81</v>
      </c>
      <c r="B223" s="8">
        <v>35.9</v>
      </c>
      <c r="C223" s="8">
        <v>0</v>
      </c>
      <c r="D223" s="8">
        <v>0</v>
      </c>
      <c r="E223" s="8">
        <v>25.3</v>
      </c>
      <c r="F223" s="8">
        <v>14.2</v>
      </c>
      <c r="G223" s="8">
        <v>0</v>
      </c>
      <c r="H223" s="8">
        <v>75.400000000000006</v>
      </c>
      <c r="I223" s="8">
        <v>86</v>
      </c>
      <c r="J223" s="8">
        <v>10.6</v>
      </c>
      <c r="K223" s="8">
        <v>12.33</v>
      </c>
    </row>
    <row r="224" spans="1:11" ht="15.75" thickBot="1" x14ac:dyDescent="0.3">
      <c r="A224" s="7" t="s">
        <v>82</v>
      </c>
      <c r="B224" s="8">
        <v>35.9</v>
      </c>
      <c r="C224" s="8">
        <v>28</v>
      </c>
      <c r="D224" s="8">
        <v>0</v>
      </c>
      <c r="E224" s="8">
        <v>11.6</v>
      </c>
      <c r="F224" s="8">
        <v>0</v>
      </c>
      <c r="G224" s="8">
        <v>0</v>
      </c>
      <c r="H224" s="8">
        <v>75.400000000000006</v>
      </c>
      <c r="I224" s="8">
        <v>88</v>
      </c>
      <c r="J224" s="8">
        <v>12.6</v>
      </c>
      <c r="K224" s="8">
        <v>14.32</v>
      </c>
    </row>
    <row r="225" spans="1:2" ht="15.75" thickBot="1" x14ac:dyDescent="0.3"/>
    <row r="226" spans="1:2" ht="15.75" thickBot="1" x14ac:dyDescent="0.3">
      <c r="A226" s="9" t="s">
        <v>216</v>
      </c>
      <c r="B226" s="10">
        <v>164.1</v>
      </c>
    </row>
    <row r="227" spans="1:2" ht="21.75" thickBot="1" x14ac:dyDescent="0.3">
      <c r="A227" s="9" t="s">
        <v>217</v>
      </c>
      <c r="B227" s="10">
        <v>0</v>
      </c>
    </row>
    <row r="228" spans="1:2" ht="21.75" thickBot="1" x14ac:dyDescent="0.3">
      <c r="A228" s="9" t="s">
        <v>218</v>
      </c>
      <c r="B228" s="10">
        <v>1082.9000000000001</v>
      </c>
    </row>
    <row r="229" spans="1:2" ht="21.75" thickBot="1" x14ac:dyDescent="0.3">
      <c r="A229" s="9" t="s">
        <v>219</v>
      </c>
      <c r="B229" s="10">
        <v>1083</v>
      </c>
    </row>
    <row r="230" spans="1:2" ht="32.25" thickBot="1" x14ac:dyDescent="0.3">
      <c r="A230" s="9" t="s">
        <v>220</v>
      </c>
      <c r="B230" s="10">
        <v>-0.1</v>
      </c>
    </row>
    <row r="231" spans="1:2" ht="32.25" thickBot="1" x14ac:dyDescent="0.3">
      <c r="A231" s="9" t="s">
        <v>221</v>
      </c>
      <c r="B231" s="10"/>
    </row>
    <row r="232" spans="1:2" ht="32.25" thickBot="1" x14ac:dyDescent="0.3">
      <c r="A232" s="9" t="s">
        <v>222</v>
      </c>
      <c r="B232" s="10"/>
    </row>
    <row r="233" spans="1:2" ht="21.75" thickBot="1" x14ac:dyDescent="0.3">
      <c r="A233" s="9" t="s">
        <v>223</v>
      </c>
      <c r="B233" s="10">
        <v>0</v>
      </c>
    </row>
    <row r="235" spans="1:2" x14ac:dyDescent="0.25">
      <c r="A235" s="11" t="s">
        <v>224</v>
      </c>
    </row>
    <row r="237" spans="1:2" x14ac:dyDescent="0.25">
      <c r="A237" s="12" t="s">
        <v>225</v>
      </c>
    </row>
    <row r="238" spans="1:2" x14ac:dyDescent="0.25">
      <c r="A238" s="12" t="s">
        <v>611</v>
      </c>
    </row>
  </sheetData>
  <conditionalFormatting sqref="K97:K1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7" r:id="rId1" display="http://miau.gau.hu/myx-free/coco/test/403213420160609152009.html"/>
    <hyperlink ref="A235" r:id="rId2" display="http://miau.gau.hu/myx-free/coco/test/414343820160609152242.html"/>
  </hyperlinks>
  <pageMargins left="0.7" right="0.7" top="0.75" bottom="0.75" header="0.3" footer="0.3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"/>
  <sheetViews>
    <sheetView zoomScale="70" zoomScaleNormal="70" workbookViewId="0"/>
  </sheetViews>
  <sheetFormatPr defaultRowHeight="15" x14ac:dyDescent="0.25"/>
  <sheetData>
    <row r="1" spans="1:8" x14ac:dyDescent="0.25">
      <c r="A1" t="str">
        <f>'Y3'!A1</f>
        <v>ranking values</v>
      </c>
      <c r="B1" t="str">
        <f>'Y3'!B1</f>
        <v>operation1</v>
      </c>
      <c r="C1" t="str">
        <f>'Y3'!C1</f>
        <v>operation2</v>
      </c>
      <c r="D1" t="str">
        <f>'Y3'!D1</f>
        <v>operation3</v>
      </c>
      <c r="E1" t="str">
        <f>'Y3'!E1</f>
        <v>operation4</v>
      </c>
      <c r="F1" t="str">
        <f>'Y3'!F1</f>
        <v>operation5</v>
      </c>
      <c r="G1" t="str">
        <f>'Y3'!G1</f>
        <v>operation6</v>
      </c>
      <c r="H1" t="str">
        <f>' OAM raw'!L3</f>
        <v>marketing5</v>
      </c>
    </row>
    <row r="2" spans="1:8" x14ac:dyDescent="0.25">
      <c r="A2" t="str">
        <f>'Y3'!A2</f>
        <v>interval1</v>
      </c>
      <c r="B2">
        <f>'Y3'!B2</f>
        <v>2</v>
      </c>
      <c r="C2">
        <f>'Y3'!C2</f>
        <v>5</v>
      </c>
      <c r="D2">
        <f>'Y3'!D2</f>
        <v>2</v>
      </c>
      <c r="E2">
        <f>'Y3'!E2</f>
        <v>19</v>
      </c>
      <c r="F2">
        <f>'Y3'!F2</f>
        <v>3</v>
      </c>
      <c r="G2">
        <f>'Y3'!G2</f>
        <v>16</v>
      </c>
      <c r="H2">
        <f>' OAM raw'!L4</f>
        <v>27</v>
      </c>
    </row>
    <row r="3" spans="1:8" x14ac:dyDescent="0.25">
      <c r="A3" t="str">
        <f>'Y3'!A3</f>
        <v>interval2</v>
      </c>
      <c r="B3">
        <f>'Y3'!B3</f>
        <v>8</v>
      </c>
      <c r="C3">
        <f>'Y3'!C3</f>
        <v>1</v>
      </c>
      <c r="D3">
        <f>'Y3'!D3</f>
        <v>17</v>
      </c>
      <c r="E3">
        <f>'Y3'!E3</f>
        <v>15</v>
      </c>
      <c r="F3">
        <f>'Y3'!F3</f>
        <v>14</v>
      </c>
      <c r="G3">
        <f>'Y3'!G3</f>
        <v>11</v>
      </c>
      <c r="H3">
        <f>' OAM raw'!L5</f>
        <v>11</v>
      </c>
    </row>
    <row r="4" spans="1:8" x14ac:dyDescent="0.25">
      <c r="A4" t="str">
        <f>'Y3'!A4</f>
        <v>interval3</v>
      </c>
      <c r="B4">
        <f>'Y3'!B4</f>
        <v>6</v>
      </c>
      <c r="C4">
        <f>'Y3'!C4</f>
        <v>11</v>
      </c>
      <c r="D4">
        <f>'Y3'!D4</f>
        <v>4</v>
      </c>
      <c r="E4">
        <f>'Y3'!E4</f>
        <v>3</v>
      </c>
      <c r="F4">
        <f>'Y3'!F4</f>
        <v>2</v>
      </c>
      <c r="G4">
        <f>'Y3'!G4</f>
        <v>3</v>
      </c>
      <c r="H4">
        <f>' OAM raw'!L6</f>
        <v>46</v>
      </c>
    </row>
    <row r="5" spans="1:8" x14ac:dyDescent="0.25">
      <c r="A5" t="str">
        <f>'Y3'!A5</f>
        <v>interval4</v>
      </c>
      <c r="B5">
        <f>'Y3'!B5</f>
        <v>12</v>
      </c>
      <c r="C5">
        <f>'Y3'!C5</f>
        <v>10</v>
      </c>
      <c r="D5">
        <f>'Y3'!D5</f>
        <v>2</v>
      </c>
      <c r="E5">
        <f>'Y3'!E5</f>
        <v>6</v>
      </c>
      <c r="F5">
        <f>'Y3'!F5</f>
        <v>9</v>
      </c>
      <c r="G5">
        <f>'Y3'!G5</f>
        <v>7</v>
      </c>
      <c r="H5">
        <f>' OAM raw'!L7</f>
        <v>11</v>
      </c>
    </row>
    <row r="6" spans="1:8" x14ac:dyDescent="0.25">
      <c r="A6" t="str">
        <f>'Y3'!A6</f>
        <v>interval5</v>
      </c>
      <c r="B6">
        <f>'Y3'!B6</f>
        <v>17</v>
      </c>
      <c r="C6">
        <f>'Y3'!C6</f>
        <v>7</v>
      </c>
      <c r="D6">
        <f>'Y3'!D6</f>
        <v>12</v>
      </c>
      <c r="E6">
        <f>'Y3'!E6</f>
        <v>12</v>
      </c>
      <c r="F6">
        <f>'Y3'!F6</f>
        <v>11</v>
      </c>
      <c r="G6">
        <f>'Y3'!G6</f>
        <v>4</v>
      </c>
      <c r="H6">
        <f>' OAM raw'!L8</f>
        <v>26</v>
      </c>
    </row>
    <row r="7" spans="1:8" x14ac:dyDescent="0.25">
      <c r="A7" t="str">
        <f>'Y3'!A7</f>
        <v>interval6</v>
      </c>
      <c r="B7">
        <f>'Y3'!B7</f>
        <v>2</v>
      </c>
      <c r="C7">
        <f>'Y3'!C7</f>
        <v>14</v>
      </c>
      <c r="D7">
        <f>'Y3'!D7</f>
        <v>7</v>
      </c>
      <c r="E7">
        <f>'Y3'!E7</f>
        <v>14</v>
      </c>
      <c r="F7">
        <f>'Y3'!F7</f>
        <v>15</v>
      </c>
      <c r="G7">
        <f>'Y3'!G7</f>
        <v>6</v>
      </c>
      <c r="H7">
        <f>' OAM raw'!L9</f>
        <v>91</v>
      </c>
    </row>
    <row r="8" spans="1:8" x14ac:dyDescent="0.25">
      <c r="A8" t="str">
        <f>'Y3'!A8</f>
        <v>interval7</v>
      </c>
      <c r="B8">
        <f>'Y3'!B8</f>
        <v>4</v>
      </c>
      <c r="C8">
        <f>'Y3'!C8</f>
        <v>16</v>
      </c>
      <c r="D8">
        <f>'Y3'!D8</f>
        <v>10</v>
      </c>
      <c r="E8">
        <f>'Y3'!E8</f>
        <v>2</v>
      </c>
      <c r="F8">
        <f>'Y3'!F8</f>
        <v>19</v>
      </c>
      <c r="G8">
        <f>'Y3'!G8</f>
        <v>7</v>
      </c>
      <c r="H8">
        <f>' OAM raw'!L10</f>
        <v>44</v>
      </c>
    </row>
    <row r="9" spans="1:8" x14ac:dyDescent="0.25">
      <c r="A9" t="str">
        <f>'Y3'!A9</f>
        <v>interval8</v>
      </c>
      <c r="B9">
        <f>'Y3'!B9</f>
        <v>11</v>
      </c>
      <c r="C9">
        <f>'Y3'!C9</f>
        <v>7</v>
      </c>
      <c r="D9">
        <f>'Y3'!D9</f>
        <v>5</v>
      </c>
      <c r="E9">
        <f>'Y3'!E9</f>
        <v>18</v>
      </c>
      <c r="F9">
        <f>'Y3'!F9</f>
        <v>10</v>
      </c>
      <c r="G9">
        <f>'Y3'!G9</f>
        <v>2</v>
      </c>
      <c r="H9">
        <f>' OAM raw'!L11</f>
        <v>48</v>
      </c>
    </row>
    <row r="10" spans="1:8" x14ac:dyDescent="0.25">
      <c r="A10" t="str">
        <f>'Y3'!A10</f>
        <v>interval9</v>
      </c>
      <c r="B10">
        <f>'Y3'!B10</f>
        <v>12</v>
      </c>
      <c r="C10">
        <f>'Y3'!C10</f>
        <v>15</v>
      </c>
      <c r="D10">
        <f>'Y3'!D10</f>
        <v>8</v>
      </c>
      <c r="E10">
        <f>'Y3'!E10</f>
        <v>11</v>
      </c>
      <c r="F10">
        <f>'Y3'!F10</f>
        <v>12</v>
      </c>
      <c r="G10">
        <f>'Y3'!G10</f>
        <v>18</v>
      </c>
      <c r="H10">
        <f>' OAM raw'!L12</f>
        <v>30</v>
      </c>
    </row>
    <row r="11" spans="1:8" x14ac:dyDescent="0.25">
      <c r="A11" t="str">
        <f>'Y3'!A11</f>
        <v>interval10</v>
      </c>
      <c r="B11">
        <f>'Y3'!B11</f>
        <v>20</v>
      </c>
      <c r="C11">
        <f>'Y3'!C11</f>
        <v>12</v>
      </c>
      <c r="D11">
        <f>'Y3'!D11</f>
        <v>16</v>
      </c>
      <c r="E11">
        <f>'Y3'!E11</f>
        <v>1</v>
      </c>
      <c r="F11">
        <f>'Y3'!F11</f>
        <v>5</v>
      </c>
      <c r="G11">
        <f>'Y3'!G11</f>
        <v>13</v>
      </c>
      <c r="H11">
        <f>' OAM raw'!L13</f>
        <v>16</v>
      </c>
    </row>
    <row r="12" spans="1:8" x14ac:dyDescent="0.25">
      <c r="A12" t="str">
        <f>'Y3'!A12</f>
        <v>interval11</v>
      </c>
      <c r="B12">
        <f>'Y3'!B12</f>
        <v>15</v>
      </c>
      <c r="C12">
        <f>'Y3'!C12</f>
        <v>4</v>
      </c>
      <c r="D12">
        <f>'Y3'!D12</f>
        <v>20</v>
      </c>
      <c r="E12">
        <f>'Y3'!E12</f>
        <v>10</v>
      </c>
      <c r="F12">
        <f>'Y3'!F12</f>
        <v>1</v>
      </c>
      <c r="G12">
        <f>'Y3'!G12</f>
        <v>19</v>
      </c>
      <c r="H12">
        <f>' OAM raw'!L14</f>
        <v>95</v>
      </c>
    </row>
    <row r="13" spans="1:8" x14ac:dyDescent="0.25">
      <c r="A13" t="str">
        <f>'Y3'!A13</f>
        <v>interval12</v>
      </c>
      <c r="B13">
        <f>'Y3'!B13</f>
        <v>19</v>
      </c>
      <c r="C13">
        <f>'Y3'!C13</f>
        <v>20</v>
      </c>
      <c r="D13">
        <f>'Y3'!D13</f>
        <v>19</v>
      </c>
      <c r="E13">
        <f>'Y3'!E13</f>
        <v>4</v>
      </c>
      <c r="F13">
        <f>'Y3'!F13</f>
        <v>7</v>
      </c>
      <c r="G13">
        <f>'Y3'!G13</f>
        <v>5</v>
      </c>
      <c r="H13">
        <f>' OAM raw'!L15</f>
        <v>32</v>
      </c>
    </row>
    <row r="14" spans="1:8" x14ac:dyDescent="0.25">
      <c r="A14" t="str">
        <f>'Y3'!A14</f>
        <v>interval13</v>
      </c>
      <c r="B14">
        <f>'Y3'!B14</f>
        <v>6</v>
      </c>
      <c r="C14">
        <f>'Y3'!C14</f>
        <v>19</v>
      </c>
      <c r="D14">
        <f>'Y3'!D14</f>
        <v>15</v>
      </c>
      <c r="E14">
        <f>'Y3'!E14</f>
        <v>5</v>
      </c>
      <c r="F14">
        <f>'Y3'!F14</f>
        <v>17</v>
      </c>
      <c r="G14">
        <f>'Y3'!G14</f>
        <v>9</v>
      </c>
      <c r="H14">
        <f>' OAM raw'!L16</f>
        <v>58</v>
      </c>
    </row>
    <row r="15" spans="1:8" x14ac:dyDescent="0.25">
      <c r="A15" t="str">
        <f>'Y3'!A15</f>
        <v>interval14</v>
      </c>
      <c r="B15">
        <f>'Y3'!B15</f>
        <v>14</v>
      </c>
      <c r="C15">
        <f>'Y3'!C15</f>
        <v>13</v>
      </c>
      <c r="D15">
        <f>'Y3'!D15</f>
        <v>5</v>
      </c>
      <c r="E15">
        <f>'Y3'!E15</f>
        <v>16</v>
      </c>
      <c r="F15">
        <f>'Y3'!F15</f>
        <v>13</v>
      </c>
      <c r="G15">
        <f>'Y3'!G15</f>
        <v>10</v>
      </c>
      <c r="H15">
        <f>' OAM raw'!L17</f>
        <v>33</v>
      </c>
    </row>
    <row r="16" spans="1:8" x14ac:dyDescent="0.25">
      <c r="A16" t="str">
        <f>'Y3'!A16</f>
        <v>interval15</v>
      </c>
      <c r="B16">
        <f>'Y3'!B16</f>
        <v>1</v>
      </c>
      <c r="C16">
        <f>'Y3'!C16</f>
        <v>17</v>
      </c>
      <c r="D16">
        <f>'Y3'!D16</f>
        <v>13</v>
      </c>
      <c r="E16">
        <f>'Y3'!E16</f>
        <v>9</v>
      </c>
      <c r="F16">
        <f>'Y3'!F16</f>
        <v>8</v>
      </c>
      <c r="G16">
        <f>'Y3'!G16</f>
        <v>15</v>
      </c>
      <c r="H16">
        <f>' OAM raw'!L18</f>
        <v>21</v>
      </c>
    </row>
    <row r="17" spans="1:17" x14ac:dyDescent="0.25">
      <c r="A17" t="str">
        <f>'Y3'!A17</f>
        <v>interval16</v>
      </c>
      <c r="B17">
        <f>'Y3'!B17</f>
        <v>9</v>
      </c>
      <c r="C17">
        <f>'Y3'!C17</f>
        <v>2</v>
      </c>
      <c r="D17">
        <f>'Y3'!D17</f>
        <v>18</v>
      </c>
      <c r="E17">
        <f>'Y3'!E17</f>
        <v>8</v>
      </c>
      <c r="F17">
        <f>'Y3'!F17</f>
        <v>20</v>
      </c>
      <c r="G17">
        <f>'Y3'!G17</f>
        <v>20</v>
      </c>
      <c r="H17">
        <f>' OAM raw'!L19</f>
        <v>54</v>
      </c>
    </row>
    <row r="18" spans="1:17" x14ac:dyDescent="0.25">
      <c r="A18" t="str">
        <f>'Y3'!A18</f>
        <v>interval17</v>
      </c>
      <c r="B18">
        <f>'Y3'!B18</f>
        <v>5</v>
      </c>
      <c r="C18">
        <f>'Y3'!C18</f>
        <v>3</v>
      </c>
      <c r="D18">
        <f>'Y3'!D18</f>
        <v>10</v>
      </c>
      <c r="E18">
        <f>'Y3'!E18</f>
        <v>17</v>
      </c>
      <c r="F18">
        <f>'Y3'!F18</f>
        <v>16</v>
      </c>
      <c r="G18">
        <f>'Y3'!G18</f>
        <v>12</v>
      </c>
      <c r="H18">
        <f>' OAM raw'!L20</f>
        <v>85</v>
      </c>
    </row>
    <row r="19" spans="1:17" x14ac:dyDescent="0.25">
      <c r="A19" t="str">
        <f>'Y3'!A19</f>
        <v>interval18</v>
      </c>
      <c r="B19">
        <f>'Y3'!B19</f>
        <v>18</v>
      </c>
      <c r="C19">
        <f>'Y3'!C19</f>
        <v>9</v>
      </c>
      <c r="D19">
        <f>'Y3'!D19</f>
        <v>9</v>
      </c>
      <c r="E19">
        <f>'Y3'!E19</f>
        <v>7</v>
      </c>
      <c r="F19">
        <f>'Y3'!F19</f>
        <v>6</v>
      </c>
      <c r="G19">
        <f>'Y3'!G19</f>
        <v>14</v>
      </c>
      <c r="H19">
        <f>' OAM raw'!L21</f>
        <v>88</v>
      </c>
    </row>
    <row r="20" spans="1:17" x14ac:dyDescent="0.25">
      <c r="A20" t="str">
        <f>'Y3'!A20</f>
        <v>interval19</v>
      </c>
      <c r="B20">
        <f>'Y3'!B20</f>
        <v>16</v>
      </c>
      <c r="C20">
        <f>'Y3'!C20</f>
        <v>6</v>
      </c>
      <c r="D20">
        <f>'Y3'!D20</f>
        <v>1</v>
      </c>
      <c r="E20">
        <f>'Y3'!E20</f>
        <v>19</v>
      </c>
      <c r="F20">
        <f>'Y3'!F20</f>
        <v>18</v>
      </c>
      <c r="G20">
        <f>'Y3'!G20</f>
        <v>1</v>
      </c>
      <c r="H20">
        <f>' OAM raw'!L22</f>
        <v>59</v>
      </c>
    </row>
    <row r="21" spans="1:17" x14ac:dyDescent="0.25">
      <c r="A21" t="str">
        <f>'Y3'!A21</f>
        <v>interval20</v>
      </c>
      <c r="B21">
        <f>'Y3'!B21</f>
        <v>10</v>
      </c>
      <c r="C21">
        <f>'Y3'!C21</f>
        <v>18</v>
      </c>
      <c r="D21">
        <f>'Y3'!D21</f>
        <v>14</v>
      </c>
      <c r="E21">
        <f>'Y3'!E21</f>
        <v>13</v>
      </c>
      <c r="F21">
        <f>'Y3'!F21</f>
        <v>4</v>
      </c>
      <c r="G21">
        <f>'Y3'!G21</f>
        <v>17</v>
      </c>
      <c r="H21">
        <f>' OAM raw'!L23</f>
        <v>87</v>
      </c>
    </row>
    <row r="24" spans="1:17" ht="18.75" x14ac:dyDescent="0.25">
      <c r="A24" s="3"/>
    </row>
    <row r="25" spans="1:17" x14ac:dyDescent="0.25">
      <c r="A25" s="4"/>
    </row>
    <row r="28" spans="1:17" ht="31.5" x14ac:dyDescent="0.25">
      <c r="A28" s="5" t="s">
        <v>48</v>
      </c>
      <c r="B28" s="6">
        <v>1563811</v>
      </c>
      <c r="C28" s="5" t="s">
        <v>49</v>
      </c>
      <c r="D28" s="6">
        <v>20</v>
      </c>
      <c r="E28" s="5" t="s">
        <v>50</v>
      </c>
      <c r="F28" s="6">
        <v>6</v>
      </c>
      <c r="G28" s="5" t="s">
        <v>51</v>
      </c>
      <c r="H28" s="6">
        <v>20</v>
      </c>
      <c r="I28" s="5" t="s">
        <v>52</v>
      </c>
      <c r="J28" s="6">
        <v>0</v>
      </c>
      <c r="K28" s="5" t="s">
        <v>53</v>
      </c>
      <c r="L28" s="6" t="s">
        <v>521</v>
      </c>
    </row>
    <row r="29" spans="1:17" ht="19.5" thickBot="1" x14ac:dyDescent="0.3">
      <c r="A29" s="3"/>
    </row>
    <row r="30" spans="1:17" ht="15.75" thickBot="1" x14ac:dyDescent="0.3">
      <c r="A30" s="7" t="s">
        <v>55</v>
      </c>
      <c r="B30" s="7" t="s">
        <v>56</v>
      </c>
      <c r="C30" s="7" t="s">
        <v>57</v>
      </c>
      <c r="D30" s="7" t="s">
        <v>58</v>
      </c>
      <c r="E30" s="7" t="s">
        <v>59</v>
      </c>
      <c r="F30" s="7" t="s">
        <v>60</v>
      </c>
      <c r="G30" s="7" t="s">
        <v>61</v>
      </c>
      <c r="H30" s="7" t="s">
        <v>62</v>
      </c>
      <c r="J30" s="13" t="s">
        <v>227</v>
      </c>
    </row>
    <row r="31" spans="1:17" ht="15.75" thickBot="1" x14ac:dyDescent="0.3">
      <c r="A31" s="7" t="s">
        <v>63</v>
      </c>
      <c r="B31" s="8">
        <v>2</v>
      </c>
      <c r="C31" s="8">
        <v>5</v>
      </c>
      <c r="D31" s="8">
        <v>2</v>
      </c>
      <c r="E31" s="8">
        <v>19</v>
      </c>
      <c r="F31" s="8">
        <v>3</v>
      </c>
      <c r="G31" s="8">
        <v>16</v>
      </c>
      <c r="H31" s="8">
        <v>27</v>
      </c>
      <c r="K31">
        <f>21-B31</f>
        <v>19</v>
      </c>
      <c r="L31">
        <f t="shared" ref="L31:P50" si="0">21-C31</f>
        <v>16</v>
      </c>
      <c r="M31">
        <f t="shared" si="0"/>
        <v>19</v>
      </c>
      <c r="N31">
        <f t="shared" si="0"/>
        <v>2</v>
      </c>
      <c r="O31">
        <f t="shared" si="0"/>
        <v>18</v>
      </c>
      <c r="P31">
        <f t="shared" si="0"/>
        <v>5</v>
      </c>
      <c r="Q31">
        <f>H31</f>
        <v>27</v>
      </c>
    </row>
    <row r="32" spans="1:17" ht="15.75" thickBot="1" x14ac:dyDescent="0.3">
      <c r="A32" s="7" t="s">
        <v>64</v>
      </c>
      <c r="B32" s="8">
        <v>8</v>
      </c>
      <c r="C32" s="8">
        <v>1</v>
      </c>
      <c r="D32" s="8">
        <v>17</v>
      </c>
      <c r="E32" s="8">
        <v>15</v>
      </c>
      <c r="F32" s="8">
        <v>14</v>
      </c>
      <c r="G32" s="8">
        <v>11</v>
      </c>
      <c r="H32" s="8">
        <v>11</v>
      </c>
      <c r="K32">
        <f t="shared" ref="K32:K50" si="1">21-B32</f>
        <v>13</v>
      </c>
      <c r="L32">
        <f t="shared" si="0"/>
        <v>20</v>
      </c>
      <c r="M32">
        <f t="shared" si="0"/>
        <v>4</v>
      </c>
      <c r="N32">
        <f t="shared" si="0"/>
        <v>6</v>
      </c>
      <c r="O32">
        <f t="shared" si="0"/>
        <v>7</v>
      </c>
      <c r="P32">
        <f t="shared" si="0"/>
        <v>10</v>
      </c>
      <c r="Q32">
        <f t="shared" ref="Q32:Q50" si="2">H32</f>
        <v>11</v>
      </c>
    </row>
    <row r="33" spans="1:17" ht="15.75" thickBot="1" x14ac:dyDescent="0.3">
      <c r="A33" s="7" t="s">
        <v>65</v>
      </c>
      <c r="B33" s="8">
        <v>6</v>
      </c>
      <c r="C33" s="8">
        <v>11</v>
      </c>
      <c r="D33" s="8">
        <v>4</v>
      </c>
      <c r="E33" s="8">
        <v>3</v>
      </c>
      <c r="F33" s="8">
        <v>2</v>
      </c>
      <c r="G33" s="8">
        <v>3</v>
      </c>
      <c r="H33" s="8">
        <v>46</v>
      </c>
      <c r="K33">
        <f t="shared" si="1"/>
        <v>15</v>
      </c>
      <c r="L33">
        <f t="shared" si="0"/>
        <v>10</v>
      </c>
      <c r="M33">
        <f t="shared" si="0"/>
        <v>17</v>
      </c>
      <c r="N33">
        <f t="shared" si="0"/>
        <v>18</v>
      </c>
      <c r="O33">
        <f t="shared" si="0"/>
        <v>19</v>
      </c>
      <c r="P33">
        <f t="shared" si="0"/>
        <v>18</v>
      </c>
      <c r="Q33">
        <f t="shared" si="2"/>
        <v>46</v>
      </c>
    </row>
    <row r="34" spans="1:17" ht="15.75" thickBot="1" x14ac:dyDescent="0.3">
      <c r="A34" s="7" t="s">
        <v>66</v>
      </c>
      <c r="B34" s="8">
        <v>12</v>
      </c>
      <c r="C34" s="8">
        <v>10</v>
      </c>
      <c r="D34" s="8">
        <v>2</v>
      </c>
      <c r="E34" s="8">
        <v>6</v>
      </c>
      <c r="F34" s="8">
        <v>9</v>
      </c>
      <c r="G34" s="8">
        <v>7</v>
      </c>
      <c r="H34" s="8">
        <v>11</v>
      </c>
      <c r="K34">
        <f t="shared" si="1"/>
        <v>9</v>
      </c>
      <c r="L34">
        <f t="shared" si="0"/>
        <v>11</v>
      </c>
      <c r="M34">
        <f t="shared" si="0"/>
        <v>19</v>
      </c>
      <c r="N34">
        <f t="shared" si="0"/>
        <v>15</v>
      </c>
      <c r="O34">
        <f t="shared" si="0"/>
        <v>12</v>
      </c>
      <c r="P34">
        <f t="shared" si="0"/>
        <v>14</v>
      </c>
      <c r="Q34">
        <f t="shared" si="2"/>
        <v>11</v>
      </c>
    </row>
    <row r="35" spans="1:17" ht="15.75" thickBot="1" x14ac:dyDescent="0.3">
      <c r="A35" s="7" t="s">
        <v>67</v>
      </c>
      <c r="B35" s="8">
        <v>17</v>
      </c>
      <c r="C35" s="8">
        <v>7</v>
      </c>
      <c r="D35" s="8">
        <v>12</v>
      </c>
      <c r="E35" s="8">
        <v>12</v>
      </c>
      <c r="F35" s="8">
        <v>11</v>
      </c>
      <c r="G35" s="8">
        <v>4</v>
      </c>
      <c r="H35" s="8">
        <v>26</v>
      </c>
      <c r="K35">
        <f t="shared" si="1"/>
        <v>4</v>
      </c>
      <c r="L35">
        <f t="shared" si="0"/>
        <v>14</v>
      </c>
      <c r="M35">
        <f t="shared" si="0"/>
        <v>9</v>
      </c>
      <c r="N35">
        <f t="shared" si="0"/>
        <v>9</v>
      </c>
      <c r="O35">
        <f t="shared" si="0"/>
        <v>10</v>
      </c>
      <c r="P35">
        <f t="shared" si="0"/>
        <v>17</v>
      </c>
      <c r="Q35">
        <f t="shared" si="2"/>
        <v>26</v>
      </c>
    </row>
    <row r="36" spans="1:17" ht="15.75" thickBot="1" x14ac:dyDescent="0.3">
      <c r="A36" s="7" t="s">
        <v>68</v>
      </c>
      <c r="B36" s="8">
        <v>2</v>
      </c>
      <c r="C36" s="8">
        <v>14</v>
      </c>
      <c r="D36" s="8">
        <v>7</v>
      </c>
      <c r="E36" s="8">
        <v>14</v>
      </c>
      <c r="F36" s="8">
        <v>15</v>
      </c>
      <c r="G36" s="8">
        <v>6</v>
      </c>
      <c r="H36" s="8">
        <v>91</v>
      </c>
      <c r="K36">
        <f t="shared" si="1"/>
        <v>19</v>
      </c>
      <c r="L36">
        <f t="shared" si="0"/>
        <v>7</v>
      </c>
      <c r="M36">
        <f t="shared" si="0"/>
        <v>14</v>
      </c>
      <c r="N36">
        <f t="shared" si="0"/>
        <v>7</v>
      </c>
      <c r="O36">
        <f t="shared" si="0"/>
        <v>6</v>
      </c>
      <c r="P36">
        <f t="shared" si="0"/>
        <v>15</v>
      </c>
      <c r="Q36">
        <f t="shared" si="2"/>
        <v>91</v>
      </c>
    </row>
    <row r="37" spans="1:17" ht="15.75" thickBot="1" x14ac:dyDescent="0.3">
      <c r="A37" s="7" t="s">
        <v>69</v>
      </c>
      <c r="B37" s="8">
        <v>4</v>
      </c>
      <c r="C37" s="8">
        <v>16</v>
      </c>
      <c r="D37" s="8">
        <v>10</v>
      </c>
      <c r="E37" s="8">
        <v>2</v>
      </c>
      <c r="F37" s="8">
        <v>19</v>
      </c>
      <c r="G37" s="8">
        <v>7</v>
      </c>
      <c r="H37" s="8">
        <v>44</v>
      </c>
      <c r="K37">
        <f t="shared" si="1"/>
        <v>17</v>
      </c>
      <c r="L37">
        <f t="shared" si="0"/>
        <v>5</v>
      </c>
      <c r="M37">
        <f t="shared" si="0"/>
        <v>11</v>
      </c>
      <c r="N37">
        <f t="shared" si="0"/>
        <v>19</v>
      </c>
      <c r="O37">
        <f t="shared" si="0"/>
        <v>2</v>
      </c>
      <c r="P37">
        <f t="shared" si="0"/>
        <v>14</v>
      </c>
      <c r="Q37">
        <f t="shared" si="2"/>
        <v>44</v>
      </c>
    </row>
    <row r="38" spans="1:17" ht="15.75" thickBot="1" x14ac:dyDescent="0.3">
      <c r="A38" s="7" t="s">
        <v>70</v>
      </c>
      <c r="B38" s="8">
        <v>11</v>
      </c>
      <c r="C38" s="8">
        <v>7</v>
      </c>
      <c r="D38" s="8">
        <v>5</v>
      </c>
      <c r="E38" s="8">
        <v>18</v>
      </c>
      <c r="F38" s="8">
        <v>10</v>
      </c>
      <c r="G38" s="8">
        <v>2</v>
      </c>
      <c r="H38" s="8">
        <v>48</v>
      </c>
      <c r="K38">
        <f t="shared" si="1"/>
        <v>10</v>
      </c>
      <c r="L38">
        <f t="shared" si="0"/>
        <v>14</v>
      </c>
      <c r="M38">
        <f t="shared" si="0"/>
        <v>16</v>
      </c>
      <c r="N38">
        <f t="shared" si="0"/>
        <v>3</v>
      </c>
      <c r="O38">
        <f t="shared" si="0"/>
        <v>11</v>
      </c>
      <c r="P38">
        <f t="shared" si="0"/>
        <v>19</v>
      </c>
      <c r="Q38">
        <f t="shared" si="2"/>
        <v>48</v>
      </c>
    </row>
    <row r="39" spans="1:17" ht="15.75" thickBot="1" x14ac:dyDescent="0.3">
      <c r="A39" s="7" t="s">
        <v>71</v>
      </c>
      <c r="B39" s="8">
        <v>12</v>
      </c>
      <c r="C39" s="8">
        <v>15</v>
      </c>
      <c r="D39" s="8">
        <v>8</v>
      </c>
      <c r="E39" s="8">
        <v>11</v>
      </c>
      <c r="F39" s="8">
        <v>12</v>
      </c>
      <c r="G39" s="8">
        <v>18</v>
      </c>
      <c r="H39" s="8">
        <v>30</v>
      </c>
      <c r="K39">
        <f t="shared" si="1"/>
        <v>9</v>
      </c>
      <c r="L39">
        <f t="shared" si="0"/>
        <v>6</v>
      </c>
      <c r="M39">
        <f t="shared" si="0"/>
        <v>13</v>
      </c>
      <c r="N39">
        <f t="shared" si="0"/>
        <v>10</v>
      </c>
      <c r="O39">
        <f t="shared" si="0"/>
        <v>9</v>
      </c>
      <c r="P39">
        <f t="shared" si="0"/>
        <v>3</v>
      </c>
      <c r="Q39">
        <f t="shared" si="2"/>
        <v>30</v>
      </c>
    </row>
    <row r="40" spans="1:17" ht="15.75" thickBot="1" x14ac:dyDescent="0.3">
      <c r="A40" s="7" t="s">
        <v>72</v>
      </c>
      <c r="B40" s="8">
        <v>20</v>
      </c>
      <c r="C40" s="8">
        <v>12</v>
      </c>
      <c r="D40" s="8">
        <v>16</v>
      </c>
      <c r="E40" s="8">
        <v>1</v>
      </c>
      <c r="F40" s="8">
        <v>5</v>
      </c>
      <c r="G40" s="8">
        <v>13</v>
      </c>
      <c r="H40" s="8">
        <v>16</v>
      </c>
      <c r="K40">
        <f t="shared" si="1"/>
        <v>1</v>
      </c>
      <c r="L40">
        <f t="shared" si="0"/>
        <v>9</v>
      </c>
      <c r="M40">
        <f t="shared" si="0"/>
        <v>5</v>
      </c>
      <c r="N40">
        <f t="shared" si="0"/>
        <v>20</v>
      </c>
      <c r="O40">
        <f t="shared" si="0"/>
        <v>16</v>
      </c>
      <c r="P40">
        <f t="shared" si="0"/>
        <v>8</v>
      </c>
      <c r="Q40">
        <f t="shared" si="2"/>
        <v>16</v>
      </c>
    </row>
    <row r="41" spans="1:17" ht="15.75" thickBot="1" x14ac:dyDescent="0.3">
      <c r="A41" s="7" t="s">
        <v>73</v>
      </c>
      <c r="B41" s="8">
        <v>15</v>
      </c>
      <c r="C41" s="8">
        <v>4</v>
      </c>
      <c r="D41" s="8">
        <v>20</v>
      </c>
      <c r="E41" s="8">
        <v>10</v>
      </c>
      <c r="F41" s="8">
        <v>1</v>
      </c>
      <c r="G41" s="8">
        <v>19</v>
      </c>
      <c r="H41" s="8">
        <v>95</v>
      </c>
      <c r="K41">
        <f t="shared" si="1"/>
        <v>6</v>
      </c>
      <c r="L41">
        <f t="shared" si="0"/>
        <v>17</v>
      </c>
      <c r="M41">
        <f t="shared" si="0"/>
        <v>1</v>
      </c>
      <c r="N41">
        <f t="shared" si="0"/>
        <v>11</v>
      </c>
      <c r="O41">
        <f t="shared" si="0"/>
        <v>20</v>
      </c>
      <c r="P41">
        <f t="shared" si="0"/>
        <v>2</v>
      </c>
      <c r="Q41">
        <f t="shared" si="2"/>
        <v>95</v>
      </c>
    </row>
    <row r="42" spans="1:17" ht="15.75" thickBot="1" x14ac:dyDescent="0.3">
      <c r="A42" s="7" t="s">
        <v>74</v>
      </c>
      <c r="B42" s="8">
        <v>19</v>
      </c>
      <c r="C42" s="8">
        <v>20</v>
      </c>
      <c r="D42" s="8">
        <v>19</v>
      </c>
      <c r="E42" s="8">
        <v>4</v>
      </c>
      <c r="F42" s="8">
        <v>7</v>
      </c>
      <c r="G42" s="8">
        <v>5</v>
      </c>
      <c r="H42" s="8">
        <v>32</v>
      </c>
      <c r="K42">
        <f t="shared" si="1"/>
        <v>2</v>
      </c>
      <c r="L42">
        <f t="shared" si="0"/>
        <v>1</v>
      </c>
      <c r="M42">
        <f t="shared" si="0"/>
        <v>2</v>
      </c>
      <c r="N42">
        <f t="shared" si="0"/>
        <v>17</v>
      </c>
      <c r="O42">
        <f t="shared" si="0"/>
        <v>14</v>
      </c>
      <c r="P42">
        <f t="shared" si="0"/>
        <v>16</v>
      </c>
      <c r="Q42">
        <f t="shared" si="2"/>
        <v>32</v>
      </c>
    </row>
    <row r="43" spans="1:17" ht="15.75" thickBot="1" x14ac:dyDescent="0.3">
      <c r="A43" s="7" t="s">
        <v>75</v>
      </c>
      <c r="B43" s="8">
        <v>6</v>
      </c>
      <c r="C43" s="8">
        <v>19</v>
      </c>
      <c r="D43" s="8">
        <v>15</v>
      </c>
      <c r="E43" s="8">
        <v>5</v>
      </c>
      <c r="F43" s="8">
        <v>17</v>
      </c>
      <c r="G43" s="8">
        <v>9</v>
      </c>
      <c r="H43" s="8">
        <v>58</v>
      </c>
      <c r="K43">
        <f t="shared" si="1"/>
        <v>15</v>
      </c>
      <c r="L43">
        <f t="shared" si="0"/>
        <v>2</v>
      </c>
      <c r="M43">
        <f t="shared" si="0"/>
        <v>6</v>
      </c>
      <c r="N43">
        <f t="shared" si="0"/>
        <v>16</v>
      </c>
      <c r="O43">
        <f t="shared" si="0"/>
        <v>4</v>
      </c>
      <c r="P43">
        <f t="shared" si="0"/>
        <v>12</v>
      </c>
      <c r="Q43">
        <f t="shared" si="2"/>
        <v>58</v>
      </c>
    </row>
    <row r="44" spans="1:17" ht="15.75" thickBot="1" x14ac:dyDescent="0.3">
      <c r="A44" s="7" t="s">
        <v>76</v>
      </c>
      <c r="B44" s="8">
        <v>14</v>
      </c>
      <c r="C44" s="8">
        <v>13</v>
      </c>
      <c r="D44" s="8">
        <v>5</v>
      </c>
      <c r="E44" s="8">
        <v>16</v>
      </c>
      <c r="F44" s="8">
        <v>13</v>
      </c>
      <c r="G44" s="8">
        <v>10</v>
      </c>
      <c r="H44" s="8">
        <v>33</v>
      </c>
      <c r="K44">
        <f t="shared" si="1"/>
        <v>7</v>
      </c>
      <c r="L44">
        <f t="shared" si="0"/>
        <v>8</v>
      </c>
      <c r="M44">
        <f t="shared" si="0"/>
        <v>16</v>
      </c>
      <c r="N44">
        <f t="shared" si="0"/>
        <v>5</v>
      </c>
      <c r="O44">
        <f t="shared" si="0"/>
        <v>8</v>
      </c>
      <c r="P44">
        <f t="shared" si="0"/>
        <v>11</v>
      </c>
      <c r="Q44">
        <f t="shared" si="2"/>
        <v>33</v>
      </c>
    </row>
    <row r="45" spans="1:17" ht="15.75" thickBot="1" x14ac:dyDescent="0.3">
      <c r="A45" s="7" t="s">
        <v>77</v>
      </c>
      <c r="B45" s="8">
        <v>1</v>
      </c>
      <c r="C45" s="8">
        <v>17</v>
      </c>
      <c r="D45" s="8">
        <v>13</v>
      </c>
      <c r="E45" s="8">
        <v>9</v>
      </c>
      <c r="F45" s="8">
        <v>8</v>
      </c>
      <c r="G45" s="8">
        <v>15</v>
      </c>
      <c r="H45" s="8">
        <v>21</v>
      </c>
      <c r="K45">
        <f t="shared" si="1"/>
        <v>20</v>
      </c>
      <c r="L45">
        <f t="shared" si="0"/>
        <v>4</v>
      </c>
      <c r="M45">
        <f t="shared" si="0"/>
        <v>8</v>
      </c>
      <c r="N45">
        <f t="shared" si="0"/>
        <v>12</v>
      </c>
      <c r="O45">
        <f t="shared" si="0"/>
        <v>13</v>
      </c>
      <c r="P45">
        <f t="shared" si="0"/>
        <v>6</v>
      </c>
      <c r="Q45">
        <f t="shared" si="2"/>
        <v>21</v>
      </c>
    </row>
    <row r="46" spans="1:17" ht="15.75" thickBot="1" x14ac:dyDescent="0.3">
      <c r="A46" s="7" t="s">
        <v>78</v>
      </c>
      <c r="B46" s="8">
        <v>9</v>
      </c>
      <c r="C46" s="8">
        <v>2</v>
      </c>
      <c r="D46" s="8">
        <v>18</v>
      </c>
      <c r="E46" s="8">
        <v>8</v>
      </c>
      <c r="F46" s="8">
        <v>20</v>
      </c>
      <c r="G46" s="8">
        <v>20</v>
      </c>
      <c r="H46" s="8">
        <v>54</v>
      </c>
      <c r="K46">
        <f t="shared" si="1"/>
        <v>12</v>
      </c>
      <c r="L46">
        <f t="shared" si="0"/>
        <v>19</v>
      </c>
      <c r="M46">
        <f t="shared" si="0"/>
        <v>3</v>
      </c>
      <c r="N46">
        <f t="shared" si="0"/>
        <v>13</v>
      </c>
      <c r="O46">
        <f t="shared" si="0"/>
        <v>1</v>
      </c>
      <c r="P46">
        <f t="shared" si="0"/>
        <v>1</v>
      </c>
      <c r="Q46">
        <f t="shared" si="2"/>
        <v>54</v>
      </c>
    </row>
    <row r="47" spans="1:17" ht="15.75" thickBot="1" x14ac:dyDescent="0.3">
      <c r="A47" s="7" t="s">
        <v>79</v>
      </c>
      <c r="B47" s="8">
        <v>5</v>
      </c>
      <c r="C47" s="8">
        <v>3</v>
      </c>
      <c r="D47" s="8">
        <v>10</v>
      </c>
      <c r="E47" s="8">
        <v>17</v>
      </c>
      <c r="F47" s="8">
        <v>16</v>
      </c>
      <c r="G47" s="8">
        <v>12</v>
      </c>
      <c r="H47" s="8">
        <v>85</v>
      </c>
      <c r="K47">
        <f t="shared" si="1"/>
        <v>16</v>
      </c>
      <c r="L47">
        <f t="shared" si="0"/>
        <v>18</v>
      </c>
      <c r="M47">
        <f t="shared" si="0"/>
        <v>11</v>
      </c>
      <c r="N47">
        <f t="shared" si="0"/>
        <v>4</v>
      </c>
      <c r="O47">
        <f t="shared" si="0"/>
        <v>5</v>
      </c>
      <c r="P47">
        <f t="shared" si="0"/>
        <v>9</v>
      </c>
      <c r="Q47">
        <f t="shared" si="2"/>
        <v>85</v>
      </c>
    </row>
    <row r="48" spans="1:17" ht="15.75" thickBot="1" x14ac:dyDescent="0.3">
      <c r="A48" s="7" t="s">
        <v>80</v>
      </c>
      <c r="B48" s="8">
        <v>18</v>
      </c>
      <c r="C48" s="8">
        <v>9</v>
      </c>
      <c r="D48" s="8">
        <v>9</v>
      </c>
      <c r="E48" s="8">
        <v>7</v>
      </c>
      <c r="F48" s="8">
        <v>6</v>
      </c>
      <c r="G48" s="8">
        <v>14</v>
      </c>
      <c r="H48" s="8">
        <v>88</v>
      </c>
      <c r="K48">
        <f t="shared" si="1"/>
        <v>3</v>
      </c>
      <c r="L48">
        <f t="shared" si="0"/>
        <v>12</v>
      </c>
      <c r="M48">
        <f t="shared" si="0"/>
        <v>12</v>
      </c>
      <c r="N48">
        <f t="shared" si="0"/>
        <v>14</v>
      </c>
      <c r="O48">
        <f t="shared" si="0"/>
        <v>15</v>
      </c>
      <c r="P48">
        <f t="shared" si="0"/>
        <v>7</v>
      </c>
      <c r="Q48">
        <f t="shared" si="2"/>
        <v>88</v>
      </c>
    </row>
    <row r="49" spans="1:17" ht="15.75" thickBot="1" x14ac:dyDescent="0.3">
      <c r="A49" s="7" t="s">
        <v>81</v>
      </c>
      <c r="B49" s="8">
        <v>16</v>
      </c>
      <c r="C49" s="8">
        <v>6</v>
      </c>
      <c r="D49" s="8">
        <v>1</v>
      </c>
      <c r="E49" s="8">
        <v>19</v>
      </c>
      <c r="F49" s="8">
        <v>18</v>
      </c>
      <c r="G49" s="8">
        <v>1</v>
      </c>
      <c r="H49" s="8">
        <v>59</v>
      </c>
      <c r="K49">
        <f t="shared" si="1"/>
        <v>5</v>
      </c>
      <c r="L49">
        <f t="shared" si="0"/>
        <v>15</v>
      </c>
      <c r="M49">
        <f t="shared" si="0"/>
        <v>20</v>
      </c>
      <c r="N49">
        <f t="shared" si="0"/>
        <v>2</v>
      </c>
      <c r="O49">
        <f t="shared" si="0"/>
        <v>3</v>
      </c>
      <c r="P49">
        <f t="shared" si="0"/>
        <v>20</v>
      </c>
      <c r="Q49">
        <f t="shared" si="2"/>
        <v>59</v>
      </c>
    </row>
    <row r="50" spans="1:17" ht="15.75" thickBot="1" x14ac:dyDescent="0.3">
      <c r="A50" s="7" t="s">
        <v>82</v>
      </c>
      <c r="B50" s="8">
        <v>10</v>
      </c>
      <c r="C50" s="8">
        <v>18</v>
      </c>
      <c r="D50" s="8">
        <v>14</v>
      </c>
      <c r="E50" s="8">
        <v>13</v>
      </c>
      <c r="F50" s="8">
        <v>4</v>
      </c>
      <c r="G50" s="8">
        <v>17</v>
      </c>
      <c r="H50" s="8">
        <v>87</v>
      </c>
      <c r="K50">
        <f t="shared" si="1"/>
        <v>11</v>
      </c>
      <c r="L50">
        <f t="shared" si="0"/>
        <v>3</v>
      </c>
      <c r="M50">
        <f t="shared" si="0"/>
        <v>7</v>
      </c>
      <c r="N50">
        <f t="shared" si="0"/>
        <v>8</v>
      </c>
      <c r="O50">
        <f t="shared" si="0"/>
        <v>17</v>
      </c>
      <c r="P50">
        <f t="shared" si="0"/>
        <v>4</v>
      </c>
      <c r="Q50">
        <f t="shared" si="2"/>
        <v>87</v>
      </c>
    </row>
    <row r="51" spans="1:17" ht="19.5" thickBot="1" x14ac:dyDescent="0.3">
      <c r="A51" s="3"/>
    </row>
    <row r="52" spans="1:17" ht="15.75" thickBot="1" x14ac:dyDescent="0.3">
      <c r="A52" s="7" t="s">
        <v>83</v>
      </c>
      <c r="B52" s="7" t="s">
        <v>56</v>
      </c>
      <c r="C52" s="7" t="s">
        <v>57</v>
      </c>
      <c r="D52" s="7" t="s">
        <v>58</v>
      </c>
      <c r="E52" s="7" t="s">
        <v>59</v>
      </c>
      <c r="F52" s="7" t="s">
        <v>60</v>
      </c>
      <c r="G52" s="7" t="s">
        <v>61</v>
      </c>
    </row>
    <row r="53" spans="1:17" ht="32.25" thickBot="1" x14ac:dyDescent="0.3">
      <c r="A53" s="7" t="s">
        <v>84</v>
      </c>
      <c r="B53" s="8" t="s">
        <v>522</v>
      </c>
      <c r="C53" s="8" t="s">
        <v>523</v>
      </c>
      <c r="D53" s="8" t="s">
        <v>524</v>
      </c>
      <c r="E53" s="8" t="s">
        <v>525</v>
      </c>
      <c r="F53" s="8" t="s">
        <v>526</v>
      </c>
      <c r="G53" s="8" t="s">
        <v>527</v>
      </c>
    </row>
    <row r="54" spans="1:17" ht="32.25" thickBot="1" x14ac:dyDescent="0.3">
      <c r="A54" s="7" t="s">
        <v>91</v>
      </c>
      <c r="B54" s="8" t="s">
        <v>522</v>
      </c>
      <c r="C54" s="8" t="s">
        <v>523</v>
      </c>
      <c r="D54" s="8" t="s">
        <v>528</v>
      </c>
      <c r="E54" s="8" t="s">
        <v>525</v>
      </c>
      <c r="F54" s="8" t="s">
        <v>529</v>
      </c>
      <c r="G54" s="8" t="s">
        <v>527</v>
      </c>
    </row>
    <row r="55" spans="1:17" ht="32.25" thickBot="1" x14ac:dyDescent="0.3">
      <c r="A55" s="7" t="s">
        <v>98</v>
      </c>
      <c r="B55" s="8" t="s">
        <v>522</v>
      </c>
      <c r="C55" s="8" t="s">
        <v>523</v>
      </c>
      <c r="D55" s="8" t="s">
        <v>528</v>
      </c>
      <c r="E55" s="8" t="s">
        <v>525</v>
      </c>
      <c r="F55" s="8" t="s">
        <v>529</v>
      </c>
      <c r="G55" s="8" t="s">
        <v>525</v>
      </c>
    </row>
    <row r="56" spans="1:17" ht="32.25" thickBot="1" x14ac:dyDescent="0.3">
      <c r="A56" s="7" t="s">
        <v>105</v>
      </c>
      <c r="B56" s="8" t="s">
        <v>530</v>
      </c>
      <c r="C56" s="8" t="s">
        <v>531</v>
      </c>
      <c r="D56" s="8" t="s">
        <v>528</v>
      </c>
      <c r="E56" s="8" t="s">
        <v>525</v>
      </c>
      <c r="F56" s="8" t="s">
        <v>529</v>
      </c>
      <c r="G56" s="8" t="s">
        <v>525</v>
      </c>
    </row>
    <row r="57" spans="1:17" ht="32.25" thickBot="1" x14ac:dyDescent="0.3">
      <c r="A57" s="7" t="s">
        <v>112</v>
      </c>
      <c r="B57" s="8" t="s">
        <v>530</v>
      </c>
      <c r="C57" s="8" t="s">
        <v>391</v>
      </c>
      <c r="D57" s="8" t="s">
        <v>528</v>
      </c>
      <c r="E57" s="8" t="s">
        <v>525</v>
      </c>
      <c r="F57" s="8" t="s">
        <v>529</v>
      </c>
      <c r="G57" s="8" t="s">
        <v>525</v>
      </c>
    </row>
    <row r="58" spans="1:17" ht="32.25" thickBot="1" x14ac:dyDescent="0.3">
      <c r="A58" s="7" t="s">
        <v>119</v>
      </c>
      <c r="B58" s="8" t="s">
        <v>532</v>
      </c>
      <c r="C58" s="8" t="s">
        <v>391</v>
      </c>
      <c r="D58" s="8" t="s">
        <v>528</v>
      </c>
      <c r="E58" s="8" t="s">
        <v>209</v>
      </c>
      <c r="F58" s="8" t="s">
        <v>529</v>
      </c>
      <c r="G58" s="8" t="s">
        <v>525</v>
      </c>
    </row>
    <row r="59" spans="1:17" ht="32.25" thickBot="1" x14ac:dyDescent="0.3">
      <c r="A59" s="7" t="s">
        <v>126</v>
      </c>
      <c r="B59" s="8" t="s">
        <v>533</v>
      </c>
      <c r="C59" s="8" t="s">
        <v>391</v>
      </c>
      <c r="D59" s="8" t="s">
        <v>528</v>
      </c>
      <c r="E59" s="8" t="s">
        <v>209</v>
      </c>
      <c r="F59" s="8" t="s">
        <v>534</v>
      </c>
      <c r="G59" s="8" t="s">
        <v>209</v>
      </c>
    </row>
    <row r="60" spans="1:17" ht="32.25" thickBot="1" x14ac:dyDescent="0.3">
      <c r="A60" s="7" t="s">
        <v>133</v>
      </c>
      <c r="B60" s="8" t="s">
        <v>535</v>
      </c>
      <c r="C60" s="8" t="s">
        <v>391</v>
      </c>
      <c r="D60" s="8" t="s">
        <v>528</v>
      </c>
      <c r="E60" s="8" t="s">
        <v>209</v>
      </c>
      <c r="F60" s="8" t="s">
        <v>209</v>
      </c>
      <c r="G60" s="8" t="s">
        <v>209</v>
      </c>
    </row>
    <row r="61" spans="1:17" ht="32.25" thickBot="1" x14ac:dyDescent="0.3">
      <c r="A61" s="7" t="s">
        <v>140</v>
      </c>
      <c r="B61" s="8" t="s">
        <v>535</v>
      </c>
      <c r="C61" s="8" t="s">
        <v>391</v>
      </c>
      <c r="D61" s="8" t="s">
        <v>528</v>
      </c>
      <c r="E61" s="8" t="s">
        <v>209</v>
      </c>
      <c r="F61" s="8" t="s">
        <v>209</v>
      </c>
      <c r="G61" s="8" t="s">
        <v>209</v>
      </c>
    </row>
    <row r="62" spans="1:17" ht="32.25" thickBot="1" x14ac:dyDescent="0.3">
      <c r="A62" s="7" t="s">
        <v>147</v>
      </c>
      <c r="B62" s="8" t="s">
        <v>535</v>
      </c>
      <c r="C62" s="8" t="s">
        <v>209</v>
      </c>
      <c r="D62" s="8" t="s">
        <v>536</v>
      </c>
      <c r="E62" s="8" t="s">
        <v>209</v>
      </c>
      <c r="F62" s="8" t="s">
        <v>209</v>
      </c>
      <c r="G62" s="8" t="s">
        <v>209</v>
      </c>
    </row>
    <row r="63" spans="1:17" ht="32.25" thickBot="1" x14ac:dyDescent="0.3">
      <c r="A63" s="7" t="s">
        <v>154</v>
      </c>
      <c r="B63" s="8" t="s">
        <v>209</v>
      </c>
      <c r="C63" s="8" t="s">
        <v>209</v>
      </c>
      <c r="D63" s="8" t="s">
        <v>537</v>
      </c>
      <c r="E63" s="8" t="s">
        <v>209</v>
      </c>
      <c r="F63" s="8" t="s">
        <v>209</v>
      </c>
      <c r="G63" s="8" t="s">
        <v>209</v>
      </c>
    </row>
    <row r="64" spans="1:17" ht="32.25" thickBot="1" x14ac:dyDescent="0.3">
      <c r="A64" s="7" t="s">
        <v>161</v>
      </c>
      <c r="B64" s="8" t="s">
        <v>209</v>
      </c>
      <c r="C64" s="8" t="s">
        <v>209</v>
      </c>
      <c r="D64" s="8" t="s">
        <v>537</v>
      </c>
      <c r="E64" s="8" t="s">
        <v>209</v>
      </c>
      <c r="F64" s="8" t="s">
        <v>209</v>
      </c>
      <c r="G64" s="8" t="s">
        <v>209</v>
      </c>
    </row>
    <row r="65" spans="1:7" ht="21.75" thickBot="1" x14ac:dyDescent="0.3">
      <c r="A65" s="7" t="s">
        <v>168</v>
      </c>
      <c r="B65" s="8" t="s">
        <v>209</v>
      </c>
      <c r="C65" s="8" t="s">
        <v>209</v>
      </c>
      <c r="D65" s="8" t="s">
        <v>538</v>
      </c>
      <c r="E65" s="8" t="s">
        <v>209</v>
      </c>
      <c r="F65" s="8" t="s">
        <v>209</v>
      </c>
      <c r="G65" s="8" t="s">
        <v>209</v>
      </c>
    </row>
    <row r="66" spans="1:7" ht="21.75" thickBot="1" x14ac:dyDescent="0.3">
      <c r="A66" s="7" t="s">
        <v>175</v>
      </c>
      <c r="B66" s="8" t="s">
        <v>209</v>
      </c>
      <c r="C66" s="8" t="s">
        <v>209</v>
      </c>
      <c r="D66" s="8" t="s">
        <v>538</v>
      </c>
      <c r="E66" s="8" t="s">
        <v>209</v>
      </c>
      <c r="F66" s="8" t="s">
        <v>209</v>
      </c>
      <c r="G66" s="8" t="s">
        <v>209</v>
      </c>
    </row>
    <row r="67" spans="1:7" ht="21.75" thickBot="1" x14ac:dyDescent="0.3">
      <c r="A67" s="7" t="s">
        <v>182</v>
      </c>
      <c r="B67" s="8" t="s">
        <v>209</v>
      </c>
      <c r="C67" s="8" t="s">
        <v>209</v>
      </c>
      <c r="D67" s="8" t="s">
        <v>538</v>
      </c>
      <c r="E67" s="8" t="s">
        <v>209</v>
      </c>
      <c r="F67" s="8" t="s">
        <v>209</v>
      </c>
      <c r="G67" s="8" t="s">
        <v>209</v>
      </c>
    </row>
    <row r="68" spans="1:7" ht="21.75" thickBot="1" x14ac:dyDescent="0.3">
      <c r="A68" s="7" t="s">
        <v>188</v>
      </c>
      <c r="B68" s="8" t="s">
        <v>209</v>
      </c>
      <c r="C68" s="8" t="s">
        <v>209</v>
      </c>
      <c r="D68" s="8" t="s">
        <v>209</v>
      </c>
      <c r="E68" s="8" t="s">
        <v>209</v>
      </c>
      <c r="F68" s="8" t="s">
        <v>209</v>
      </c>
      <c r="G68" s="8" t="s">
        <v>209</v>
      </c>
    </row>
    <row r="69" spans="1:7" ht="21.75" thickBot="1" x14ac:dyDescent="0.3">
      <c r="A69" s="7" t="s">
        <v>193</v>
      </c>
      <c r="B69" s="8" t="s">
        <v>209</v>
      </c>
      <c r="C69" s="8" t="s">
        <v>209</v>
      </c>
      <c r="D69" s="8" t="s">
        <v>209</v>
      </c>
      <c r="E69" s="8" t="s">
        <v>209</v>
      </c>
      <c r="F69" s="8" t="s">
        <v>209</v>
      </c>
      <c r="G69" s="8" t="s">
        <v>209</v>
      </c>
    </row>
    <row r="70" spans="1:7" ht="21.75" thickBot="1" x14ac:dyDescent="0.3">
      <c r="A70" s="7" t="s">
        <v>198</v>
      </c>
      <c r="B70" s="8" t="s">
        <v>209</v>
      </c>
      <c r="C70" s="8" t="s">
        <v>209</v>
      </c>
      <c r="D70" s="8" t="s">
        <v>209</v>
      </c>
      <c r="E70" s="8" t="s">
        <v>209</v>
      </c>
      <c r="F70" s="8" t="s">
        <v>209</v>
      </c>
      <c r="G70" s="8" t="s">
        <v>209</v>
      </c>
    </row>
    <row r="71" spans="1:7" ht="21.75" thickBot="1" x14ac:dyDescent="0.3">
      <c r="A71" s="7" t="s">
        <v>203</v>
      </c>
      <c r="B71" s="8" t="s">
        <v>209</v>
      </c>
      <c r="C71" s="8" t="s">
        <v>209</v>
      </c>
      <c r="D71" s="8" t="s">
        <v>209</v>
      </c>
      <c r="E71" s="8" t="s">
        <v>209</v>
      </c>
      <c r="F71" s="8" t="s">
        <v>209</v>
      </c>
      <c r="G71" s="8" t="s">
        <v>209</v>
      </c>
    </row>
    <row r="72" spans="1:7" ht="21.75" thickBot="1" x14ac:dyDescent="0.3">
      <c r="A72" s="7" t="s">
        <v>207</v>
      </c>
      <c r="B72" s="8" t="s">
        <v>209</v>
      </c>
      <c r="C72" s="8" t="s">
        <v>209</v>
      </c>
      <c r="D72" s="8" t="s">
        <v>209</v>
      </c>
      <c r="E72" s="8" t="s">
        <v>209</v>
      </c>
      <c r="F72" s="8" t="s">
        <v>209</v>
      </c>
      <c r="G72" s="8" t="s">
        <v>209</v>
      </c>
    </row>
    <row r="73" spans="1:7" ht="19.5" thickBot="1" x14ac:dyDescent="0.3">
      <c r="A73" s="3"/>
    </row>
    <row r="74" spans="1:7" ht="15.75" thickBot="1" x14ac:dyDescent="0.3">
      <c r="A74" s="7" t="s">
        <v>210</v>
      </c>
      <c r="B74" s="7" t="s">
        <v>56</v>
      </c>
      <c r="C74" s="7" t="s">
        <v>57</v>
      </c>
      <c r="D74" s="7" t="s">
        <v>58</v>
      </c>
      <c r="E74" s="7" t="s">
        <v>59</v>
      </c>
      <c r="F74" s="7" t="s">
        <v>60</v>
      </c>
      <c r="G74" s="7" t="s">
        <v>61</v>
      </c>
    </row>
    <row r="75" spans="1:7" ht="15.75" thickBot="1" x14ac:dyDescent="0.3">
      <c r="A75" s="7" t="s">
        <v>84</v>
      </c>
      <c r="B75" s="8">
        <v>37.299999999999997</v>
      </c>
      <c r="C75" s="8">
        <v>14.6</v>
      </c>
      <c r="D75" s="8">
        <v>33.299999999999997</v>
      </c>
      <c r="E75" s="8">
        <v>8.1</v>
      </c>
      <c r="F75" s="8">
        <v>82.7</v>
      </c>
      <c r="G75" s="8">
        <v>18.7</v>
      </c>
    </row>
    <row r="76" spans="1:7" ht="15.75" thickBot="1" x14ac:dyDescent="0.3">
      <c r="A76" s="7" t="s">
        <v>91</v>
      </c>
      <c r="B76" s="8">
        <v>37.299999999999997</v>
      </c>
      <c r="C76" s="8">
        <v>14.6</v>
      </c>
      <c r="D76" s="8">
        <v>22.2</v>
      </c>
      <c r="E76" s="8">
        <v>8.1</v>
      </c>
      <c r="F76" s="8">
        <v>20.2</v>
      </c>
      <c r="G76" s="8">
        <v>18.7</v>
      </c>
    </row>
    <row r="77" spans="1:7" ht="15.75" thickBot="1" x14ac:dyDescent="0.3">
      <c r="A77" s="7" t="s">
        <v>98</v>
      </c>
      <c r="B77" s="8">
        <v>37.299999999999997</v>
      </c>
      <c r="C77" s="8">
        <v>14.6</v>
      </c>
      <c r="D77" s="8">
        <v>22.2</v>
      </c>
      <c r="E77" s="8">
        <v>8.1</v>
      </c>
      <c r="F77" s="8">
        <v>20.2</v>
      </c>
      <c r="G77" s="8">
        <v>8.1</v>
      </c>
    </row>
    <row r="78" spans="1:7" ht="15.75" thickBot="1" x14ac:dyDescent="0.3">
      <c r="A78" s="7" t="s">
        <v>105</v>
      </c>
      <c r="B78" s="8">
        <v>36.299999999999997</v>
      </c>
      <c r="C78" s="8">
        <v>13.1</v>
      </c>
      <c r="D78" s="8">
        <v>22.2</v>
      </c>
      <c r="E78" s="8">
        <v>8.1</v>
      </c>
      <c r="F78" s="8">
        <v>20.2</v>
      </c>
      <c r="G78" s="8">
        <v>8.1</v>
      </c>
    </row>
    <row r="79" spans="1:7" ht="15.75" thickBot="1" x14ac:dyDescent="0.3">
      <c r="A79" s="7" t="s">
        <v>112</v>
      </c>
      <c r="B79" s="8">
        <v>36.299999999999997</v>
      </c>
      <c r="C79" s="8">
        <v>7.6</v>
      </c>
      <c r="D79" s="8">
        <v>22.2</v>
      </c>
      <c r="E79" s="8">
        <v>8.1</v>
      </c>
      <c r="F79" s="8">
        <v>20.2</v>
      </c>
      <c r="G79" s="8">
        <v>8.1</v>
      </c>
    </row>
    <row r="80" spans="1:7" ht="15.75" thickBot="1" x14ac:dyDescent="0.3">
      <c r="A80" s="7" t="s">
        <v>119</v>
      </c>
      <c r="B80" s="8">
        <v>25.2</v>
      </c>
      <c r="C80" s="8">
        <v>7.6</v>
      </c>
      <c r="D80" s="8">
        <v>22.2</v>
      </c>
      <c r="E80" s="8">
        <v>0</v>
      </c>
      <c r="F80" s="8">
        <v>20.2</v>
      </c>
      <c r="G80" s="8">
        <v>8.1</v>
      </c>
    </row>
    <row r="81" spans="1:12" ht="15.75" thickBot="1" x14ac:dyDescent="0.3">
      <c r="A81" s="7" t="s">
        <v>126</v>
      </c>
      <c r="B81" s="8">
        <v>23.7</v>
      </c>
      <c r="C81" s="8">
        <v>7.6</v>
      </c>
      <c r="D81" s="8">
        <v>22.2</v>
      </c>
      <c r="E81" s="8">
        <v>0</v>
      </c>
      <c r="F81" s="8">
        <v>16.100000000000001</v>
      </c>
      <c r="G81" s="8">
        <v>0</v>
      </c>
    </row>
    <row r="82" spans="1:12" ht="15.75" thickBot="1" x14ac:dyDescent="0.3">
      <c r="A82" s="7" t="s">
        <v>133</v>
      </c>
      <c r="B82" s="8">
        <v>18.2</v>
      </c>
      <c r="C82" s="8">
        <v>7.6</v>
      </c>
      <c r="D82" s="8">
        <v>22.2</v>
      </c>
      <c r="E82" s="8">
        <v>0</v>
      </c>
      <c r="F82" s="8">
        <v>0</v>
      </c>
      <c r="G82" s="8">
        <v>0</v>
      </c>
    </row>
    <row r="83" spans="1:12" ht="15.75" thickBot="1" x14ac:dyDescent="0.3">
      <c r="A83" s="7" t="s">
        <v>140</v>
      </c>
      <c r="B83" s="8">
        <v>18.2</v>
      </c>
      <c r="C83" s="8">
        <v>7.6</v>
      </c>
      <c r="D83" s="8">
        <v>22.2</v>
      </c>
      <c r="E83" s="8">
        <v>0</v>
      </c>
      <c r="F83" s="8">
        <v>0</v>
      </c>
      <c r="G83" s="8">
        <v>0</v>
      </c>
    </row>
    <row r="84" spans="1:12" ht="15.75" thickBot="1" x14ac:dyDescent="0.3">
      <c r="A84" s="7" t="s">
        <v>147</v>
      </c>
      <c r="B84" s="8">
        <v>18.2</v>
      </c>
      <c r="C84" s="8">
        <v>0</v>
      </c>
      <c r="D84" s="8">
        <v>11.1</v>
      </c>
      <c r="E84" s="8">
        <v>0</v>
      </c>
      <c r="F84" s="8">
        <v>0</v>
      </c>
      <c r="G84" s="8">
        <v>0</v>
      </c>
    </row>
    <row r="85" spans="1:12" ht="15.75" thickBot="1" x14ac:dyDescent="0.3">
      <c r="A85" s="7" t="s">
        <v>154</v>
      </c>
      <c r="B85" s="8">
        <v>0</v>
      </c>
      <c r="C85" s="8">
        <v>0</v>
      </c>
      <c r="D85" s="8">
        <v>10.6</v>
      </c>
      <c r="E85" s="8">
        <v>0</v>
      </c>
      <c r="F85" s="8">
        <v>0</v>
      </c>
      <c r="G85" s="8">
        <v>0</v>
      </c>
    </row>
    <row r="86" spans="1:12" ht="15.75" thickBot="1" x14ac:dyDescent="0.3">
      <c r="A86" s="7" t="s">
        <v>161</v>
      </c>
      <c r="B86" s="8">
        <v>0</v>
      </c>
      <c r="C86" s="8">
        <v>0</v>
      </c>
      <c r="D86" s="8">
        <v>10.6</v>
      </c>
      <c r="E86" s="8">
        <v>0</v>
      </c>
      <c r="F86" s="8">
        <v>0</v>
      </c>
      <c r="G86" s="8">
        <v>0</v>
      </c>
    </row>
    <row r="87" spans="1:12" ht="15.75" thickBot="1" x14ac:dyDescent="0.3">
      <c r="A87" s="7" t="s">
        <v>168</v>
      </c>
      <c r="B87" s="8">
        <v>0</v>
      </c>
      <c r="C87" s="8">
        <v>0</v>
      </c>
      <c r="D87" s="8">
        <v>8.1</v>
      </c>
      <c r="E87" s="8">
        <v>0</v>
      </c>
      <c r="F87" s="8">
        <v>0</v>
      </c>
      <c r="G87" s="8">
        <v>0</v>
      </c>
    </row>
    <row r="88" spans="1:12" ht="15.75" thickBot="1" x14ac:dyDescent="0.3">
      <c r="A88" s="7" t="s">
        <v>175</v>
      </c>
      <c r="B88" s="8">
        <v>0</v>
      </c>
      <c r="C88" s="8">
        <v>0</v>
      </c>
      <c r="D88" s="8">
        <v>8.1</v>
      </c>
      <c r="E88" s="8">
        <v>0</v>
      </c>
      <c r="F88" s="8">
        <v>0</v>
      </c>
      <c r="G88" s="8">
        <v>0</v>
      </c>
    </row>
    <row r="89" spans="1:12" ht="15.75" thickBot="1" x14ac:dyDescent="0.3">
      <c r="A89" s="7" t="s">
        <v>182</v>
      </c>
      <c r="B89" s="8">
        <v>0</v>
      </c>
      <c r="C89" s="8">
        <v>0</v>
      </c>
      <c r="D89" s="8">
        <v>8.1</v>
      </c>
      <c r="E89" s="8">
        <v>0</v>
      </c>
      <c r="F89" s="8">
        <v>0</v>
      </c>
      <c r="G89" s="8">
        <v>0</v>
      </c>
    </row>
    <row r="90" spans="1:12" ht="15.75" thickBot="1" x14ac:dyDescent="0.3">
      <c r="A90" s="7" t="s">
        <v>188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</row>
    <row r="91" spans="1:12" ht="15.75" thickBot="1" x14ac:dyDescent="0.3">
      <c r="A91" s="7" t="s">
        <v>193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</row>
    <row r="92" spans="1:12" ht="15.75" thickBot="1" x14ac:dyDescent="0.3">
      <c r="A92" s="7" t="s">
        <v>198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</row>
    <row r="93" spans="1:12" ht="15.75" thickBot="1" x14ac:dyDescent="0.3">
      <c r="A93" s="7" t="s">
        <v>203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</row>
    <row r="94" spans="1:12" ht="15.75" thickBot="1" x14ac:dyDescent="0.3">
      <c r="A94" s="7" t="s">
        <v>207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I94" s="2" t="s">
        <v>371</v>
      </c>
    </row>
    <row r="95" spans="1:12" ht="19.5" thickBot="1" x14ac:dyDescent="0.3">
      <c r="A95" s="3"/>
      <c r="I95">
        <f>CORREL(H97:H116,I97:I116)</f>
        <v>0.5408224873295383</v>
      </c>
      <c r="J95" t="s">
        <v>409</v>
      </c>
    </row>
    <row r="96" spans="1:12" ht="15.75" thickBot="1" x14ac:dyDescent="0.3">
      <c r="A96" s="7" t="s">
        <v>367</v>
      </c>
      <c r="B96" s="7" t="s">
        <v>56</v>
      </c>
      <c r="C96" s="7" t="s">
        <v>57</v>
      </c>
      <c r="D96" s="7" t="s">
        <v>58</v>
      </c>
      <c r="E96" s="7" t="s">
        <v>59</v>
      </c>
      <c r="F96" s="7" t="s">
        <v>60</v>
      </c>
      <c r="G96" s="7" t="s">
        <v>61</v>
      </c>
      <c r="H96" s="7" t="s">
        <v>336</v>
      </c>
      <c r="I96" s="7" t="s">
        <v>373</v>
      </c>
      <c r="J96" s="7" t="s">
        <v>214</v>
      </c>
      <c r="K96" s="7" t="s">
        <v>215</v>
      </c>
      <c r="L96" s="15" t="s">
        <v>369</v>
      </c>
    </row>
    <row r="97" spans="1:12" ht="15.75" thickBot="1" x14ac:dyDescent="0.3">
      <c r="A97" s="7" t="s">
        <v>63</v>
      </c>
      <c r="B97" s="8">
        <v>37.299999999999997</v>
      </c>
      <c r="C97" s="8">
        <v>7.6</v>
      </c>
      <c r="D97" s="8">
        <v>22.2</v>
      </c>
      <c r="E97" s="8">
        <v>0</v>
      </c>
      <c r="F97" s="8">
        <v>20.2</v>
      </c>
      <c r="G97" s="8">
        <v>0</v>
      </c>
      <c r="H97" s="8">
        <v>87.3</v>
      </c>
      <c r="I97" s="8">
        <v>27</v>
      </c>
      <c r="J97" s="8">
        <v>-60.3</v>
      </c>
      <c r="K97" s="8">
        <v>-223.33</v>
      </c>
      <c r="L97" t="str">
        <f>IF(J97*J205&lt;=0,"valid","invalid")</f>
        <v>invalid</v>
      </c>
    </row>
    <row r="98" spans="1:12" ht="15.75" thickBot="1" x14ac:dyDescent="0.3">
      <c r="A98" s="7" t="s">
        <v>64</v>
      </c>
      <c r="B98" s="8">
        <v>18.2</v>
      </c>
      <c r="C98" s="8">
        <v>14.6</v>
      </c>
      <c r="D98" s="8">
        <v>0</v>
      </c>
      <c r="E98" s="8">
        <v>0</v>
      </c>
      <c r="F98" s="8">
        <v>0</v>
      </c>
      <c r="G98" s="8">
        <v>0</v>
      </c>
      <c r="H98" s="8">
        <v>32.799999999999997</v>
      </c>
      <c r="I98" s="8">
        <v>11</v>
      </c>
      <c r="J98" s="8">
        <v>-21.8</v>
      </c>
      <c r="K98" s="8">
        <v>-198.18</v>
      </c>
      <c r="L98" t="str">
        <f t="shared" ref="L98:L116" si="3">IF(J98*J206&lt;=0,"valid","invalid")</f>
        <v>invalid</v>
      </c>
    </row>
    <row r="99" spans="1:12" ht="15.75" thickBot="1" x14ac:dyDescent="0.3">
      <c r="A99" s="7" t="s">
        <v>65</v>
      </c>
      <c r="B99" s="8">
        <v>25.2</v>
      </c>
      <c r="C99" s="8">
        <v>0</v>
      </c>
      <c r="D99" s="8">
        <v>22.2</v>
      </c>
      <c r="E99" s="8">
        <v>8.1</v>
      </c>
      <c r="F99" s="8">
        <v>20.2</v>
      </c>
      <c r="G99" s="8">
        <v>8.1</v>
      </c>
      <c r="H99" s="8">
        <v>83.7</v>
      </c>
      <c r="I99" s="8">
        <v>46</v>
      </c>
      <c r="J99" s="8">
        <v>-37.700000000000003</v>
      </c>
      <c r="K99" s="8">
        <v>-81.96</v>
      </c>
      <c r="L99" t="str">
        <f t="shared" si="3"/>
        <v>valid</v>
      </c>
    </row>
    <row r="100" spans="1:12" ht="15.75" thickBot="1" x14ac:dyDescent="0.3">
      <c r="A100" s="7" t="s">
        <v>66</v>
      </c>
      <c r="B100" s="8">
        <v>0</v>
      </c>
      <c r="C100" s="8">
        <v>0</v>
      </c>
      <c r="D100" s="8">
        <v>22.2</v>
      </c>
      <c r="E100" s="8">
        <v>0</v>
      </c>
      <c r="F100" s="8">
        <v>0</v>
      </c>
      <c r="G100" s="8">
        <v>0</v>
      </c>
      <c r="H100" s="8">
        <v>22.2</v>
      </c>
      <c r="I100" s="8">
        <v>11</v>
      </c>
      <c r="J100" s="8">
        <v>-11.2</v>
      </c>
      <c r="K100" s="8">
        <v>-101.82</v>
      </c>
      <c r="L100" t="str">
        <f t="shared" si="3"/>
        <v>invalid</v>
      </c>
    </row>
    <row r="101" spans="1:12" ht="15.75" thickBot="1" x14ac:dyDescent="0.3">
      <c r="A101" s="7" t="s">
        <v>67</v>
      </c>
      <c r="B101" s="8">
        <v>0</v>
      </c>
      <c r="C101" s="8">
        <v>7.6</v>
      </c>
      <c r="D101" s="8">
        <v>10.6</v>
      </c>
      <c r="E101" s="8">
        <v>0</v>
      </c>
      <c r="F101" s="8">
        <v>0</v>
      </c>
      <c r="G101" s="8">
        <v>8.1</v>
      </c>
      <c r="H101" s="8">
        <v>26.2</v>
      </c>
      <c r="I101" s="8">
        <v>26</v>
      </c>
      <c r="J101" s="8">
        <v>0</v>
      </c>
      <c r="K101" s="8">
        <v>-0.77</v>
      </c>
      <c r="L101" t="str">
        <f t="shared" si="3"/>
        <v>valid</v>
      </c>
    </row>
    <row r="102" spans="1:12" ht="15.75" thickBot="1" x14ac:dyDescent="0.3">
      <c r="A102" s="7" t="s">
        <v>68</v>
      </c>
      <c r="B102" s="8">
        <v>37.299999999999997</v>
      </c>
      <c r="C102" s="8">
        <v>0</v>
      </c>
      <c r="D102" s="8">
        <v>22.2</v>
      </c>
      <c r="E102" s="8">
        <v>0</v>
      </c>
      <c r="F102" s="8">
        <v>0</v>
      </c>
      <c r="G102" s="8">
        <v>8.1</v>
      </c>
      <c r="H102" s="8">
        <v>67.599999999999994</v>
      </c>
      <c r="I102" s="8">
        <v>91</v>
      </c>
      <c r="J102" s="8">
        <v>23.4</v>
      </c>
      <c r="K102" s="8">
        <v>25.71</v>
      </c>
      <c r="L102" t="str">
        <f t="shared" si="3"/>
        <v>invalid</v>
      </c>
    </row>
    <row r="103" spans="1:12" ht="15.75" thickBot="1" x14ac:dyDescent="0.3">
      <c r="A103" s="7" t="s">
        <v>69</v>
      </c>
      <c r="B103" s="8">
        <v>36.299999999999997</v>
      </c>
      <c r="C103" s="8">
        <v>0</v>
      </c>
      <c r="D103" s="8">
        <v>11.1</v>
      </c>
      <c r="E103" s="8">
        <v>8.1</v>
      </c>
      <c r="F103" s="8">
        <v>0</v>
      </c>
      <c r="G103" s="8">
        <v>0</v>
      </c>
      <c r="H103" s="8">
        <v>55.5</v>
      </c>
      <c r="I103" s="8">
        <v>44</v>
      </c>
      <c r="J103" s="8">
        <v>-11.5</v>
      </c>
      <c r="K103" s="8">
        <v>-26.14</v>
      </c>
      <c r="L103" t="str">
        <f t="shared" si="3"/>
        <v>invalid</v>
      </c>
    </row>
    <row r="104" spans="1:12" ht="15.75" thickBot="1" x14ac:dyDescent="0.3">
      <c r="A104" s="7" t="s">
        <v>70</v>
      </c>
      <c r="B104" s="8">
        <v>0</v>
      </c>
      <c r="C104" s="8">
        <v>7.6</v>
      </c>
      <c r="D104" s="8">
        <v>22.2</v>
      </c>
      <c r="E104" s="8">
        <v>0</v>
      </c>
      <c r="F104" s="8">
        <v>0</v>
      </c>
      <c r="G104" s="8">
        <v>18.7</v>
      </c>
      <c r="H104" s="8">
        <v>48.4</v>
      </c>
      <c r="I104" s="8">
        <v>48</v>
      </c>
      <c r="J104" s="8">
        <v>0</v>
      </c>
      <c r="K104" s="8">
        <v>-0.83</v>
      </c>
      <c r="L104" t="str">
        <f t="shared" si="3"/>
        <v>valid</v>
      </c>
    </row>
    <row r="105" spans="1:12" ht="15.75" thickBot="1" x14ac:dyDescent="0.3">
      <c r="A105" s="7" t="s">
        <v>71</v>
      </c>
      <c r="B105" s="8">
        <v>0</v>
      </c>
      <c r="C105" s="8">
        <v>0</v>
      </c>
      <c r="D105" s="8">
        <v>22.2</v>
      </c>
      <c r="E105" s="8">
        <v>0</v>
      </c>
      <c r="F105" s="8">
        <v>0</v>
      </c>
      <c r="G105" s="8">
        <v>0</v>
      </c>
      <c r="H105" s="8">
        <v>22.2</v>
      </c>
      <c r="I105" s="8">
        <v>30</v>
      </c>
      <c r="J105" s="8">
        <v>7.8</v>
      </c>
      <c r="K105" s="8">
        <v>26</v>
      </c>
      <c r="L105" t="str">
        <f t="shared" si="3"/>
        <v>valid</v>
      </c>
    </row>
    <row r="106" spans="1:12" ht="15.75" thickBot="1" x14ac:dyDescent="0.3">
      <c r="A106" s="7" t="s">
        <v>72</v>
      </c>
      <c r="B106" s="8">
        <v>0</v>
      </c>
      <c r="C106" s="8">
        <v>0</v>
      </c>
      <c r="D106" s="8">
        <v>0</v>
      </c>
      <c r="E106" s="8">
        <v>8.1</v>
      </c>
      <c r="F106" s="8">
        <v>20.2</v>
      </c>
      <c r="G106" s="8">
        <v>0</v>
      </c>
      <c r="H106" s="8">
        <v>28.2</v>
      </c>
      <c r="I106" s="8">
        <v>16</v>
      </c>
      <c r="J106" s="8">
        <v>-12.2</v>
      </c>
      <c r="K106" s="8">
        <v>-76.25</v>
      </c>
      <c r="L106" t="str">
        <f t="shared" si="3"/>
        <v>invalid</v>
      </c>
    </row>
    <row r="107" spans="1:12" ht="15.75" thickBot="1" x14ac:dyDescent="0.3">
      <c r="A107" s="7" t="s">
        <v>73</v>
      </c>
      <c r="B107" s="8">
        <v>0</v>
      </c>
      <c r="C107" s="8">
        <v>13.1</v>
      </c>
      <c r="D107" s="8">
        <v>0</v>
      </c>
      <c r="E107" s="8">
        <v>0</v>
      </c>
      <c r="F107" s="8">
        <v>82.7</v>
      </c>
      <c r="G107" s="8">
        <v>0</v>
      </c>
      <c r="H107" s="8">
        <v>95.8</v>
      </c>
      <c r="I107" s="8">
        <v>95</v>
      </c>
      <c r="J107" s="8">
        <v>0</v>
      </c>
      <c r="K107" s="8">
        <v>-0.84</v>
      </c>
      <c r="L107" t="str">
        <f t="shared" si="3"/>
        <v>valid</v>
      </c>
    </row>
    <row r="108" spans="1:12" ht="15.75" thickBot="1" x14ac:dyDescent="0.3">
      <c r="A108" s="7" t="s">
        <v>74</v>
      </c>
      <c r="B108" s="8">
        <v>0</v>
      </c>
      <c r="C108" s="8">
        <v>0</v>
      </c>
      <c r="D108" s="8">
        <v>0</v>
      </c>
      <c r="E108" s="8">
        <v>8.1</v>
      </c>
      <c r="F108" s="8">
        <v>16.100000000000001</v>
      </c>
      <c r="G108" s="8">
        <v>8.1</v>
      </c>
      <c r="H108" s="8">
        <v>32.299999999999997</v>
      </c>
      <c r="I108" s="8">
        <v>32</v>
      </c>
      <c r="J108" s="8">
        <v>-0.3</v>
      </c>
      <c r="K108" s="8">
        <v>-0.94</v>
      </c>
      <c r="L108" t="str">
        <f t="shared" si="3"/>
        <v>invalid</v>
      </c>
    </row>
    <row r="109" spans="1:12" ht="15.75" thickBot="1" x14ac:dyDescent="0.3">
      <c r="A109" s="7" t="s">
        <v>75</v>
      </c>
      <c r="B109" s="8">
        <v>25.2</v>
      </c>
      <c r="C109" s="8">
        <v>0</v>
      </c>
      <c r="D109" s="8">
        <v>8.1</v>
      </c>
      <c r="E109" s="8">
        <v>8.1</v>
      </c>
      <c r="F109" s="8">
        <v>0</v>
      </c>
      <c r="G109" s="8">
        <v>0</v>
      </c>
      <c r="H109" s="8">
        <v>41.4</v>
      </c>
      <c r="I109" s="8">
        <v>58</v>
      </c>
      <c r="J109" s="8">
        <v>16.600000000000001</v>
      </c>
      <c r="K109" s="8">
        <v>28.62</v>
      </c>
      <c r="L109" t="str">
        <f t="shared" si="3"/>
        <v>valid</v>
      </c>
    </row>
    <row r="110" spans="1:12" ht="15.75" thickBot="1" x14ac:dyDescent="0.3">
      <c r="A110" s="7" t="s">
        <v>76</v>
      </c>
      <c r="B110" s="8">
        <v>0</v>
      </c>
      <c r="C110" s="8">
        <v>0</v>
      </c>
      <c r="D110" s="8">
        <v>22.2</v>
      </c>
      <c r="E110" s="8">
        <v>0</v>
      </c>
      <c r="F110" s="8">
        <v>0</v>
      </c>
      <c r="G110" s="8">
        <v>0</v>
      </c>
      <c r="H110" s="8">
        <v>22.2</v>
      </c>
      <c r="I110" s="8">
        <v>33</v>
      </c>
      <c r="J110" s="8">
        <v>10.8</v>
      </c>
      <c r="K110" s="8">
        <v>32.729999999999997</v>
      </c>
      <c r="L110" t="str">
        <f t="shared" si="3"/>
        <v>valid</v>
      </c>
    </row>
    <row r="111" spans="1:12" ht="15.75" thickBot="1" x14ac:dyDescent="0.3">
      <c r="A111" s="7" t="s">
        <v>77</v>
      </c>
      <c r="B111" s="8">
        <v>37.299999999999997</v>
      </c>
      <c r="C111" s="8">
        <v>0</v>
      </c>
      <c r="D111" s="8">
        <v>8.1</v>
      </c>
      <c r="E111" s="8">
        <v>0</v>
      </c>
      <c r="F111" s="8">
        <v>0</v>
      </c>
      <c r="G111" s="8">
        <v>0</v>
      </c>
      <c r="H111" s="8">
        <v>45.4</v>
      </c>
      <c r="I111" s="8">
        <v>21</v>
      </c>
      <c r="J111" s="8">
        <v>-24.4</v>
      </c>
      <c r="K111" s="8">
        <v>-116.19</v>
      </c>
      <c r="L111" t="str">
        <f t="shared" si="3"/>
        <v>invalid</v>
      </c>
    </row>
    <row r="112" spans="1:12" ht="15.75" thickBot="1" x14ac:dyDescent="0.3">
      <c r="A112" s="7" t="s">
        <v>78</v>
      </c>
      <c r="B112" s="8">
        <v>18.2</v>
      </c>
      <c r="C112" s="8">
        <v>14.6</v>
      </c>
      <c r="D112" s="8">
        <v>0</v>
      </c>
      <c r="E112" s="8">
        <v>0</v>
      </c>
      <c r="F112" s="8">
        <v>0</v>
      </c>
      <c r="G112" s="8">
        <v>0</v>
      </c>
      <c r="H112" s="8">
        <v>32.799999999999997</v>
      </c>
      <c r="I112" s="8">
        <v>54</v>
      </c>
      <c r="J112" s="8">
        <v>21.2</v>
      </c>
      <c r="K112" s="8">
        <v>39.26</v>
      </c>
      <c r="L112" t="str">
        <f t="shared" si="3"/>
        <v>valid</v>
      </c>
    </row>
    <row r="113" spans="1:12" ht="15.75" thickBot="1" x14ac:dyDescent="0.3">
      <c r="A113" s="7" t="s">
        <v>79</v>
      </c>
      <c r="B113" s="8">
        <v>36.299999999999997</v>
      </c>
      <c r="C113" s="8">
        <v>14.6</v>
      </c>
      <c r="D113" s="8">
        <v>11.1</v>
      </c>
      <c r="E113" s="8">
        <v>0</v>
      </c>
      <c r="F113" s="8">
        <v>0</v>
      </c>
      <c r="G113" s="8">
        <v>0</v>
      </c>
      <c r="H113" s="8">
        <v>62</v>
      </c>
      <c r="I113" s="8">
        <v>85</v>
      </c>
      <c r="J113" s="8">
        <v>23</v>
      </c>
      <c r="K113" s="8">
        <v>27.06</v>
      </c>
      <c r="L113" t="str">
        <f t="shared" si="3"/>
        <v>invalid</v>
      </c>
    </row>
    <row r="114" spans="1:12" ht="15.75" thickBot="1" x14ac:dyDescent="0.3">
      <c r="A114" s="7" t="s">
        <v>80</v>
      </c>
      <c r="B114" s="8">
        <v>0</v>
      </c>
      <c r="C114" s="8">
        <v>7.6</v>
      </c>
      <c r="D114" s="8">
        <v>22.2</v>
      </c>
      <c r="E114" s="8">
        <v>0</v>
      </c>
      <c r="F114" s="8">
        <v>20.2</v>
      </c>
      <c r="G114" s="8">
        <v>0</v>
      </c>
      <c r="H114" s="8">
        <v>49.9</v>
      </c>
      <c r="I114" s="8">
        <v>88</v>
      </c>
      <c r="J114" s="8">
        <v>38.1</v>
      </c>
      <c r="K114" s="8">
        <v>43.3</v>
      </c>
      <c r="L114" t="str">
        <f t="shared" si="3"/>
        <v>invalid</v>
      </c>
    </row>
    <row r="115" spans="1:12" ht="15.75" thickBot="1" x14ac:dyDescent="0.3">
      <c r="A115" s="7" t="s">
        <v>81</v>
      </c>
      <c r="B115" s="8">
        <v>0</v>
      </c>
      <c r="C115" s="8">
        <v>7.6</v>
      </c>
      <c r="D115" s="8">
        <v>33.299999999999997</v>
      </c>
      <c r="E115" s="8">
        <v>0</v>
      </c>
      <c r="F115" s="8">
        <v>0</v>
      </c>
      <c r="G115" s="8">
        <v>18.7</v>
      </c>
      <c r="H115" s="8">
        <v>59.5</v>
      </c>
      <c r="I115" s="8">
        <v>59</v>
      </c>
      <c r="J115" s="8">
        <v>0</v>
      </c>
      <c r="K115" s="8">
        <v>-0.85</v>
      </c>
      <c r="L115" t="str">
        <f t="shared" si="3"/>
        <v>valid</v>
      </c>
    </row>
    <row r="116" spans="1:12" ht="15.75" thickBot="1" x14ac:dyDescent="0.3">
      <c r="A116" s="7" t="s">
        <v>82</v>
      </c>
      <c r="B116" s="8">
        <v>18.2</v>
      </c>
      <c r="C116" s="8">
        <v>0</v>
      </c>
      <c r="D116" s="8">
        <v>8.1</v>
      </c>
      <c r="E116" s="8">
        <v>0</v>
      </c>
      <c r="F116" s="8">
        <v>20.2</v>
      </c>
      <c r="G116" s="8">
        <v>0</v>
      </c>
      <c r="H116" s="8">
        <v>46.4</v>
      </c>
      <c r="I116" s="8">
        <v>87</v>
      </c>
      <c r="J116" s="8">
        <v>40.6</v>
      </c>
      <c r="K116" s="8">
        <v>46.67</v>
      </c>
      <c r="L116" t="str">
        <f t="shared" si="3"/>
        <v>invalid</v>
      </c>
    </row>
    <row r="117" spans="1:12" ht="15.75" thickBot="1" x14ac:dyDescent="0.3"/>
    <row r="118" spans="1:12" ht="15.75" thickBot="1" x14ac:dyDescent="0.3">
      <c r="A118" s="9" t="s">
        <v>216</v>
      </c>
      <c r="B118" s="10">
        <v>194.7</v>
      </c>
    </row>
    <row r="119" spans="1:12" ht="21.75" thickBot="1" x14ac:dyDescent="0.3">
      <c r="A119" s="9" t="s">
        <v>217</v>
      </c>
      <c r="B119" s="10">
        <v>0</v>
      </c>
    </row>
    <row r="120" spans="1:12" ht="21.75" thickBot="1" x14ac:dyDescent="0.3">
      <c r="A120" s="9" t="s">
        <v>218</v>
      </c>
      <c r="B120" s="10">
        <v>961.8</v>
      </c>
    </row>
    <row r="121" spans="1:12" ht="21.75" thickBot="1" x14ac:dyDescent="0.3">
      <c r="A121" s="9" t="s">
        <v>219</v>
      </c>
      <c r="B121" s="10">
        <v>962</v>
      </c>
    </row>
    <row r="122" spans="1:12" ht="32.25" thickBot="1" x14ac:dyDescent="0.3">
      <c r="A122" s="9" t="s">
        <v>220</v>
      </c>
      <c r="B122" s="10">
        <v>-0.2</v>
      </c>
    </row>
    <row r="123" spans="1:12" ht="32.25" thickBot="1" x14ac:dyDescent="0.3">
      <c r="A123" s="9" t="s">
        <v>221</v>
      </c>
      <c r="B123" s="10"/>
    </row>
    <row r="124" spans="1:12" ht="32.25" thickBot="1" x14ac:dyDescent="0.3">
      <c r="A124" s="9" t="s">
        <v>222</v>
      </c>
      <c r="B124" s="10"/>
    </row>
    <row r="125" spans="1:12" ht="21.75" thickBot="1" x14ac:dyDescent="0.3">
      <c r="A125" s="9" t="s">
        <v>223</v>
      </c>
      <c r="B125" s="10">
        <v>0</v>
      </c>
    </row>
    <row r="127" spans="1:12" x14ac:dyDescent="0.25">
      <c r="A127" s="11" t="s">
        <v>224</v>
      </c>
    </row>
    <row r="129" spans="1:12" x14ac:dyDescent="0.25">
      <c r="A129" s="12" t="s">
        <v>225</v>
      </c>
    </row>
    <row r="130" spans="1:12" x14ac:dyDescent="0.25">
      <c r="A130" s="12" t="s">
        <v>226</v>
      </c>
    </row>
    <row r="132" spans="1:12" ht="18.75" x14ac:dyDescent="0.25">
      <c r="A132" s="3"/>
    </row>
    <row r="133" spans="1:12" x14ac:dyDescent="0.25">
      <c r="A133" s="4"/>
    </row>
    <row r="136" spans="1:12" ht="31.5" x14ac:dyDescent="0.25">
      <c r="A136" s="5" t="s">
        <v>48</v>
      </c>
      <c r="B136" s="6">
        <v>1325563</v>
      </c>
      <c r="C136" s="5" t="s">
        <v>49</v>
      </c>
      <c r="D136" s="6">
        <v>20</v>
      </c>
      <c r="E136" s="5" t="s">
        <v>50</v>
      </c>
      <c r="F136" s="6">
        <v>6</v>
      </c>
      <c r="G136" s="5" t="s">
        <v>51</v>
      </c>
      <c r="H136" s="6">
        <v>20</v>
      </c>
      <c r="I136" s="5" t="s">
        <v>52</v>
      </c>
      <c r="J136" s="6">
        <v>0</v>
      </c>
      <c r="K136" s="5" t="s">
        <v>53</v>
      </c>
      <c r="L136" s="6" t="s">
        <v>571</v>
      </c>
    </row>
    <row r="137" spans="1:12" ht="19.5" thickBot="1" x14ac:dyDescent="0.3">
      <c r="A137" s="3"/>
    </row>
    <row r="138" spans="1:12" ht="15.75" thickBot="1" x14ac:dyDescent="0.3">
      <c r="A138" s="7" t="s">
        <v>55</v>
      </c>
      <c r="B138" s="7" t="s">
        <v>56</v>
      </c>
      <c r="C138" s="7" t="s">
        <v>57</v>
      </c>
      <c r="D138" s="7" t="s">
        <v>58</v>
      </c>
      <c r="E138" s="7" t="s">
        <v>59</v>
      </c>
      <c r="F138" s="7" t="s">
        <v>60</v>
      </c>
      <c r="G138" s="7" t="s">
        <v>61</v>
      </c>
      <c r="H138" s="7" t="s">
        <v>62</v>
      </c>
    </row>
    <row r="139" spans="1:12" ht="15.75" thickBot="1" x14ac:dyDescent="0.3">
      <c r="A139" s="7" t="s">
        <v>63</v>
      </c>
      <c r="B139" s="8">
        <v>19</v>
      </c>
      <c r="C139" s="8">
        <v>16</v>
      </c>
      <c r="D139" s="8">
        <v>19</v>
      </c>
      <c r="E139" s="8">
        <v>2</v>
      </c>
      <c r="F139" s="8">
        <v>18</v>
      </c>
      <c r="G139" s="8">
        <v>5</v>
      </c>
      <c r="H139" s="8">
        <v>27</v>
      </c>
    </row>
    <row r="140" spans="1:12" ht="15.75" thickBot="1" x14ac:dyDescent="0.3">
      <c r="A140" s="7" t="s">
        <v>64</v>
      </c>
      <c r="B140" s="8">
        <v>13</v>
      </c>
      <c r="C140" s="8">
        <v>20</v>
      </c>
      <c r="D140" s="8">
        <v>4</v>
      </c>
      <c r="E140" s="8">
        <v>6</v>
      </c>
      <c r="F140" s="8">
        <v>7</v>
      </c>
      <c r="G140" s="8">
        <v>10</v>
      </c>
      <c r="H140" s="8">
        <v>11</v>
      </c>
    </row>
    <row r="141" spans="1:12" ht="15.75" thickBot="1" x14ac:dyDescent="0.3">
      <c r="A141" s="7" t="s">
        <v>65</v>
      </c>
      <c r="B141" s="8">
        <v>15</v>
      </c>
      <c r="C141" s="8">
        <v>10</v>
      </c>
      <c r="D141" s="8">
        <v>17</v>
      </c>
      <c r="E141" s="8">
        <v>18</v>
      </c>
      <c r="F141" s="8">
        <v>19</v>
      </c>
      <c r="G141" s="8">
        <v>18</v>
      </c>
      <c r="H141" s="8">
        <v>46</v>
      </c>
    </row>
    <row r="142" spans="1:12" ht="15.75" thickBot="1" x14ac:dyDescent="0.3">
      <c r="A142" s="7" t="s">
        <v>66</v>
      </c>
      <c r="B142" s="8">
        <v>9</v>
      </c>
      <c r="C142" s="8">
        <v>11</v>
      </c>
      <c r="D142" s="8">
        <v>19</v>
      </c>
      <c r="E142" s="8">
        <v>15</v>
      </c>
      <c r="F142" s="8">
        <v>12</v>
      </c>
      <c r="G142" s="8">
        <v>14</v>
      </c>
      <c r="H142" s="8">
        <v>11</v>
      </c>
    </row>
    <row r="143" spans="1:12" ht="15.75" thickBot="1" x14ac:dyDescent="0.3">
      <c r="A143" s="7" t="s">
        <v>67</v>
      </c>
      <c r="B143" s="8">
        <v>4</v>
      </c>
      <c r="C143" s="8">
        <v>14</v>
      </c>
      <c r="D143" s="8">
        <v>9</v>
      </c>
      <c r="E143" s="8">
        <v>9</v>
      </c>
      <c r="F143" s="8">
        <v>10</v>
      </c>
      <c r="G143" s="8">
        <v>17</v>
      </c>
      <c r="H143" s="8">
        <v>26</v>
      </c>
    </row>
    <row r="144" spans="1:12" ht="15.75" thickBot="1" x14ac:dyDescent="0.3">
      <c r="A144" s="7" t="s">
        <v>68</v>
      </c>
      <c r="B144" s="8">
        <v>19</v>
      </c>
      <c r="C144" s="8">
        <v>7</v>
      </c>
      <c r="D144" s="8">
        <v>14</v>
      </c>
      <c r="E144" s="8">
        <v>7</v>
      </c>
      <c r="F144" s="8">
        <v>6</v>
      </c>
      <c r="G144" s="8">
        <v>15</v>
      </c>
      <c r="H144" s="8">
        <v>91</v>
      </c>
    </row>
    <row r="145" spans="1:8" ht="15.75" thickBot="1" x14ac:dyDescent="0.3">
      <c r="A145" s="7" t="s">
        <v>69</v>
      </c>
      <c r="B145" s="8">
        <v>17</v>
      </c>
      <c r="C145" s="8">
        <v>5</v>
      </c>
      <c r="D145" s="8">
        <v>11</v>
      </c>
      <c r="E145" s="8">
        <v>19</v>
      </c>
      <c r="F145" s="8">
        <v>2</v>
      </c>
      <c r="G145" s="8">
        <v>14</v>
      </c>
      <c r="H145" s="8">
        <v>44</v>
      </c>
    </row>
    <row r="146" spans="1:8" ht="15.75" thickBot="1" x14ac:dyDescent="0.3">
      <c r="A146" s="7" t="s">
        <v>70</v>
      </c>
      <c r="B146" s="8">
        <v>10</v>
      </c>
      <c r="C146" s="8">
        <v>14</v>
      </c>
      <c r="D146" s="8">
        <v>16</v>
      </c>
      <c r="E146" s="8">
        <v>3</v>
      </c>
      <c r="F146" s="8">
        <v>11</v>
      </c>
      <c r="G146" s="8">
        <v>19</v>
      </c>
      <c r="H146" s="8">
        <v>48</v>
      </c>
    </row>
    <row r="147" spans="1:8" ht="15.75" thickBot="1" x14ac:dyDescent="0.3">
      <c r="A147" s="7" t="s">
        <v>71</v>
      </c>
      <c r="B147" s="8">
        <v>9</v>
      </c>
      <c r="C147" s="8">
        <v>6</v>
      </c>
      <c r="D147" s="8">
        <v>13</v>
      </c>
      <c r="E147" s="8">
        <v>10</v>
      </c>
      <c r="F147" s="8">
        <v>9</v>
      </c>
      <c r="G147" s="8">
        <v>3</v>
      </c>
      <c r="H147" s="8">
        <v>30</v>
      </c>
    </row>
    <row r="148" spans="1:8" ht="15.75" thickBot="1" x14ac:dyDescent="0.3">
      <c r="A148" s="7" t="s">
        <v>72</v>
      </c>
      <c r="B148" s="8">
        <v>1</v>
      </c>
      <c r="C148" s="8">
        <v>9</v>
      </c>
      <c r="D148" s="8">
        <v>5</v>
      </c>
      <c r="E148" s="8">
        <v>20</v>
      </c>
      <c r="F148" s="8">
        <v>16</v>
      </c>
      <c r="G148" s="8">
        <v>8</v>
      </c>
      <c r="H148" s="8">
        <v>16</v>
      </c>
    </row>
    <row r="149" spans="1:8" ht="15.75" thickBot="1" x14ac:dyDescent="0.3">
      <c r="A149" s="7" t="s">
        <v>73</v>
      </c>
      <c r="B149" s="8">
        <v>6</v>
      </c>
      <c r="C149" s="8">
        <v>17</v>
      </c>
      <c r="D149" s="8">
        <v>1</v>
      </c>
      <c r="E149" s="8">
        <v>11</v>
      </c>
      <c r="F149" s="8">
        <v>20</v>
      </c>
      <c r="G149" s="8">
        <v>2</v>
      </c>
      <c r="H149" s="8">
        <v>95</v>
      </c>
    </row>
    <row r="150" spans="1:8" ht="15.75" thickBot="1" x14ac:dyDescent="0.3">
      <c r="A150" s="7" t="s">
        <v>74</v>
      </c>
      <c r="B150" s="8">
        <v>2</v>
      </c>
      <c r="C150" s="8">
        <v>1</v>
      </c>
      <c r="D150" s="8">
        <v>2</v>
      </c>
      <c r="E150" s="8">
        <v>17</v>
      </c>
      <c r="F150" s="8">
        <v>14</v>
      </c>
      <c r="G150" s="8">
        <v>16</v>
      </c>
      <c r="H150" s="8">
        <v>32</v>
      </c>
    </row>
    <row r="151" spans="1:8" ht="15.75" thickBot="1" x14ac:dyDescent="0.3">
      <c r="A151" s="7" t="s">
        <v>75</v>
      </c>
      <c r="B151" s="8">
        <v>15</v>
      </c>
      <c r="C151" s="8">
        <v>2</v>
      </c>
      <c r="D151" s="8">
        <v>6</v>
      </c>
      <c r="E151" s="8">
        <v>16</v>
      </c>
      <c r="F151" s="8">
        <v>4</v>
      </c>
      <c r="G151" s="8">
        <v>12</v>
      </c>
      <c r="H151" s="8">
        <v>58</v>
      </c>
    </row>
    <row r="152" spans="1:8" ht="15.75" thickBot="1" x14ac:dyDescent="0.3">
      <c r="A152" s="7" t="s">
        <v>76</v>
      </c>
      <c r="B152" s="8">
        <v>7</v>
      </c>
      <c r="C152" s="8">
        <v>8</v>
      </c>
      <c r="D152" s="8">
        <v>16</v>
      </c>
      <c r="E152" s="8">
        <v>5</v>
      </c>
      <c r="F152" s="8">
        <v>8</v>
      </c>
      <c r="G152" s="8">
        <v>11</v>
      </c>
      <c r="H152" s="8">
        <v>33</v>
      </c>
    </row>
    <row r="153" spans="1:8" ht="15.75" thickBot="1" x14ac:dyDescent="0.3">
      <c r="A153" s="7" t="s">
        <v>77</v>
      </c>
      <c r="B153" s="8">
        <v>20</v>
      </c>
      <c r="C153" s="8">
        <v>4</v>
      </c>
      <c r="D153" s="8">
        <v>8</v>
      </c>
      <c r="E153" s="8">
        <v>12</v>
      </c>
      <c r="F153" s="8">
        <v>13</v>
      </c>
      <c r="G153" s="8">
        <v>6</v>
      </c>
      <c r="H153" s="8">
        <v>21</v>
      </c>
    </row>
    <row r="154" spans="1:8" ht="15.75" thickBot="1" x14ac:dyDescent="0.3">
      <c r="A154" s="7" t="s">
        <v>78</v>
      </c>
      <c r="B154" s="8">
        <v>12</v>
      </c>
      <c r="C154" s="8">
        <v>19</v>
      </c>
      <c r="D154" s="8">
        <v>3</v>
      </c>
      <c r="E154" s="8">
        <v>13</v>
      </c>
      <c r="F154" s="8">
        <v>1</v>
      </c>
      <c r="G154" s="8">
        <v>1</v>
      </c>
      <c r="H154" s="8">
        <v>54</v>
      </c>
    </row>
    <row r="155" spans="1:8" ht="15.75" thickBot="1" x14ac:dyDescent="0.3">
      <c r="A155" s="7" t="s">
        <v>79</v>
      </c>
      <c r="B155" s="8">
        <v>16</v>
      </c>
      <c r="C155" s="8">
        <v>18</v>
      </c>
      <c r="D155" s="8">
        <v>11</v>
      </c>
      <c r="E155" s="8">
        <v>4</v>
      </c>
      <c r="F155" s="8">
        <v>5</v>
      </c>
      <c r="G155" s="8">
        <v>9</v>
      </c>
      <c r="H155" s="8">
        <v>85</v>
      </c>
    </row>
    <row r="156" spans="1:8" ht="15.75" thickBot="1" x14ac:dyDescent="0.3">
      <c r="A156" s="7" t="s">
        <v>80</v>
      </c>
      <c r="B156" s="8">
        <v>3</v>
      </c>
      <c r="C156" s="8">
        <v>12</v>
      </c>
      <c r="D156" s="8">
        <v>12</v>
      </c>
      <c r="E156" s="8">
        <v>14</v>
      </c>
      <c r="F156" s="8">
        <v>15</v>
      </c>
      <c r="G156" s="8">
        <v>7</v>
      </c>
      <c r="H156" s="8">
        <v>88</v>
      </c>
    </row>
    <row r="157" spans="1:8" ht="15.75" thickBot="1" x14ac:dyDescent="0.3">
      <c r="A157" s="7" t="s">
        <v>81</v>
      </c>
      <c r="B157" s="8">
        <v>5</v>
      </c>
      <c r="C157" s="8">
        <v>15</v>
      </c>
      <c r="D157" s="8">
        <v>20</v>
      </c>
      <c r="E157" s="8">
        <v>2</v>
      </c>
      <c r="F157" s="8">
        <v>3</v>
      </c>
      <c r="G157" s="8">
        <v>20</v>
      </c>
      <c r="H157" s="8">
        <v>59</v>
      </c>
    </row>
    <row r="158" spans="1:8" ht="15.75" thickBot="1" x14ac:dyDescent="0.3">
      <c r="A158" s="7" t="s">
        <v>82</v>
      </c>
      <c r="B158" s="8">
        <v>11</v>
      </c>
      <c r="C158" s="8">
        <v>3</v>
      </c>
      <c r="D158" s="8">
        <v>7</v>
      </c>
      <c r="E158" s="8">
        <v>8</v>
      </c>
      <c r="F158" s="8">
        <v>17</v>
      </c>
      <c r="G158" s="8">
        <v>4</v>
      </c>
      <c r="H158" s="8">
        <v>87</v>
      </c>
    </row>
    <row r="159" spans="1:8" ht="19.5" thickBot="1" x14ac:dyDescent="0.3">
      <c r="A159" s="3"/>
    </row>
    <row r="160" spans="1:8" ht="15.75" thickBot="1" x14ac:dyDescent="0.3">
      <c r="A160" s="7" t="s">
        <v>83</v>
      </c>
      <c r="B160" s="7" t="s">
        <v>56</v>
      </c>
      <c r="C160" s="7" t="s">
        <v>57</v>
      </c>
      <c r="D160" s="7" t="s">
        <v>58</v>
      </c>
      <c r="E160" s="7" t="s">
        <v>59</v>
      </c>
      <c r="F160" s="7" t="s">
        <v>60</v>
      </c>
      <c r="G160" s="7" t="s">
        <v>61</v>
      </c>
    </row>
    <row r="161" spans="1:7" ht="32.25" thickBot="1" x14ac:dyDescent="0.3">
      <c r="A161" s="7" t="s">
        <v>84</v>
      </c>
      <c r="B161" s="8" t="s">
        <v>572</v>
      </c>
      <c r="C161" s="8" t="s">
        <v>573</v>
      </c>
      <c r="D161" s="8" t="s">
        <v>574</v>
      </c>
      <c r="E161" s="8" t="s">
        <v>575</v>
      </c>
      <c r="F161" s="8" t="s">
        <v>576</v>
      </c>
      <c r="G161" s="8" t="s">
        <v>577</v>
      </c>
    </row>
    <row r="162" spans="1:7" ht="32.25" thickBot="1" x14ac:dyDescent="0.3">
      <c r="A162" s="7" t="s">
        <v>91</v>
      </c>
      <c r="B162" s="8" t="s">
        <v>572</v>
      </c>
      <c r="C162" s="8" t="s">
        <v>573</v>
      </c>
      <c r="D162" s="8" t="s">
        <v>578</v>
      </c>
      <c r="E162" s="8" t="s">
        <v>575</v>
      </c>
      <c r="F162" s="8" t="s">
        <v>576</v>
      </c>
      <c r="G162" s="8" t="s">
        <v>579</v>
      </c>
    </row>
    <row r="163" spans="1:7" ht="32.25" thickBot="1" x14ac:dyDescent="0.3">
      <c r="A163" s="7" t="s">
        <v>98</v>
      </c>
      <c r="B163" s="8" t="s">
        <v>572</v>
      </c>
      <c r="C163" s="8" t="s">
        <v>573</v>
      </c>
      <c r="D163" s="8" t="s">
        <v>580</v>
      </c>
      <c r="E163" s="8" t="s">
        <v>575</v>
      </c>
      <c r="F163" s="8" t="s">
        <v>576</v>
      </c>
      <c r="G163" s="8" t="s">
        <v>579</v>
      </c>
    </row>
    <row r="164" spans="1:7" ht="32.25" thickBot="1" x14ac:dyDescent="0.3">
      <c r="A164" s="7" t="s">
        <v>105</v>
      </c>
      <c r="B164" s="8" t="s">
        <v>581</v>
      </c>
      <c r="C164" s="8" t="s">
        <v>582</v>
      </c>
      <c r="D164" s="8" t="s">
        <v>580</v>
      </c>
      <c r="E164" s="8" t="s">
        <v>575</v>
      </c>
      <c r="F164" s="8" t="s">
        <v>576</v>
      </c>
      <c r="G164" s="8" t="s">
        <v>579</v>
      </c>
    </row>
    <row r="165" spans="1:7" ht="32.25" thickBot="1" x14ac:dyDescent="0.3">
      <c r="A165" s="7" t="s">
        <v>112</v>
      </c>
      <c r="B165" s="8" t="s">
        <v>583</v>
      </c>
      <c r="C165" s="8" t="s">
        <v>584</v>
      </c>
      <c r="D165" s="8" t="s">
        <v>580</v>
      </c>
      <c r="E165" s="8" t="s">
        <v>585</v>
      </c>
      <c r="F165" s="8" t="s">
        <v>576</v>
      </c>
      <c r="G165" s="8" t="s">
        <v>586</v>
      </c>
    </row>
    <row r="166" spans="1:7" ht="32.25" thickBot="1" x14ac:dyDescent="0.3">
      <c r="A166" s="7" t="s">
        <v>119</v>
      </c>
      <c r="B166" s="8" t="s">
        <v>209</v>
      </c>
      <c r="C166" s="8" t="s">
        <v>584</v>
      </c>
      <c r="D166" s="8" t="s">
        <v>580</v>
      </c>
      <c r="E166" s="8" t="s">
        <v>587</v>
      </c>
      <c r="F166" s="8" t="s">
        <v>576</v>
      </c>
      <c r="G166" s="8" t="s">
        <v>586</v>
      </c>
    </row>
    <row r="167" spans="1:7" ht="32.25" thickBot="1" x14ac:dyDescent="0.3">
      <c r="A167" s="7" t="s">
        <v>126</v>
      </c>
      <c r="B167" s="8" t="s">
        <v>209</v>
      </c>
      <c r="C167" s="8" t="s">
        <v>584</v>
      </c>
      <c r="D167" s="8" t="s">
        <v>580</v>
      </c>
      <c r="E167" s="8" t="s">
        <v>587</v>
      </c>
      <c r="F167" s="8" t="s">
        <v>209</v>
      </c>
      <c r="G167" s="8" t="s">
        <v>586</v>
      </c>
    </row>
    <row r="168" spans="1:7" ht="32.25" thickBot="1" x14ac:dyDescent="0.3">
      <c r="A168" s="7" t="s">
        <v>133</v>
      </c>
      <c r="B168" s="8" t="s">
        <v>209</v>
      </c>
      <c r="C168" s="8" t="s">
        <v>584</v>
      </c>
      <c r="D168" s="8" t="s">
        <v>580</v>
      </c>
      <c r="E168" s="8" t="s">
        <v>587</v>
      </c>
      <c r="F168" s="8" t="s">
        <v>209</v>
      </c>
      <c r="G168" s="8" t="s">
        <v>586</v>
      </c>
    </row>
    <row r="169" spans="1:7" ht="32.25" thickBot="1" x14ac:dyDescent="0.3">
      <c r="A169" s="7" t="s">
        <v>140</v>
      </c>
      <c r="B169" s="8" t="s">
        <v>209</v>
      </c>
      <c r="C169" s="8" t="s">
        <v>584</v>
      </c>
      <c r="D169" s="8" t="s">
        <v>580</v>
      </c>
      <c r="E169" s="8" t="s">
        <v>588</v>
      </c>
      <c r="F169" s="8" t="s">
        <v>209</v>
      </c>
      <c r="G169" s="8" t="s">
        <v>586</v>
      </c>
    </row>
    <row r="170" spans="1:7" ht="32.25" thickBot="1" x14ac:dyDescent="0.3">
      <c r="A170" s="7" t="s">
        <v>147</v>
      </c>
      <c r="B170" s="8" t="s">
        <v>209</v>
      </c>
      <c r="C170" s="8" t="s">
        <v>584</v>
      </c>
      <c r="D170" s="8" t="s">
        <v>580</v>
      </c>
      <c r="E170" s="8" t="s">
        <v>589</v>
      </c>
      <c r="F170" s="8" t="s">
        <v>209</v>
      </c>
      <c r="G170" s="8" t="s">
        <v>209</v>
      </c>
    </row>
    <row r="171" spans="1:7" ht="32.25" thickBot="1" x14ac:dyDescent="0.3">
      <c r="A171" s="7" t="s">
        <v>154</v>
      </c>
      <c r="B171" s="8" t="s">
        <v>209</v>
      </c>
      <c r="C171" s="8" t="s">
        <v>584</v>
      </c>
      <c r="D171" s="8" t="s">
        <v>580</v>
      </c>
      <c r="E171" s="8" t="s">
        <v>589</v>
      </c>
      <c r="F171" s="8" t="s">
        <v>209</v>
      </c>
      <c r="G171" s="8" t="s">
        <v>209</v>
      </c>
    </row>
    <row r="172" spans="1:7" ht="32.25" thickBot="1" x14ac:dyDescent="0.3">
      <c r="A172" s="7" t="s">
        <v>161</v>
      </c>
      <c r="B172" s="8" t="s">
        <v>209</v>
      </c>
      <c r="C172" s="8" t="s">
        <v>584</v>
      </c>
      <c r="D172" s="8" t="s">
        <v>580</v>
      </c>
      <c r="E172" s="8" t="s">
        <v>589</v>
      </c>
      <c r="F172" s="8" t="s">
        <v>209</v>
      </c>
      <c r="G172" s="8" t="s">
        <v>209</v>
      </c>
    </row>
    <row r="173" spans="1:7" ht="21.75" thickBot="1" x14ac:dyDescent="0.3">
      <c r="A173" s="7" t="s">
        <v>168</v>
      </c>
      <c r="B173" s="8" t="s">
        <v>209</v>
      </c>
      <c r="C173" s="8" t="s">
        <v>590</v>
      </c>
      <c r="D173" s="8" t="s">
        <v>580</v>
      </c>
      <c r="E173" s="8" t="s">
        <v>589</v>
      </c>
      <c r="F173" s="8" t="s">
        <v>209</v>
      </c>
      <c r="G173" s="8" t="s">
        <v>209</v>
      </c>
    </row>
    <row r="174" spans="1:7" ht="21.75" thickBot="1" x14ac:dyDescent="0.3">
      <c r="A174" s="7" t="s">
        <v>175</v>
      </c>
      <c r="B174" s="8" t="s">
        <v>209</v>
      </c>
      <c r="C174" s="8" t="s">
        <v>590</v>
      </c>
      <c r="D174" s="8" t="s">
        <v>580</v>
      </c>
      <c r="E174" s="8" t="s">
        <v>589</v>
      </c>
      <c r="F174" s="8" t="s">
        <v>209</v>
      </c>
      <c r="G174" s="8" t="s">
        <v>209</v>
      </c>
    </row>
    <row r="175" spans="1:7" ht="21.75" thickBot="1" x14ac:dyDescent="0.3">
      <c r="A175" s="7" t="s">
        <v>182</v>
      </c>
      <c r="B175" s="8" t="s">
        <v>209</v>
      </c>
      <c r="C175" s="8" t="s">
        <v>209</v>
      </c>
      <c r="D175" s="8" t="s">
        <v>580</v>
      </c>
      <c r="E175" s="8" t="s">
        <v>589</v>
      </c>
      <c r="F175" s="8" t="s">
        <v>209</v>
      </c>
      <c r="G175" s="8" t="s">
        <v>209</v>
      </c>
    </row>
    <row r="176" spans="1:7" ht="21.75" thickBot="1" x14ac:dyDescent="0.3">
      <c r="A176" s="7" t="s">
        <v>188</v>
      </c>
      <c r="B176" s="8" t="s">
        <v>209</v>
      </c>
      <c r="C176" s="8" t="s">
        <v>209</v>
      </c>
      <c r="D176" s="8" t="s">
        <v>580</v>
      </c>
      <c r="E176" s="8" t="s">
        <v>589</v>
      </c>
      <c r="F176" s="8" t="s">
        <v>209</v>
      </c>
      <c r="G176" s="8" t="s">
        <v>209</v>
      </c>
    </row>
    <row r="177" spans="1:7" ht="21.75" thickBot="1" x14ac:dyDescent="0.3">
      <c r="A177" s="7" t="s">
        <v>193</v>
      </c>
      <c r="B177" s="8" t="s">
        <v>209</v>
      </c>
      <c r="C177" s="8" t="s">
        <v>209</v>
      </c>
      <c r="D177" s="8" t="s">
        <v>580</v>
      </c>
      <c r="E177" s="8" t="s">
        <v>589</v>
      </c>
      <c r="F177" s="8" t="s">
        <v>209</v>
      </c>
      <c r="G177" s="8" t="s">
        <v>209</v>
      </c>
    </row>
    <row r="178" spans="1:7" ht="21.75" thickBot="1" x14ac:dyDescent="0.3">
      <c r="A178" s="7" t="s">
        <v>198</v>
      </c>
      <c r="B178" s="8" t="s">
        <v>209</v>
      </c>
      <c r="C178" s="8" t="s">
        <v>209</v>
      </c>
      <c r="D178" s="8" t="s">
        <v>209</v>
      </c>
      <c r="E178" s="8" t="s">
        <v>589</v>
      </c>
      <c r="F178" s="8" t="s">
        <v>209</v>
      </c>
      <c r="G178" s="8" t="s">
        <v>209</v>
      </c>
    </row>
    <row r="179" spans="1:7" ht="21.75" thickBot="1" x14ac:dyDescent="0.3">
      <c r="A179" s="7" t="s">
        <v>203</v>
      </c>
      <c r="B179" s="8" t="s">
        <v>209</v>
      </c>
      <c r="C179" s="8" t="s">
        <v>209</v>
      </c>
      <c r="D179" s="8" t="s">
        <v>209</v>
      </c>
      <c r="E179" s="8" t="s">
        <v>209</v>
      </c>
      <c r="F179" s="8" t="s">
        <v>209</v>
      </c>
      <c r="G179" s="8" t="s">
        <v>209</v>
      </c>
    </row>
    <row r="180" spans="1:7" ht="21.75" thickBot="1" x14ac:dyDescent="0.3">
      <c r="A180" s="7" t="s">
        <v>207</v>
      </c>
      <c r="B180" s="8" t="s">
        <v>209</v>
      </c>
      <c r="C180" s="8" t="s">
        <v>209</v>
      </c>
      <c r="D180" s="8" t="s">
        <v>209</v>
      </c>
      <c r="E180" s="8" t="s">
        <v>209</v>
      </c>
      <c r="F180" s="8" t="s">
        <v>209</v>
      </c>
      <c r="G180" s="8" t="s">
        <v>209</v>
      </c>
    </row>
    <row r="181" spans="1:7" ht="19.5" thickBot="1" x14ac:dyDescent="0.3">
      <c r="A181" s="3"/>
    </row>
    <row r="182" spans="1:7" ht="15.75" thickBot="1" x14ac:dyDescent="0.3">
      <c r="A182" s="7" t="s">
        <v>210</v>
      </c>
      <c r="B182" s="7" t="s">
        <v>56</v>
      </c>
      <c r="C182" s="7" t="s">
        <v>57</v>
      </c>
      <c r="D182" s="7" t="s">
        <v>58</v>
      </c>
      <c r="E182" s="7" t="s">
        <v>59</v>
      </c>
      <c r="F182" s="7" t="s">
        <v>60</v>
      </c>
      <c r="G182" s="7" t="s">
        <v>61</v>
      </c>
    </row>
    <row r="183" spans="1:7" ht="15.75" thickBot="1" x14ac:dyDescent="0.3">
      <c r="A183" s="7" t="s">
        <v>84</v>
      </c>
      <c r="B183" s="8">
        <v>14.1</v>
      </c>
      <c r="C183" s="8">
        <v>22.5</v>
      </c>
      <c r="D183" s="8">
        <v>67.599999999999994</v>
      </c>
      <c r="E183" s="8">
        <v>29.6</v>
      </c>
      <c r="F183" s="8">
        <v>24.9</v>
      </c>
      <c r="G183" s="8">
        <v>17.8</v>
      </c>
    </row>
    <row r="184" spans="1:7" ht="15.75" thickBot="1" x14ac:dyDescent="0.3">
      <c r="A184" s="7" t="s">
        <v>91</v>
      </c>
      <c r="B184" s="8">
        <v>14.1</v>
      </c>
      <c r="C184" s="8">
        <v>22.5</v>
      </c>
      <c r="D184" s="8">
        <v>7</v>
      </c>
      <c r="E184" s="8">
        <v>29.6</v>
      </c>
      <c r="F184" s="8">
        <v>24.9</v>
      </c>
      <c r="G184" s="8">
        <v>16.399999999999999</v>
      </c>
    </row>
    <row r="185" spans="1:7" ht="15.75" thickBot="1" x14ac:dyDescent="0.3">
      <c r="A185" s="7" t="s">
        <v>98</v>
      </c>
      <c r="B185" s="8">
        <v>14.1</v>
      </c>
      <c r="C185" s="8">
        <v>22.5</v>
      </c>
      <c r="D185" s="8">
        <v>6.1</v>
      </c>
      <c r="E185" s="8">
        <v>29.6</v>
      </c>
      <c r="F185" s="8">
        <v>24.9</v>
      </c>
      <c r="G185" s="8">
        <v>16.399999999999999</v>
      </c>
    </row>
    <row r="186" spans="1:7" ht="15.75" thickBot="1" x14ac:dyDescent="0.3">
      <c r="A186" s="7" t="s">
        <v>105</v>
      </c>
      <c r="B186" s="8">
        <v>3.3</v>
      </c>
      <c r="C186" s="8">
        <v>20.2</v>
      </c>
      <c r="D186" s="8">
        <v>6.1</v>
      </c>
      <c r="E186" s="8">
        <v>29.6</v>
      </c>
      <c r="F186" s="8">
        <v>24.9</v>
      </c>
      <c r="G186" s="8">
        <v>16.399999999999999</v>
      </c>
    </row>
    <row r="187" spans="1:7" ht="15.75" thickBot="1" x14ac:dyDescent="0.3">
      <c r="A187" s="7" t="s">
        <v>112</v>
      </c>
      <c r="B187" s="8">
        <v>1.4</v>
      </c>
      <c r="C187" s="8">
        <v>16</v>
      </c>
      <c r="D187" s="8">
        <v>6.1</v>
      </c>
      <c r="E187" s="8">
        <v>26.8</v>
      </c>
      <c r="F187" s="8">
        <v>24.9</v>
      </c>
      <c r="G187" s="8">
        <v>8</v>
      </c>
    </row>
    <row r="188" spans="1:7" ht="15.75" thickBot="1" x14ac:dyDescent="0.3">
      <c r="A188" s="7" t="s">
        <v>119</v>
      </c>
      <c r="B188" s="8">
        <v>0</v>
      </c>
      <c r="C188" s="8">
        <v>16</v>
      </c>
      <c r="D188" s="8">
        <v>6.1</v>
      </c>
      <c r="E188" s="8">
        <v>21.6</v>
      </c>
      <c r="F188" s="8">
        <v>24.9</v>
      </c>
      <c r="G188" s="8">
        <v>8</v>
      </c>
    </row>
    <row r="189" spans="1:7" ht="15.75" thickBot="1" x14ac:dyDescent="0.3">
      <c r="A189" s="7" t="s">
        <v>126</v>
      </c>
      <c r="B189" s="8">
        <v>0</v>
      </c>
      <c r="C189" s="8">
        <v>16</v>
      </c>
      <c r="D189" s="8">
        <v>6.1</v>
      </c>
      <c r="E189" s="8">
        <v>21.6</v>
      </c>
      <c r="F189" s="8">
        <v>0</v>
      </c>
      <c r="G189" s="8">
        <v>8</v>
      </c>
    </row>
    <row r="190" spans="1:7" ht="15.75" thickBot="1" x14ac:dyDescent="0.3">
      <c r="A190" s="7" t="s">
        <v>133</v>
      </c>
      <c r="B190" s="8">
        <v>0</v>
      </c>
      <c r="C190" s="8">
        <v>16</v>
      </c>
      <c r="D190" s="8">
        <v>6.1</v>
      </c>
      <c r="E190" s="8">
        <v>21.6</v>
      </c>
      <c r="F190" s="8">
        <v>0</v>
      </c>
      <c r="G190" s="8">
        <v>8</v>
      </c>
    </row>
    <row r="191" spans="1:7" ht="15.75" thickBot="1" x14ac:dyDescent="0.3">
      <c r="A191" s="7" t="s">
        <v>140</v>
      </c>
      <c r="B191" s="8">
        <v>0</v>
      </c>
      <c r="C191" s="8">
        <v>16</v>
      </c>
      <c r="D191" s="8">
        <v>6.1</v>
      </c>
      <c r="E191" s="8">
        <v>10.3</v>
      </c>
      <c r="F191" s="8">
        <v>0</v>
      </c>
      <c r="G191" s="8">
        <v>8</v>
      </c>
    </row>
    <row r="192" spans="1:7" ht="15.75" thickBot="1" x14ac:dyDescent="0.3">
      <c r="A192" s="7" t="s">
        <v>147</v>
      </c>
      <c r="B192" s="8">
        <v>0</v>
      </c>
      <c r="C192" s="8">
        <v>16</v>
      </c>
      <c r="D192" s="8">
        <v>6.1</v>
      </c>
      <c r="E192" s="8">
        <v>5.6</v>
      </c>
      <c r="F192" s="8">
        <v>0</v>
      </c>
      <c r="G192" s="8">
        <v>0</v>
      </c>
    </row>
    <row r="193" spans="1:11" ht="15.75" thickBot="1" x14ac:dyDescent="0.3">
      <c r="A193" s="7" t="s">
        <v>154</v>
      </c>
      <c r="B193" s="8">
        <v>0</v>
      </c>
      <c r="C193" s="8">
        <v>16</v>
      </c>
      <c r="D193" s="8">
        <v>6.1</v>
      </c>
      <c r="E193" s="8">
        <v>5.6</v>
      </c>
      <c r="F193" s="8">
        <v>0</v>
      </c>
      <c r="G193" s="8">
        <v>0</v>
      </c>
    </row>
    <row r="194" spans="1:11" ht="15.75" thickBot="1" x14ac:dyDescent="0.3">
      <c r="A194" s="7" t="s">
        <v>161</v>
      </c>
      <c r="B194" s="8">
        <v>0</v>
      </c>
      <c r="C194" s="8">
        <v>16</v>
      </c>
      <c r="D194" s="8">
        <v>6.1</v>
      </c>
      <c r="E194" s="8">
        <v>5.6</v>
      </c>
      <c r="F194" s="8">
        <v>0</v>
      </c>
      <c r="G194" s="8">
        <v>0</v>
      </c>
    </row>
    <row r="195" spans="1:11" ht="15.75" thickBot="1" x14ac:dyDescent="0.3">
      <c r="A195" s="7" t="s">
        <v>168</v>
      </c>
      <c r="B195" s="8">
        <v>0</v>
      </c>
      <c r="C195" s="8">
        <v>5.2</v>
      </c>
      <c r="D195" s="8">
        <v>6.1</v>
      </c>
      <c r="E195" s="8">
        <v>5.6</v>
      </c>
      <c r="F195" s="8">
        <v>0</v>
      </c>
      <c r="G195" s="8">
        <v>0</v>
      </c>
    </row>
    <row r="196" spans="1:11" ht="15.75" thickBot="1" x14ac:dyDescent="0.3">
      <c r="A196" s="7" t="s">
        <v>175</v>
      </c>
      <c r="B196" s="8">
        <v>0</v>
      </c>
      <c r="C196" s="8">
        <v>5.2</v>
      </c>
      <c r="D196" s="8">
        <v>6.1</v>
      </c>
      <c r="E196" s="8">
        <v>5.6</v>
      </c>
      <c r="F196" s="8">
        <v>0</v>
      </c>
      <c r="G196" s="8">
        <v>0</v>
      </c>
    </row>
    <row r="197" spans="1:11" ht="15.75" thickBot="1" x14ac:dyDescent="0.3">
      <c r="A197" s="7" t="s">
        <v>182</v>
      </c>
      <c r="B197" s="8">
        <v>0</v>
      </c>
      <c r="C197" s="8">
        <v>0</v>
      </c>
      <c r="D197" s="8">
        <v>6.1</v>
      </c>
      <c r="E197" s="8">
        <v>5.6</v>
      </c>
      <c r="F197" s="8">
        <v>0</v>
      </c>
      <c r="G197" s="8">
        <v>0</v>
      </c>
    </row>
    <row r="198" spans="1:11" ht="15.75" thickBot="1" x14ac:dyDescent="0.3">
      <c r="A198" s="7" t="s">
        <v>188</v>
      </c>
      <c r="B198" s="8">
        <v>0</v>
      </c>
      <c r="C198" s="8">
        <v>0</v>
      </c>
      <c r="D198" s="8">
        <v>6.1</v>
      </c>
      <c r="E198" s="8">
        <v>5.6</v>
      </c>
      <c r="F198" s="8">
        <v>0</v>
      </c>
      <c r="G198" s="8">
        <v>0</v>
      </c>
    </row>
    <row r="199" spans="1:11" ht="15.75" thickBot="1" x14ac:dyDescent="0.3">
      <c r="A199" s="7" t="s">
        <v>193</v>
      </c>
      <c r="B199" s="8">
        <v>0</v>
      </c>
      <c r="C199" s="8">
        <v>0</v>
      </c>
      <c r="D199" s="8">
        <v>6.1</v>
      </c>
      <c r="E199" s="8">
        <v>5.6</v>
      </c>
      <c r="F199" s="8">
        <v>0</v>
      </c>
      <c r="G199" s="8">
        <v>0</v>
      </c>
    </row>
    <row r="200" spans="1:11" ht="15.75" thickBot="1" x14ac:dyDescent="0.3">
      <c r="A200" s="7" t="s">
        <v>198</v>
      </c>
      <c r="B200" s="8">
        <v>0</v>
      </c>
      <c r="C200" s="8">
        <v>0</v>
      </c>
      <c r="D200" s="8">
        <v>0</v>
      </c>
      <c r="E200" s="8">
        <v>5.6</v>
      </c>
      <c r="F200" s="8">
        <v>0</v>
      </c>
      <c r="G200" s="8">
        <v>0</v>
      </c>
    </row>
    <row r="201" spans="1:11" ht="15.75" thickBot="1" x14ac:dyDescent="0.3">
      <c r="A201" s="7" t="s">
        <v>203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</row>
    <row r="202" spans="1:11" ht="15.75" thickBot="1" x14ac:dyDescent="0.3">
      <c r="A202" s="7" t="s">
        <v>207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</row>
    <row r="203" spans="1:11" ht="19.5" thickBot="1" x14ac:dyDescent="0.3">
      <c r="A203" s="3"/>
    </row>
    <row r="204" spans="1:11" ht="15.75" thickBot="1" x14ac:dyDescent="0.3">
      <c r="A204" s="7" t="s">
        <v>367</v>
      </c>
      <c r="B204" s="7" t="s">
        <v>56</v>
      </c>
      <c r="C204" s="7" t="s">
        <v>57</v>
      </c>
      <c r="D204" s="7" t="s">
        <v>58</v>
      </c>
      <c r="E204" s="7" t="s">
        <v>59</v>
      </c>
      <c r="F204" s="7" t="s">
        <v>60</v>
      </c>
      <c r="G204" s="7" t="s">
        <v>61</v>
      </c>
      <c r="H204" s="7" t="s">
        <v>212</v>
      </c>
      <c r="I204" s="7" t="s">
        <v>213</v>
      </c>
      <c r="J204" s="7" t="s">
        <v>214</v>
      </c>
      <c r="K204" s="7" t="s">
        <v>215</v>
      </c>
    </row>
    <row r="205" spans="1:11" ht="15.75" thickBot="1" x14ac:dyDescent="0.3">
      <c r="A205" s="7" t="s">
        <v>63</v>
      </c>
      <c r="B205" s="8">
        <v>0</v>
      </c>
      <c r="C205" s="8">
        <v>0</v>
      </c>
      <c r="D205" s="8">
        <v>0</v>
      </c>
      <c r="E205" s="8">
        <v>29.6</v>
      </c>
      <c r="F205" s="8">
        <v>0</v>
      </c>
      <c r="G205" s="8">
        <v>8</v>
      </c>
      <c r="H205" s="8">
        <v>37.6</v>
      </c>
      <c r="I205" s="8">
        <v>27</v>
      </c>
      <c r="J205" s="8">
        <v>-10.6</v>
      </c>
      <c r="K205" s="8">
        <v>-39.26</v>
      </c>
    </row>
    <row r="206" spans="1:11" ht="15.75" thickBot="1" x14ac:dyDescent="0.3">
      <c r="A206" s="7" t="s">
        <v>64</v>
      </c>
      <c r="B206" s="8">
        <v>0</v>
      </c>
      <c r="C206" s="8">
        <v>0</v>
      </c>
      <c r="D206" s="8">
        <v>6.1</v>
      </c>
      <c r="E206" s="8">
        <v>21.6</v>
      </c>
      <c r="F206" s="8">
        <v>0</v>
      </c>
      <c r="G206" s="8">
        <v>0</v>
      </c>
      <c r="H206" s="8">
        <v>27.7</v>
      </c>
      <c r="I206" s="8">
        <v>11</v>
      </c>
      <c r="J206" s="8">
        <v>-16.7</v>
      </c>
      <c r="K206" s="8">
        <v>-151.82</v>
      </c>
    </row>
    <row r="207" spans="1:11" ht="15.75" thickBot="1" x14ac:dyDescent="0.3">
      <c r="A207" s="7" t="s">
        <v>65</v>
      </c>
      <c r="B207" s="8">
        <v>0</v>
      </c>
      <c r="C207" s="8">
        <v>16</v>
      </c>
      <c r="D207" s="8">
        <v>6.1</v>
      </c>
      <c r="E207" s="8">
        <v>5.6</v>
      </c>
      <c r="F207" s="8">
        <v>0</v>
      </c>
      <c r="G207" s="8">
        <v>0</v>
      </c>
      <c r="H207" s="8">
        <v>27.7</v>
      </c>
      <c r="I207" s="8">
        <v>46</v>
      </c>
      <c r="J207" s="8">
        <v>18.3</v>
      </c>
      <c r="K207" s="8">
        <v>39.78</v>
      </c>
    </row>
    <row r="208" spans="1:11" ht="15.75" thickBot="1" x14ac:dyDescent="0.3">
      <c r="A208" s="7" t="s">
        <v>66</v>
      </c>
      <c r="B208" s="8">
        <v>0</v>
      </c>
      <c r="C208" s="8">
        <v>16</v>
      </c>
      <c r="D208" s="8">
        <v>0</v>
      </c>
      <c r="E208" s="8">
        <v>5.6</v>
      </c>
      <c r="F208" s="8">
        <v>0</v>
      </c>
      <c r="G208" s="8">
        <v>0</v>
      </c>
      <c r="H208" s="8">
        <v>21.6</v>
      </c>
      <c r="I208" s="8">
        <v>11</v>
      </c>
      <c r="J208" s="8">
        <v>-10.6</v>
      </c>
      <c r="K208" s="8">
        <v>-96.36</v>
      </c>
    </row>
    <row r="209" spans="1:11" ht="15.75" thickBot="1" x14ac:dyDescent="0.3">
      <c r="A209" s="7" t="s">
        <v>67</v>
      </c>
      <c r="B209" s="8">
        <v>3.3</v>
      </c>
      <c r="C209" s="8">
        <v>5.2</v>
      </c>
      <c r="D209" s="8">
        <v>6.1</v>
      </c>
      <c r="E209" s="8">
        <v>10.3</v>
      </c>
      <c r="F209" s="8">
        <v>0</v>
      </c>
      <c r="G209" s="8">
        <v>0</v>
      </c>
      <c r="H209" s="8">
        <v>24.9</v>
      </c>
      <c r="I209" s="8">
        <v>26</v>
      </c>
      <c r="J209" s="8">
        <v>1.1000000000000001</v>
      </c>
      <c r="K209" s="8">
        <v>4.2300000000000004</v>
      </c>
    </row>
    <row r="210" spans="1:11" ht="15.75" thickBot="1" x14ac:dyDescent="0.3">
      <c r="A210" s="7" t="s">
        <v>68</v>
      </c>
      <c r="B210" s="8">
        <v>0</v>
      </c>
      <c r="C210" s="8">
        <v>16</v>
      </c>
      <c r="D210" s="8">
        <v>6.1</v>
      </c>
      <c r="E210" s="8">
        <v>21.6</v>
      </c>
      <c r="F210" s="8">
        <v>24.9</v>
      </c>
      <c r="G210" s="8">
        <v>0</v>
      </c>
      <c r="H210" s="8">
        <v>68.5</v>
      </c>
      <c r="I210" s="8">
        <v>91</v>
      </c>
      <c r="J210" s="8">
        <v>22.5</v>
      </c>
      <c r="K210" s="8">
        <v>24.73</v>
      </c>
    </row>
    <row r="211" spans="1:11" ht="15.75" thickBot="1" x14ac:dyDescent="0.3">
      <c r="A211" s="7" t="s">
        <v>69</v>
      </c>
      <c r="B211" s="8">
        <v>0</v>
      </c>
      <c r="C211" s="8">
        <v>16</v>
      </c>
      <c r="D211" s="8">
        <v>6.1</v>
      </c>
      <c r="E211" s="8">
        <v>0</v>
      </c>
      <c r="F211" s="8">
        <v>24.9</v>
      </c>
      <c r="G211" s="8">
        <v>0</v>
      </c>
      <c r="H211" s="8">
        <v>46.9</v>
      </c>
      <c r="I211" s="8">
        <v>44</v>
      </c>
      <c r="J211" s="8">
        <v>-2.9</v>
      </c>
      <c r="K211" s="8">
        <v>-6.59</v>
      </c>
    </row>
    <row r="212" spans="1:11" ht="15.75" thickBot="1" x14ac:dyDescent="0.3">
      <c r="A212" s="7" t="s">
        <v>70</v>
      </c>
      <c r="B212" s="8">
        <v>0</v>
      </c>
      <c r="C212" s="8">
        <v>5.2</v>
      </c>
      <c r="D212" s="8">
        <v>6.1</v>
      </c>
      <c r="E212" s="8">
        <v>29.6</v>
      </c>
      <c r="F212" s="8">
        <v>0</v>
      </c>
      <c r="G212" s="8">
        <v>0</v>
      </c>
      <c r="H212" s="8">
        <v>40.799999999999997</v>
      </c>
      <c r="I212" s="8">
        <v>48</v>
      </c>
      <c r="J212" s="8">
        <v>7.2</v>
      </c>
      <c r="K212" s="8">
        <v>15</v>
      </c>
    </row>
    <row r="213" spans="1:11" ht="15.75" thickBot="1" x14ac:dyDescent="0.3">
      <c r="A213" s="7" t="s">
        <v>71</v>
      </c>
      <c r="B213" s="8">
        <v>0</v>
      </c>
      <c r="C213" s="8">
        <v>16</v>
      </c>
      <c r="D213" s="8">
        <v>6.1</v>
      </c>
      <c r="E213" s="8">
        <v>5.6</v>
      </c>
      <c r="F213" s="8">
        <v>0</v>
      </c>
      <c r="G213" s="8">
        <v>16.399999999999999</v>
      </c>
      <c r="H213" s="8">
        <v>44.1</v>
      </c>
      <c r="I213" s="8">
        <v>30</v>
      </c>
      <c r="J213" s="8">
        <v>-14.1</v>
      </c>
      <c r="K213" s="8">
        <v>-47</v>
      </c>
    </row>
    <row r="214" spans="1:11" ht="15.75" thickBot="1" x14ac:dyDescent="0.3">
      <c r="A214" s="7" t="s">
        <v>72</v>
      </c>
      <c r="B214" s="8">
        <v>14.1</v>
      </c>
      <c r="C214" s="8">
        <v>16</v>
      </c>
      <c r="D214" s="8">
        <v>6.1</v>
      </c>
      <c r="E214" s="8">
        <v>0</v>
      </c>
      <c r="F214" s="8">
        <v>0</v>
      </c>
      <c r="G214" s="8">
        <v>8</v>
      </c>
      <c r="H214" s="8">
        <v>44.1</v>
      </c>
      <c r="I214" s="8">
        <v>16</v>
      </c>
      <c r="J214" s="8">
        <v>-28.1</v>
      </c>
      <c r="K214" s="8">
        <v>-175.63</v>
      </c>
    </row>
    <row r="215" spans="1:11" ht="15.75" thickBot="1" x14ac:dyDescent="0.3">
      <c r="A215" s="7" t="s">
        <v>73</v>
      </c>
      <c r="B215" s="8">
        <v>0</v>
      </c>
      <c r="C215" s="8">
        <v>0</v>
      </c>
      <c r="D215" s="8">
        <v>67.599999999999994</v>
      </c>
      <c r="E215" s="8">
        <v>5.6</v>
      </c>
      <c r="F215" s="8">
        <v>0</v>
      </c>
      <c r="G215" s="8">
        <v>16.399999999999999</v>
      </c>
      <c r="H215" s="8">
        <v>89.7</v>
      </c>
      <c r="I215" s="8">
        <v>95</v>
      </c>
      <c r="J215" s="8">
        <v>5.3</v>
      </c>
      <c r="K215" s="8">
        <v>5.58</v>
      </c>
    </row>
    <row r="216" spans="1:11" ht="15.75" thickBot="1" x14ac:dyDescent="0.3">
      <c r="A216" s="7" t="s">
        <v>74</v>
      </c>
      <c r="B216" s="8">
        <v>14.1</v>
      </c>
      <c r="C216" s="8">
        <v>22.5</v>
      </c>
      <c r="D216" s="8">
        <v>7</v>
      </c>
      <c r="E216" s="8">
        <v>5.6</v>
      </c>
      <c r="F216" s="8">
        <v>0</v>
      </c>
      <c r="G216" s="8">
        <v>0</v>
      </c>
      <c r="H216" s="8">
        <v>49.3</v>
      </c>
      <c r="I216" s="8">
        <v>32</v>
      </c>
      <c r="J216" s="8">
        <v>-17.3</v>
      </c>
      <c r="K216" s="8">
        <v>-54.06</v>
      </c>
    </row>
    <row r="217" spans="1:11" ht="15.75" thickBot="1" x14ac:dyDescent="0.3">
      <c r="A217" s="7" t="s">
        <v>75</v>
      </c>
      <c r="B217" s="8">
        <v>0</v>
      </c>
      <c r="C217" s="8">
        <v>22.5</v>
      </c>
      <c r="D217" s="8">
        <v>6.1</v>
      </c>
      <c r="E217" s="8">
        <v>5.6</v>
      </c>
      <c r="F217" s="8">
        <v>24.9</v>
      </c>
      <c r="G217" s="8">
        <v>0</v>
      </c>
      <c r="H217" s="8">
        <v>59.1</v>
      </c>
      <c r="I217" s="8">
        <v>58</v>
      </c>
      <c r="J217" s="8">
        <v>-1.1000000000000001</v>
      </c>
      <c r="K217" s="8">
        <v>-1.9</v>
      </c>
    </row>
    <row r="218" spans="1:11" ht="15.75" thickBot="1" x14ac:dyDescent="0.3">
      <c r="A218" s="7" t="s">
        <v>76</v>
      </c>
      <c r="B218" s="8">
        <v>0</v>
      </c>
      <c r="C218" s="8">
        <v>16</v>
      </c>
      <c r="D218" s="8">
        <v>6.1</v>
      </c>
      <c r="E218" s="8">
        <v>26.8</v>
      </c>
      <c r="F218" s="8">
        <v>0</v>
      </c>
      <c r="G218" s="8">
        <v>0</v>
      </c>
      <c r="H218" s="8">
        <v>48.8</v>
      </c>
      <c r="I218" s="8">
        <v>33</v>
      </c>
      <c r="J218" s="8">
        <v>-15.8</v>
      </c>
      <c r="K218" s="8">
        <v>-47.88</v>
      </c>
    </row>
    <row r="219" spans="1:11" ht="15.75" thickBot="1" x14ac:dyDescent="0.3">
      <c r="A219" s="7" t="s">
        <v>77</v>
      </c>
      <c r="B219" s="8">
        <v>0</v>
      </c>
      <c r="C219" s="8">
        <v>20.2</v>
      </c>
      <c r="D219" s="8">
        <v>6.1</v>
      </c>
      <c r="E219" s="8">
        <v>5.6</v>
      </c>
      <c r="F219" s="8">
        <v>0</v>
      </c>
      <c r="G219" s="8">
        <v>8</v>
      </c>
      <c r="H219" s="8">
        <v>39.9</v>
      </c>
      <c r="I219" s="8">
        <v>21</v>
      </c>
      <c r="J219" s="8">
        <v>-18.899999999999999</v>
      </c>
      <c r="K219" s="8">
        <v>-90</v>
      </c>
    </row>
    <row r="220" spans="1:11" ht="15.75" thickBot="1" x14ac:dyDescent="0.3">
      <c r="A220" s="7" t="s">
        <v>78</v>
      </c>
      <c r="B220" s="8">
        <v>0</v>
      </c>
      <c r="C220" s="8">
        <v>0</v>
      </c>
      <c r="D220" s="8">
        <v>6.1</v>
      </c>
      <c r="E220" s="8">
        <v>5.6</v>
      </c>
      <c r="F220" s="8">
        <v>24.9</v>
      </c>
      <c r="G220" s="8">
        <v>17.8</v>
      </c>
      <c r="H220" s="8">
        <v>54.5</v>
      </c>
      <c r="I220" s="8">
        <v>54</v>
      </c>
      <c r="J220" s="8">
        <v>0</v>
      </c>
      <c r="K220" s="8">
        <v>-0.93</v>
      </c>
    </row>
    <row r="221" spans="1:11" ht="15.75" thickBot="1" x14ac:dyDescent="0.3">
      <c r="A221" s="7" t="s">
        <v>79</v>
      </c>
      <c r="B221" s="8">
        <v>0</v>
      </c>
      <c r="C221" s="8">
        <v>0</v>
      </c>
      <c r="D221" s="8">
        <v>6.1</v>
      </c>
      <c r="E221" s="8">
        <v>29.6</v>
      </c>
      <c r="F221" s="8">
        <v>24.9</v>
      </c>
      <c r="G221" s="8">
        <v>8</v>
      </c>
      <c r="H221" s="8">
        <v>68.5</v>
      </c>
      <c r="I221" s="8">
        <v>85</v>
      </c>
      <c r="J221" s="8">
        <v>16.5</v>
      </c>
      <c r="K221" s="8">
        <v>19.41</v>
      </c>
    </row>
    <row r="222" spans="1:11" ht="15.75" thickBot="1" x14ac:dyDescent="0.3">
      <c r="A222" s="7" t="s">
        <v>80</v>
      </c>
      <c r="B222" s="8">
        <v>14.1</v>
      </c>
      <c r="C222" s="8">
        <v>16</v>
      </c>
      <c r="D222" s="8">
        <v>6.1</v>
      </c>
      <c r="E222" s="8">
        <v>5.6</v>
      </c>
      <c r="F222" s="8">
        <v>0</v>
      </c>
      <c r="G222" s="8">
        <v>8</v>
      </c>
      <c r="H222" s="8">
        <v>49.8</v>
      </c>
      <c r="I222" s="8">
        <v>88</v>
      </c>
      <c r="J222" s="8">
        <v>38.200000000000003</v>
      </c>
      <c r="K222" s="8">
        <v>43.41</v>
      </c>
    </row>
    <row r="223" spans="1:11" ht="15.75" thickBot="1" x14ac:dyDescent="0.3">
      <c r="A223" s="7" t="s">
        <v>81</v>
      </c>
      <c r="B223" s="8">
        <v>1.4</v>
      </c>
      <c r="C223" s="8">
        <v>0</v>
      </c>
      <c r="D223" s="8">
        <v>0</v>
      </c>
      <c r="E223" s="8">
        <v>29.6</v>
      </c>
      <c r="F223" s="8">
        <v>24.9</v>
      </c>
      <c r="G223" s="8">
        <v>0</v>
      </c>
      <c r="H223" s="8">
        <v>55.9</v>
      </c>
      <c r="I223" s="8">
        <v>59</v>
      </c>
      <c r="J223" s="8">
        <v>3.1</v>
      </c>
      <c r="K223" s="8">
        <v>5.25</v>
      </c>
    </row>
    <row r="224" spans="1:11" ht="15.75" thickBot="1" x14ac:dyDescent="0.3">
      <c r="A224" s="7" t="s">
        <v>82</v>
      </c>
      <c r="B224" s="8">
        <v>0</v>
      </c>
      <c r="C224" s="8">
        <v>22.5</v>
      </c>
      <c r="D224" s="8">
        <v>6.1</v>
      </c>
      <c r="E224" s="8">
        <v>21.6</v>
      </c>
      <c r="F224" s="8">
        <v>0</v>
      </c>
      <c r="G224" s="8">
        <v>16.399999999999999</v>
      </c>
      <c r="H224" s="8">
        <v>66.7</v>
      </c>
      <c r="I224" s="8">
        <v>87</v>
      </c>
      <c r="J224" s="8">
        <v>20.3</v>
      </c>
      <c r="K224" s="8">
        <v>23.33</v>
      </c>
    </row>
    <row r="225" spans="1:2" ht="15.75" thickBot="1" x14ac:dyDescent="0.3"/>
    <row r="226" spans="1:2" ht="15.75" thickBot="1" x14ac:dyDescent="0.3">
      <c r="A226" s="9" t="s">
        <v>216</v>
      </c>
      <c r="B226" s="10">
        <v>176.5</v>
      </c>
    </row>
    <row r="227" spans="1:2" ht="21.75" thickBot="1" x14ac:dyDescent="0.3">
      <c r="A227" s="9" t="s">
        <v>217</v>
      </c>
      <c r="B227" s="10">
        <v>0</v>
      </c>
    </row>
    <row r="228" spans="1:2" ht="21.75" thickBot="1" x14ac:dyDescent="0.3">
      <c r="A228" s="9" t="s">
        <v>218</v>
      </c>
      <c r="B228" s="10">
        <v>966.1</v>
      </c>
    </row>
    <row r="229" spans="1:2" ht="21.75" thickBot="1" x14ac:dyDescent="0.3">
      <c r="A229" s="9" t="s">
        <v>219</v>
      </c>
      <c r="B229" s="10">
        <v>962</v>
      </c>
    </row>
    <row r="230" spans="1:2" ht="32.25" thickBot="1" x14ac:dyDescent="0.3">
      <c r="A230" s="9" t="s">
        <v>220</v>
      </c>
      <c r="B230" s="10">
        <v>4.0999999999999996</v>
      </c>
    </row>
    <row r="231" spans="1:2" ht="32.25" thickBot="1" x14ac:dyDescent="0.3">
      <c r="A231" s="9" t="s">
        <v>221</v>
      </c>
      <c r="B231" s="10"/>
    </row>
    <row r="232" spans="1:2" ht="32.25" thickBot="1" x14ac:dyDescent="0.3">
      <c r="A232" s="9" t="s">
        <v>222</v>
      </c>
      <c r="B232" s="10"/>
    </row>
    <row r="233" spans="1:2" ht="21.75" thickBot="1" x14ac:dyDescent="0.3">
      <c r="A233" s="9" t="s">
        <v>223</v>
      </c>
      <c r="B233" s="10">
        <v>0</v>
      </c>
    </row>
    <row r="235" spans="1:2" x14ac:dyDescent="0.25">
      <c r="A235" s="11" t="s">
        <v>224</v>
      </c>
    </row>
    <row r="237" spans="1:2" x14ac:dyDescent="0.25">
      <c r="A237" s="12" t="s">
        <v>225</v>
      </c>
    </row>
    <row r="238" spans="1:2" x14ac:dyDescent="0.25">
      <c r="A238" s="12" t="s">
        <v>335</v>
      </c>
    </row>
  </sheetData>
  <hyperlinks>
    <hyperlink ref="A127" r:id="rId1" display="http://miau.gau.hu/myx-free/coco/test/156381120160609152036.html"/>
    <hyperlink ref="A235" r:id="rId2" display="http://miau.gau.hu/myx-free/coco/test/132556320160609152215.html"/>
  </hyperlinks>
  <pageMargins left="0.7" right="0.7" top="0.75" bottom="0.75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"/>
  <sheetViews>
    <sheetView zoomScale="70" zoomScaleNormal="70" workbookViewId="0"/>
  </sheetViews>
  <sheetFormatPr defaultRowHeight="15" x14ac:dyDescent="0.25"/>
  <sheetData>
    <row r="1" spans="1:8" x14ac:dyDescent="0.25">
      <c r="A1" t="str">
        <f>'Y3'!A1</f>
        <v>ranking values</v>
      </c>
      <c r="B1" t="str">
        <f>'Y3'!B1</f>
        <v>operation1</v>
      </c>
      <c r="C1" t="str">
        <f>'Y3'!C1</f>
        <v>operation2</v>
      </c>
      <c r="D1" t="str">
        <f>'Y3'!D1</f>
        <v>operation3</v>
      </c>
      <c r="E1" t="str">
        <f>'Y3'!E1</f>
        <v>operation4</v>
      </c>
      <c r="F1" t="str">
        <f>'Y3'!F1</f>
        <v>operation5</v>
      </c>
      <c r="G1" t="str">
        <f>'Y3'!G1</f>
        <v>operation6</v>
      </c>
      <c r="H1" t="str">
        <f>' OAM raw'!M3</f>
        <v>marketing6</v>
      </c>
    </row>
    <row r="2" spans="1:8" x14ac:dyDescent="0.25">
      <c r="A2" t="str">
        <f>'Y3'!A2</f>
        <v>interval1</v>
      </c>
      <c r="B2">
        <f>'Y3'!B2</f>
        <v>2</v>
      </c>
      <c r="C2">
        <f>'Y3'!C2</f>
        <v>5</v>
      </c>
      <c r="D2">
        <f>'Y3'!D2</f>
        <v>2</v>
      </c>
      <c r="E2">
        <f>'Y3'!E2</f>
        <v>19</v>
      </c>
      <c r="F2">
        <f>'Y3'!F2</f>
        <v>3</v>
      </c>
      <c r="G2">
        <f>'Y3'!G2</f>
        <v>16</v>
      </c>
      <c r="H2">
        <f>' OAM raw'!M4</f>
        <v>20</v>
      </c>
    </row>
    <row r="3" spans="1:8" x14ac:dyDescent="0.25">
      <c r="A3" t="str">
        <f>'Y3'!A3</f>
        <v>interval2</v>
      </c>
      <c r="B3">
        <f>'Y3'!B3</f>
        <v>8</v>
      </c>
      <c r="C3">
        <f>'Y3'!C3</f>
        <v>1</v>
      </c>
      <c r="D3">
        <f>'Y3'!D3</f>
        <v>17</v>
      </c>
      <c r="E3">
        <f>'Y3'!E3</f>
        <v>15</v>
      </c>
      <c r="F3">
        <f>'Y3'!F3</f>
        <v>14</v>
      </c>
      <c r="G3">
        <f>'Y3'!G3</f>
        <v>11</v>
      </c>
      <c r="H3">
        <f>' OAM raw'!M5</f>
        <v>55</v>
      </c>
    </row>
    <row r="4" spans="1:8" x14ac:dyDescent="0.25">
      <c r="A4" t="str">
        <f>'Y3'!A4</f>
        <v>interval3</v>
      </c>
      <c r="B4">
        <f>'Y3'!B4</f>
        <v>6</v>
      </c>
      <c r="C4">
        <f>'Y3'!C4</f>
        <v>11</v>
      </c>
      <c r="D4">
        <f>'Y3'!D4</f>
        <v>4</v>
      </c>
      <c r="E4">
        <f>'Y3'!E4</f>
        <v>3</v>
      </c>
      <c r="F4">
        <f>'Y3'!F4</f>
        <v>2</v>
      </c>
      <c r="G4">
        <f>'Y3'!G4</f>
        <v>3</v>
      </c>
      <c r="H4">
        <f>' OAM raw'!M6</f>
        <v>94</v>
      </c>
    </row>
    <row r="5" spans="1:8" x14ac:dyDescent="0.25">
      <c r="A5" t="str">
        <f>'Y3'!A5</f>
        <v>interval4</v>
      </c>
      <c r="B5">
        <f>'Y3'!B5</f>
        <v>12</v>
      </c>
      <c r="C5">
        <f>'Y3'!C5</f>
        <v>10</v>
      </c>
      <c r="D5">
        <f>'Y3'!D5</f>
        <v>2</v>
      </c>
      <c r="E5">
        <f>'Y3'!E5</f>
        <v>6</v>
      </c>
      <c r="F5">
        <f>'Y3'!F5</f>
        <v>9</v>
      </c>
      <c r="G5">
        <f>'Y3'!G5</f>
        <v>7</v>
      </c>
      <c r="H5">
        <f>' OAM raw'!M7</f>
        <v>82</v>
      </c>
    </row>
    <row r="6" spans="1:8" x14ac:dyDescent="0.25">
      <c r="A6" t="str">
        <f>'Y3'!A6</f>
        <v>interval5</v>
      </c>
      <c r="B6">
        <f>'Y3'!B6</f>
        <v>17</v>
      </c>
      <c r="C6">
        <f>'Y3'!C6</f>
        <v>7</v>
      </c>
      <c r="D6">
        <f>'Y3'!D6</f>
        <v>12</v>
      </c>
      <c r="E6">
        <f>'Y3'!E6</f>
        <v>12</v>
      </c>
      <c r="F6">
        <f>'Y3'!F6</f>
        <v>11</v>
      </c>
      <c r="G6">
        <f>'Y3'!G6</f>
        <v>4</v>
      </c>
      <c r="H6">
        <f>' OAM raw'!M8</f>
        <v>82</v>
      </c>
    </row>
    <row r="7" spans="1:8" x14ac:dyDescent="0.25">
      <c r="A7" t="str">
        <f>'Y3'!A7</f>
        <v>interval6</v>
      </c>
      <c r="B7">
        <f>'Y3'!B7</f>
        <v>2</v>
      </c>
      <c r="C7">
        <f>'Y3'!C7</f>
        <v>14</v>
      </c>
      <c r="D7">
        <f>'Y3'!D7</f>
        <v>7</v>
      </c>
      <c r="E7">
        <f>'Y3'!E7</f>
        <v>14</v>
      </c>
      <c r="F7">
        <f>'Y3'!F7</f>
        <v>15</v>
      </c>
      <c r="G7">
        <f>'Y3'!G7</f>
        <v>6</v>
      </c>
      <c r="H7">
        <f>' OAM raw'!M9</f>
        <v>25</v>
      </c>
    </row>
    <row r="8" spans="1:8" x14ac:dyDescent="0.25">
      <c r="A8" t="str">
        <f>'Y3'!A8</f>
        <v>interval7</v>
      </c>
      <c r="B8">
        <f>'Y3'!B8</f>
        <v>4</v>
      </c>
      <c r="C8">
        <f>'Y3'!C8</f>
        <v>16</v>
      </c>
      <c r="D8">
        <f>'Y3'!D8</f>
        <v>10</v>
      </c>
      <c r="E8">
        <f>'Y3'!E8</f>
        <v>2</v>
      </c>
      <c r="F8">
        <f>'Y3'!F8</f>
        <v>19</v>
      </c>
      <c r="G8">
        <f>'Y3'!G8</f>
        <v>7</v>
      </c>
      <c r="H8">
        <f>' OAM raw'!M10</f>
        <v>10</v>
      </c>
    </row>
    <row r="9" spans="1:8" x14ac:dyDescent="0.25">
      <c r="A9" t="str">
        <f>'Y3'!A9</f>
        <v>interval8</v>
      </c>
      <c r="B9">
        <f>'Y3'!B9</f>
        <v>11</v>
      </c>
      <c r="C9">
        <f>'Y3'!C9</f>
        <v>7</v>
      </c>
      <c r="D9">
        <f>'Y3'!D9</f>
        <v>5</v>
      </c>
      <c r="E9">
        <f>'Y3'!E9</f>
        <v>18</v>
      </c>
      <c r="F9">
        <f>'Y3'!F9</f>
        <v>10</v>
      </c>
      <c r="G9">
        <f>'Y3'!G9</f>
        <v>2</v>
      </c>
      <c r="H9">
        <f>' OAM raw'!M11</f>
        <v>67</v>
      </c>
    </row>
    <row r="10" spans="1:8" x14ac:dyDescent="0.25">
      <c r="A10" t="str">
        <f>'Y3'!A10</f>
        <v>interval9</v>
      </c>
      <c r="B10">
        <f>'Y3'!B10</f>
        <v>12</v>
      </c>
      <c r="C10">
        <f>'Y3'!C10</f>
        <v>15</v>
      </c>
      <c r="D10">
        <f>'Y3'!D10</f>
        <v>8</v>
      </c>
      <c r="E10">
        <f>'Y3'!E10</f>
        <v>11</v>
      </c>
      <c r="F10">
        <f>'Y3'!F10</f>
        <v>12</v>
      </c>
      <c r="G10">
        <f>'Y3'!G10</f>
        <v>18</v>
      </c>
      <c r="H10">
        <f>' OAM raw'!M12</f>
        <v>82</v>
      </c>
    </row>
    <row r="11" spans="1:8" x14ac:dyDescent="0.25">
      <c r="A11" t="str">
        <f>'Y3'!A11</f>
        <v>interval10</v>
      </c>
      <c r="B11">
        <f>'Y3'!B11</f>
        <v>20</v>
      </c>
      <c r="C11">
        <f>'Y3'!C11</f>
        <v>12</v>
      </c>
      <c r="D11">
        <f>'Y3'!D11</f>
        <v>16</v>
      </c>
      <c r="E11">
        <f>'Y3'!E11</f>
        <v>1</v>
      </c>
      <c r="F11">
        <f>'Y3'!F11</f>
        <v>5</v>
      </c>
      <c r="G11">
        <f>'Y3'!G11</f>
        <v>13</v>
      </c>
      <c r="H11">
        <f>' OAM raw'!M13</f>
        <v>44</v>
      </c>
    </row>
    <row r="12" spans="1:8" x14ac:dyDescent="0.25">
      <c r="A12" t="str">
        <f>'Y3'!A12</f>
        <v>interval11</v>
      </c>
      <c r="B12">
        <f>'Y3'!B12</f>
        <v>15</v>
      </c>
      <c r="C12">
        <f>'Y3'!C12</f>
        <v>4</v>
      </c>
      <c r="D12">
        <f>'Y3'!D12</f>
        <v>20</v>
      </c>
      <c r="E12">
        <f>'Y3'!E12</f>
        <v>10</v>
      </c>
      <c r="F12">
        <f>'Y3'!F12</f>
        <v>1</v>
      </c>
      <c r="G12">
        <f>'Y3'!G12</f>
        <v>19</v>
      </c>
      <c r="H12">
        <f>' OAM raw'!M14</f>
        <v>61</v>
      </c>
    </row>
    <row r="13" spans="1:8" x14ac:dyDescent="0.25">
      <c r="A13" t="str">
        <f>'Y3'!A13</f>
        <v>interval12</v>
      </c>
      <c r="B13">
        <f>'Y3'!B13</f>
        <v>19</v>
      </c>
      <c r="C13">
        <f>'Y3'!C13</f>
        <v>20</v>
      </c>
      <c r="D13">
        <f>'Y3'!D13</f>
        <v>19</v>
      </c>
      <c r="E13">
        <f>'Y3'!E13</f>
        <v>4</v>
      </c>
      <c r="F13">
        <f>'Y3'!F13</f>
        <v>7</v>
      </c>
      <c r="G13">
        <f>'Y3'!G13</f>
        <v>5</v>
      </c>
      <c r="H13">
        <f>' OAM raw'!M15</f>
        <v>98</v>
      </c>
    </row>
    <row r="14" spans="1:8" x14ac:dyDescent="0.25">
      <c r="A14" t="str">
        <f>'Y3'!A14</f>
        <v>interval13</v>
      </c>
      <c r="B14">
        <f>'Y3'!B14</f>
        <v>6</v>
      </c>
      <c r="C14">
        <f>'Y3'!C14</f>
        <v>19</v>
      </c>
      <c r="D14">
        <f>'Y3'!D14</f>
        <v>15</v>
      </c>
      <c r="E14">
        <f>'Y3'!E14</f>
        <v>5</v>
      </c>
      <c r="F14">
        <f>'Y3'!F14</f>
        <v>17</v>
      </c>
      <c r="G14">
        <f>'Y3'!G14</f>
        <v>9</v>
      </c>
      <c r="H14">
        <f>' OAM raw'!M16</f>
        <v>21</v>
      </c>
    </row>
    <row r="15" spans="1:8" x14ac:dyDescent="0.25">
      <c r="A15" t="str">
        <f>'Y3'!A15</f>
        <v>interval14</v>
      </c>
      <c r="B15">
        <f>'Y3'!B15</f>
        <v>14</v>
      </c>
      <c r="C15">
        <f>'Y3'!C15</f>
        <v>13</v>
      </c>
      <c r="D15">
        <f>'Y3'!D15</f>
        <v>5</v>
      </c>
      <c r="E15">
        <f>'Y3'!E15</f>
        <v>16</v>
      </c>
      <c r="F15">
        <f>'Y3'!F15</f>
        <v>13</v>
      </c>
      <c r="G15">
        <f>'Y3'!G15</f>
        <v>10</v>
      </c>
      <c r="H15">
        <f>' OAM raw'!M17</f>
        <v>64</v>
      </c>
    </row>
    <row r="16" spans="1:8" x14ac:dyDescent="0.25">
      <c r="A16" t="str">
        <f>'Y3'!A16</f>
        <v>interval15</v>
      </c>
      <c r="B16">
        <f>'Y3'!B16</f>
        <v>1</v>
      </c>
      <c r="C16">
        <f>'Y3'!C16</f>
        <v>17</v>
      </c>
      <c r="D16">
        <f>'Y3'!D16</f>
        <v>13</v>
      </c>
      <c r="E16">
        <f>'Y3'!E16</f>
        <v>9</v>
      </c>
      <c r="F16">
        <f>'Y3'!F16</f>
        <v>8</v>
      </c>
      <c r="G16">
        <f>'Y3'!G16</f>
        <v>15</v>
      </c>
      <c r="H16">
        <f>' OAM raw'!M18</f>
        <v>55</v>
      </c>
    </row>
    <row r="17" spans="1:17" x14ac:dyDescent="0.25">
      <c r="A17" t="str">
        <f>'Y3'!A17</f>
        <v>interval16</v>
      </c>
      <c r="B17">
        <f>'Y3'!B17</f>
        <v>9</v>
      </c>
      <c r="C17">
        <f>'Y3'!C17</f>
        <v>2</v>
      </c>
      <c r="D17">
        <f>'Y3'!D17</f>
        <v>18</v>
      </c>
      <c r="E17">
        <f>'Y3'!E17</f>
        <v>8</v>
      </c>
      <c r="F17">
        <f>'Y3'!F17</f>
        <v>20</v>
      </c>
      <c r="G17">
        <f>'Y3'!G17</f>
        <v>20</v>
      </c>
      <c r="H17">
        <f>' OAM raw'!M19</f>
        <v>79</v>
      </c>
    </row>
    <row r="18" spans="1:17" x14ac:dyDescent="0.25">
      <c r="A18" t="str">
        <f>'Y3'!A18</f>
        <v>interval17</v>
      </c>
      <c r="B18">
        <f>'Y3'!B18</f>
        <v>5</v>
      </c>
      <c r="C18">
        <f>'Y3'!C18</f>
        <v>3</v>
      </c>
      <c r="D18">
        <f>'Y3'!D18</f>
        <v>10</v>
      </c>
      <c r="E18">
        <f>'Y3'!E18</f>
        <v>17</v>
      </c>
      <c r="F18">
        <f>'Y3'!F18</f>
        <v>16</v>
      </c>
      <c r="G18">
        <f>'Y3'!G18</f>
        <v>12</v>
      </c>
      <c r="H18">
        <f>' OAM raw'!M20</f>
        <v>38</v>
      </c>
    </row>
    <row r="19" spans="1:17" x14ac:dyDescent="0.25">
      <c r="A19" t="str">
        <f>'Y3'!A19</f>
        <v>interval18</v>
      </c>
      <c r="B19">
        <f>'Y3'!B19</f>
        <v>18</v>
      </c>
      <c r="C19">
        <f>'Y3'!C19</f>
        <v>9</v>
      </c>
      <c r="D19">
        <f>'Y3'!D19</f>
        <v>9</v>
      </c>
      <c r="E19">
        <f>'Y3'!E19</f>
        <v>7</v>
      </c>
      <c r="F19">
        <f>'Y3'!F19</f>
        <v>6</v>
      </c>
      <c r="G19">
        <f>'Y3'!G19</f>
        <v>14</v>
      </c>
      <c r="H19">
        <f>' OAM raw'!M21</f>
        <v>91</v>
      </c>
    </row>
    <row r="20" spans="1:17" x14ac:dyDescent="0.25">
      <c r="A20" t="str">
        <f>'Y3'!A20</f>
        <v>interval19</v>
      </c>
      <c r="B20">
        <f>'Y3'!B20</f>
        <v>16</v>
      </c>
      <c r="C20">
        <f>'Y3'!C20</f>
        <v>6</v>
      </c>
      <c r="D20">
        <f>'Y3'!D20</f>
        <v>1</v>
      </c>
      <c r="E20">
        <f>'Y3'!E20</f>
        <v>19</v>
      </c>
      <c r="F20">
        <f>'Y3'!F20</f>
        <v>18</v>
      </c>
      <c r="G20">
        <f>'Y3'!G20</f>
        <v>1</v>
      </c>
      <c r="H20">
        <f>' OAM raw'!M22</f>
        <v>14</v>
      </c>
    </row>
    <row r="21" spans="1:17" x14ac:dyDescent="0.25">
      <c r="A21" t="str">
        <f>'Y3'!A21</f>
        <v>interval20</v>
      </c>
      <c r="B21">
        <f>'Y3'!B21</f>
        <v>10</v>
      </c>
      <c r="C21">
        <f>'Y3'!C21</f>
        <v>18</v>
      </c>
      <c r="D21">
        <f>'Y3'!D21</f>
        <v>14</v>
      </c>
      <c r="E21">
        <f>'Y3'!E21</f>
        <v>13</v>
      </c>
      <c r="F21">
        <f>'Y3'!F21</f>
        <v>4</v>
      </c>
      <c r="G21">
        <f>'Y3'!G21</f>
        <v>17</v>
      </c>
      <c r="H21">
        <f>' OAM raw'!M23</f>
        <v>51</v>
      </c>
    </row>
    <row r="24" spans="1:17" ht="18.75" x14ac:dyDescent="0.25">
      <c r="A24" s="3"/>
    </row>
    <row r="25" spans="1:17" x14ac:dyDescent="0.25">
      <c r="A25" s="4"/>
    </row>
    <row r="28" spans="1:17" ht="31.5" x14ac:dyDescent="0.25">
      <c r="A28" s="5" t="s">
        <v>48</v>
      </c>
      <c r="B28" s="6">
        <v>4687583</v>
      </c>
      <c r="C28" s="5" t="s">
        <v>49</v>
      </c>
      <c r="D28" s="6">
        <v>20</v>
      </c>
      <c r="E28" s="5" t="s">
        <v>50</v>
      </c>
      <c r="F28" s="6">
        <v>6</v>
      </c>
      <c r="G28" s="5" t="s">
        <v>51</v>
      </c>
      <c r="H28" s="6">
        <v>20</v>
      </c>
      <c r="I28" s="5" t="s">
        <v>52</v>
      </c>
      <c r="J28" s="6">
        <v>0</v>
      </c>
      <c r="K28" s="5" t="s">
        <v>53</v>
      </c>
      <c r="L28" s="6" t="s">
        <v>539</v>
      </c>
    </row>
    <row r="29" spans="1:17" ht="19.5" thickBot="1" x14ac:dyDescent="0.3">
      <c r="A29" s="3"/>
    </row>
    <row r="30" spans="1:17" ht="15.75" thickBot="1" x14ac:dyDescent="0.3">
      <c r="A30" s="7" t="s">
        <v>55</v>
      </c>
      <c r="B30" s="7" t="s">
        <v>56</v>
      </c>
      <c r="C30" s="7" t="s">
        <v>57</v>
      </c>
      <c r="D30" s="7" t="s">
        <v>58</v>
      </c>
      <c r="E30" s="7" t="s">
        <v>59</v>
      </c>
      <c r="F30" s="7" t="s">
        <v>60</v>
      </c>
      <c r="G30" s="7" t="s">
        <v>61</v>
      </c>
      <c r="H30" s="7" t="s">
        <v>62</v>
      </c>
      <c r="J30" s="13" t="s">
        <v>227</v>
      </c>
    </row>
    <row r="31" spans="1:17" ht="15.75" thickBot="1" x14ac:dyDescent="0.3">
      <c r="A31" s="7" t="s">
        <v>63</v>
      </c>
      <c r="B31" s="8">
        <v>2</v>
      </c>
      <c r="C31" s="8">
        <v>5</v>
      </c>
      <c r="D31" s="8">
        <v>2</v>
      </c>
      <c r="E31" s="8">
        <v>19</v>
      </c>
      <c r="F31" s="8">
        <v>3</v>
      </c>
      <c r="G31" s="8">
        <v>16</v>
      </c>
      <c r="H31" s="8">
        <v>20</v>
      </c>
      <c r="K31">
        <f>21-B31</f>
        <v>19</v>
      </c>
      <c r="L31">
        <f t="shared" ref="L31:P50" si="0">21-C31</f>
        <v>16</v>
      </c>
      <c r="M31">
        <f t="shared" si="0"/>
        <v>19</v>
      </c>
      <c r="N31">
        <f t="shared" si="0"/>
        <v>2</v>
      </c>
      <c r="O31">
        <f t="shared" si="0"/>
        <v>18</v>
      </c>
      <c r="P31">
        <f t="shared" si="0"/>
        <v>5</v>
      </c>
      <c r="Q31">
        <f>H31</f>
        <v>20</v>
      </c>
    </row>
    <row r="32" spans="1:17" ht="15.75" thickBot="1" x14ac:dyDescent="0.3">
      <c r="A32" s="7" t="s">
        <v>64</v>
      </c>
      <c r="B32" s="8">
        <v>8</v>
      </c>
      <c r="C32" s="8">
        <v>1</v>
      </c>
      <c r="D32" s="8">
        <v>17</v>
      </c>
      <c r="E32" s="8">
        <v>15</v>
      </c>
      <c r="F32" s="8">
        <v>14</v>
      </c>
      <c r="G32" s="8">
        <v>11</v>
      </c>
      <c r="H32" s="8">
        <v>55</v>
      </c>
      <c r="K32">
        <f t="shared" ref="K32:K50" si="1">21-B32</f>
        <v>13</v>
      </c>
      <c r="L32">
        <f t="shared" si="0"/>
        <v>20</v>
      </c>
      <c r="M32">
        <f t="shared" si="0"/>
        <v>4</v>
      </c>
      <c r="N32">
        <f t="shared" si="0"/>
        <v>6</v>
      </c>
      <c r="O32">
        <f t="shared" si="0"/>
        <v>7</v>
      </c>
      <c r="P32">
        <f t="shared" si="0"/>
        <v>10</v>
      </c>
      <c r="Q32">
        <f t="shared" ref="Q32:Q50" si="2">H32</f>
        <v>55</v>
      </c>
    </row>
    <row r="33" spans="1:17" ht="15.75" thickBot="1" x14ac:dyDescent="0.3">
      <c r="A33" s="7" t="s">
        <v>65</v>
      </c>
      <c r="B33" s="8">
        <v>6</v>
      </c>
      <c r="C33" s="8">
        <v>11</v>
      </c>
      <c r="D33" s="8">
        <v>4</v>
      </c>
      <c r="E33" s="8">
        <v>3</v>
      </c>
      <c r="F33" s="8">
        <v>2</v>
      </c>
      <c r="G33" s="8">
        <v>3</v>
      </c>
      <c r="H33" s="8">
        <v>94</v>
      </c>
      <c r="K33">
        <f t="shared" si="1"/>
        <v>15</v>
      </c>
      <c r="L33">
        <f t="shared" si="0"/>
        <v>10</v>
      </c>
      <c r="M33">
        <f t="shared" si="0"/>
        <v>17</v>
      </c>
      <c r="N33">
        <f t="shared" si="0"/>
        <v>18</v>
      </c>
      <c r="O33">
        <f t="shared" si="0"/>
        <v>19</v>
      </c>
      <c r="P33">
        <f t="shared" si="0"/>
        <v>18</v>
      </c>
      <c r="Q33">
        <f t="shared" si="2"/>
        <v>94</v>
      </c>
    </row>
    <row r="34" spans="1:17" ht="15.75" thickBot="1" x14ac:dyDescent="0.3">
      <c r="A34" s="7" t="s">
        <v>66</v>
      </c>
      <c r="B34" s="8">
        <v>12</v>
      </c>
      <c r="C34" s="8">
        <v>10</v>
      </c>
      <c r="D34" s="8">
        <v>2</v>
      </c>
      <c r="E34" s="8">
        <v>6</v>
      </c>
      <c r="F34" s="8">
        <v>9</v>
      </c>
      <c r="G34" s="8">
        <v>7</v>
      </c>
      <c r="H34" s="8">
        <v>82</v>
      </c>
      <c r="K34">
        <f t="shared" si="1"/>
        <v>9</v>
      </c>
      <c r="L34">
        <f t="shared" si="0"/>
        <v>11</v>
      </c>
      <c r="M34">
        <f t="shared" si="0"/>
        <v>19</v>
      </c>
      <c r="N34">
        <f t="shared" si="0"/>
        <v>15</v>
      </c>
      <c r="O34">
        <f t="shared" si="0"/>
        <v>12</v>
      </c>
      <c r="P34">
        <f t="shared" si="0"/>
        <v>14</v>
      </c>
      <c r="Q34">
        <f t="shared" si="2"/>
        <v>82</v>
      </c>
    </row>
    <row r="35" spans="1:17" ht="15.75" thickBot="1" x14ac:dyDescent="0.3">
      <c r="A35" s="7" t="s">
        <v>67</v>
      </c>
      <c r="B35" s="8">
        <v>17</v>
      </c>
      <c r="C35" s="8">
        <v>7</v>
      </c>
      <c r="D35" s="8">
        <v>12</v>
      </c>
      <c r="E35" s="8">
        <v>12</v>
      </c>
      <c r="F35" s="8">
        <v>11</v>
      </c>
      <c r="G35" s="8">
        <v>4</v>
      </c>
      <c r="H35" s="8">
        <v>82</v>
      </c>
      <c r="K35">
        <f t="shared" si="1"/>
        <v>4</v>
      </c>
      <c r="L35">
        <f t="shared" si="0"/>
        <v>14</v>
      </c>
      <c r="M35">
        <f t="shared" si="0"/>
        <v>9</v>
      </c>
      <c r="N35">
        <f t="shared" si="0"/>
        <v>9</v>
      </c>
      <c r="O35">
        <f t="shared" si="0"/>
        <v>10</v>
      </c>
      <c r="P35">
        <f t="shared" si="0"/>
        <v>17</v>
      </c>
      <c r="Q35">
        <f t="shared" si="2"/>
        <v>82</v>
      </c>
    </row>
    <row r="36" spans="1:17" ht="15.75" thickBot="1" x14ac:dyDescent="0.3">
      <c r="A36" s="7" t="s">
        <v>68</v>
      </c>
      <c r="B36" s="8">
        <v>2</v>
      </c>
      <c r="C36" s="8">
        <v>14</v>
      </c>
      <c r="D36" s="8">
        <v>7</v>
      </c>
      <c r="E36" s="8">
        <v>14</v>
      </c>
      <c r="F36" s="8">
        <v>15</v>
      </c>
      <c r="G36" s="8">
        <v>6</v>
      </c>
      <c r="H36" s="8">
        <v>25</v>
      </c>
      <c r="K36">
        <f t="shared" si="1"/>
        <v>19</v>
      </c>
      <c r="L36">
        <f t="shared" si="0"/>
        <v>7</v>
      </c>
      <c r="M36">
        <f t="shared" si="0"/>
        <v>14</v>
      </c>
      <c r="N36">
        <f t="shared" si="0"/>
        <v>7</v>
      </c>
      <c r="O36">
        <f t="shared" si="0"/>
        <v>6</v>
      </c>
      <c r="P36">
        <f t="shared" si="0"/>
        <v>15</v>
      </c>
      <c r="Q36">
        <f t="shared" si="2"/>
        <v>25</v>
      </c>
    </row>
    <row r="37" spans="1:17" ht="15.75" thickBot="1" x14ac:dyDescent="0.3">
      <c r="A37" s="7" t="s">
        <v>69</v>
      </c>
      <c r="B37" s="8">
        <v>4</v>
      </c>
      <c r="C37" s="8">
        <v>16</v>
      </c>
      <c r="D37" s="8">
        <v>10</v>
      </c>
      <c r="E37" s="8">
        <v>2</v>
      </c>
      <c r="F37" s="8">
        <v>19</v>
      </c>
      <c r="G37" s="8">
        <v>7</v>
      </c>
      <c r="H37" s="8">
        <v>10</v>
      </c>
      <c r="K37">
        <f t="shared" si="1"/>
        <v>17</v>
      </c>
      <c r="L37">
        <f t="shared" si="0"/>
        <v>5</v>
      </c>
      <c r="M37">
        <f t="shared" si="0"/>
        <v>11</v>
      </c>
      <c r="N37">
        <f t="shared" si="0"/>
        <v>19</v>
      </c>
      <c r="O37">
        <f t="shared" si="0"/>
        <v>2</v>
      </c>
      <c r="P37">
        <f t="shared" si="0"/>
        <v>14</v>
      </c>
      <c r="Q37">
        <f t="shared" si="2"/>
        <v>10</v>
      </c>
    </row>
    <row r="38" spans="1:17" ht="15.75" thickBot="1" x14ac:dyDescent="0.3">
      <c r="A38" s="7" t="s">
        <v>70</v>
      </c>
      <c r="B38" s="8">
        <v>11</v>
      </c>
      <c r="C38" s="8">
        <v>7</v>
      </c>
      <c r="D38" s="8">
        <v>5</v>
      </c>
      <c r="E38" s="8">
        <v>18</v>
      </c>
      <c r="F38" s="8">
        <v>10</v>
      </c>
      <c r="G38" s="8">
        <v>2</v>
      </c>
      <c r="H38" s="8">
        <v>67</v>
      </c>
      <c r="K38">
        <f t="shared" si="1"/>
        <v>10</v>
      </c>
      <c r="L38">
        <f t="shared" si="0"/>
        <v>14</v>
      </c>
      <c r="M38">
        <f t="shared" si="0"/>
        <v>16</v>
      </c>
      <c r="N38">
        <f t="shared" si="0"/>
        <v>3</v>
      </c>
      <c r="O38">
        <f t="shared" si="0"/>
        <v>11</v>
      </c>
      <c r="P38">
        <f t="shared" si="0"/>
        <v>19</v>
      </c>
      <c r="Q38">
        <f t="shared" si="2"/>
        <v>67</v>
      </c>
    </row>
    <row r="39" spans="1:17" ht="15.75" thickBot="1" x14ac:dyDescent="0.3">
      <c r="A39" s="7" t="s">
        <v>71</v>
      </c>
      <c r="B39" s="8">
        <v>12</v>
      </c>
      <c r="C39" s="8">
        <v>15</v>
      </c>
      <c r="D39" s="8">
        <v>8</v>
      </c>
      <c r="E39" s="8">
        <v>11</v>
      </c>
      <c r="F39" s="8">
        <v>12</v>
      </c>
      <c r="G39" s="8">
        <v>18</v>
      </c>
      <c r="H39" s="8">
        <v>82</v>
      </c>
      <c r="K39">
        <f t="shared" si="1"/>
        <v>9</v>
      </c>
      <c r="L39">
        <f t="shared" si="0"/>
        <v>6</v>
      </c>
      <c r="M39">
        <f t="shared" si="0"/>
        <v>13</v>
      </c>
      <c r="N39">
        <f t="shared" si="0"/>
        <v>10</v>
      </c>
      <c r="O39">
        <f t="shared" si="0"/>
        <v>9</v>
      </c>
      <c r="P39">
        <f t="shared" si="0"/>
        <v>3</v>
      </c>
      <c r="Q39">
        <f t="shared" si="2"/>
        <v>82</v>
      </c>
    </row>
    <row r="40" spans="1:17" ht="15.75" thickBot="1" x14ac:dyDescent="0.3">
      <c r="A40" s="7" t="s">
        <v>72</v>
      </c>
      <c r="B40" s="8">
        <v>20</v>
      </c>
      <c r="C40" s="8">
        <v>12</v>
      </c>
      <c r="D40" s="8">
        <v>16</v>
      </c>
      <c r="E40" s="8">
        <v>1</v>
      </c>
      <c r="F40" s="8">
        <v>5</v>
      </c>
      <c r="G40" s="8">
        <v>13</v>
      </c>
      <c r="H40" s="8">
        <v>44</v>
      </c>
      <c r="K40">
        <f t="shared" si="1"/>
        <v>1</v>
      </c>
      <c r="L40">
        <f t="shared" si="0"/>
        <v>9</v>
      </c>
      <c r="M40">
        <f t="shared" si="0"/>
        <v>5</v>
      </c>
      <c r="N40">
        <f t="shared" si="0"/>
        <v>20</v>
      </c>
      <c r="O40">
        <f t="shared" si="0"/>
        <v>16</v>
      </c>
      <c r="P40">
        <f t="shared" si="0"/>
        <v>8</v>
      </c>
      <c r="Q40">
        <f t="shared" si="2"/>
        <v>44</v>
      </c>
    </row>
    <row r="41" spans="1:17" ht="15.75" thickBot="1" x14ac:dyDescent="0.3">
      <c r="A41" s="7" t="s">
        <v>73</v>
      </c>
      <c r="B41" s="8">
        <v>15</v>
      </c>
      <c r="C41" s="8">
        <v>4</v>
      </c>
      <c r="D41" s="8">
        <v>20</v>
      </c>
      <c r="E41" s="8">
        <v>10</v>
      </c>
      <c r="F41" s="8">
        <v>1</v>
      </c>
      <c r="G41" s="8">
        <v>19</v>
      </c>
      <c r="H41" s="8">
        <v>61</v>
      </c>
      <c r="K41">
        <f t="shared" si="1"/>
        <v>6</v>
      </c>
      <c r="L41">
        <f t="shared" si="0"/>
        <v>17</v>
      </c>
      <c r="M41">
        <f t="shared" si="0"/>
        <v>1</v>
      </c>
      <c r="N41">
        <f t="shared" si="0"/>
        <v>11</v>
      </c>
      <c r="O41">
        <f t="shared" si="0"/>
        <v>20</v>
      </c>
      <c r="P41">
        <f t="shared" si="0"/>
        <v>2</v>
      </c>
      <c r="Q41">
        <f t="shared" si="2"/>
        <v>61</v>
      </c>
    </row>
    <row r="42" spans="1:17" ht="15.75" thickBot="1" x14ac:dyDescent="0.3">
      <c r="A42" s="7" t="s">
        <v>74</v>
      </c>
      <c r="B42" s="8">
        <v>19</v>
      </c>
      <c r="C42" s="8">
        <v>20</v>
      </c>
      <c r="D42" s="8">
        <v>19</v>
      </c>
      <c r="E42" s="8">
        <v>4</v>
      </c>
      <c r="F42" s="8">
        <v>7</v>
      </c>
      <c r="G42" s="8">
        <v>5</v>
      </c>
      <c r="H42" s="8">
        <v>98</v>
      </c>
      <c r="K42">
        <f t="shared" si="1"/>
        <v>2</v>
      </c>
      <c r="L42">
        <f t="shared" si="0"/>
        <v>1</v>
      </c>
      <c r="M42">
        <f t="shared" si="0"/>
        <v>2</v>
      </c>
      <c r="N42">
        <f t="shared" si="0"/>
        <v>17</v>
      </c>
      <c r="O42">
        <f t="shared" si="0"/>
        <v>14</v>
      </c>
      <c r="P42">
        <f t="shared" si="0"/>
        <v>16</v>
      </c>
      <c r="Q42">
        <f t="shared" si="2"/>
        <v>98</v>
      </c>
    </row>
    <row r="43" spans="1:17" ht="15.75" thickBot="1" x14ac:dyDescent="0.3">
      <c r="A43" s="7" t="s">
        <v>75</v>
      </c>
      <c r="B43" s="8">
        <v>6</v>
      </c>
      <c r="C43" s="8">
        <v>19</v>
      </c>
      <c r="D43" s="8">
        <v>15</v>
      </c>
      <c r="E43" s="8">
        <v>5</v>
      </c>
      <c r="F43" s="8">
        <v>17</v>
      </c>
      <c r="G43" s="8">
        <v>9</v>
      </c>
      <c r="H43" s="8">
        <v>21</v>
      </c>
      <c r="K43">
        <f t="shared" si="1"/>
        <v>15</v>
      </c>
      <c r="L43">
        <f t="shared" si="0"/>
        <v>2</v>
      </c>
      <c r="M43">
        <f t="shared" si="0"/>
        <v>6</v>
      </c>
      <c r="N43">
        <f t="shared" si="0"/>
        <v>16</v>
      </c>
      <c r="O43">
        <f t="shared" si="0"/>
        <v>4</v>
      </c>
      <c r="P43">
        <f t="shared" si="0"/>
        <v>12</v>
      </c>
      <c r="Q43">
        <f t="shared" si="2"/>
        <v>21</v>
      </c>
    </row>
    <row r="44" spans="1:17" ht="15.75" thickBot="1" x14ac:dyDescent="0.3">
      <c r="A44" s="7" t="s">
        <v>76</v>
      </c>
      <c r="B44" s="8">
        <v>14</v>
      </c>
      <c r="C44" s="8">
        <v>13</v>
      </c>
      <c r="D44" s="8">
        <v>5</v>
      </c>
      <c r="E44" s="8">
        <v>16</v>
      </c>
      <c r="F44" s="8">
        <v>13</v>
      </c>
      <c r="G44" s="8">
        <v>10</v>
      </c>
      <c r="H44" s="8">
        <v>64</v>
      </c>
      <c r="K44">
        <f t="shared" si="1"/>
        <v>7</v>
      </c>
      <c r="L44">
        <f t="shared" si="0"/>
        <v>8</v>
      </c>
      <c r="M44">
        <f t="shared" si="0"/>
        <v>16</v>
      </c>
      <c r="N44">
        <f t="shared" si="0"/>
        <v>5</v>
      </c>
      <c r="O44">
        <f t="shared" si="0"/>
        <v>8</v>
      </c>
      <c r="P44">
        <f t="shared" si="0"/>
        <v>11</v>
      </c>
      <c r="Q44">
        <f t="shared" si="2"/>
        <v>64</v>
      </c>
    </row>
    <row r="45" spans="1:17" ht="15.75" thickBot="1" x14ac:dyDescent="0.3">
      <c r="A45" s="7" t="s">
        <v>77</v>
      </c>
      <c r="B45" s="8">
        <v>1</v>
      </c>
      <c r="C45" s="8">
        <v>17</v>
      </c>
      <c r="D45" s="8">
        <v>13</v>
      </c>
      <c r="E45" s="8">
        <v>9</v>
      </c>
      <c r="F45" s="8">
        <v>8</v>
      </c>
      <c r="G45" s="8">
        <v>15</v>
      </c>
      <c r="H45" s="8">
        <v>55</v>
      </c>
      <c r="K45">
        <f t="shared" si="1"/>
        <v>20</v>
      </c>
      <c r="L45">
        <f t="shared" si="0"/>
        <v>4</v>
      </c>
      <c r="M45">
        <f t="shared" si="0"/>
        <v>8</v>
      </c>
      <c r="N45">
        <f t="shared" si="0"/>
        <v>12</v>
      </c>
      <c r="O45">
        <f t="shared" si="0"/>
        <v>13</v>
      </c>
      <c r="P45">
        <f t="shared" si="0"/>
        <v>6</v>
      </c>
      <c r="Q45">
        <f t="shared" si="2"/>
        <v>55</v>
      </c>
    </row>
    <row r="46" spans="1:17" ht="15.75" thickBot="1" x14ac:dyDescent="0.3">
      <c r="A46" s="7" t="s">
        <v>78</v>
      </c>
      <c r="B46" s="8">
        <v>9</v>
      </c>
      <c r="C46" s="8">
        <v>2</v>
      </c>
      <c r="D46" s="8">
        <v>18</v>
      </c>
      <c r="E46" s="8">
        <v>8</v>
      </c>
      <c r="F46" s="8">
        <v>20</v>
      </c>
      <c r="G46" s="8">
        <v>20</v>
      </c>
      <c r="H46" s="8">
        <v>79</v>
      </c>
      <c r="K46">
        <f t="shared" si="1"/>
        <v>12</v>
      </c>
      <c r="L46">
        <f t="shared" si="0"/>
        <v>19</v>
      </c>
      <c r="M46">
        <f t="shared" si="0"/>
        <v>3</v>
      </c>
      <c r="N46">
        <f t="shared" si="0"/>
        <v>13</v>
      </c>
      <c r="O46">
        <f t="shared" si="0"/>
        <v>1</v>
      </c>
      <c r="P46">
        <f t="shared" si="0"/>
        <v>1</v>
      </c>
      <c r="Q46">
        <f t="shared" si="2"/>
        <v>79</v>
      </c>
    </row>
    <row r="47" spans="1:17" ht="15.75" thickBot="1" x14ac:dyDescent="0.3">
      <c r="A47" s="7" t="s">
        <v>79</v>
      </c>
      <c r="B47" s="8">
        <v>5</v>
      </c>
      <c r="C47" s="8">
        <v>3</v>
      </c>
      <c r="D47" s="8">
        <v>10</v>
      </c>
      <c r="E47" s="8">
        <v>17</v>
      </c>
      <c r="F47" s="8">
        <v>16</v>
      </c>
      <c r="G47" s="8">
        <v>12</v>
      </c>
      <c r="H47" s="8">
        <v>38</v>
      </c>
      <c r="K47">
        <f t="shared" si="1"/>
        <v>16</v>
      </c>
      <c r="L47">
        <f t="shared" si="0"/>
        <v>18</v>
      </c>
      <c r="M47">
        <f t="shared" si="0"/>
        <v>11</v>
      </c>
      <c r="N47">
        <f t="shared" si="0"/>
        <v>4</v>
      </c>
      <c r="O47">
        <f t="shared" si="0"/>
        <v>5</v>
      </c>
      <c r="P47">
        <f t="shared" si="0"/>
        <v>9</v>
      </c>
      <c r="Q47">
        <f t="shared" si="2"/>
        <v>38</v>
      </c>
    </row>
    <row r="48" spans="1:17" ht="15.75" thickBot="1" x14ac:dyDescent="0.3">
      <c r="A48" s="7" t="s">
        <v>80</v>
      </c>
      <c r="B48" s="8">
        <v>18</v>
      </c>
      <c r="C48" s="8">
        <v>9</v>
      </c>
      <c r="D48" s="8">
        <v>9</v>
      </c>
      <c r="E48" s="8">
        <v>7</v>
      </c>
      <c r="F48" s="8">
        <v>6</v>
      </c>
      <c r="G48" s="8">
        <v>14</v>
      </c>
      <c r="H48" s="8">
        <v>91</v>
      </c>
      <c r="K48">
        <f t="shared" si="1"/>
        <v>3</v>
      </c>
      <c r="L48">
        <f t="shared" si="0"/>
        <v>12</v>
      </c>
      <c r="M48">
        <f t="shared" si="0"/>
        <v>12</v>
      </c>
      <c r="N48">
        <f t="shared" si="0"/>
        <v>14</v>
      </c>
      <c r="O48">
        <f t="shared" si="0"/>
        <v>15</v>
      </c>
      <c r="P48">
        <f t="shared" si="0"/>
        <v>7</v>
      </c>
      <c r="Q48">
        <f t="shared" si="2"/>
        <v>91</v>
      </c>
    </row>
    <row r="49" spans="1:17" ht="15.75" thickBot="1" x14ac:dyDescent="0.3">
      <c r="A49" s="7" t="s">
        <v>81</v>
      </c>
      <c r="B49" s="8">
        <v>16</v>
      </c>
      <c r="C49" s="8">
        <v>6</v>
      </c>
      <c r="D49" s="8">
        <v>1</v>
      </c>
      <c r="E49" s="8">
        <v>19</v>
      </c>
      <c r="F49" s="8">
        <v>18</v>
      </c>
      <c r="G49" s="8">
        <v>1</v>
      </c>
      <c r="H49" s="8">
        <v>14</v>
      </c>
      <c r="K49">
        <f t="shared" si="1"/>
        <v>5</v>
      </c>
      <c r="L49">
        <f t="shared" si="0"/>
        <v>15</v>
      </c>
      <c r="M49">
        <f t="shared" si="0"/>
        <v>20</v>
      </c>
      <c r="N49">
        <f t="shared" si="0"/>
        <v>2</v>
      </c>
      <c r="O49">
        <f t="shared" si="0"/>
        <v>3</v>
      </c>
      <c r="P49">
        <f t="shared" si="0"/>
        <v>20</v>
      </c>
      <c r="Q49">
        <f t="shared" si="2"/>
        <v>14</v>
      </c>
    </row>
    <row r="50" spans="1:17" ht="15.75" thickBot="1" x14ac:dyDescent="0.3">
      <c r="A50" s="7" t="s">
        <v>82</v>
      </c>
      <c r="B50" s="8">
        <v>10</v>
      </c>
      <c r="C50" s="8">
        <v>18</v>
      </c>
      <c r="D50" s="8">
        <v>14</v>
      </c>
      <c r="E50" s="8">
        <v>13</v>
      </c>
      <c r="F50" s="8">
        <v>4</v>
      </c>
      <c r="G50" s="8">
        <v>17</v>
      </c>
      <c r="H50" s="8">
        <v>51</v>
      </c>
      <c r="K50">
        <f t="shared" si="1"/>
        <v>11</v>
      </c>
      <c r="L50">
        <f t="shared" si="0"/>
        <v>3</v>
      </c>
      <c r="M50">
        <f t="shared" si="0"/>
        <v>7</v>
      </c>
      <c r="N50">
        <f t="shared" si="0"/>
        <v>8</v>
      </c>
      <c r="O50">
        <f t="shared" si="0"/>
        <v>17</v>
      </c>
      <c r="P50">
        <f t="shared" si="0"/>
        <v>4</v>
      </c>
      <c r="Q50">
        <f t="shared" si="2"/>
        <v>51</v>
      </c>
    </row>
    <row r="51" spans="1:17" ht="19.5" thickBot="1" x14ac:dyDescent="0.3">
      <c r="A51" s="3"/>
    </row>
    <row r="52" spans="1:17" ht="15.75" thickBot="1" x14ac:dyDescent="0.3">
      <c r="A52" s="7" t="s">
        <v>83</v>
      </c>
      <c r="B52" s="7" t="s">
        <v>56</v>
      </c>
      <c r="C52" s="7" t="s">
        <v>57</v>
      </c>
      <c r="D52" s="7" t="s">
        <v>58</v>
      </c>
      <c r="E52" s="7" t="s">
        <v>59</v>
      </c>
      <c r="F52" s="7" t="s">
        <v>60</v>
      </c>
      <c r="G52" s="7" t="s">
        <v>61</v>
      </c>
    </row>
    <row r="53" spans="1:17" ht="32.25" thickBot="1" x14ac:dyDescent="0.3">
      <c r="A53" s="7" t="s">
        <v>84</v>
      </c>
      <c r="B53" s="8" t="s">
        <v>540</v>
      </c>
      <c r="C53" s="8" t="s">
        <v>541</v>
      </c>
      <c r="D53" s="8" t="s">
        <v>542</v>
      </c>
      <c r="E53" s="8" t="s">
        <v>543</v>
      </c>
      <c r="F53" s="8" t="s">
        <v>544</v>
      </c>
      <c r="G53" s="8" t="s">
        <v>545</v>
      </c>
    </row>
    <row r="54" spans="1:17" ht="32.25" thickBot="1" x14ac:dyDescent="0.3">
      <c r="A54" s="7" t="s">
        <v>91</v>
      </c>
      <c r="B54" s="8" t="s">
        <v>209</v>
      </c>
      <c r="C54" s="8" t="s">
        <v>541</v>
      </c>
      <c r="D54" s="8" t="s">
        <v>542</v>
      </c>
      <c r="E54" s="8" t="s">
        <v>546</v>
      </c>
      <c r="F54" s="8" t="s">
        <v>544</v>
      </c>
      <c r="G54" s="8" t="s">
        <v>545</v>
      </c>
    </row>
    <row r="55" spans="1:17" ht="32.25" thickBot="1" x14ac:dyDescent="0.3">
      <c r="A55" s="7" t="s">
        <v>98</v>
      </c>
      <c r="B55" s="8" t="s">
        <v>209</v>
      </c>
      <c r="C55" s="8" t="s">
        <v>547</v>
      </c>
      <c r="D55" s="8" t="s">
        <v>542</v>
      </c>
      <c r="E55" s="8" t="s">
        <v>546</v>
      </c>
      <c r="F55" s="8" t="s">
        <v>548</v>
      </c>
      <c r="G55" s="8" t="s">
        <v>545</v>
      </c>
    </row>
    <row r="56" spans="1:17" ht="32.25" thickBot="1" x14ac:dyDescent="0.3">
      <c r="A56" s="7" t="s">
        <v>105</v>
      </c>
      <c r="B56" s="8" t="s">
        <v>209</v>
      </c>
      <c r="C56" s="8" t="s">
        <v>209</v>
      </c>
      <c r="D56" s="8" t="s">
        <v>542</v>
      </c>
      <c r="E56" s="8" t="s">
        <v>546</v>
      </c>
      <c r="F56" s="8" t="s">
        <v>548</v>
      </c>
      <c r="G56" s="8" t="s">
        <v>545</v>
      </c>
    </row>
    <row r="57" spans="1:17" ht="32.25" thickBot="1" x14ac:dyDescent="0.3">
      <c r="A57" s="7" t="s">
        <v>112</v>
      </c>
      <c r="B57" s="8" t="s">
        <v>209</v>
      </c>
      <c r="C57" s="8" t="s">
        <v>209</v>
      </c>
      <c r="D57" s="8" t="s">
        <v>542</v>
      </c>
      <c r="E57" s="8" t="s">
        <v>549</v>
      </c>
      <c r="F57" s="8" t="s">
        <v>548</v>
      </c>
      <c r="G57" s="8" t="s">
        <v>545</v>
      </c>
    </row>
    <row r="58" spans="1:17" ht="32.25" thickBot="1" x14ac:dyDescent="0.3">
      <c r="A58" s="7" t="s">
        <v>119</v>
      </c>
      <c r="B58" s="8" t="s">
        <v>209</v>
      </c>
      <c r="C58" s="8" t="s">
        <v>209</v>
      </c>
      <c r="D58" s="8" t="s">
        <v>542</v>
      </c>
      <c r="E58" s="8" t="s">
        <v>549</v>
      </c>
      <c r="F58" s="8" t="s">
        <v>548</v>
      </c>
      <c r="G58" s="8" t="s">
        <v>545</v>
      </c>
    </row>
    <row r="59" spans="1:17" ht="32.25" thickBot="1" x14ac:dyDescent="0.3">
      <c r="A59" s="7" t="s">
        <v>126</v>
      </c>
      <c r="B59" s="8" t="s">
        <v>209</v>
      </c>
      <c r="C59" s="8" t="s">
        <v>209</v>
      </c>
      <c r="D59" s="8" t="s">
        <v>542</v>
      </c>
      <c r="E59" s="8" t="s">
        <v>549</v>
      </c>
      <c r="F59" s="8" t="s">
        <v>548</v>
      </c>
      <c r="G59" s="8" t="s">
        <v>209</v>
      </c>
    </row>
    <row r="60" spans="1:17" ht="32.25" thickBot="1" x14ac:dyDescent="0.3">
      <c r="A60" s="7" t="s">
        <v>133</v>
      </c>
      <c r="B60" s="8" t="s">
        <v>209</v>
      </c>
      <c r="C60" s="8" t="s">
        <v>209</v>
      </c>
      <c r="D60" s="8" t="s">
        <v>542</v>
      </c>
      <c r="E60" s="8" t="s">
        <v>550</v>
      </c>
      <c r="F60" s="8" t="s">
        <v>548</v>
      </c>
      <c r="G60" s="8" t="s">
        <v>209</v>
      </c>
    </row>
    <row r="61" spans="1:17" ht="32.25" thickBot="1" x14ac:dyDescent="0.3">
      <c r="A61" s="7" t="s">
        <v>140</v>
      </c>
      <c r="B61" s="8" t="s">
        <v>209</v>
      </c>
      <c r="C61" s="8" t="s">
        <v>209</v>
      </c>
      <c r="D61" s="8" t="s">
        <v>542</v>
      </c>
      <c r="E61" s="8" t="s">
        <v>551</v>
      </c>
      <c r="F61" s="8" t="s">
        <v>548</v>
      </c>
      <c r="G61" s="8" t="s">
        <v>209</v>
      </c>
    </row>
    <row r="62" spans="1:17" ht="32.25" thickBot="1" x14ac:dyDescent="0.3">
      <c r="A62" s="7" t="s">
        <v>147</v>
      </c>
      <c r="B62" s="8" t="s">
        <v>209</v>
      </c>
      <c r="C62" s="8" t="s">
        <v>209</v>
      </c>
      <c r="D62" s="8" t="s">
        <v>209</v>
      </c>
      <c r="E62" s="8" t="s">
        <v>551</v>
      </c>
      <c r="F62" s="8" t="s">
        <v>548</v>
      </c>
      <c r="G62" s="8" t="s">
        <v>209</v>
      </c>
    </row>
    <row r="63" spans="1:17" ht="32.25" thickBot="1" x14ac:dyDescent="0.3">
      <c r="A63" s="7" t="s">
        <v>154</v>
      </c>
      <c r="B63" s="8" t="s">
        <v>209</v>
      </c>
      <c r="C63" s="8" t="s">
        <v>209</v>
      </c>
      <c r="D63" s="8" t="s">
        <v>209</v>
      </c>
      <c r="E63" s="8" t="s">
        <v>551</v>
      </c>
      <c r="F63" s="8" t="s">
        <v>548</v>
      </c>
      <c r="G63" s="8" t="s">
        <v>209</v>
      </c>
    </row>
    <row r="64" spans="1:17" ht="32.25" thickBot="1" x14ac:dyDescent="0.3">
      <c r="A64" s="7" t="s">
        <v>161</v>
      </c>
      <c r="B64" s="8" t="s">
        <v>209</v>
      </c>
      <c r="C64" s="8" t="s">
        <v>209</v>
      </c>
      <c r="D64" s="8" t="s">
        <v>209</v>
      </c>
      <c r="E64" s="8" t="s">
        <v>551</v>
      </c>
      <c r="F64" s="8" t="s">
        <v>548</v>
      </c>
      <c r="G64" s="8" t="s">
        <v>209</v>
      </c>
    </row>
    <row r="65" spans="1:7" ht="32.25" thickBot="1" x14ac:dyDescent="0.3">
      <c r="A65" s="7" t="s">
        <v>168</v>
      </c>
      <c r="B65" s="8" t="s">
        <v>209</v>
      </c>
      <c r="C65" s="8" t="s">
        <v>209</v>
      </c>
      <c r="D65" s="8" t="s">
        <v>209</v>
      </c>
      <c r="E65" s="8" t="s">
        <v>552</v>
      </c>
      <c r="F65" s="8" t="s">
        <v>548</v>
      </c>
      <c r="G65" s="8" t="s">
        <v>209</v>
      </c>
    </row>
    <row r="66" spans="1:7" ht="21.75" thickBot="1" x14ac:dyDescent="0.3">
      <c r="A66" s="7" t="s">
        <v>175</v>
      </c>
      <c r="B66" s="8" t="s">
        <v>209</v>
      </c>
      <c r="C66" s="8" t="s">
        <v>209</v>
      </c>
      <c r="D66" s="8" t="s">
        <v>209</v>
      </c>
      <c r="E66" s="8" t="s">
        <v>552</v>
      </c>
      <c r="F66" s="8" t="s">
        <v>553</v>
      </c>
      <c r="G66" s="8" t="s">
        <v>209</v>
      </c>
    </row>
    <row r="67" spans="1:7" ht="21.75" thickBot="1" x14ac:dyDescent="0.3">
      <c r="A67" s="7" t="s">
        <v>182</v>
      </c>
      <c r="B67" s="8" t="s">
        <v>209</v>
      </c>
      <c r="C67" s="8" t="s">
        <v>209</v>
      </c>
      <c r="D67" s="8" t="s">
        <v>209</v>
      </c>
      <c r="E67" s="8" t="s">
        <v>552</v>
      </c>
      <c r="F67" s="8" t="s">
        <v>553</v>
      </c>
      <c r="G67" s="8" t="s">
        <v>209</v>
      </c>
    </row>
    <row r="68" spans="1:7" ht="21.75" thickBot="1" x14ac:dyDescent="0.3">
      <c r="A68" s="7" t="s">
        <v>188</v>
      </c>
      <c r="B68" s="8" t="s">
        <v>209</v>
      </c>
      <c r="C68" s="8" t="s">
        <v>209</v>
      </c>
      <c r="D68" s="8" t="s">
        <v>209</v>
      </c>
      <c r="E68" s="8" t="s">
        <v>552</v>
      </c>
      <c r="F68" s="8" t="s">
        <v>553</v>
      </c>
      <c r="G68" s="8" t="s">
        <v>209</v>
      </c>
    </row>
    <row r="69" spans="1:7" ht="21.75" thickBot="1" x14ac:dyDescent="0.3">
      <c r="A69" s="7" t="s">
        <v>193</v>
      </c>
      <c r="B69" s="8" t="s">
        <v>209</v>
      </c>
      <c r="C69" s="8" t="s">
        <v>209</v>
      </c>
      <c r="D69" s="8" t="s">
        <v>209</v>
      </c>
      <c r="E69" s="8" t="s">
        <v>554</v>
      </c>
      <c r="F69" s="8" t="s">
        <v>553</v>
      </c>
      <c r="G69" s="8" t="s">
        <v>209</v>
      </c>
    </row>
    <row r="70" spans="1:7" ht="21.75" thickBot="1" x14ac:dyDescent="0.3">
      <c r="A70" s="7" t="s">
        <v>198</v>
      </c>
      <c r="B70" s="8" t="s">
        <v>209</v>
      </c>
      <c r="C70" s="8" t="s">
        <v>209</v>
      </c>
      <c r="D70" s="8" t="s">
        <v>209</v>
      </c>
      <c r="E70" s="8" t="s">
        <v>554</v>
      </c>
      <c r="F70" s="8" t="s">
        <v>209</v>
      </c>
      <c r="G70" s="8" t="s">
        <v>209</v>
      </c>
    </row>
    <row r="71" spans="1:7" ht="21.75" thickBot="1" x14ac:dyDescent="0.3">
      <c r="A71" s="7" t="s">
        <v>203</v>
      </c>
      <c r="B71" s="8" t="s">
        <v>209</v>
      </c>
      <c r="C71" s="8" t="s">
        <v>209</v>
      </c>
      <c r="D71" s="8" t="s">
        <v>209</v>
      </c>
      <c r="E71" s="8" t="s">
        <v>209</v>
      </c>
      <c r="F71" s="8" t="s">
        <v>209</v>
      </c>
      <c r="G71" s="8" t="s">
        <v>209</v>
      </c>
    </row>
    <row r="72" spans="1:7" ht="21.75" thickBot="1" x14ac:dyDescent="0.3">
      <c r="A72" s="7" t="s">
        <v>207</v>
      </c>
      <c r="B72" s="8" t="s">
        <v>209</v>
      </c>
      <c r="C72" s="8" t="s">
        <v>209</v>
      </c>
      <c r="D72" s="8" t="s">
        <v>209</v>
      </c>
      <c r="E72" s="8" t="s">
        <v>209</v>
      </c>
      <c r="F72" s="8" t="s">
        <v>209</v>
      </c>
      <c r="G72" s="8" t="s">
        <v>209</v>
      </c>
    </row>
    <row r="73" spans="1:7" ht="19.5" thickBot="1" x14ac:dyDescent="0.3">
      <c r="A73" s="3"/>
    </row>
    <row r="74" spans="1:7" ht="15.75" thickBot="1" x14ac:dyDescent="0.3">
      <c r="A74" s="7" t="s">
        <v>210</v>
      </c>
      <c r="B74" s="7" t="s">
        <v>56</v>
      </c>
      <c r="C74" s="7" t="s">
        <v>57</v>
      </c>
      <c r="D74" s="7" t="s">
        <v>58</v>
      </c>
      <c r="E74" s="7" t="s">
        <v>59</v>
      </c>
      <c r="F74" s="7" t="s">
        <v>60</v>
      </c>
      <c r="G74" s="7" t="s">
        <v>61</v>
      </c>
    </row>
    <row r="75" spans="1:7" ht="15.75" thickBot="1" x14ac:dyDescent="0.3">
      <c r="A75" s="7" t="s">
        <v>84</v>
      </c>
      <c r="B75" s="8">
        <v>13.8</v>
      </c>
      <c r="C75" s="8">
        <v>51.4</v>
      </c>
      <c r="D75" s="8">
        <v>5</v>
      </c>
      <c r="E75" s="8">
        <v>35.4</v>
      </c>
      <c r="F75" s="8">
        <v>54.8</v>
      </c>
      <c r="G75" s="8">
        <v>12.7</v>
      </c>
    </row>
    <row r="76" spans="1:7" ht="15.75" thickBot="1" x14ac:dyDescent="0.3">
      <c r="A76" s="7" t="s">
        <v>91</v>
      </c>
      <c r="B76" s="8">
        <v>0</v>
      </c>
      <c r="C76" s="8">
        <v>51.4</v>
      </c>
      <c r="D76" s="8">
        <v>5</v>
      </c>
      <c r="E76" s="8">
        <v>27.7</v>
      </c>
      <c r="F76" s="8">
        <v>54.8</v>
      </c>
      <c r="G76" s="8">
        <v>12.7</v>
      </c>
    </row>
    <row r="77" spans="1:7" ht="15.75" thickBot="1" x14ac:dyDescent="0.3">
      <c r="A77" s="7" t="s">
        <v>98</v>
      </c>
      <c r="B77" s="8">
        <v>0</v>
      </c>
      <c r="C77" s="8">
        <v>36</v>
      </c>
      <c r="D77" s="8">
        <v>5</v>
      </c>
      <c r="E77" s="8">
        <v>27.7</v>
      </c>
      <c r="F77" s="8">
        <v>37.6</v>
      </c>
      <c r="G77" s="8">
        <v>12.7</v>
      </c>
    </row>
    <row r="78" spans="1:7" ht="15.75" thickBot="1" x14ac:dyDescent="0.3">
      <c r="A78" s="7" t="s">
        <v>105</v>
      </c>
      <c r="B78" s="8">
        <v>0</v>
      </c>
      <c r="C78" s="8">
        <v>0</v>
      </c>
      <c r="D78" s="8">
        <v>5</v>
      </c>
      <c r="E78" s="8">
        <v>27.7</v>
      </c>
      <c r="F78" s="8">
        <v>37.6</v>
      </c>
      <c r="G78" s="8">
        <v>12.7</v>
      </c>
    </row>
    <row r="79" spans="1:7" ht="15.75" thickBot="1" x14ac:dyDescent="0.3">
      <c r="A79" s="7" t="s">
        <v>112</v>
      </c>
      <c r="B79" s="8">
        <v>0</v>
      </c>
      <c r="C79" s="8">
        <v>0</v>
      </c>
      <c r="D79" s="8">
        <v>5</v>
      </c>
      <c r="E79" s="8">
        <v>23.8</v>
      </c>
      <c r="F79" s="8">
        <v>37.6</v>
      </c>
      <c r="G79" s="8">
        <v>12.7</v>
      </c>
    </row>
    <row r="80" spans="1:7" ht="15.75" thickBot="1" x14ac:dyDescent="0.3">
      <c r="A80" s="7" t="s">
        <v>119</v>
      </c>
      <c r="B80" s="8">
        <v>0</v>
      </c>
      <c r="C80" s="8">
        <v>0</v>
      </c>
      <c r="D80" s="8">
        <v>5</v>
      </c>
      <c r="E80" s="8">
        <v>23.8</v>
      </c>
      <c r="F80" s="8">
        <v>37.6</v>
      </c>
      <c r="G80" s="8">
        <v>12.7</v>
      </c>
    </row>
    <row r="81" spans="1:12" ht="15.75" thickBot="1" x14ac:dyDescent="0.3">
      <c r="A81" s="7" t="s">
        <v>126</v>
      </c>
      <c r="B81" s="8">
        <v>0</v>
      </c>
      <c r="C81" s="8">
        <v>0</v>
      </c>
      <c r="D81" s="8">
        <v>5</v>
      </c>
      <c r="E81" s="8">
        <v>23.8</v>
      </c>
      <c r="F81" s="8">
        <v>37.6</v>
      </c>
      <c r="G81" s="8">
        <v>0</v>
      </c>
    </row>
    <row r="82" spans="1:12" ht="15.75" thickBot="1" x14ac:dyDescent="0.3">
      <c r="A82" s="7" t="s">
        <v>133</v>
      </c>
      <c r="B82" s="8">
        <v>0</v>
      </c>
      <c r="C82" s="8">
        <v>0</v>
      </c>
      <c r="D82" s="8">
        <v>5</v>
      </c>
      <c r="E82" s="8">
        <v>22.1</v>
      </c>
      <c r="F82" s="8">
        <v>37.6</v>
      </c>
      <c r="G82" s="8">
        <v>0</v>
      </c>
    </row>
    <row r="83" spans="1:12" ht="15.75" thickBot="1" x14ac:dyDescent="0.3">
      <c r="A83" s="7" t="s">
        <v>140</v>
      </c>
      <c r="B83" s="8">
        <v>0</v>
      </c>
      <c r="C83" s="8">
        <v>0</v>
      </c>
      <c r="D83" s="8">
        <v>5</v>
      </c>
      <c r="E83" s="8">
        <v>18.8</v>
      </c>
      <c r="F83" s="8">
        <v>37.6</v>
      </c>
      <c r="G83" s="8">
        <v>0</v>
      </c>
    </row>
    <row r="84" spans="1:12" ht="15.75" thickBot="1" x14ac:dyDescent="0.3">
      <c r="A84" s="7" t="s">
        <v>147</v>
      </c>
      <c r="B84" s="8">
        <v>0</v>
      </c>
      <c r="C84" s="8">
        <v>0</v>
      </c>
      <c r="D84" s="8">
        <v>0</v>
      </c>
      <c r="E84" s="8">
        <v>18.8</v>
      </c>
      <c r="F84" s="8">
        <v>37.6</v>
      </c>
      <c r="G84" s="8">
        <v>0</v>
      </c>
    </row>
    <row r="85" spans="1:12" ht="15.75" thickBot="1" x14ac:dyDescent="0.3">
      <c r="A85" s="7" t="s">
        <v>154</v>
      </c>
      <c r="B85" s="8">
        <v>0</v>
      </c>
      <c r="C85" s="8">
        <v>0</v>
      </c>
      <c r="D85" s="8">
        <v>0</v>
      </c>
      <c r="E85" s="8">
        <v>18.8</v>
      </c>
      <c r="F85" s="8">
        <v>37.6</v>
      </c>
      <c r="G85" s="8">
        <v>0</v>
      </c>
    </row>
    <row r="86" spans="1:12" ht="15.75" thickBot="1" x14ac:dyDescent="0.3">
      <c r="A86" s="7" t="s">
        <v>161</v>
      </c>
      <c r="B86" s="8">
        <v>0</v>
      </c>
      <c r="C86" s="8">
        <v>0</v>
      </c>
      <c r="D86" s="8">
        <v>0</v>
      </c>
      <c r="E86" s="8">
        <v>18.8</v>
      </c>
      <c r="F86" s="8">
        <v>37.6</v>
      </c>
      <c r="G86" s="8">
        <v>0</v>
      </c>
    </row>
    <row r="87" spans="1:12" ht="15.75" thickBot="1" x14ac:dyDescent="0.3">
      <c r="A87" s="7" t="s">
        <v>168</v>
      </c>
      <c r="B87" s="8">
        <v>0</v>
      </c>
      <c r="C87" s="8">
        <v>0</v>
      </c>
      <c r="D87" s="8">
        <v>0</v>
      </c>
      <c r="E87" s="8">
        <v>8.9</v>
      </c>
      <c r="F87" s="8">
        <v>37.6</v>
      </c>
      <c r="G87" s="8">
        <v>0</v>
      </c>
    </row>
    <row r="88" spans="1:12" ht="15.75" thickBot="1" x14ac:dyDescent="0.3">
      <c r="A88" s="7" t="s">
        <v>175</v>
      </c>
      <c r="B88" s="8">
        <v>0</v>
      </c>
      <c r="C88" s="8">
        <v>0</v>
      </c>
      <c r="D88" s="8">
        <v>0</v>
      </c>
      <c r="E88" s="8">
        <v>8.9</v>
      </c>
      <c r="F88" s="8">
        <v>0.6</v>
      </c>
      <c r="G88" s="8">
        <v>0</v>
      </c>
    </row>
    <row r="89" spans="1:12" ht="15.75" thickBot="1" x14ac:dyDescent="0.3">
      <c r="A89" s="7" t="s">
        <v>182</v>
      </c>
      <c r="B89" s="8">
        <v>0</v>
      </c>
      <c r="C89" s="8">
        <v>0</v>
      </c>
      <c r="D89" s="8">
        <v>0</v>
      </c>
      <c r="E89" s="8">
        <v>8.9</v>
      </c>
      <c r="F89" s="8">
        <v>0.6</v>
      </c>
      <c r="G89" s="8">
        <v>0</v>
      </c>
    </row>
    <row r="90" spans="1:12" ht="15.75" thickBot="1" x14ac:dyDescent="0.3">
      <c r="A90" s="7" t="s">
        <v>188</v>
      </c>
      <c r="B90" s="8">
        <v>0</v>
      </c>
      <c r="C90" s="8">
        <v>0</v>
      </c>
      <c r="D90" s="8">
        <v>0</v>
      </c>
      <c r="E90" s="8">
        <v>8.9</v>
      </c>
      <c r="F90" s="8">
        <v>0.6</v>
      </c>
      <c r="G90" s="8">
        <v>0</v>
      </c>
    </row>
    <row r="91" spans="1:12" ht="15.75" thickBot="1" x14ac:dyDescent="0.3">
      <c r="A91" s="7" t="s">
        <v>193</v>
      </c>
      <c r="B91" s="8">
        <v>0</v>
      </c>
      <c r="C91" s="8">
        <v>0</v>
      </c>
      <c r="D91" s="8">
        <v>0</v>
      </c>
      <c r="E91" s="8">
        <v>5.5</v>
      </c>
      <c r="F91" s="8">
        <v>0.6</v>
      </c>
      <c r="G91" s="8">
        <v>0</v>
      </c>
    </row>
    <row r="92" spans="1:12" ht="15.75" thickBot="1" x14ac:dyDescent="0.3">
      <c r="A92" s="7" t="s">
        <v>198</v>
      </c>
      <c r="B92" s="8">
        <v>0</v>
      </c>
      <c r="C92" s="8">
        <v>0</v>
      </c>
      <c r="D92" s="8">
        <v>0</v>
      </c>
      <c r="E92" s="8">
        <v>5.5</v>
      </c>
      <c r="F92" s="8">
        <v>0</v>
      </c>
      <c r="G92" s="8">
        <v>0</v>
      </c>
    </row>
    <row r="93" spans="1:12" ht="15.75" thickBot="1" x14ac:dyDescent="0.3">
      <c r="A93" s="7" t="s">
        <v>203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</row>
    <row r="94" spans="1:12" ht="15.75" thickBot="1" x14ac:dyDescent="0.3">
      <c r="A94" s="7" t="s">
        <v>207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I94" s="2" t="s">
        <v>371</v>
      </c>
    </row>
    <row r="95" spans="1:12" ht="19.5" thickBot="1" x14ac:dyDescent="0.3">
      <c r="A95" s="3"/>
      <c r="I95">
        <f>CORREL(H97:H116,I97:I116)</f>
        <v>0.85231018642250145</v>
      </c>
      <c r="J95" t="s">
        <v>409</v>
      </c>
    </row>
    <row r="96" spans="1:12" ht="15.75" thickBot="1" x14ac:dyDescent="0.3">
      <c r="A96" s="7" t="s">
        <v>367</v>
      </c>
      <c r="B96" s="7" t="s">
        <v>56</v>
      </c>
      <c r="C96" s="7" t="s">
        <v>57</v>
      </c>
      <c r="D96" s="7" t="s">
        <v>58</v>
      </c>
      <c r="E96" s="7" t="s">
        <v>59</v>
      </c>
      <c r="F96" s="7" t="s">
        <v>60</v>
      </c>
      <c r="G96" s="7" t="s">
        <v>61</v>
      </c>
      <c r="H96" s="7" t="s">
        <v>336</v>
      </c>
      <c r="I96" s="7" t="s">
        <v>373</v>
      </c>
      <c r="J96" s="7" t="s">
        <v>214</v>
      </c>
      <c r="K96" s="7" t="s">
        <v>215</v>
      </c>
      <c r="L96" s="15" t="s">
        <v>369</v>
      </c>
    </row>
    <row r="97" spans="1:12" ht="15.75" thickBot="1" x14ac:dyDescent="0.3">
      <c r="A97" s="7" t="s">
        <v>63</v>
      </c>
      <c r="B97" s="8">
        <v>0</v>
      </c>
      <c r="C97" s="8">
        <v>0</v>
      </c>
      <c r="D97" s="8">
        <v>5</v>
      </c>
      <c r="E97" s="8">
        <v>0</v>
      </c>
      <c r="F97" s="8">
        <v>37.6</v>
      </c>
      <c r="G97" s="8">
        <v>0</v>
      </c>
      <c r="H97" s="8">
        <v>42.6</v>
      </c>
      <c r="I97" s="8">
        <v>20</v>
      </c>
      <c r="J97" s="8">
        <v>-22.6</v>
      </c>
      <c r="K97" s="8">
        <v>-113</v>
      </c>
      <c r="L97" t="str">
        <f>IF(J97*J205&lt;=0,"valid","invalid")</f>
        <v>valid</v>
      </c>
    </row>
    <row r="98" spans="1:12" ht="15.75" thickBot="1" x14ac:dyDescent="0.3">
      <c r="A98" s="7" t="s">
        <v>64</v>
      </c>
      <c r="B98" s="8">
        <v>0</v>
      </c>
      <c r="C98" s="8">
        <v>51.4</v>
      </c>
      <c r="D98" s="8">
        <v>0</v>
      </c>
      <c r="E98" s="8">
        <v>8.9</v>
      </c>
      <c r="F98" s="8">
        <v>0.6</v>
      </c>
      <c r="G98" s="8">
        <v>0</v>
      </c>
      <c r="H98" s="8">
        <v>60.9</v>
      </c>
      <c r="I98" s="8">
        <v>55</v>
      </c>
      <c r="J98" s="8">
        <v>-5.9</v>
      </c>
      <c r="K98" s="8">
        <v>-10.73</v>
      </c>
      <c r="L98" t="str">
        <f t="shared" ref="L98:L116" si="3">IF(J98*J206&lt;=0,"valid","invalid")</f>
        <v>invalid</v>
      </c>
    </row>
    <row r="99" spans="1:12" ht="15.75" thickBot="1" x14ac:dyDescent="0.3">
      <c r="A99" s="7" t="s">
        <v>65</v>
      </c>
      <c r="B99" s="8">
        <v>0</v>
      </c>
      <c r="C99" s="8">
        <v>0</v>
      </c>
      <c r="D99" s="8">
        <v>5</v>
      </c>
      <c r="E99" s="8">
        <v>27.7</v>
      </c>
      <c r="F99" s="8">
        <v>54.8</v>
      </c>
      <c r="G99" s="8">
        <v>12.7</v>
      </c>
      <c r="H99" s="8">
        <v>100.1</v>
      </c>
      <c r="I99" s="8">
        <v>94</v>
      </c>
      <c r="J99" s="8">
        <v>-6.1</v>
      </c>
      <c r="K99" s="8">
        <v>-6.49</v>
      </c>
      <c r="L99" t="str">
        <f t="shared" si="3"/>
        <v>valid</v>
      </c>
    </row>
    <row r="100" spans="1:12" ht="15.75" thickBot="1" x14ac:dyDescent="0.3">
      <c r="A100" s="7" t="s">
        <v>66</v>
      </c>
      <c r="B100" s="8">
        <v>0</v>
      </c>
      <c r="C100" s="8">
        <v>0</v>
      </c>
      <c r="D100" s="8">
        <v>5</v>
      </c>
      <c r="E100" s="8">
        <v>23.8</v>
      </c>
      <c r="F100" s="8">
        <v>37.6</v>
      </c>
      <c r="G100" s="8">
        <v>0</v>
      </c>
      <c r="H100" s="8">
        <v>66.400000000000006</v>
      </c>
      <c r="I100" s="8">
        <v>82</v>
      </c>
      <c r="J100" s="8">
        <v>15.6</v>
      </c>
      <c r="K100" s="8">
        <v>19.02</v>
      </c>
      <c r="L100" t="str">
        <f t="shared" si="3"/>
        <v>invalid</v>
      </c>
    </row>
    <row r="101" spans="1:12" ht="15.75" thickBot="1" x14ac:dyDescent="0.3">
      <c r="A101" s="7" t="s">
        <v>67</v>
      </c>
      <c r="B101" s="8">
        <v>0</v>
      </c>
      <c r="C101" s="8">
        <v>0</v>
      </c>
      <c r="D101" s="8">
        <v>0</v>
      </c>
      <c r="E101" s="8">
        <v>18.8</v>
      </c>
      <c r="F101" s="8">
        <v>37.6</v>
      </c>
      <c r="G101" s="8">
        <v>12.7</v>
      </c>
      <c r="H101" s="8">
        <v>69.2</v>
      </c>
      <c r="I101" s="8">
        <v>82</v>
      </c>
      <c r="J101" s="8">
        <v>12.8</v>
      </c>
      <c r="K101" s="8">
        <v>15.61</v>
      </c>
      <c r="L101" t="str">
        <f t="shared" si="3"/>
        <v>invalid</v>
      </c>
    </row>
    <row r="102" spans="1:12" ht="15.75" thickBot="1" x14ac:dyDescent="0.3">
      <c r="A102" s="7" t="s">
        <v>68</v>
      </c>
      <c r="B102" s="8">
        <v>0</v>
      </c>
      <c r="C102" s="8">
        <v>0</v>
      </c>
      <c r="D102" s="8">
        <v>5</v>
      </c>
      <c r="E102" s="8">
        <v>8.9</v>
      </c>
      <c r="F102" s="8">
        <v>0.6</v>
      </c>
      <c r="G102" s="8">
        <v>12.7</v>
      </c>
      <c r="H102" s="8">
        <v>27.1</v>
      </c>
      <c r="I102" s="8">
        <v>25</v>
      </c>
      <c r="J102" s="8">
        <v>-2.1</v>
      </c>
      <c r="K102" s="8">
        <v>-8.4</v>
      </c>
      <c r="L102" t="str">
        <f t="shared" si="3"/>
        <v>invalid</v>
      </c>
    </row>
    <row r="103" spans="1:12" ht="15.75" thickBot="1" x14ac:dyDescent="0.3">
      <c r="A103" s="7" t="s">
        <v>69</v>
      </c>
      <c r="B103" s="8">
        <v>0</v>
      </c>
      <c r="C103" s="8">
        <v>0</v>
      </c>
      <c r="D103" s="8">
        <v>0</v>
      </c>
      <c r="E103" s="8">
        <v>27.7</v>
      </c>
      <c r="F103" s="8">
        <v>0</v>
      </c>
      <c r="G103" s="8">
        <v>0</v>
      </c>
      <c r="H103" s="8">
        <v>27.7</v>
      </c>
      <c r="I103" s="8">
        <v>10</v>
      </c>
      <c r="J103" s="8">
        <v>-17.7</v>
      </c>
      <c r="K103" s="8">
        <v>-177</v>
      </c>
      <c r="L103" t="str">
        <f t="shared" si="3"/>
        <v>invalid</v>
      </c>
    </row>
    <row r="104" spans="1:12" ht="15.75" thickBot="1" x14ac:dyDescent="0.3">
      <c r="A104" s="7" t="s">
        <v>70</v>
      </c>
      <c r="B104" s="8">
        <v>0</v>
      </c>
      <c r="C104" s="8">
        <v>0</v>
      </c>
      <c r="D104" s="8">
        <v>5</v>
      </c>
      <c r="E104" s="8">
        <v>5.5</v>
      </c>
      <c r="F104" s="8">
        <v>37.6</v>
      </c>
      <c r="G104" s="8">
        <v>12.7</v>
      </c>
      <c r="H104" s="8">
        <v>60.9</v>
      </c>
      <c r="I104" s="8">
        <v>67</v>
      </c>
      <c r="J104" s="8">
        <v>6.1</v>
      </c>
      <c r="K104" s="8">
        <v>9.1</v>
      </c>
      <c r="L104" t="str">
        <f t="shared" si="3"/>
        <v>invalid</v>
      </c>
    </row>
    <row r="105" spans="1:12" ht="15.75" thickBot="1" x14ac:dyDescent="0.3">
      <c r="A105" s="7" t="s">
        <v>71</v>
      </c>
      <c r="B105" s="8">
        <v>0</v>
      </c>
      <c r="C105" s="8">
        <v>0</v>
      </c>
      <c r="D105" s="8">
        <v>5</v>
      </c>
      <c r="E105" s="8">
        <v>18.8</v>
      </c>
      <c r="F105" s="8">
        <v>37.6</v>
      </c>
      <c r="G105" s="8">
        <v>0</v>
      </c>
      <c r="H105" s="8">
        <v>61.4</v>
      </c>
      <c r="I105" s="8">
        <v>82</v>
      </c>
      <c r="J105" s="8">
        <v>20.6</v>
      </c>
      <c r="K105" s="8">
        <v>25.12</v>
      </c>
      <c r="L105" t="str">
        <f t="shared" si="3"/>
        <v>invalid</v>
      </c>
    </row>
    <row r="106" spans="1:12" ht="15.75" thickBot="1" x14ac:dyDescent="0.3">
      <c r="A106" s="7" t="s">
        <v>72</v>
      </c>
      <c r="B106" s="8">
        <v>0</v>
      </c>
      <c r="C106" s="8">
        <v>0</v>
      </c>
      <c r="D106" s="8">
        <v>0</v>
      </c>
      <c r="E106" s="8">
        <v>35.4</v>
      </c>
      <c r="F106" s="8">
        <v>37.6</v>
      </c>
      <c r="G106" s="8">
        <v>0</v>
      </c>
      <c r="H106" s="8">
        <v>73</v>
      </c>
      <c r="I106" s="8">
        <v>44</v>
      </c>
      <c r="J106" s="8">
        <v>-29</v>
      </c>
      <c r="K106" s="8">
        <v>-65.91</v>
      </c>
      <c r="L106" t="str">
        <f t="shared" si="3"/>
        <v>invalid</v>
      </c>
    </row>
    <row r="107" spans="1:12" ht="15.75" thickBot="1" x14ac:dyDescent="0.3">
      <c r="A107" s="7" t="s">
        <v>73</v>
      </c>
      <c r="B107" s="8">
        <v>0</v>
      </c>
      <c r="C107" s="8">
        <v>0</v>
      </c>
      <c r="D107" s="8">
        <v>0</v>
      </c>
      <c r="E107" s="8">
        <v>18.8</v>
      </c>
      <c r="F107" s="8">
        <v>54.8</v>
      </c>
      <c r="G107" s="8">
        <v>0</v>
      </c>
      <c r="H107" s="8">
        <v>73.599999999999994</v>
      </c>
      <c r="I107" s="8">
        <v>61</v>
      </c>
      <c r="J107" s="8">
        <v>-12.6</v>
      </c>
      <c r="K107" s="8">
        <v>-20.66</v>
      </c>
      <c r="L107" t="str">
        <f t="shared" si="3"/>
        <v>invalid</v>
      </c>
    </row>
    <row r="108" spans="1:12" ht="15.75" thickBot="1" x14ac:dyDescent="0.3">
      <c r="A108" s="7" t="s">
        <v>74</v>
      </c>
      <c r="B108" s="8">
        <v>0</v>
      </c>
      <c r="C108" s="8">
        <v>0</v>
      </c>
      <c r="D108" s="8">
        <v>0</v>
      </c>
      <c r="E108" s="8">
        <v>27.7</v>
      </c>
      <c r="F108" s="8">
        <v>37.6</v>
      </c>
      <c r="G108" s="8">
        <v>12.7</v>
      </c>
      <c r="H108" s="8">
        <v>78</v>
      </c>
      <c r="I108" s="8">
        <v>98</v>
      </c>
      <c r="J108" s="8">
        <v>20</v>
      </c>
      <c r="K108" s="8">
        <v>20.41</v>
      </c>
      <c r="L108" t="str">
        <f t="shared" si="3"/>
        <v>valid</v>
      </c>
    </row>
    <row r="109" spans="1:12" ht="15.75" thickBot="1" x14ac:dyDescent="0.3">
      <c r="A109" s="7" t="s">
        <v>75</v>
      </c>
      <c r="B109" s="8">
        <v>0</v>
      </c>
      <c r="C109" s="8">
        <v>0</v>
      </c>
      <c r="D109" s="8">
        <v>0</v>
      </c>
      <c r="E109" s="8">
        <v>23.8</v>
      </c>
      <c r="F109" s="8">
        <v>0.6</v>
      </c>
      <c r="G109" s="8">
        <v>0</v>
      </c>
      <c r="H109" s="8">
        <v>24.3</v>
      </c>
      <c r="I109" s="8">
        <v>21</v>
      </c>
      <c r="J109" s="8">
        <v>-3.3</v>
      </c>
      <c r="K109" s="8">
        <v>-15.71</v>
      </c>
      <c r="L109" t="str">
        <f t="shared" si="3"/>
        <v>invalid</v>
      </c>
    </row>
    <row r="110" spans="1:12" ht="15.75" thickBot="1" x14ac:dyDescent="0.3">
      <c r="A110" s="7" t="s">
        <v>76</v>
      </c>
      <c r="B110" s="8">
        <v>0</v>
      </c>
      <c r="C110" s="8">
        <v>0</v>
      </c>
      <c r="D110" s="8">
        <v>5</v>
      </c>
      <c r="E110" s="8">
        <v>8.9</v>
      </c>
      <c r="F110" s="8">
        <v>37.6</v>
      </c>
      <c r="G110" s="8">
        <v>0</v>
      </c>
      <c r="H110" s="8">
        <v>51.4</v>
      </c>
      <c r="I110" s="8">
        <v>64</v>
      </c>
      <c r="J110" s="8">
        <v>12.6</v>
      </c>
      <c r="K110" s="8">
        <v>19.690000000000001</v>
      </c>
      <c r="L110" t="str">
        <f t="shared" si="3"/>
        <v>valid</v>
      </c>
    </row>
    <row r="111" spans="1:12" ht="15.75" thickBot="1" x14ac:dyDescent="0.3">
      <c r="A111" s="7" t="s">
        <v>77</v>
      </c>
      <c r="B111" s="8">
        <v>13.8</v>
      </c>
      <c r="C111" s="8">
        <v>0</v>
      </c>
      <c r="D111" s="8">
        <v>0</v>
      </c>
      <c r="E111" s="8">
        <v>18.8</v>
      </c>
      <c r="F111" s="8">
        <v>37.6</v>
      </c>
      <c r="G111" s="8">
        <v>0</v>
      </c>
      <c r="H111" s="8">
        <v>70.3</v>
      </c>
      <c r="I111" s="8">
        <v>55</v>
      </c>
      <c r="J111" s="8">
        <v>-15.3</v>
      </c>
      <c r="K111" s="8">
        <v>-27.82</v>
      </c>
      <c r="L111" t="str">
        <f t="shared" si="3"/>
        <v>valid</v>
      </c>
    </row>
    <row r="112" spans="1:12" ht="15.75" thickBot="1" x14ac:dyDescent="0.3">
      <c r="A112" s="7" t="s">
        <v>78</v>
      </c>
      <c r="B112" s="8">
        <v>0</v>
      </c>
      <c r="C112" s="8">
        <v>51.4</v>
      </c>
      <c r="D112" s="8">
        <v>0</v>
      </c>
      <c r="E112" s="8">
        <v>22.1</v>
      </c>
      <c r="F112" s="8">
        <v>0</v>
      </c>
      <c r="G112" s="8">
        <v>0</v>
      </c>
      <c r="H112" s="8">
        <v>73.599999999999994</v>
      </c>
      <c r="I112" s="8">
        <v>79</v>
      </c>
      <c r="J112" s="8">
        <v>5.4</v>
      </c>
      <c r="K112" s="8">
        <v>6.84</v>
      </c>
      <c r="L112" t="str">
        <f t="shared" si="3"/>
        <v>valid</v>
      </c>
    </row>
    <row r="113" spans="1:12" ht="15.75" thickBot="1" x14ac:dyDescent="0.3">
      <c r="A113" s="7" t="s">
        <v>79</v>
      </c>
      <c r="B113" s="8">
        <v>0</v>
      </c>
      <c r="C113" s="8">
        <v>36</v>
      </c>
      <c r="D113" s="8">
        <v>0</v>
      </c>
      <c r="E113" s="8">
        <v>5.5</v>
      </c>
      <c r="F113" s="8">
        <v>0.6</v>
      </c>
      <c r="G113" s="8">
        <v>0</v>
      </c>
      <c r="H113" s="8">
        <v>42</v>
      </c>
      <c r="I113" s="8">
        <v>38</v>
      </c>
      <c r="J113" s="8">
        <v>-4</v>
      </c>
      <c r="K113" s="8">
        <v>-10.53</v>
      </c>
      <c r="L113" t="str">
        <f t="shared" si="3"/>
        <v>valid</v>
      </c>
    </row>
    <row r="114" spans="1:12" ht="15.75" thickBot="1" x14ac:dyDescent="0.3">
      <c r="A114" s="7" t="s">
        <v>80</v>
      </c>
      <c r="B114" s="8">
        <v>0</v>
      </c>
      <c r="C114" s="8">
        <v>0</v>
      </c>
      <c r="D114" s="8">
        <v>5</v>
      </c>
      <c r="E114" s="8">
        <v>23.8</v>
      </c>
      <c r="F114" s="8">
        <v>37.6</v>
      </c>
      <c r="G114" s="8">
        <v>0</v>
      </c>
      <c r="H114" s="8">
        <v>66.400000000000006</v>
      </c>
      <c r="I114" s="8">
        <v>91</v>
      </c>
      <c r="J114" s="8">
        <v>24.6</v>
      </c>
      <c r="K114" s="8">
        <v>27.03</v>
      </c>
      <c r="L114" t="str">
        <f t="shared" si="3"/>
        <v>invalid</v>
      </c>
    </row>
    <row r="115" spans="1:12" ht="15.75" thickBot="1" x14ac:dyDescent="0.3">
      <c r="A115" s="7" t="s">
        <v>81</v>
      </c>
      <c r="B115" s="8">
        <v>0</v>
      </c>
      <c r="C115" s="8">
        <v>0</v>
      </c>
      <c r="D115" s="8">
        <v>5</v>
      </c>
      <c r="E115" s="8">
        <v>0</v>
      </c>
      <c r="F115" s="8">
        <v>0</v>
      </c>
      <c r="G115" s="8">
        <v>12.7</v>
      </c>
      <c r="H115" s="8">
        <v>17.7</v>
      </c>
      <c r="I115" s="8">
        <v>14</v>
      </c>
      <c r="J115" s="8">
        <v>-3.7</v>
      </c>
      <c r="K115" s="8">
        <v>-26.43</v>
      </c>
      <c r="L115" t="str">
        <f t="shared" si="3"/>
        <v>invalid</v>
      </c>
    </row>
    <row r="116" spans="1:12" ht="15.75" thickBot="1" x14ac:dyDescent="0.3">
      <c r="A116" s="7" t="s">
        <v>82</v>
      </c>
      <c r="B116" s="8">
        <v>0</v>
      </c>
      <c r="C116" s="8">
        <v>0</v>
      </c>
      <c r="D116" s="8">
        <v>0</v>
      </c>
      <c r="E116" s="8">
        <v>8.9</v>
      </c>
      <c r="F116" s="8">
        <v>37.6</v>
      </c>
      <c r="G116" s="8">
        <v>0</v>
      </c>
      <c r="H116" s="8">
        <v>46.5</v>
      </c>
      <c r="I116" s="8">
        <v>51</v>
      </c>
      <c r="J116" s="8">
        <v>4.5</v>
      </c>
      <c r="K116" s="8">
        <v>8.82</v>
      </c>
      <c r="L116" t="str">
        <f t="shared" si="3"/>
        <v>valid</v>
      </c>
    </row>
    <row r="117" spans="1:12" ht="15.75" thickBot="1" x14ac:dyDescent="0.3"/>
    <row r="118" spans="1:12" ht="15.75" thickBot="1" x14ac:dyDescent="0.3">
      <c r="A118" s="9" t="s">
        <v>216</v>
      </c>
      <c r="B118" s="10">
        <v>173.1</v>
      </c>
    </row>
    <row r="119" spans="1:12" ht="21.75" thickBot="1" x14ac:dyDescent="0.3">
      <c r="A119" s="9" t="s">
        <v>217</v>
      </c>
      <c r="B119" s="10">
        <v>0</v>
      </c>
    </row>
    <row r="120" spans="1:12" ht="21.75" thickBot="1" x14ac:dyDescent="0.3">
      <c r="A120" s="9" t="s">
        <v>218</v>
      </c>
      <c r="B120" s="10">
        <v>1133.0999999999999</v>
      </c>
    </row>
    <row r="121" spans="1:12" ht="21.75" thickBot="1" x14ac:dyDescent="0.3">
      <c r="A121" s="9" t="s">
        <v>219</v>
      </c>
      <c r="B121" s="10">
        <v>1133</v>
      </c>
    </row>
    <row r="122" spans="1:12" ht="32.25" thickBot="1" x14ac:dyDescent="0.3">
      <c r="A122" s="9" t="s">
        <v>220</v>
      </c>
      <c r="B122" s="10">
        <v>0.1</v>
      </c>
    </row>
    <row r="123" spans="1:12" ht="32.25" thickBot="1" x14ac:dyDescent="0.3">
      <c r="A123" s="9" t="s">
        <v>221</v>
      </c>
      <c r="B123" s="10"/>
    </row>
    <row r="124" spans="1:12" ht="32.25" thickBot="1" x14ac:dyDescent="0.3">
      <c r="A124" s="9" t="s">
        <v>222</v>
      </c>
      <c r="B124" s="10"/>
    </row>
    <row r="125" spans="1:12" ht="21.75" thickBot="1" x14ac:dyDescent="0.3">
      <c r="A125" s="9" t="s">
        <v>223</v>
      </c>
      <c r="B125" s="10">
        <v>0</v>
      </c>
    </row>
    <row r="127" spans="1:12" x14ac:dyDescent="0.25">
      <c r="A127" s="11" t="s">
        <v>224</v>
      </c>
    </row>
    <row r="129" spans="1:12" x14ac:dyDescent="0.25">
      <c r="A129" s="12" t="s">
        <v>225</v>
      </c>
    </row>
    <row r="130" spans="1:12" x14ac:dyDescent="0.25">
      <c r="A130" s="12" t="s">
        <v>226</v>
      </c>
    </row>
    <row r="132" spans="1:12" ht="18.75" x14ac:dyDescent="0.25">
      <c r="A132" s="3"/>
    </row>
    <row r="133" spans="1:12" x14ac:dyDescent="0.25">
      <c r="A133" s="4"/>
    </row>
    <row r="136" spans="1:12" ht="31.5" x14ac:dyDescent="0.25">
      <c r="A136" s="5" t="s">
        <v>48</v>
      </c>
      <c r="B136" s="6">
        <v>5153818</v>
      </c>
      <c r="C136" s="5" t="s">
        <v>49</v>
      </c>
      <c r="D136" s="6">
        <v>20</v>
      </c>
      <c r="E136" s="5" t="s">
        <v>50</v>
      </c>
      <c r="F136" s="6">
        <v>6</v>
      </c>
      <c r="G136" s="5" t="s">
        <v>51</v>
      </c>
      <c r="H136" s="6">
        <v>20</v>
      </c>
      <c r="I136" s="5" t="s">
        <v>52</v>
      </c>
      <c r="J136" s="6">
        <v>0</v>
      </c>
      <c r="K136" s="5" t="s">
        <v>53</v>
      </c>
      <c r="L136" s="6" t="s">
        <v>555</v>
      </c>
    </row>
    <row r="137" spans="1:12" ht="19.5" thickBot="1" x14ac:dyDescent="0.3">
      <c r="A137" s="3"/>
    </row>
    <row r="138" spans="1:12" ht="15.75" thickBot="1" x14ac:dyDescent="0.3">
      <c r="A138" s="7" t="s">
        <v>55</v>
      </c>
      <c r="B138" s="7" t="s">
        <v>56</v>
      </c>
      <c r="C138" s="7" t="s">
        <v>57</v>
      </c>
      <c r="D138" s="7" t="s">
        <v>58</v>
      </c>
      <c r="E138" s="7" t="s">
        <v>59</v>
      </c>
      <c r="F138" s="7" t="s">
        <v>60</v>
      </c>
      <c r="G138" s="7" t="s">
        <v>61</v>
      </c>
      <c r="H138" s="7" t="s">
        <v>62</v>
      </c>
    </row>
    <row r="139" spans="1:12" ht="15.75" thickBot="1" x14ac:dyDescent="0.3">
      <c r="A139" s="7" t="s">
        <v>63</v>
      </c>
      <c r="B139" s="8">
        <v>19</v>
      </c>
      <c r="C139" s="8">
        <v>16</v>
      </c>
      <c r="D139" s="8">
        <v>19</v>
      </c>
      <c r="E139" s="8">
        <v>2</v>
      </c>
      <c r="F139" s="8">
        <v>18</v>
      </c>
      <c r="G139" s="8">
        <v>5</v>
      </c>
      <c r="H139" s="8">
        <v>20</v>
      </c>
    </row>
    <row r="140" spans="1:12" ht="15.75" thickBot="1" x14ac:dyDescent="0.3">
      <c r="A140" s="7" t="s">
        <v>64</v>
      </c>
      <c r="B140" s="8">
        <v>13</v>
      </c>
      <c r="C140" s="8">
        <v>20</v>
      </c>
      <c r="D140" s="8">
        <v>4</v>
      </c>
      <c r="E140" s="8">
        <v>6</v>
      </c>
      <c r="F140" s="8">
        <v>7</v>
      </c>
      <c r="G140" s="8">
        <v>10</v>
      </c>
      <c r="H140" s="8">
        <v>55</v>
      </c>
    </row>
    <row r="141" spans="1:12" ht="15.75" thickBot="1" x14ac:dyDescent="0.3">
      <c r="A141" s="7" t="s">
        <v>65</v>
      </c>
      <c r="B141" s="8">
        <v>15</v>
      </c>
      <c r="C141" s="8">
        <v>10</v>
      </c>
      <c r="D141" s="8">
        <v>17</v>
      </c>
      <c r="E141" s="8">
        <v>18</v>
      </c>
      <c r="F141" s="8">
        <v>19</v>
      </c>
      <c r="G141" s="8">
        <v>18</v>
      </c>
      <c r="H141" s="8">
        <v>94</v>
      </c>
    </row>
    <row r="142" spans="1:12" ht="15.75" thickBot="1" x14ac:dyDescent="0.3">
      <c r="A142" s="7" t="s">
        <v>66</v>
      </c>
      <c r="B142" s="8">
        <v>9</v>
      </c>
      <c r="C142" s="8">
        <v>11</v>
      </c>
      <c r="D142" s="8">
        <v>19</v>
      </c>
      <c r="E142" s="8">
        <v>15</v>
      </c>
      <c r="F142" s="8">
        <v>12</v>
      </c>
      <c r="G142" s="8">
        <v>14</v>
      </c>
      <c r="H142" s="8">
        <v>82</v>
      </c>
    </row>
    <row r="143" spans="1:12" ht="15.75" thickBot="1" x14ac:dyDescent="0.3">
      <c r="A143" s="7" t="s">
        <v>67</v>
      </c>
      <c r="B143" s="8">
        <v>4</v>
      </c>
      <c r="C143" s="8">
        <v>14</v>
      </c>
      <c r="D143" s="8">
        <v>9</v>
      </c>
      <c r="E143" s="8">
        <v>9</v>
      </c>
      <c r="F143" s="8">
        <v>10</v>
      </c>
      <c r="G143" s="8">
        <v>17</v>
      </c>
      <c r="H143" s="8">
        <v>82</v>
      </c>
    </row>
    <row r="144" spans="1:12" ht="15.75" thickBot="1" x14ac:dyDescent="0.3">
      <c r="A144" s="7" t="s">
        <v>68</v>
      </c>
      <c r="B144" s="8">
        <v>19</v>
      </c>
      <c r="C144" s="8">
        <v>7</v>
      </c>
      <c r="D144" s="8">
        <v>14</v>
      </c>
      <c r="E144" s="8">
        <v>7</v>
      </c>
      <c r="F144" s="8">
        <v>6</v>
      </c>
      <c r="G144" s="8">
        <v>15</v>
      </c>
      <c r="H144" s="8">
        <v>25</v>
      </c>
    </row>
    <row r="145" spans="1:8" ht="15.75" thickBot="1" x14ac:dyDescent="0.3">
      <c r="A145" s="7" t="s">
        <v>69</v>
      </c>
      <c r="B145" s="8">
        <v>17</v>
      </c>
      <c r="C145" s="8">
        <v>5</v>
      </c>
      <c r="D145" s="8">
        <v>11</v>
      </c>
      <c r="E145" s="8">
        <v>19</v>
      </c>
      <c r="F145" s="8">
        <v>2</v>
      </c>
      <c r="G145" s="8">
        <v>14</v>
      </c>
      <c r="H145" s="8">
        <v>10</v>
      </c>
    </row>
    <row r="146" spans="1:8" ht="15.75" thickBot="1" x14ac:dyDescent="0.3">
      <c r="A146" s="7" t="s">
        <v>70</v>
      </c>
      <c r="B146" s="8">
        <v>10</v>
      </c>
      <c r="C146" s="8">
        <v>14</v>
      </c>
      <c r="D146" s="8">
        <v>16</v>
      </c>
      <c r="E146" s="8">
        <v>3</v>
      </c>
      <c r="F146" s="8">
        <v>11</v>
      </c>
      <c r="G146" s="8">
        <v>19</v>
      </c>
      <c r="H146" s="8">
        <v>67</v>
      </c>
    </row>
    <row r="147" spans="1:8" ht="15.75" thickBot="1" x14ac:dyDescent="0.3">
      <c r="A147" s="7" t="s">
        <v>71</v>
      </c>
      <c r="B147" s="8">
        <v>9</v>
      </c>
      <c r="C147" s="8">
        <v>6</v>
      </c>
      <c r="D147" s="8">
        <v>13</v>
      </c>
      <c r="E147" s="8">
        <v>10</v>
      </c>
      <c r="F147" s="8">
        <v>9</v>
      </c>
      <c r="G147" s="8">
        <v>3</v>
      </c>
      <c r="H147" s="8">
        <v>82</v>
      </c>
    </row>
    <row r="148" spans="1:8" ht="15.75" thickBot="1" x14ac:dyDescent="0.3">
      <c r="A148" s="7" t="s">
        <v>72</v>
      </c>
      <c r="B148" s="8">
        <v>1</v>
      </c>
      <c r="C148" s="8">
        <v>9</v>
      </c>
      <c r="D148" s="8">
        <v>5</v>
      </c>
      <c r="E148" s="8">
        <v>20</v>
      </c>
      <c r="F148" s="8">
        <v>16</v>
      </c>
      <c r="G148" s="8">
        <v>8</v>
      </c>
      <c r="H148" s="8">
        <v>44</v>
      </c>
    </row>
    <row r="149" spans="1:8" ht="15.75" thickBot="1" x14ac:dyDescent="0.3">
      <c r="A149" s="7" t="s">
        <v>73</v>
      </c>
      <c r="B149" s="8">
        <v>6</v>
      </c>
      <c r="C149" s="8">
        <v>17</v>
      </c>
      <c r="D149" s="8">
        <v>1</v>
      </c>
      <c r="E149" s="8">
        <v>11</v>
      </c>
      <c r="F149" s="8">
        <v>20</v>
      </c>
      <c r="G149" s="8">
        <v>2</v>
      </c>
      <c r="H149" s="8">
        <v>61</v>
      </c>
    </row>
    <row r="150" spans="1:8" ht="15.75" thickBot="1" x14ac:dyDescent="0.3">
      <c r="A150" s="7" t="s">
        <v>74</v>
      </c>
      <c r="B150" s="8">
        <v>2</v>
      </c>
      <c r="C150" s="8">
        <v>1</v>
      </c>
      <c r="D150" s="8">
        <v>2</v>
      </c>
      <c r="E150" s="8">
        <v>17</v>
      </c>
      <c r="F150" s="8">
        <v>14</v>
      </c>
      <c r="G150" s="8">
        <v>16</v>
      </c>
      <c r="H150" s="8">
        <v>98</v>
      </c>
    </row>
    <row r="151" spans="1:8" ht="15.75" thickBot="1" x14ac:dyDescent="0.3">
      <c r="A151" s="7" t="s">
        <v>75</v>
      </c>
      <c r="B151" s="8">
        <v>15</v>
      </c>
      <c r="C151" s="8">
        <v>2</v>
      </c>
      <c r="D151" s="8">
        <v>6</v>
      </c>
      <c r="E151" s="8">
        <v>16</v>
      </c>
      <c r="F151" s="8">
        <v>4</v>
      </c>
      <c r="G151" s="8">
        <v>12</v>
      </c>
      <c r="H151" s="8">
        <v>21</v>
      </c>
    </row>
    <row r="152" spans="1:8" ht="15.75" thickBot="1" x14ac:dyDescent="0.3">
      <c r="A152" s="7" t="s">
        <v>76</v>
      </c>
      <c r="B152" s="8">
        <v>7</v>
      </c>
      <c r="C152" s="8">
        <v>8</v>
      </c>
      <c r="D152" s="8">
        <v>16</v>
      </c>
      <c r="E152" s="8">
        <v>5</v>
      </c>
      <c r="F152" s="8">
        <v>8</v>
      </c>
      <c r="G152" s="8">
        <v>11</v>
      </c>
      <c r="H152" s="8">
        <v>64</v>
      </c>
    </row>
    <row r="153" spans="1:8" ht="15.75" thickBot="1" x14ac:dyDescent="0.3">
      <c r="A153" s="7" t="s">
        <v>77</v>
      </c>
      <c r="B153" s="8">
        <v>20</v>
      </c>
      <c r="C153" s="8">
        <v>4</v>
      </c>
      <c r="D153" s="8">
        <v>8</v>
      </c>
      <c r="E153" s="8">
        <v>12</v>
      </c>
      <c r="F153" s="8">
        <v>13</v>
      </c>
      <c r="G153" s="8">
        <v>6</v>
      </c>
      <c r="H153" s="8">
        <v>55</v>
      </c>
    </row>
    <row r="154" spans="1:8" ht="15.75" thickBot="1" x14ac:dyDescent="0.3">
      <c r="A154" s="7" t="s">
        <v>78</v>
      </c>
      <c r="B154" s="8">
        <v>12</v>
      </c>
      <c r="C154" s="8">
        <v>19</v>
      </c>
      <c r="D154" s="8">
        <v>3</v>
      </c>
      <c r="E154" s="8">
        <v>13</v>
      </c>
      <c r="F154" s="8">
        <v>1</v>
      </c>
      <c r="G154" s="8">
        <v>1</v>
      </c>
      <c r="H154" s="8">
        <v>79</v>
      </c>
    </row>
    <row r="155" spans="1:8" ht="15.75" thickBot="1" x14ac:dyDescent="0.3">
      <c r="A155" s="7" t="s">
        <v>79</v>
      </c>
      <c r="B155" s="8">
        <v>16</v>
      </c>
      <c r="C155" s="8">
        <v>18</v>
      </c>
      <c r="D155" s="8">
        <v>11</v>
      </c>
      <c r="E155" s="8">
        <v>4</v>
      </c>
      <c r="F155" s="8">
        <v>5</v>
      </c>
      <c r="G155" s="8">
        <v>9</v>
      </c>
      <c r="H155" s="8">
        <v>38</v>
      </c>
    </row>
    <row r="156" spans="1:8" ht="15.75" thickBot="1" x14ac:dyDescent="0.3">
      <c r="A156" s="7" t="s">
        <v>80</v>
      </c>
      <c r="B156" s="8">
        <v>3</v>
      </c>
      <c r="C156" s="8">
        <v>12</v>
      </c>
      <c r="D156" s="8">
        <v>12</v>
      </c>
      <c r="E156" s="8">
        <v>14</v>
      </c>
      <c r="F156" s="8">
        <v>15</v>
      </c>
      <c r="G156" s="8">
        <v>7</v>
      </c>
      <c r="H156" s="8">
        <v>91</v>
      </c>
    </row>
    <row r="157" spans="1:8" ht="15.75" thickBot="1" x14ac:dyDescent="0.3">
      <c r="A157" s="7" t="s">
        <v>81</v>
      </c>
      <c r="B157" s="8">
        <v>5</v>
      </c>
      <c r="C157" s="8">
        <v>15</v>
      </c>
      <c r="D157" s="8">
        <v>20</v>
      </c>
      <c r="E157" s="8">
        <v>2</v>
      </c>
      <c r="F157" s="8">
        <v>3</v>
      </c>
      <c r="G157" s="8">
        <v>20</v>
      </c>
      <c r="H157" s="8">
        <v>14</v>
      </c>
    </row>
    <row r="158" spans="1:8" ht="15.75" thickBot="1" x14ac:dyDescent="0.3">
      <c r="A158" s="7" t="s">
        <v>82</v>
      </c>
      <c r="B158" s="8">
        <v>11</v>
      </c>
      <c r="C158" s="8">
        <v>3</v>
      </c>
      <c r="D158" s="8">
        <v>7</v>
      </c>
      <c r="E158" s="8">
        <v>8</v>
      </c>
      <c r="F158" s="8">
        <v>17</v>
      </c>
      <c r="G158" s="8">
        <v>4</v>
      </c>
      <c r="H158" s="8">
        <v>51</v>
      </c>
    </row>
    <row r="159" spans="1:8" ht="19.5" thickBot="1" x14ac:dyDescent="0.3">
      <c r="A159" s="3"/>
    </row>
    <row r="160" spans="1:8" ht="15.75" thickBot="1" x14ac:dyDescent="0.3">
      <c r="A160" s="7" t="s">
        <v>83</v>
      </c>
      <c r="B160" s="7" t="s">
        <v>56</v>
      </c>
      <c r="C160" s="7" t="s">
        <v>57</v>
      </c>
      <c r="D160" s="7" t="s">
        <v>58</v>
      </c>
      <c r="E160" s="7" t="s">
        <v>59</v>
      </c>
      <c r="F160" s="7" t="s">
        <v>60</v>
      </c>
      <c r="G160" s="7" t="s">
        <v>61</v>
      </c>
    </row>
    <row r="161" spans="1:7" ht="32.25" thickBot="1" x14ac:dyDescent="0.3">
      <c r="A161" s="7" t="s">
        <v>84</v>
      </c>
      <c r="B161" s="8" t="s">
        <v>556</v>
      </c>
      <c r="C161" s="8" t="s">
        <v>557</v>
      </c>
      <c r="D161" s="8" t="s">
        <v>558</v>
      </c>
      <c r="E161" s="8" t="s">
        <v>559</v>
      </c>
      <c r="F161" s="8" t="s">
        <v>209</v>
      </c>
      <c r="G161" s="8" t="s">
        <v>560</v>
      </c>
    </row>
    <row r="162" spans="1:7" ht="32.25" thickBot="1" x14ac:dyDescent="0.3">
      <c r="A162" s="7" t="s">
        <v>91</v>
      </c>
      <c r="B162" s="8" t="s">
        <v>556</v>
      </c>
      <c r="C162" s="8" t="s">
        <v>561</v>
      </c>
      <c r="D162" s="8" t="s">
        <v>562</v>
      </c>
      <c r="E162" s="8" t="s">
        <v>559</v>
      </c>
      <c r="F162" s="8" t="s">
        <v>209</v>
      </c>
      <c r="G162" s="8" t="s">
        <v>563</v>
      </c>
    </row>
    <row r="163" spans="1:7" ht="32.25" thickBot="1" x14ac:dyDescent="0.3">
      <c r="A163" s="7" t="s">
        <v>98</v>
      </c>
      <c r="B163" s="8" t="s">
        <v>556</v>
      </c>
      <c r="C163" s="8" t="s">
        <v>561</v>
      </c>
      <c r="D163" s="8" t="s">
        <v>562</v>
      </c>
      <c r="E163" s="8" t="s">
        <v>559</v>
      </c>
      <c r="F163" s="8" t="s">
        <v>209</v>
      </c>
      <c r="G163" s="8" t="s">
        <v>563</v>
      </c>
    </row>
    <row r="164" spans="1:7" ht="32.25" thickBot="1" x14ac:dyDescent="0.3">
      <c r="A164" s="7" t="s">
        <v>105</v>
      </c>
      <c r="B164" s="8" t="s">
        <v>556</v>
      </c>
      <c r="C164" s="8" t="s">
        <v>561</v>
      </c>
      <c r="D164" s="8" t="s">
        <v>562</v>
      </c>
      <c r="E164" s="8" t="s">
        <v>559</v>
      </c>
      <c r="F164" s="8" t="s">
        <v>209</v>
      </c>
      <c r="G164" s="8" t="s">
        <v>563</v>
      </c>
    </row>
    <row r="165" spans="1:7" ht="32.25" thickBot="1" x14ac:dyDescent="0.3">
      <c r="A165" s="7" t="s">
        <v>112</v>
      </c>
      <c r="B165" s="8" t="s">
        <v>564</v>
      </c>
      <c r="C165" s="8" t="s">
        <v>565</v>
      </c>
      <c r="D165" s="8" t="s">
        <v>566</v>
      </c>
      <c r="E165" s="8" t="s">
        <v>559</v>
      </c>
      <c r="F165" s="8" t="s">
        <v>209</v>
      </c>
      <c r="G165" s="8" t="s">
        <v>454</v>
      </c>
    </row>
    <row r="166" spans="1:7" ht="32.25" thickBot="1" x14ac:dyDescent="0.3">
      <c r="A166" s="7" t="s">
        <v>119</v>
      </c>
      <c r="B166" s="8" t="s">
        <v>564</v>
      </c>
      <c r="C166" s="8" t="s">
        <v>565</v>
      </c>
      <c r="D166" s="8" t="s">
        <v>566</v>
      </c>
      <c r="E166" s="8" t="s">
        <v>559</v>
      </c>
      <c r="F166" s="8" t="s">
        <v>209</v>
      </c>
      <c r="G166" s="8" t="s">
        <v>454</v>
      </c>
    </row>
    <row r="167" spans="1:7" ht="32.25" thickBot="1" x14ac:dyDescent="0.3">
      <c r="A167" s="7" t="s">
        <v>126</v>
      </c>
      <c r="B167" s="8" t="s">
        <v>564</v>
      </c>
      <c r="C167" s="8" t="s">
        <v>565</v>
      </c>
      <c r="D167" s="8" t="s">
        <v>566</v>
      </c>
      <c r="E167" s="8" t="s">
        <v>559</v>
      </c>
      <c r="F167" s="8" t="s">
        <v>209</v>
      </c>
      <c r="G167" s="8" t="s">
        <v>454</v>
      </c>
    </row>
    <row r="168" spans="1:7" ht="32.25" thickBot="1" x14ac:dyDescent="0.3">
      <c r="A168" s="7" t="s">
        <v>133</v>
      </c>
      <c r="B168" s="8" t="s">
        <v>564</v>
      </c>
      <c r="C168" s="8" t="s">
        <v>565</v>
      </c>
      <c r="D168" s="8" t="s">
        <v>566</v>
      </c>
      <c r="E168" s="8" t="s">
        <v>559</v>
      </c>
      <c r="F168" s="8" t="s">
        <v>209</v>
      </c>
      <c r="G168" s="8" t="s">
        <v>454</v>
      </c>
    </row>
    <row r="169" spans="1:7" ht="32.25" thickBot="1" x14ac:dyDescent="0.3">
      <c r="A169" s="7" t="s">
        <v>140</v>
      </c>
      <c r="B169" s="8" t="s">
        <v>564</v>
      </c>
      <c r="C169" s="8" t="s">
        <v>565</v>
      </c>
      <c r="D169" s="8" t="s">
        <v>566</v>
      </c>
      <c r="E169" s="8" t="s">
        <v>559</v>
      </c>
      <c r="F169" s="8" t="s">
        <v>209</v>
      </c>
      <c r="G169" s="8" t="s">
        <v>454</v>
      </c>
    </row>
    <row r="170" spans="1:7" ht="32.25" thickBot="1" x14ac:dyDescent="0.3">
      <c r="A170" s="7" t="s">
        <v>147</v>
      </c>
      <c r="B170" s="8" t="s">
        <v>564</v>
      </c>
      <c r="C170" s="8" t="s">
        <v>565</v>
      </c>
      <c r="D170" s="8" t="s">
        <v>566</v>
      </c>
      <c r="E170" s="8" t="s">
        <v>559</v>
      </c>
      <c r="F170" s="8" t="s">
        <v>209</v>
      </c>
      <c r="G170" s="8" t="s">
        <v>454</v>
      </c>
    </row>
    <row r="171" spans="1:7" ht="32.25" thickBot="1" x14ac:dyDescent="0.3">
      <c r="A171" s="7" t="s">
        <v>154</v>
      </c>
      <c r="B171" s="8" t="s">
        <v>564</v>
      </c>
      <c r="C171" s="8" t="s">
        <v>567</v>
      </c>
      <c r="D171" s="8" t="s">
        <v>566</v>
      </c>
      <c r="E171" s="8" t="s">
        <v>559</v>
      </c>
      <c r="F171" s="8" t="s">
        <v>209</v>
      </c>
      <c r="G171" s="8" t="s">
        <v>454</v>
      </c>
    </row>
    <row r="172" spans="1:7" ht="32.25" thickBot="1" x14ac:dyDescent="0.3">
      <c r="A172" s="7" t="s">
        <v>161</v>
      </c>
      <c r="B172" s="8" t="s">
        <v>564</v>
      </c>
      <c r="C172" s="8" t="s">
        <v>567</v>
      </c>
      <c r="D172" s="8" t="s">
        <v>566</v>
      </c>
      <c r="E172" s="8" t="s">
        <v>559</v>
      </c>
      <c r="F172" s="8" t="s">
        <v>209</v>
      </c>
      <c r="G172" s="8" t="s">
        <v>209</v>
      </c>
    </row>
    <row r="173" spans="1:7" ht="32.25" thickBot="1" x14ac:dyDescent="0.3">
      <c r="A173" s="7" t="s">
        <v>168</v>
      </c>
      <c r="B173" s="8" t="s">
        <v>564</v>
      </c>
      <c r="C173" s="8" t="s">
        <v>568</v>
      </c>
      <c r="D173" s="8" t="s">
        <v>566</v>
      </c>
      <c r="E173" s="8" t="s">
        <v>559</v>
      </c>
      <c r="F173" s="8" t="s">
        <v>209</v>
      </c>
      <c r="G173" s="8" t="s">
        <v>209</v>
      </c>
    </row>
    <row r="174" spans="1:7" ht="32.25" thickBot="1" x14ac:dyDescent="0.3">
      <c r="A174" s="7" t="s">
        <v>175</v>
      </c>
      <c r="B174" s="8" t="s">
        <v>564</v>
      </c>
      <c r="C174" s="8" t="s">
        <v>568</v>
      </c>
      <c r="D174" s="8" t="s">
        <v>566</v>
      </c>
      <c r="E174" s="8" t="s">
        <v>559</v>
      </c>
      <c r="F174" s="8" t="s">
        <v>209</v>
      </c>
      <c r="G174" s="8" t="s">
        <v>209</v>
      </c>
    </row>
    <row r="175" spans="1:7" ht="32.25" thickBot="1" x14ac:dyDescent="0.3">
      <c r="A175" s="7" t="s">
        <v>182</v>
      </c>
      <c r="B175" s="8" t="s">
        <v>564</v>
      </c>
      <c r="C175" s="8" t="s">
        <v>209</v>
      </c>
      <c r="D175" s="8" t="s">
        <v>566</v>
      </c>
      <c r="E175" s="8" t="s">
        <v>559</v>
      </c>
      <c r="F175" s="8" t="s">
        <v>209</v>
      </c>
      <c r="G175" s="8" t="s">
        <v>209</v>
      </c>
    </row>
    <row r="176" spans="1:7" ht="21.75" thickBot="1" x14ac:dyDescent="0.3">
      <c r="A176" s="7" t="s">
        <v>188</v>
      </c>
      <c r="B176" s="8" t="s">
        <v>569</v>
      </c>
      <c r="C176" s="8" t="s">
        <v>209</v>
      </c>
      <c r="D176" s="8" t="s">
        <v>566</v>
      </c>
      <c r="E176" s="8" t="s">
        <v>570</v>
      </c>
      <c r="F176" s="8" t="s">
        <v>209</v>
      </c>
      <c r="G176" s="8" t="s">
        <v>209</v>
      </c>
    </row>
    <row r="177" spans="1:7" ht="21.75" thickBot="1" x14ac:dyDescent="0.3">
      <c r="A177" s="7" t="s">
        <v>193</v>
      </c>
      <c r="B177" s="8" t="s">
        <v>209</v>
      </c>
      <c r="C177" s="8" t="s">
        <v>209</v>
      </c>
      <c r="D177" s="8" t="s">
        <v>566</v>
      </c>
      <c r="E177" s="8" t="s">
        <v>570</v>
      </c>
      <c r="F177" s="8" t="s">
        <v>209</v>
      </c>
      <c r="G177" s="8" t="s">
        <v>209</v>
      </c>
    </row>
    <row r="178" spans="1:7" ht="21.75" thickBot="1" x14ac:dyDescent="0.3">
      <c r="A178" s="7" t="s">
        <v>198</v>
      </c>
      <c r="B178" s="8" t="s">
        <v>209</v>
      </c>
      <c r="C178" s="8" t="s">
        <v>209</v>
      </c>
      <c r="D178" s="8" t="s">
        <v>209</v>
      </c>
      <c r="E178" s="8" t="s">
        <v>570</v>
      </c>
      <c r="F178" s="8" t="s">
        <v>209</v>
      </c>
      <c r="G178" s="8" t="s">
        <v>209</v>
      </c>
    </row>
    <row r="179" spans="1:7" ht="21.75" thickBot="1" x14ac:dyDescent="0.3">
      <c r="A179" s="7" t="s">
        <v>203</v>
      </c>
      <c r="B179" s="8" t="s">
        <v>209</v>
      </c>
      <c r="C179" s="8" t="s">
        <v>209</v>
      </c>
      <c r="D179" s="8" t="s">
        <v>209</v>
      </c>
      <c r="E179" s="8" t="s">
        <v>209</v>
      </c>
      <c r="F179" s="8" t="s">
        <v>209</v>
      </c>
      <c r="G179" s="8" t="s">
        <v>209</v>
      </c>
    </row>
    <row r="180" spans="1:7" ht="21.75" thickBot="1" x14ac:dyDescent="0.3">
      <c r="A180" s="7" t="s">
        <v>207</v>
      </c>
      <c r="B180" s="8" t="s">
        <v>209</v>
      </c>
      <c r="C180" s="8" t="s">
        <v>209</v>
      </c>
      <c r="D180" s="8" t="s">
        <v>209</v>
      </c>
      <c r="E180" s="8" t="s">
        <v>209</v>
      </c>
      <c r="F180" s="8" t="s">
        <v>209</v>
      </c>
      <c r="G180" s="8" t="s">
        <v>209</v>
      </c>
    </row>
    <row r="181" spans="1:7" ht="19.5" thickBot="1" x14ac:dyDescent="0.3">
      <c r="A181" s="3"/>
    </row>
    <row r="182" spans="1:7" ht="15.75" thickBot="1" x14ac:dyDescent="0.3">
      <c r="A182" s="7" t="s">
        <v>210</v>
      </c>
      <c r="B182" s="7" t="s">
        <v>56</v>
      </c>
      <c r="C182" s="7" t="s">
        <v>57</v>
      </c>
      <c r="D182" s="7" t="s">
        <v>58</v>
      </c>
      <c r="E182" s="7" t="s">
        <v>59</v>
      </c>
      <c r="F182" s="7" t="s">
        <v>60</v>
      </c>
      <c r="G182" s="7" t="s">
        <v>61</v>
      </c>
    </row>
    <row r="183" spans="1:7" ht="15.75" thickBot="1" x14ac:dyDescent="0.3">
      <c r="A183" s="7" t="s">
        <v>84</v>
      </c>
      <c r="B183" s="8">
        <v>38.799999999999997</v>
      </c>
      <c r="C183" s="8">
        <v>37.799999999999997</v>
      </c>
      <c r="D183" s="8">
        <v>16.899999999999999</v>
      </c>
      <c r="E183" s="8">
        <v>17.399999999999999</v>
      </c>
      <c r="F183" s="8">
        <v>0</v>
      </c>
      <c r="G183" s="8">
        <v>27.6</v>
      </c>
    </row>
    <row r="184" spans="1:7" ht="15.75" thickBot="1" x14ac:dyDescent="0.3">
      <c r="A184" s="7" t="s">
        <v>91</v>
      </c>
      <c r="B184" s="8">
        <v>38.799999999999997</v>
      </c>
      <c r="C184" s="8">
        <v>23.5</v>
      </c>
      <c r="D184" s="8">
        <v>15.8</v>
      </c>
      <c r="E184" s="8">
        <v>17.399999999999999</v>
      </c>
      <c r="F184" s="8">
        <v>0</v>
      </c>
      <c r="G184" s="8">
        <v>8.1999999999999993</v>
      </c>
    </row>
    <row r="185" spans="1:7" ht="15.75" thickBot="1" x14ac:dyDescent="0.3">
      <c r="A185" s="7" t="s">
        <v>98</v>
      </c>
      <c r="B185" s="8">
        <v>38.799999999999997</v>
      </c>
      <c r="C185" s="8">
        <v>23.5</v>
      </c>
      <c r="D185" s="8">
        <v>15.8</v>
      </c>
      <c r="E185" s="8">
        <v>17.399999999999999</v>
      </c>
      <c r="F185" s="8">
        <v>0</v>
      </c>
      <c r="G185" s="8">
        <v>8.1999999999999993</v>
      </c>
    </row>
    <row r="186" spans="1:7" ht="15.75" thickBot="1" x14ac:dyDescent="0.3">
      <c r="A186" s="7" t="s">
        <v>105</v>
      </c>
      <c r="B186" s="8">
        <v>38.799999999999997</v>
      </c>
      <c r="C186" s="8">
        <v>23.5</v>
      </c>
      <c r="D186" s="8">
        <v>15.8</v>
      </c>
      <c r="E186" s="8">
        <v>17.399999999999999</v>
      </c>
      <c r="F186" s="8">
        <v>0</v>
      </c>
      <c r="G186" s="8">
        <v>8.1999999999999993</v>
      </c>
    </row>
    <row r="187" spans="1:7" ht="15.75" thickBot="1" x14ac:dyDescent="0.3">
      <c r="A187" s="7" t="s">
        <v>112</v>
      </c>
      <c r="B187" s="8">
        <v>19.899999999999999</v>
      </c>
      <c r="C187" s="8">
        <v>17.899999999999999</v>
      </c>
      <c r="D187" s="8">
        <v>5.0999999999999996</v>
      </c>
      <c r="E187" s="8">
        <v>17.399999999999999</v>
      </c>
      <c r="F187" s="8">
        <v>0</v>
      </c>
      <c r="G187" s="8">
        <v>3.1</v>
      </c>
    </row>
    <row r="188" spans="1:7" ht="15.75" thickBot="1" x14ac:dyDescent="0.3">
      <c r="A188" s="7" t="s">
        <v>119</v>
      </c>
      <c r="B188" s="8">
        <v>19.899999999999999</v>
      </c>
      <c r="C188" s="8">
        <v>17.899999999999999</v>
      </c>
      <c r="D188" s="8">
        <v>5.0999999999999996</v>
      </c>
      <c r="E188" s="8">
        <v>17.399999999999999</v>
      </c>
      <c r="F188" s="8">
        <v>0</v>
      </c>
      <c r="G188" s="8">
        <v>3.1</v>
      </c>
    </row>
    <row r="189" spans="1:7" ht="15.75" thickBot="1" x14ac:dyDescent="0.3">
      <c r="A189" s="7" t="s">
        <v>126</v>
      </c>
      <c r="B189" s="8">
        <v>19.899999999999999</v>
      </c>
      <c r="C189" s="8">
        <v>17.899999999999999</v>
      </c>
      <c r="D189" s="8">
        <v>5.0999999999999996</v>
      </c>
      <c r="E189" s="8">
        <v>17.399999999999999</v>
      </c>
      <c r="F189" s="8">
        <v>0</v>
      </c>
      <c r="G189" s="8">
        <v>3.1</v>
      </c>
    </row>
    <row r="190" spans="1:7" ht="15.75" thickBot="1" x14ac:dyDescent="0.3">
      <c r="A190" s="7" t="s">
        <v>133</v>
      </c>
      <c r="B190" s="8">
        <v>19.899999999999999</v>
      </c>
      <c r="C190" s="8">
        <v>17.899999999999999</v>
      </c>
      <c r="D190" s="8">
        <v>5.0999999999999996</v>
      </c>
      <c r="E190" s="8">
        <v>17.399999999999999</v>
      </c>
      <c r="F190" s="8">
        <v>0</v>
      </c>
      <c r="G190" s="8">
        <v>3.1</v>
      </c>
    </row>
    <row r="191" spans="1:7" ht="15.75" thickBot="1" x14ac:dyDescent="0.3">
      <c r="A191" s="7" t="s">
        <v>140</v>
      </c>
      <c r="B191" s="8">
        <v>19.899999999999999</v>
      </c>
      <c r="C191" s="8">
        <v>17.899999999999999</v>
      </c>
      <c r="D191" s="8">
        <v>5.0999999999999996</v>
      </c>
      <c r="E191" s="8">
        <v>17.399999999999999</v>
      </c>
      <c r="F191" s="8">
        <v>0</v>
      </c>
      <c r="G191" s="8">
        <v>3.1</v>
      </c>
    </row>
    <row r="192" spans="1:7" ht="15.75" thickBot="1" x14ac:dyDescent="0.3">
      <c r="A192" s="7" t="s">
        <v>147</v>
      </c>
      <c r="B192" s="8">
        <v>19.899999999999999</v>
      </c>
      <c r="C192" s="8">
        <v>17.899999999999999</v>
      </c>
      <c r="D192" s="8">
        <v>5.0999999999999996</v>
      </c>
      <c r="E192" s="8">
        <v>17.399999999999999</v>
      </c>
      <c r="F192" s="8">
        <v>0</v>
      </c>
      <c r="G192" s="8">
        <v>3.1</v>
      </c>
    </row>
    <row r="193" spans="1:11" ht="15.75" thickBot="1" x14ac:dyDescent="0.3">
      <c r="A193" s="7" t="s">
        <v>154</v>
      </c>
      <c r="B193" s="8">
        <v>19.899999999999999</v>
      </c>
      <c r="C193" s="8">
        <v>11.8</v>
      </c>
      <c r="D193" s="8">
        <v>5.0999999999999996</v>
      </c>
      <c r="E193" s="8">
        <v>17.399999999999999</v>
      </c>
      <c r="F193" s="8">
        <v>0</v>
      </c>
      <c r="G193" s="8">
        <v>3.1</v>
      </c>
    </row>
    <row r="194" spans="1:11" ht="15.75" thickBot="1" x14ac:dyDescent="0.3">
      <c r="A194" s="7" t="s">
        <v>161</v>
      </c>
      <c r="B194" s="8">
        <v>19.899999999999999</v>
      </c>
      <c r="C194" s="8">
        <v>11.8</v>
      </c>
      <c r="D194" s="8">
        <v>5.0999999999999996</v>
      </c>
      <c r="E194" s="8">
        <v>17.399999999999999</v>
      </c>
      <c r="F194" s="8">
        <v>0</v>
      </c>
      <c r="G194" s="8">
        <v>0</v>
      </c>
    </row>
    <row r="195" spans="1:11" ht="15.75" thickBot="1" x14ac:dyDescent="0.3">
      <c r="A195" s="7" t="s">
        <v>168</v>
      </c>
      <c r="B195" s="8">
        <v>19.899999999999999</v>
      </c>
      <c r="C195" s="8">
        <v>7.2</v>
      </c>
      <c r="D195" s="8">
        <v>5.0999999999999996</v>
      </c>
      <c r="E195" s="8">
        <v>17.399999999999999</v>
      </c>
      <c r="F195" s="8">
        <v>0</v>
      </c>
      <c r="G195" s="8">
        <v>0</v>
      </c>
    </row>
    <row r="196" spans="1:11" ht="15.75" thickBot="1" x14ac:dyDescent="0.3">
      <c r="A196" s="7" t="s">
        <v>175</v>
      </c>
      <c r="B196" s="8">
        <v>19.899999999999999</v>
      </c>
      <c r="C196" s="8">
        <v>7.2</v>
      </c>
      <c r="D196" s="8">
        <v>5.0999999999999996</v>
      </c>
      <c r="E196" s="8">
        <v>17.399999999999999</v>
      </c>
      <c r="F196" s="8">
        <v>0</v>
      </c>
      <c r="G196" s="8">
        <v>0</v>
      </c>
    </row>
    <row r="197" spans="1:11" ht="15.75" thickBot="1" x14ac:dyDescent="0.3">
      <c r="A197" s="7" t="s">
        <v>182</v>
      </c>
      <c r="B197" s="8">
        <v>19.899999999999999</v>
      </c>
      <c r="C197" s="8">
        <v>0</v>
      </c>
      <c r="D197" s="8">
        <v>5.0999999999999996</v>
      </c>
      <c r="E197" s="8">
        <v>17.399999999999999</v>
      </c>
      <c r="F197" s="8">
        <v>0</v>
      </c>
      <c r="G197" s="8">
        <v>0</v>
      </c>
    </row>
    <row r="198" spans="1:11" ht="15.75" thickBot="1" x14ac:dyDescent="0.3">
      <c r="A198" s="7" t="s">
        <v>188</v>
      </c>
      <c r="B198" s="8">
        <v>9.1999999999999993</v>
      </c>
      <c r="C198" s="8">
        <v>0</v>
      </c>
      <c r="D198" s="8">
        <v>5.0999999999999996</v>
      </c>
      <c r="E198" s="8">
        <v>10.199999999999999</v>
      </c>
      <c r="F198" s="8">
        <v>0</v>
      </c>
      <c r="G198" s="8">
        <v>0</v>
      </c>
    </row>
    <row r="199" spans="1:11" ht="15.75" thickBot="1" x14ac:dyDescent="0.3">
      <c r="A199" s="7" t="s">
        <v>193</v>
      </c>
      <c r="B199" s="8">
        <v>0</v>
      </c>
      <c r="C199" s="8">
        <v>0</v>
      </c>
      <c r="D199" s="8">
        <v>5.0999999999999996</v>
      </c>
      <c r="E199" s="8">
        <v>10.199999999999999</v>
      </c>
      <c r="F199" s="8">
        <v>0</v>
      </c>
      <c r="G199" s="8">
        <v>0</v>
      </c>
    </row>
    <row r="200" spans="1:11" ht="15.75" thickBot="1" x14ac:dyDescent="0.3">
      <c r="A200" s="7" t="s">
        <v>198</v>
      </c>
      <c r="B200" s="8">
        <v>0</v>
      </c>
      <c r="C200" s="8">
        <v>0</v>
      </c>
      <c r="D200" s="8">
        <v>0</v>
      </c>
      <c r="E200" s="8">
        <v>10.199999999999999</v>
      </c>
      <c r="F200" s="8">
        <v>0</v>
      </c>
      <c r="G200" s="8">
        <v>0</v>
      </c>
    </row>
    <row r="201" spans="1:11" ht="15.75" thickBot="1" x14ac:dyDescent="0.3">
      <c r="A201" s="7" t="s">
        <v>203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</row>
    <row r="202" spans="1:11" ht="15.75" thickBot="1" x14ac:dyDescent="0.3">
      <c r="A202" s="7" t="s">
        <v>207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</row>
    <row r="203" spans="1:11" ht="19.5" thickBot="1" x14ac:dyDescent="0.3">
      <c r="A203" s="3"/>
    </row>
    <row r="204" spans="1:11" ht="15.75" thickBot="1" x14ac:dyDescent="0.3">
      <c r="A204" s="7" t="s">
        <v>367</v>
      </c>
      <c r="B204" s="7" t="s">
        <v>56</v>
      </c>
      <c r="C204" s="7" t="s">
        <v>57</v>
      </c>
      <c r="D204" s="7" t="s">
        <v>58</v>
      </c>
      <c r="E204" s="7" t="s">
        <v>59</v>
      </c>
      <c r="F204" s="7" t="s">
        <v>60</v>
      </c>
      <c r="G204" s="7" t="s">
        <v>61</v>
      </c>
      <c r="H204" s="7" t="s">
        <v>212</v>
      </c>
      <c r="I204" s="7" t="s">
        <v>213</v>
      </c>
      <c r="J204" s="7" t="s">
        <v>214</v>
      </c>
      <c r="K204" s="7" t="s">
        <v>215</v>
      </c>
    </row>
    <row r="205" spans="1:11" ht="15.75" thickBot="1" x14ac:dyDescent="0.3">
      <c r="A205" s="7" t="s">
        <v>63</v>
      </c>
      <c r="B205" s="8">
        <v>0</v>
      </c>
      <c r="C205" s="8">
        <v>0</v>
      </c>
      <c r="D205" s="8">
        <v>0</v>
      </c>
      <c r="E205" s="8">
        <v>17.399999999999999</v>
      </c>
      <c r="F205" s="8">
        <v>0</v>
      </c>
      <c r="G205" s="8">
        <v>3.1</v>
      </c>
      <c r="H205" s="8">
        <v>20.399999999999999</v>
      </c>
      <c r="I205" s="8">
        <v>20</v>
      </c>
      <c r="J205" s="8">
        <v>0</v>
      </c>
      <c r="K205" s="8">
        <v>-2</v>
      </c>
    </row>
    <row r="206" spans="1:11" ht="15.75" thickBot="1" x14ac:dyDescent="0.3">
      <c r="A206" s="7" t="s">
        <v>64</v>
      </c>
      <c r="B206" s="8">
        <v>19.899999999999999</v>
      </c>
      <c r="C206" s="8">
        <v>0</v>
      </c>
      <c r="D206" s="8">
        <v>15.8</v>
      </c>
      <c r="E206" s="8">
        <v>17.399999999999999</v>
      </c>
      <c r="F206" s="8">
        <v>0</v>
      </c>
      <c r="G206" s="8">
        <v>3.1</v>
      </c>
      <c r="H206" s="8">
        <v>56.2</v>
      </c>
      <c r="I206" s="8">
        <v>55</v>
      </c>
      <c r="J206" s="8">
        <v>-1.2</v>
      </c>
      <c r="K206" s="8">
        <v>-2.1800000000000002</v>
      </c>
    </row>
    <row r="207" spans="1:11" ht="15.75" thickBot="1" x14ac:dyDescent="0.3">
      <c r="A207" s="7" t="s">
        <v>65</v>
      </c>
      <c r="B207" s="8">
        <v>19.899999999999999</v>
      </c>
      <c r="C207" s="8">
        <v>17.899999999999999</v>
      </c>
      <c r="D207" s="8">
        <v>5.0999999999999996</v>
      </c>
      <c r="E207" s="8">
        <v>10.199999999999999</v>
      </c>
      <c r="F207" s="8">
        <v>0</v>
      </c>
      <c r="G207" s="8">
        <v>0</v>
      </c>
      <c r="H207" s="8">
        <v>53.1</v>
      </c>
      <c r="I207" s="8">
        <v>94</v>
      </c>
      <c r="J207" s="8">
        <v>40.9</v>
      </c>
      <c r="K207" s="8">
        <v>43.51</v>
      </c>
    </row>
    <row r="208" spans="1:11" ht="15.75" thickBot="1" x14ac:dyDescent="0.3">
      <c r="A208" s="7" t="s">
        <v>66</v>
      </c>
      <c r="B208" s="8">
        <v>19.899999999999999</v>
      </c>
      <c r="C208" s="8">
        <v>11.8</v>
      </c>
      <c r="D208" s="8">
        <v>0</v>
      </c>
      <c r="E208" s="8">
        <v>17.399999999999999</v>
      </c>
      <c r="F208" s="8">
        <v>0</v>
      </c>
      <c r="G208" s="8">
        <v>0</v>
      </c>
      <c r="H208" s="8">
        <v>49.1</v>
      </c>
      <c r="I208" s="8">
        <v>82</v>
      </c>
      <c r="J208" s="8">
        <v>32.9</v>
      </c>
      <c r="K208" s="8">
        <v>40.119999999999997</v>
      </c>
    </row>
    <row r="209" spans="1:11" ht="15.75" thickBot="1" x14ac:dyDescent="0.3">
      <c r="A209" s="7" t="s">
        <v>67</v>
      </c>
      <c r="B209" s="8">
        <v>38.799999999999997</v>
      </c>
      <c r="C209" s="8">
        <v>7.2</v>
      </c>
      <c r="D209" s="8">
        <v>5.0999999999999996</v>
      </c>
      <c r="E209" s="8">
        <v>17.399999999999999</v>
      </c>
      <c r="F209" s="8">
        <v>0</v>
      </c>
      <c r="G209" s="8">
        <v>0</v>
      </c>
      <c r="H209" s="8">
        <v>68.5</v>
      </c>
      <c r="I209" s="8">
        <v>82</v>
      </c>
      <c r="J209" s="8">
        <v>13.5</v>
      </c>
      <c r="K209" s="8">
        <v>16.46</v>
      </c>
    </row>
    <row r="210" spans="1:11" ht="15.75" thickBot="1" x14ac:dyDescent="0.3">
      <c r="A210" s="7" t="s">
        <v>68</v>
      </c>
      <c r="B210" s="8">
        <v>0</v>
      </c>
      <c r="C210" s="8">
        <v>17.899999999999999</v>
      </c>
      <c r="D210" s="8">
        <v>5.0999999999999996</v>
      </c>
      <c r="E210" s="8">
        <v>17.399999999999999</v>
      </c>
      <c r="F210" s="8">
        <v>0</v>
      </c>
      <c r="G210" s="8">
        <v>0</v>
      </c>
      <c r="H210" s="8">
        <v>40.4</v>
      </c>
      <c r="I210" s="8">
        <v>25</v>
      </c>
      <c r="J210" s="8">
        <v>-15.4</v>
      </c>
      <c r="K210" s="8">
        <v>-61.6</v>
      </c>
    </row>
    <row r="211" spans="1:11" ht="15.75" thickBot="1" x14ac:dyDescent="0.3">
      <c r="A211" s="7" t="s">
        <v>69</v>
      </c>
      <c r="B211" s="8">
        <v>0</v>
      </c>
      <c r="C211" s="8">
        <v>17.899999999999999</v>
      </c>
      <c r="D211" s="8">
        <v>5.0999999999999996</v>
      </c>
      <c r="E211" s="8">
        <v>0</v>
      </c>
      <c r="F211" s="8">
        <v>0</v>
      </c>
      <c r="G211" s="8">
        <v>0</v>
      </c>
      <c r="H211" s="8">
        <v>23</v>
      </c>
      <c r="I211" s="8">
        <v>10</v>
      </c>
      <c r="J211" s="8">
        <v>-13</v>
      </c>
      <c r="K211" s="8">
        <v>-130</v>
      </c>
    </row>
    <row r="212" spans="1:11" ht="15.75" thickBot="1" x14ac:dyDescent="0.3">
      <c r="A212" s="7" t="s">
        <v>70</v>
      </c>
      <c r="B212" s="8">
        <v>19.899999999999999</v>
      </c>
      <c r="C212" s="8">
        <v>7.2</v>
      </c>
      <c r="D212" s="8">
        <v>5.0999999999999996</v>
      </c>
      <c r="E212" s="8">
        <v>17.399999999999999</v>
      </c>
      <c r="F212" s="8">
        <v>0</v>
      </c>
      <c r="G212" s="8">
        <v>0</v>
      </c>
      <c r="H212" s="8">
        <v>49.6</v>
      </c>
      <c r="I212" s="8">
        <v>67</v>
      </c>
      <c r="J212" s="8">
        <v>17.399999999999999</v>
      </c>
      <c r="K212" s="8">
        <v>25.97</v>
      </c>
    </row>
    <row r="213" spans="1:11" ht="15.75" thickBot="1" x14ac:dyDescent="0.3">
      <c r="A213" s="7" t="s">
        <v>71</v>
      </c>
      <c r="B213" s="8">
        <v>19.899999999999999</v>
      </c>
      <c r="C213" s="8">
        <v>17.899999999999999</v>
      </c>
      <c r="D213" s="8">
        <v>5.0999999999999996</v>
      </c>
      <c r="E213" s="8">
        <v>17.399999999999999</v>
      </c>
      <c r="F213" s="8">
        <v>0</v>
      </c>
      <c r="G213" s="8">
        <v>8.1999999999999993</v>
      </c>
      <c r="H213" s="8">
        <v>68.5</v>
      </c>
      <c r="I213" s="8">
        <v>82</v>
      </c>
      <c r="J213" s="8">
        <v>13.5</v>
      </c>
      <c r="K213" s="8">
        <v>16.46</v>
      </c>
    </row>
    <row r="214" spans="1:11" ht="15.75" thickBot="1" x14ac:dyDescent="0.3">
      <c r="A214" s="7" t="s">
        <v>72</v>
      </c>
      <c r="B214" s="8">
        <v>38.799999999999997</v>
      </c>
      <c r="C214" s="8">
        <v>17.899999999999999</v>
      </c>
      <c r="D214" s="8">
        <v>5.0999999999999996</v>
      </c>
      <c r="E214" s="8">
        <v>0</v>
      </c>
      <c r="F214" s="8">
        <v>0</v>
      </c>
      <c r="G214" s="8">
        <v>3.1</v>
      </c>
      <c r="H214" s="8">
        <v>64.900000000000006</v>
      </c>
      <c r="I214" s="8">
        <v>44</v>
      </c>
      <c r="J214" s="8">
        <v>-20.9</v>
      </c>
      <c r="K214" s="8">
        <v>-47.5</v>
      </c>
    </row>
    <row r="215" spans="1:11" ht="15.75" thickBot="1" x14ac:dyDescent="0.3">
      <c r="A215" s="7" t="s">
        <v>73</v>
      </c>
      <c r="B215" s="8">
        <v>19.899999999999999</v>
      </c>
      <c r="C215" s="8">
        <v>0</v>
      </c>
      <c r="D215" s="8">
        <v>16.899999999999999</v>
      </c>
      <c r="E215" s="8">
        <v>17.399999999999999</v>
      </c>
      <c r="F215" s="8">
        <v>0</v>
      </c>
      <c r="G215" s="8">
        <v>8.1999999999999993</v>
      </c>
      <c r="H215" s="8">
        <v>62.3</v>
      </c>
      <c r="I215" s="8">
        <v>61</v>
      </c>
      <c r="J215" s="8">
        <v>-1.3</v>
      </c>
      <c r="K215" s="8">
        <v>-2.13</v>
      </c>
    </row>
    <row r="216" spans="1:11" ht="15.75" thickBot="1" x14ac:dyDescent="0.3">
      <c r="A216" s="7" t="s">
        <v>74</v>
      </c>
      <c r="B216" s="8">
        <v>38.799999999999997</v>
      </c>
      <c r="C216" s="8">
        <v>37.799999999999997</v>
      </c>
      <c r="D216" s="8">
        <v>15.8</v>
      </c>
      <c r="E216" s="8">
        <v>10.199999999999999</v>
      </c>
      <c r="F216" s="8">
        <v>0</v>
      </c>
      <c r="G216" s="8">
        <v>0</v>
      </c>
      <c r="H216" s="8">
        <v>102.7</v>
      </c>
      <c r="I216" s="8">
        <v>98</v>
      </c>
      <c r="J216" s="8">
        <v>-4.7</v>
      </c>
      <c r="K216" s="8">
        <v>-4.8</v>
      </c>
    </row>
    <row r="217" spans="1:11" ht="15.75" thickBot="1" x14ac:dyDescent="0.3">
      <c r="A217" s="7" t="s">
        <v>75</v>
      </c>
      <c r="B217" s="8">
        <v>19.899999999999999</v>
      </c>
      <c r="C217" s="8">
        <v>23.5</v>
      </c>
      <c r="D217" s="8">
        <v>5.0999999999999996</v>
      </c>
      <c r="E217" s="8">
        <v>10.199999999999999</v>
      </c>
      <c r="F217" s="8">
        <v>0</v>
      </c>
      <c r="G217" s="8">
        <v>0</v>
      </c>
      <c r="H217" s="8">
        <v>58.8</v>
      </c>
      <c r="I217" s="8">
        <v>21</v>
      </c>
      <c r="J217" s="8">
        <v>-37.799999999999997</v>
      </c>
      <c r="K217" s="8">
        <v>-180</v>
      </c>
    </row>
    <row r="218" spans="1:11" ht="15.75" thickBot="1" x14ac:dyDescent="0.3">
      <c r="A218" s="7" t="s">
        <v>76</v>
      </c>
      <c r="B218" s="8">
        <v>19.899999999999999</v>
      </c>
      <c r="C218" s="8">
        <v>17.899999999999999</v>
      </c>
      <c r="D218" s="8">
        <v>5.0999999999999996</v>
      </c>
      <c r="E218" s="8">
        <v>17.399999999999999</v>
      </c>
      <c r="F218" s="8">
        <v>0</v>
      </c>
      <c r="G218" s="8">
        <v>3.1</v>
      </c>
      <c r="H218" s="8">
        <v>63.4</v>
      </c>
      <c r="I218" s="8">
        <v>64</v>
      </c>
      <c r="J218" s="8">
        <v>0</v>
      </c>
      <c r="K218" s="8">
        <v>0.94</v>
      </c>
    </row>
    <row r="219" spans="1:11" ht="15.75" thickBot="1" x14ac:dyDescent="0.3">
      <c r="A219" s="7" t="s">
        <v>77</v>
      </c>
      <c r="B219" s="8">
        <v>0</v>
      </c>
      <c r="C219" s="8">
        <v>23.5</v>
      </c>
      <c r="D219" s="8">
        <v>5.0999999999999996</v>
      </c>
      <c r="E219" s="8">
        <v>17.399999999999999</v>
      </c>
      <c r="F219" s="8">
        <v>0</v>
      </c>
      <c r="G219" s="8">
        <v>3.1</v>
      </c>
      <c r="H219" s="8">
        <v>49.1</v>
      </c>
      <c r="I219" s="8">
        <v>55</v>
      </c>
      <c r="J219" s="8">
        <v>5.9</v>
      </c>
      <c r="K219" s="8">
        <v>10.73</v>
      </c>
    </row>
    <row r="220" spans="1:11" ht="15.75" thickBot="1" x14ac:dyDescent="0.3">
      <c r="A220" s="7" t="s">
        <v>78</v>
      </c>
      <c r="B220" s="8">
        <v>19.899999999999999</v>
      </c>
      <c r="C220" s="8">
        <v>0</v>
      </c>
      <c r="D220" s="8">
        <v>15.8</v>
      </c>
      <c r="E220" s="8">
        <v>17.399999999999999</v>
      </c>
      <c r="F220" s="8">
        <v>0</v>
      </c>
      <c r="G220" s="8">
        <v>27.6</v>
      </c>
      <c r="H220" s="8">
        <v>80.7</v>
      </c>
      <c r="I220" s="8">
        <v>79</v>
      </c>
      <c r="J220" s="8">
        <v>-1.7</v>
      </c>
      <c r="K220" s="8">
        <v>-2.15</v>
      </c>
    </row>
    <row r="221" spans="1:11" ht="15.75" thickBot="1" x14ac:dyDescent="0.3">
      <c r="A221" s="7" t="s">
        <v>79</v>
      </c>
      <c r="B221" s="8">
        <v>9.1999999999999993</v>
      </c>
      <c r="C221" s="8">
        <v>0</v>
      </c>
      <c r="D221" s="8">
        <v>5.0999999999999996</v>
      </c>
      <c r="E221" s="8">
        <v>17.399999999999999</v>
      </c>
      <c r="F221" s="8">
        <v>0</v>
      </c>
      <c r="G221" s="8">
        <v>3.1</v>
      </c>
      <c r="H221" s="8">
        <v>34.799999999999997</v>
      </c>
      <c r="I221" s="8">
        <v>38</v>
      </c>
      <c r="J221" s="8">
        <v>3.2</v>
      </c>
      <c r="K221" s="8">
        <v>8.42</v>
      </c>
    </row>
    <row r="222" spans="1:11" ht="15.75" thickBot="1" x14ac:dyDescent="0.3">
      <c r="A222" s="7" t="s">
        <v>80</v>
      </c>
      <c r="B222" s="8">
        <v>38.799999999999997</v>
      </c>
      <c r="C222" s="8">
        <v>11.8</v>
      </c>
      <c r="D222" s="8">
        <v>5.0999999999999996</v>
      </c>
      <c r="E222" s="8">
        <v>17.399999999999999</v>
      </c>
      <c r="F222" s="8">
        <v>0</v>
      </c>
      <c r="G222" s="8">
        <v>3.1</v>
      </c>
      <c r="H222" s="8">
        <v>76.099999999999994</v>
      </c>
      <c r="I222" s="8">
        <v>91</v>
      </c>
      <c r="J222" s="8">
        <v>14.9</v>
      </c>
      <c r="K222" s="8">
        <v>16.37</v>
      </c>
    </row>
    <row r="223" spans="1:11" ht="15.75" thickBot="1" x14ac:dyDescent="0.3">
      <c r="A223" s="7" t="s">
        <v>81</v>
      </c>
      <c r="B223" s="8">
        <v>19.899999999999999</v>
      </c>
      <c r="C223" s="8">
        <v>0</v>
      </c>
      <c r="D223" s="8">
        <v>0</v>
      </c>
      <c r="E223" s="8">
        <v>17.399999999999999</v>
      </c>
      <c r="F223" s="8">
        <v>0</v>
      </c>
      <c r="G223" s="8">
        <v>0</v>
      </c>
      <c r="H223" s="8">
        <v>37.299999999999997</v>
      </c>
      <c r="I223" s="8">
        <v>14</v>
      </c>
      <c r="J223" s="8">
        <v>-23.3</v>
      </c>
      <c r="K223" s="8">
        <v>-166.43</v>
      </c>
    </row>
    <row r="224" spans="1:11" ht="15.75" thickBot="1" x14ac:dyDescent="0.3">
      <c r="A224" s="7" t="s">
        <v>82</v>
      </c>
      <c r="B224" s="8">
        <v>19.899999999999999</v>
      </c>
      <c r="C224" s="8">
        <v>23.5</v>
      </c>
      <c r="D224" s="8">
        <v>5.0999999999999996</v>
      </c>
      <c r="E224" s="8">
        <v>17.399999999999999</v>
      </c>
      <c r="F224" s="8">
        <v>0</v>
      </c>
      <c r="G224" s="8">
        <v>8.1999999999999993</v>
      </c>
      <c r="H224" s="8">
        <v>74.099999999999994</v>
      </c>
      <c r="I224" s="8">
        <v>51</v>
      </c>
      <c r="J224" s="8">
        <v>-23.1</v>
      </c>
      <c r="K224" s="8">
        <v>-45.29</v>
      </c>
    </row>
    <row r="225" spans="1:2" ht="15.75" thickBot="1" x14ac:dyDescent="0.3"/>
    <row r="226" spans="1:2" ht="15.75" thickBot="1" x14ac:dyDescent="0.3">
      <c r="A226" s="9" t="s">
        <v>216</v>
      </c>
      <c r="B226" s="10">
        <v>138.5</v>
      </c>
    </row>
    <row r="227" spans="1:2" ht="21.75" thickBot="1" x14ac:dyDescent="0.3">
      <c r="A227" s="9" t="s">
        <v>217</v>
      </c>
      <c r="B227" s="10">
        <v>0</v>
      </c>
    </row>
    <row r="228" spans="1:2" ht="21.75" thickBot="1" x14ac:dyDescent="0.3">
      <c r="A228" s="9" t="s">
        <v>218</v>
      </c>
      <c r="B228" s="10">
        <v>1133</v>
      </c>
    </row>
    <row r="229" spans="1:2" ht="21.75" thickBot="1" x14ac:dyDescent="0.3">
      <c r="A229" s="9" t="s">
        <v>219</v>
      </c>
      <c r="B229" s="10">
        <v>1133</v>
      </c>
    </row>
    <row r="230" spans="1:2" ht="32.25" thickBot="1" x14ac:dyDescent="0.3">
      <c r="A230" s="9" t="s">
        <v>220</v>
      </c>
      <c r="B230" s="10">
        <v>0</v>
      </c>
    </row>
    <row r="231" spans="1:2" ht="32.25" thickBot="1" x14ac:dyDescent="0.3">
      <c r="A231" s="9" t="s">
        <v>221</v>
      </c>
      <c r="B231" s="10"/>
    </row>
    <row r="232" spans="1:2" ht="32.25" thickBot="1" x14ac:dyDescent="0.3">
      <c r="A232" s="9" t="s">
        <v>222</v>
      </c>
      <c r="B232" s="10"/>
    </row>
    <row r="233" spans="1:2" ht="21.75" thickBot="1" x14ac:dyDescent="0.3">
      <c r="A233" s="9" t="s">
        <v>223</v>
      </c>
      <c r="B233" s="10">
        <v>0</v>
      </c>
    </row>
    <row r="235" spans="1:2" x14ac:dyDescent="0.25">
      <c r="A235" s="11" t="s">
        <v>224</v>
      </c>
    </row>
    <row r="237" spans="1:2" x14ac:dyDescent="0.25">
      <c r="A237" s="12" t="s">
        <v>225</v>
      </c>
    </row>
    <row r="238" spans="1:2" x14ac:dyDescent="0.25">
      <c r="A238" s="12" t="s">
        <v>368</v>
      </c>
    </row>
  </sheetData>
  <hyperlinks>
    <hyperlink ref="A127" r:id="rId1" display="http://miau.gau.hu/myx-free/coco/test/468758320160609152101.html"/>
    <hyperlink ref="A235" r:id="rId2" display="http://miau.gau.hu/myx-free/coco/test/515381820160609152148.html"/>
  </hyperlinks>
  <pageMargins left="0.7" right="0.7" top="0.75" bottom="0.75" header="0.3" footer="0.3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opLeftCell="A69" zoomScale="70" zoomScaleNormal="70" workbookViewId="0">
      <selection activeCell="H73" sqref="H73"/>
    </sheetView>
  </sheetViews>
  <sheetFormatPr defaultRowHeight="15" x14ac:dyDescent="0.25"/>
  <sheetData>
    <row r="1" spans="1:12" ht="18.75" x14ac:dyDescent="0.25">
      <c r="A1" s="3"/>
    </row>
    <row r="2" spans="1:12" x14ac:dyDescent="0.25">
      <c r="A2" s="4"/>
    </row>
    <row r="5" spans="1:12" ht="31.5" x14ac:dyDescent="0.25">
      <c r="A5" s="5" t="s">
        <v>48</v>
      </c>
      <c r="B5" s="6">
        <v>2883485</v>
      </c>
      <c r="C5" s="5" t="s">
        <v>49</v>
      </c>
      <c r="D5" s="6">
        <v>20</v>
      </c>
      <c r="E5" s="5" t="s">
        <v>50</v>
      </c>
      <c r="F5" s="6">
        <v>6</v>
      </c>
      <c r="G5" s="5" t="s">
        <v>51</v>
      </c>
      <c r="H5" s="6">
        <v>20</v>
      </c>
      <c r="I5" s="5" t="s">
        <v>52</v>
      </c>
      <c r="J5" s="6">
        <v>0</v>
      </c>
      <c r="K5" s="5" t="s">
        <v>53</v>
      </c>
      <c r="L5" s="6" t="s">
        <v>817</v>
      </c>
    </row>
    <row r="6" spans="1:12" ht="19.5" thickBot="1" x14ac:dyDescent="0.3">
      <c r="A6" s="3"/>
    </row>
    <row r="7" spans="1:12" ht="15.75" thickBot="1" x14ac:dyDescent="0.3">
      <c r="A7" s="7" t="s">
        <v>55</v>
      </c>
      <c r="B7" s="7" t="s">
        <v>56</v>
      </c>
      <c r="C7" s="7" t="s">
        <v>57</v>
      </c>
      <c r="D7" s="7" t="s">
        <v>58</v>
      </c>
      <c r="E7" s="7" t="s">
        <v>59</v>
      </c>
      <c r="F7" s="7" t="s">
        <v>60</v>
      </c>
      <c r="G7" s="7" t="s">
        <v>61</v>
      </c>
      <c r="H7" s="7" t="s">
        <v>62</v>
      </c>
    </row>
    <row r="8" spans="1:12" ht="15.75" thickBot="1" x14ac:dyDescent="0.3">
      <c r="A8" s="7" t="s">
        <v>63</v>
      </c>
      <c r="B8" s="8">
        <v>20</v>
      </c>
      <c r="C8" s="8">
        <v>20</v>
      </c>
      <c r="D8" s="8">
        <v>13</v>
      </c>
      <c r="E8" s="8">
        <v>20</v>
      </c>
      <c r="F8" s="8">
        <v>20</v>
      </c>
      <c r="G8" s="8">
        <v>19</v>
      </c>
      <c r="H8" s="8">
        <v>1000</v>
      </c>
    </row>
    <row r="9" spans="1:12" ht="15.75" thickBot="1" x14ac:dyDescent="0.3">
      <c r="A9" s="7" t="s">
        <v>64</v>
      </c>
      <c r="B9" s="8">
        <v>9</v>
      </c>
      <c r="C9" s="8">
        <v>16</v>
      </c>
      <c r="D9" s="8">
        <v>15</v>
      </c>
      <c r="E9" s="8">
        <v>20</v>
      </c>
      <c r="F9" s="8">
        <v>20</v>
      </c>
      <c r="G9" s="8">
        <v>20</v>
      </c>
      <c r="H9" s="8">
        <v>1000</v>
      </c>
    </row>
    <row r="10" spans="1:12" ht="15.75" thickBot="1" x14ac:dyDescent="0.3">
      <c r="A10" s="7" t="s">
        <v>65</v>
      </c>
      <c r="B10" s="8">
        <v>12</v>
      </c>
      <c r="C10" s="8">
        <v>15</v>
      </c>
      <c r="D10" s="8">
        <v>19</v>
      </c>
      <c r="E10" s="8">
        <v>17</v>
      </c>
      <c r="F10" s="8">
        <v>16</v>
      </c>
      <c r="G10" s="8">
        <v>10</v>
      </c>
      <c r="H10" s="8">
        <v>1000</v>
      </c>
    </row>
    <row r="11" spans="1:12" ht="15.75" thickBot="1" x14ac:dyDescent="0.3">
      <c r="A11" s="7" t="s">
        <v>66</v>
      </c>
      <c r="B11" s="8">
        <v>18</v>
      </c>
      <c r="C11" s="8">
        <v>14</v>
      </c>
      <c r="D11" s="8">
        <v>20</v>
      </c>
      <c r="E11" s="8">
        <v>20</v>
      </c>
      <c r="F11" s="8">
        <v>20</v>
      </c>
      <c r="G11" s="8">
        <v>20</v>
      </c>
      <c r="H11" s="8">
        <v>1000</v>
      </c>
    </row>
    <row r="12" spans="1:12" ht="15.75" thickBot="1" x14ac:dyDescent="0.3">
      <c r="A12" s="7" t="s">
        <v>67</v>
      </c>
      <c r="B12" s="8">
        <v>15</v>
      </c>
      <c r="C12" s="8">
        <v>10</v>
      </c>
      <c r="D12" s="8">
        <v>20</v>
      </c>
      <c r="E12" s="8">
        <v>20</v>
      </c>
      <c r="F12" s="8">
        <v>9</v>
      </c>
      <c r="G12" s="8">
        <v>20</v>
      </c>
      <c r="H12" s="8">
        <v>1000</v>
      </c>
    </row>
    <row r="13" spans="1:12" ht="15.75" thickBot="1" x14ac:dyDescent="0.3">
      <c r="A13" s="7" t="s">
        <v>68</v>
      </c>
      <c r="B13" s="8">
        <v>20</v>
      </c>
      <c r="C13" s="8">
        <v>20</v>
      </c>
      <c r="D13" s="8">
        <v>17</v>
      </c>
      <c r="E13" s="8">
        <v>13</v>
      </c>
      <c r="F13" s="8">
        <v>20</v>
      </c>
      <c r="G13" s="8">
        <v>20</v>
      </c>
      <c r="H13" s="8">
        <v>1000</v>
      </c>
    </row>
    <row r="14" spans="1:12" ht="15.75" thickBot="1" x14ac:dyDescent="0.3">
      <c r="A14" s="7" t="s">
        <v>69</v>
      </c>
      <c r="B14" s="8">
        <v>20</v>
      </c>
      <c r="C14" s="8">
        <v>20</v>
      </c>
      <c r="D14" s="8">
        <v>10</v>
      </c>
      <c r="E14" s="8">
        <v>20</v>
      </c>
      <c r="F14" s="8">
        <v>20</v>
      </c>
      <c r="G14" s="8">
        <v>20</v>
      </c>
      <c r="H14" s="8">
        <v>1000</v>
      </c>
    </row>
    <row r="15" spans="1:12" ht="15.75" thickBot="1" x14ac:dyDescent="0.3">
      <c r="A15" s="7" t="s">
        <v>70</v>
      </c>
      <c r="B15" s="8">
        <v>11</v>
      </c>
      <c r="C15" s="8">
        <v>11</v>
      </c>
      <c r="D15" s="8">
        <v>20</v>
      </c>
      <c r="E15" s="8">
        <v>20</v>
      </c>
      <c r="F15" s="8">
        <v>10</v>
      </c>
      <c r="G15" s="8">
        <v>20</v>
      </c>
      <c r="H15" s="8">
        <v>1000</v>
      </c>
    </row>
    <row r="16" spans="1:12" ht="15.75" thickBot="1" x14ac:dyDescent="0.3">
      <c r="A16" s="7" t="s">
        <v>71</v>
      </c>
      <c r="B16" s="8">
        <v>6</v>
      </c>
      <c r="C16" s="8">
        <v>13</v>
      </c>
      <c r="D16" s="8">
        <v>8</v>
      </c>
      <c r="E16" s="8">
        <v>20</v>
      </c>
      <c r="F16" s="8">
        <v>7</v>
      </c>
      <c r="G16" s="8">
        <v>20</v>
      </c>
      <c r="H16" s="8">
        <v>1000</v>
      </c>
    </row>
    <row r="17" spans="1:8" ht="15.75" thickBot="1" x14ac:dyDescent="0.3">
      <c r="A17" s="7" t="s">
        <v>72</v>
      </c>
      <c r="B17" s="8">
        <v>20</v>
      </c>
      <c r="C17" s="8">
        <v>8</v>
      </c>
      <c r="D17" s="8">
        <v>20</v>
      </c>
      <c r="E17" s="8">
        <v>20</v>
      </c>
      <c r="F17" s="8">
        <v>20</v>
      </c>
      <c r="G17" s="8">
        <v>20</v>
      </c>
      <c r="H17" s="8">
        <v>1000</v>
      </c>
    </row>
    <row r="18" spans="1:8" ht="15.75" thickBot="1" x14ac:dyDescent="0.3">
      <c r="A18" s="7" t="s">
        <v>73</v>
      </c>
      <c r="B18" s="8">
        <v>10</v>
      </c>
      <c r="C18" s="8">
        <v>18</v>
      </c>
      <c r="D18" s="8">
        <v>20</v>
      </c>
      <c r="E18" s="8">
        <v>20</v>
      </c>
      <c r="F18" s="8">
        <v>11</v>
      </c>
      <c r="G18" s="8">
        <v>20</v>
      </c>
      <c r="H18" s="8">
        <v>1000</v>
      </c>
    </row>
    <row r="19" spans="1:8" ht="15.75" thickBot="1" x14ac:dyDescent="0.3">
      <c r="A19" s="7" t="s">
        <v>74</v>
      </c>
      <c r="B19" s="8">
        <v>20</v>
      </c>
      <c r="C19" s="8">
        <v>20</v>
      </c>
      <c r="D19" s="8">
        <v>5</v>
      </c>
      <c r="E19" s="8">
        <v>4</v>
      </c>
      <c r="F19" s="8">
        <v>20</v>
      </c>
      <c r="G19" s="8">
        <v>3</v>
      </c>
      <c r="H19" s="8">
        <v>1000</v>
      </c>
    </row>
    <row r="20" spans="1:8" ht="15.75" thickBot="1" x14ac:dyDescent="0.3">
      <c r="A20" s="7" t="s">
        <v>75</v>
      </c>
      <c r="B20" s="8">
        <v>20</v>
      </c>
      <c r="C20" s="8">
        <v>2</v>
      </c>
      <c r="D20" s="8">
        <v>3</v>
      </c>
      <c r="E20" s="8">
        <v>9</v>
      </c>
      <c r="F20" s="8">
        <v>5</v>
      </c>
      <c r="G20" s="8">
        <v>20</v>
      </c>
      <c r="H20" s="8">
        <v>1000</v>
      </c>
    </row>
    <row r="21" spans="1:8" ht="15.75" thickBot="1" x14ac:dyDescent="0.3">
      <c r="A21" s="7" t="s">
        <v>76</v>
      </c>
      <c r="B21" s="8">
        <v>4</v>
      </c>
      <c r="C21" s="8">
        <v>1</v>
      </c>
      <c r="D21" s="8">
        <v>1</v>
      </c>
      <c r="E21" s="8">
        <v>8</v>
      </c>
      <c r="F21" s="8">
        <v>4</v>
      </c>
      <c r="G21" s="8">
        <v>4</v>
      </c>
      <c r="H21" s="8">
        <v>1000</v>
      </c>
    </row>
    <row r="22" spans="1:8" ht="15.75" thickBot="1" x14ac:dyDescent="0.3">
      <c r="A22" s="7" t="s">
        <v>77</v>
      </c>
      <c r="B22" s="8">
        <v>12</v>
      </c>
      <c r="C22" s="8">
        <v>12</v>
      </c>
      <c r="D22" s="8">
        <v>14</v>
      </c>
      <c r="E22" s="8">
        <v>20</v>
      </c>
      <c r="F22" s="8">
        <v>20</v>
      </c>
      <c r="G22" s="8">
        <v>17</v>
      </c>
      <c r="H22" s="8">
        <v>1000</v>
      </c>
    </row>
    <row r="23" spans="1:8" ht="15.75" thickBot="1" x14ac:dyDescent="0.3">
      <c r="A23" s="7" t="s">
        <v>78</v>
      </c>
      <c r="B23" s="8">
        <v>7</v>
      </c>
      <c r="C23" s="8">
        <v>20</v>
      </c>
      <c r="D23" s="8">
        <v>20</v>
      </c>
      <c r="E23" s="8">
        <v>20</v>
      </c>
      <c r="F23" s="8">
        <v>3</v>
      </c>
      <c r="G23" s="8">
        <v>9</v>
      </c>
      <c r="H23" s="8">
        <v>1000</v>
      </c>
    </row>
    <row r="24" spans="1:8" ht="15.75" thickBot="1" x14ac:dyDescent="0.3">
      <c r="A24" s="7" t="s">
        <v>79</v>
      </c>
      <c r="B24" s="8">
        <v>20</v>
      </c>
      <c r="C24" s="8">
        <v>9</v>
      </c>
      <c r="D24" s="8">
        <v>20</v>
      </c>
      <c r="E24" s="8">
        <v>7</v>
      </c>
      <c r="F24" s="8">
        <v>20</v>
      </c>
      <c r="G24" s="8">
        <v>12</v>
      </c>
      <c r="H24" s="8">
        <v>1000</v>
      </c>
    </row>
    <row r="25" spans="1:8" ht="15.75" thickBot="1" x14ac:dyDescent="0.3">
      <c r="A25" s="7" t="s">
        <v>80</v>
      </c>
      <c r="B25" s="8">
        <v>20</v>
      </c>
      <c r="C25" s="8">
        <v>20</v>
      </c>
      <c r="D25" s="8">
        <v>20</v>
      </c>
      <c r="E25" s="8">
        <v>20</v>
      </c>
      <c r="F25" s="8">
        <v>20</v>
      </c>
      <c r="G25" s="8">
        <v>20</v>
      </c>
      <c r="H25" s="8">
        <v>1000</v>
      </c>
    </row>
    <row r="26" spans="1:8" ht="15.75" thickBot="1" x14ac:dyDescent="0.3">
      <c r="A26" s="7" t="s">
        <v>81</v>
      </c>
      <c r="B26" s="8">
        <v>8</v>
      </c>
      <c r="C26" s="8">
        <v>20</v>
      </c>
      <c r="D26" s="8">
        <v>20</v>
      </c>
      <c r="E26" s="8">
        <v>20</v>
      </c>
      <c r="F26" s="8">
        <v>12</v>
      </c>
      <c r="G26" s="8">
        <v>20</v>
      </c>
      <c r="H26" s="8">
        <v>1000</v>
      </c>
    </row>
    <row r="27" spans="1:8" ht="15.75" thickBot="1" x14ac:dyDescent="0.3">
      <c r="A27" s="7" t="s">
        <v>82</v>
      </c>
      <c r="B27" s="8">
        <v>5</v>
      </c>
      <c r="C27" s="8">
        <v>3</v>
      </c>
      <c r="D27" s="8">
        <v>7</v>
      </c>
      <c r="E27" s="8">
        <v>20</v>
      </c>
      <c r="F27" s="8">
        <v>20</v>
      </c>
      <c r="G27" s="8">
        <v>8</v>
      </c>
      <c r="H27" s="8">
        <v>1000</v>
      </c>
    </row>
    <row r="28" spans="1:8" ht="19.5" thickBot="1" x14ac:dyDescent="0.3">
      <c r="A28" s="3"/>
    </row>
    <row r="29" spans="1:8" ht="15.75" thickBot="1" x14ac:dyDescent="0.3">
      <c r="A29" s="7" t="s">
        <v>83</v>
      </c>
      <c r="B29" s="7" t="s">
        <v>56</v>
      </c>
      <c r="C29" s="7" t="s">
        <v>57</v>
      </c>
      <c r="D29" s="7" t="s">
        <v>58</v>
      </c>
      <c r="E29" s="7" t="s">
        <v>59</v>
      </c>
      <c r="F29" s="7" t="s">
        <v>60</v>
      </c>
      <c r="G29" s="7" t="s">
        <v>61</v>
      </c>
    </row>
    <row r="30" spans="1:8" ht="32.25" thickBot="1" x14ac:dyDescent="0.3">
      <c r="A30" s="7" t="s">
        <v>84</v>
      </c>
      <c r="B30" s="8" t="s">
        <v>818</v>
      </c>
      <c r="C30" s="8" t="s">
        <v>818</v>
      </c>
      <c r="D30" s="8" t="s">
        <v>819</v>
      </c>
      <c r="E30" s="8" t="s">
        <v>820</v>
      </c>
      <c r="F30" s="8" t="s">
        <v>821</v>
      </c>
      <c r="G30" s="8" t="s">
        <v>818</v>
      </c>
    </row>
    <row r="31" spans="1:8" ht="32.25" thickBot="1" x14ac:dyDescent="0.3">
      <c r="A31" s="7" t="s">
        <v>91</v>
      </c>
      <c r="B31" s="8" t="s">
        <v>822</v>
      </c>
      <c r="C31" s="8" t="s">
        <v>822</v>
      </c>
      <c r="D31" s="8" t="s">
        <v>823</v>
      </c>
      <c r="E31" s="8" t="s">
        <v>824</v>
      </c>
      <c r="F31" s="8" t="s">
        <v>825</v>
      </c>
      <c r="G31" s="8" t="s">
        <v>822</v>
      </c>
    </row>
    <row r="32" spans="1:8" ht="32.25" thickBot="1" x14ac:dyDescent="0.3">
      <c r="A32" s="7" t="s">
        <v>98</v>
      </c>
      <c r="B32" s="8" t="s">
        <v>826</v>
      </c>
      <c r="C32" s="8" t="s">
        <v>826</v>
      </c>
      <c r="D32" s="8" t="s">
        <v>827</v>
      </c>
      <c r="E32" s="8" t="s">
        <v>828</v>
      </c>
      <c r="F32" s="8" t="s">
        <v>829</v>
      </c>
      <c r="G32" s="8" t="s">
        <v>826</v>
      </c>
    </row>
    <row r="33" spans="1:7" ht="32.25" thickBot="1" x14ac:dyDescent="0.3">
      <c r="A33" s="7" t="s">
        <v>105</v>
      </c>
      <c r="B33" s="8" t="s">
        <v>830</v>
      </c>
      <c r="C33" s="8" t="s">
        <v>830</v>
      </c>
      <c r="D33" s="8" t="s">
        <v>831</v>
      </c>
      <c r="E33" s="8" t="s">
        <v>832</v>
      </c>
      <c r="F33" s="8" t="s">
        <v>830</v>
      </c>
      <c r="G33" s="8" t="s">
        <v>830</v>
      </c>
    </row>
    <row r="34" spans="1:7" ht="32.25" thickBot="1" x14ac:dyDescent="0.3">
      <c r="A34" s="7" t="s">
        <v>112</v>
      </c>
      <c r="B34" s="8" t="s">
        <v>833</v>
      </c>
      <c r="C34" s="8" t="s">
        <v>833</v>
      </c>
      <c r="D34" s="8" t="s">
        <v>834</v>
      </c>
      <c r="E34" s="8" t="s">
        <v>835</v>
      </c>
      <c r="F34" s="8" t="s">
        <v>833</v>
      </c>
      <c r="G34" s="8" t="s">
        <v>833</v>
      </c>
    </row>
    <row r="35" spans="1:7" ht="32.25" thickBot="1" x14ac:dyDescent="0.3">
      <c r="A35" s="7" t="s">
        <v>119</v>
      </c>
      <c r="B35" s="8" t="s">
        <v>836</v>
      </c>
      <c r="C35" s="8" t="s">
        <v>836</v>
      </c>
      <c r="D35" s="8" t="s">
        <v>837</v>
      </c>
      <c r="E35" s="8" t="s">
        <v>838</v>
      </c>
      <c r="F35" s="8" t="s">
        <v>836</v>
      </c>
      <c r="G35" s="8" t="s">
        <v>836</v>
      </c>
    </row>
    <row r="36" spans="1:7" ht="32.25" thickBot="1" x14ac:dyDescent="0.3">
      <c r="A36" s="7" t="s">
        <v>126</v>
      </c>
      <c r="B36" s="8" t="s">
        <v>839</v>
      </c>
      <c r="C36" s="8" t="s">
        <v>839</v>
      </c>
      <c r="D36" s="8" t="s">
        <v>840</v>
      </c>
      <c r="E36" s="8" t="s">
        <v>841</v>
      </c>
      <c r="F36" s="8" t="s">
        <v>839</v>
      </c>
      <c r="G36" s="8" t="s">
        <v>839</v>
      </c>
    </row>
    <row r="37" spans="1:7" ht="32.25" thickBot="1" x14ac:dyDescent="0.3">
      <c r="A37" s="7" t="s">
        <v>133</v>
      </c>
      <c r="B37" s="8" t="s">
        <v>842</v>
      </c>
      <c r="C37" s="8" t="s">
        <v>842</v>
      </c>
      <c r="D37" s="8" t="s">
        <v>843</v>
      </c>
      <c r="E37" s="8" t="s">
        <v>842</v>
      </c>
      <c r="F37" s="8" t="s">
        <v>842</v>
      </c>
      <c r="G37" s="8" t="s">
        <v>842</v>
      </c>
    </row>
    <row r="38" spans="1:7" ht="32.25" thickBot="1" x14ac:dyDescent="0.3">
      <c r="A38" s="7" t="s">
        <v>140</v>
      </c>
      <c r="B38" s="8" t="s">
        <v>844</v>
      </c>
      <c r="C38" s="8" t="s">
        <v>844</v>
      </c>
      <c r="D38" s="8" t="s">
        <v>845</v>
      </c>
      <c r="E38" s="8" t="s">
        <v>844</v>
      </c>
      <c r="F38" s="8" t="s">
        <v>844</v>
      </c>
      <c r="G38" s="8" t="s">
        <v>844</v>
      </c>
    </row>
    <row r="39" spans="1:7" ht="32.25" thickBot="1" x14ac:dyDescent="0.3">
      <c r="A39" s="7" t="s">
        <v>147</v>
      </c>
      <c r="B39" s="8" t="s">
        <v>846</v>
      </c>
      <c r="C39" s="8" t="s">
        <v>846</v>
      </c>
      <c r="D39" s="8" t="s">
        <v>847</v>
      </c>
      <c r="E39" s="8" t="s">
        <v>846</v>
      </c>
      <c r="F39" s="8" t="s">
        <v>846</v>
      </c>
      <c r="G39" s="8" t="s">
        <v>846</v>
      </c>
    </row>
    <row r="40" spans="1:7" ht="32.25" thickBot="1" x14ac:dyDescent="0.3">
      <c r="A40" s="7" t="s">
        <v>154</v>
      </c>
      <c r="B40" s="8" t="s">
        <v>848</v>
      </c>
      <c r="C40" s="8" t="s">
        <v>848</v>
      </c>
      <c r="D40" s="8" t="s">
        <v>849</v>
      </c>
      <c r="E40" s="8" t="s">
        <v>848</v>
      </c>
      <c r="F40" s="8" t="s">
        <v>848</v>
      </c>
      <c r="G40" s="8" t="s">
        <v>848</v>
      </c>
    </row>
    <row r="41" spans="1:7" ht="32.25" thickBot="1" x14ac:dyDescent="0.3">
      <c r="A41" s="7" t="s">
        <v>161</v>
      </c>
      <c r="B41" s="8" t="s">
        <v>850</v>
      </c>
      <c r="C41" s="8" t="s">
        <v>850</v>
      </c>
      <c r="D41" s="8" t="s">
        <v>851</v>
      </c>
      <c r="E41" s="8" t="s">
        <v>850</v>
      </c>
      <c r="F41" s="8" t="s">
        <v>850</v>
      </c>
      <c r="G41" s="8" t="s">
        <v>850</v>
      </c>
    </row>
    <row r="42" spans="1:7" ht="32.25" thickBot="1" x14ac:dyDescent="0.3">
      <c r="A42" s="7" t="s">
        <v>168</v>
      </c>
      <c r="B42" s="8" t="s">
        <v>852</v>
      </c>
      <c r="C42" s="8" t="s">
        <v>852</v>
      </c>
      <c r="D42" s="8" t="s">
        <v>853</v>
      </c>
      <c r="E42" s="8" t="s">
        <v>852</v>
      </c>
      <c r="F42" s="8" t="s">
        <v>852</v>
      </c>
      <c r="G42" s="8" t="s">
        <v>852</v>
      </c>
    </row>
    <row r="43" spans="1:7" ht="32.25" thickBot="1" x14ac:dyDescent="0.3">
      <c r="A43" s="7" t="s">
        <v>175</v>
      </c>
      <c r="B43" s="8" t="s">
        <v>854</v>
      </c>
      <c r="C43" s="8" t="s">
        <v>854</v>
      </c>
      <c r="D43" s="8" t="s">
        <v>855</v>
      </c>
      <c r="E43" s="8" t="s">
        <v>854</v>
      </c>
      <c r="F43" s="8" t="s">
        <v>854</v>
      </c>
      <c r="G43" s="8" t="s">
        <v>854</v>
      </c>
    </row>
    <row r="44" spans="1:7" ht="32.25" thickBot="1" x14ac:dyDescent="0.3">
      <c r="A44" s="7" t="s">
        <v>182</v>
      </c>
      <c r="B44" s="8" t="s">
        <v>856</v>
      </c>
      <c r="C44" s="8" t="s">
        <v>856</v>
      </c>
      <c r="D44" s="8" t="s">
        <v>857</v>
      </c>
      <c r="E44" s="8" t="s">
        <v>856</v>
      </c>
      <c r="F44" s="8" t="s">
        <v>856</v>
      </c>
      <c r="G44" s="8" t="s">
        <v>856</v>
      </c>
    </row>
    <row r="45" spans="1:7" ht="32.25" thickBot="1" x14ac:dyDescent="0.3">
      <c r="A45" s="7" t="s">
        <v>188</v>
      </c>
      <c r="B45" s="8" t="s">
        <v>858</v>
      </c>
      <c r="C45" s="8" t="s">
        <v>858</v>
      </c>
      <c r="D45" s="8" t="s">
        <v>859</v>
      </c>
      <c r="E45" s="8" t="s">
        <v>858</v>
      </c>
      <c r="F45" s="8" t="s">
        <v>858</v>
      </c>
      <c r="G45" s="8" t="s">
        <v>858</v>
      </c>
    </row>
    <row r="46" spans="1:7" ht="32.25" thickBot="1" x14ac:dyDescent="0.3">
      <c r="A46" s="7" t="s">
        <v>193</v>
      </c>
      <c r="B46" s="8" t="s">
        <v>860</v>
      </c>
      <c r="C46" s="8" t="s">
        <v>860</v>
      </c>
      <c r="D46" s="8" t="s">
        <v>861</v>
      </c>
      <c r="E46" s="8" t="s">
        <v>860</v>
      </c>
      <c r="F46" s="8" t="s">
        <v>860</v>
      </c>
      <c r="G46" s="8" t="s">
        <v>860</v>
      </c>
    </row>
    <row r="47" spans="1:7" ht="32.25" thickBot="1" x14ac:dyDescent="0.3">
      <c r="A47" s="7" t="s">
        <v>198</v>
      </c>
      <c r="B47" s="8" t="s">
        <v>862</v>
      </c>
      <c r="C47" s="8" t="s">
        <v>862</v>
      </c>
      <c r="D47" s="8" t="s">
        <v>863</v>
      </c>
      <c r="E47" s="8" t="s">
        <v>862</v>
      </c>
      <c r="F47" s="8" t="s">
        <v>862</v>
      </c>
      <c r="G47" s="8" t="s">
        <v>862</v>
      </c>
    </row>
    <row r="48" spans="1:7" ht="32.25" thickBot="1" x14ac:dyDescent="0.3">
      <c r="A48" s="7" t="s">
        <v>203</v>
      </c>
      <c r="B48" s="8" t="s">
        <v>205</v>
      </c>
      <c r="C48" s="8" t="s">
        <v>205</v>
      </c>
      <c r="D48" s="8" t="s">
        <v>864</v>
      </c>
      <c r="E48" s="8" t="s">
        <v>205</v>
      </c>
      <c r="F48" s="8" t="s">
        <v>205</v>
      </c>
      <c r="G48" s="8" t="s">
        <v>205</v>
      </c>
    </row>
    <row r="49" spans="1:7" ht="32.25" thickBot="1" x14ac:dyDescent="0.3">
      <c r="A49" s="7" t="s">
        <v>207</v>
      </c>
      <c r="B49" s="8" t="s">
        <v>209</v>
      </c>
      <c r="C49" s="8" t="s">
        <v>209</v>
      </c>
      <c r="D49" s="8" t="s">
        <v>865</v>
      </c>
      <c r="E49" s="8" t="s">
        <v>209</v>
      </c>
      <c r="F49" s="8" t="s">
        <v>209</v>
      </c>
      <c r="G49" s="8" t="s">
        <v>209</v>
      </c>
    </row>
    <row r="50" spans="1:7" ht="19.5" thickBot="1" x14ac:dyDescent="0.3">
      <c r="A50" s="3"/>
    </row>
    <row r="51" spans="1:7" ht="15.75" thickBot="1" x14ac:dyDescent="0.3">
      <c r="A51" s="7" t="s">
        <v>210</v>
      </c>
      <c r="B51" s="7" t="s">
        <v>56</v>
      </c>
      <c r="C51" s="7" t="s">
        <v>57</v>
      </c>
      <c r="D51" s="7" t="s">
        <v>58</v>
      </c>
      <c r="E51" s="7" t="s">
        <v>59</v>
      </c>
      <c r="F51" s="7" t="s">
        <v>60</v>
      </c>
      <c r="G51" s="7" t="s">
        <v>61</v>
      </c>
    </row>
    <row r="52" spans="1:7" ht="15.75" thickBot="1" x14ac:dyDescent="0.3">
      <c r="A52" s="7" t="s">
        <v>84</v>
      </c>
      <c r="B52" s="8">
        <v>19.3</v>
      </c>
      <c r="C52" s="8">
        <v>19.3</v>
      </c>
      <c r="D52" s="8">
        <v>984.7</v>
      </c>
      <c r="E52" s="8">
        <v>44.7</v>
      </c>
      <c r="F52" s="8">
        <v>48.2</v>
      </c>
      <c r="G52" s="8">
        <v>19.3</v>
      </c>
    </row>
    <row r="53" spans="1:7" ht="15.75" thickBot="1" x14ac:dyDescent="0.3">
      <c r="A53" s="7" t="s">
        <v>91</v>
      </c>
      <c r="B53" s="8">
        <v>18.3</v>
      </c>
      <c r="C53" s="8">
        <v>18.3</v>
      </c>
      <c r="D53" s="8">
        <v>983.7</v>
      </c>
      <c r="E53" s="8">
        <v>43.7</v>
      </c>
      <c r="F53" s="8">
        <v>47.2</v>
      </c>
      <c r="G53" s="8">
        <v>18.3</v>
      </c>
    </row>
    <row r="54" spans="1:7" ht="15.75" thickBot="1" x14ac:dyDescent="0.3">
      <c r="A54" s="7" t="s">
        <v>98</v>
      </c>
      <c r="B54" s="8">
        <v>17.3</v>
      </c>
      <c r="C54" s="8">
        <v>17.3</v>
      </c>
      <c r="D54" s="8">
        <v>982.7</v>
      </c>
      <c r="E54" s="8">
        <v>42.6</v>
      </c>
      <c r="F54" s="8">
        <v>46.2</v>
      </c>
      <c r="G54" s="8">
        <v>17.3</v>
      </c>
    </row>
    <row r="55" spans="1:7" ht="15.75" thickBot="1" x14ac:dyDescent="0.3">
      <c r="A55" s="7" t="s">
        <v>105</v>
      </c>
      <c r="B55" s="8">
        <v>16.2</v>
      </c>
      <c r="C55" s="8">
        <v>16.2</v>
      </c>
      <c r="D55" s="8">
        <v>981.7</v>
      </c>
      <c r="E55" s="8">
        <v>41.6</v>
      </c>
      <c r="F55" s="8">
        <v>16.2</v>
      </c>
      <c r="G55" s="8">
        <v>16.2</v>
      </c>
    </row>
    <row r="56" spans="1:7" ht="15.75" thickBot="1" x14ac:dyDescent="0.3">
      <c r="A56" s="7" t="s">
        <v>112</v>
      </c>
      <c r="B56" s="8">
        <v>15.2</v>
      </c>
      <c r="C56" s="8">
        <v>15.2</v>
      </c>
      <c r="D56" s="8">
        <v>980.7</v>
      </c>
      <c r="E56" s="8">
        <v>40.6</v>
      </c>
      <c r="F56" s="8">
        <v>15.2</v>
      </c>
      <c r="G56" s="8">
        <v>15.2</v>
      </c>
    </row>
    <row r="57" spans="1:7" ht="15.75" thickBot="1" x14ac:dyDescent="0.3">
      <c r="A57" s="7" t="s">
        <v>119</v>
      </c>
      <c r="B57" s="8">
        <v>14.2</v>
      </c>
      <c r="C57" s="8">
        <v>14.2</v>
      </c>
      <c r="D57" s="8">
        <v>979.7</v>
      </c>
      <c r="E57" s="8">
        <v>39.6</v>
      </c>
      <c r="F57" s="8">
        <v>14.2</v>
      </c>
      <c r="G57" s="8">
        <v>14.2</v>
      </c>
    </row>
    <row r="58" spans="1:7" ht="15.75" thickBot="1" x14ac:dyDescent="0.3">
      <c r="A58" s="7" t="s">
        <v>126</v>
      </c>
      <c r="B58" s="8">
        <v>13.2</v>
      </c>
      <c r="C58" s="8">
        <v>13.2</v>
      </c>
      <c r="D58" s="8">
        <v>978.7</v>
      </c>
      <c r="E58" s="8">
        <v>38.6</v>
      </c>
      <c r="F58" s="8">
        <v>13.2</v>
      </c>
      <c r="G58" s="8">
        <v>13.2</v>
      </c>
    </row>
    <row r="59" spans="1:7" ht="15.75" thickBot="1" x14ac:dyDescent="0.3">
      <c r="A59" s="7" t="s">
        <v>133</v>
      </c>
      <c r="B59" s="8">
        <v>12.2</v>
      </c>
      <c r="C59" s="8">
        <v>12.2</v>
      </c>
      <c r="D59" s="8">
        <v>977.6</v>
      </c>
      <c r="E59" s="8">
        <v>12.2</v>
      </c>
      <c r="F59" s="8">
        <v>12.2</v>
      </c>
      <c r="G59" s="8">
        <v>12.2</v>
      </c>
    </row>
    <row r="60" spans="1:7" ht="15.75" thickBot="1" x14ac:dyDescent="0.3">
      <c r="A60" s="7" t="s">
        <v>140</v>
      </c>
      <c r="B60" s="8">
        <v>11.2</v>
      </c>
      <c r="C60" s="8">
        <v>11.2</v>
      </c>
      <c r="D60" s="8">
        <v>976.6</v>
      </c>
      <c r="E60" s="8">
        <v>11.2</v>
      </c>
      <c r="F60" s="8">
        <v>11.2</v>
      </c>
      <c r="G60" s="8">
        <v>11.2</v>
      </c>
    </row>
    <row r="61" spans="1:7" ht="15.75" thickBot="1" x14ac:dyDescent="0.3">
      <c r="A61" s="7" t="s">
        <v>147</v>
      </c>
      <c r="B61" s="8">
        <v>10.199999999999999</v>
      </c>
      <c r="C61" s="8">
        <v>10.199999999999999</v>
      </c>
      <c r="D61" s="8">
        <v>975.6</v>
      </c>
      <c r="E61" s="8">
        <v>10.199999999999999</v>
      </c>
      <c r="F61" s="8">
        <v>10.199999999999999</v>
      </c>
      <c r="G61" s="8">
        <v>10.199999999999999</v>
      </c>
    </row>
    <row r="62" spans="1:7" ht="15.75" thickBot="1" x14ac:dyDescent="0.3">
      <c r="A62" s="7" t="s">
        <v>154</v>
      </c>
      <c r="B62" s="8">
        <v>9.1</v>
      </c>
      <c r="C62" s="8">
        <v>9.1</v>
      </c>
      <c r="D62" s="8">
        <v>974.6</v>
      </c>
      <c r="E62" s="8">
        <v>9.1</v>
      </c>
      <c r="F62" s="8">
        <v>9.1</v>
      </c>
      <c r="G62" s="8">
        <v>9.1</v>
      </c>
    </row>
    <row r="63" spans="1:7" ht="15.75" thickBot="1" x14ac:dyDescent="0.3">
      <c r="A63" s="7" t="s">
        <v>161</v>
      </c>
      <c r="B63" s="8">
        <v>8.1</v>
      </c>
      <c r="C63" s="8">
        <v>8.1</v>
      </c>
      <c r="D63" s="8">
        <v>973.6</v>
      </c>
      <c r="E63" s="8">
        <v>8.1</v>
      </c>
      <c r="F63" s="8">
        <v>8.1</v>
      </c>
      <c r="G63" s="8">
        <v>8.1</v>
      </c>
    </row>
    <row r="64" spans="1:7" ht="15.75" thickBot="1" x14ac:dyDescent="0.3">
      <c r="A64" s="7" t="s">
        <v>168</v>
      </c>
      <c r="B64" s="8">
        <v>7.1</v>
      </c>
      <c r="C64" s="8">
        <v>7.1</v>
      </c>
      <c r="D64" s="8">
        <v>972.6</v>
      </c>
      <c r="E64" s="8">
        <v>7.1</v>
      </c>
      <c r="F64" s="8">
        <v>7.1</v>
      </c>
      <c r="G64" s="8">
        <v>7.1</v>
      </c>
    </row>
    <row r="65" spans="1:12" ht="15.75" thickBot="1" x14ac:dyDescent="0.3">
      <c r="A65" s="7" t="s">
        <v>175</v>
      </c>
      <c r="B65" s="8">
        <v>6.1</v>
      </c>
      <c r="C65" s="8">
        <v>6.1</v>
      </c>
      <c r="D65" s="8">
        <v>971.5</v>
      </c>
      <c r="E65" s="8">
        <v>6.1</v>
      </c>
      <c r="F65" s="8">
        <v>6.1</v>
      </c>
      <c r="G65" s="8">
        <v>6.1</v>
      </c>
    </row>
    <row r="66" spans="1:12" ht="15.75" thickBot="1" x14ac:dyDescent="0.3">
      <c r="A66" s="7" t="s">
        <v>182</v>
      </c>
      <c r="B66" s="8">
        <v>5.0999999999999996</v>
      </c>
      <c r="C66" s="8">
        <v>5.0999999999999996</v>
      </c>
      <c r="D66" s="8">
        <v>970.5</v>
      </c>
      <c r="E66" s="8">
        <v>5.0999999999999996</v>
      </c>
      <c r="F66" s="8">
        <v>5.0999999999999996</v>
      </c>
      <c r="G66" s="8">
        <v>5.0999999999999996</v>
      </c>
    </row>
    <row r="67" spans="1:12" ht="15.75" thickBot="1" x14ac:dyDescent="0.3">
      <c r="A67" s="7" t="s">
        <v>188</v>
      </c>
      <c r="B67" s="8">
        <v>4.0999999999999996</v>
      </c>
      <c r="C67" s="8">
        <v>4.0999999999999996</v>
      </c>
      <c r="D67" s="8">
        <v>969.5</v>
      </c>
      <c r="E67" s="8">
        <v>4.0999999999999996</v>
      </c>
      <c r="F67" s="8">
        <v>4.0999999999999996</v>
      </c>
      <c r="G67" s="8">
        <v>4.0999999999999996</v>
      </c>
    </row>
    <row r="68" spans="1:12" ht="15.75" thickBot="1" x14ac:dyDescent="0.3">
      <c r="A68" s="7" t="s">
        <v>193</v>
      </c>
      <c r="B68" s="8">
        <v>3</v>
      </c>
      <c r="C68" s="8">
        <v>3</v>
      </c>
      <c r="D68" s="8">
        <v>968.5</v>
      </c>
      <c r="E68" s="8">
        <v>3</v>
      </c>
      <c r="F68" s="8">
        <v>3</v>
      </c>
      <c r="G68" s="8">
        <v>3</v>
      </c>
    </row>
    <row r="69" spans="1:12" ht="15.75" thickBot="1" x14ac:dyDescent="0.3">
      <c r="A69" s="7" t="s">
        <v>198</v>
      </c>
      <c r="B69" s="8">
        <v>2</v>
      </c>
      <c r="C69" s="8">
        <v>2</v>
      </c>
      <c r="D69" s="8">
        <v>967.5</v>
      </c>
      <c r="E69" s="8">
        <v>2</v>
      </c>
      <c r="F69" s="8">
        <v>2</v>
      </c>
      <c r="G69" s="8">
        <v>2</v>
      </c>
    </row>
    <row r="70" spans="1:12" ht="15.75" thickBot="1" x14ac:dyDescent="0.3">
      <c r="A70" s="7" t="s">
        <v>203</v>
      </c>
      <c r="B70" s="8">
        <v>1</v>
      </c>
      <c r="C70" s="8">
        <v>1</v>
      </c>
      <c r="D70" s="8">
        <v>966.5</v>
      </c>
      <c r="E70" s="8">
        <v>1</v>
      </c>
      <c r="F70" s="8">
        <v>1</v>
      </c>
      <c r="G70" s="8">
        <v>1</v>
      </c>
    </row>
    <row r="71" spans="1:12" ht="15.75" thickBot="1" x14ac:dyDescent="0.3">
      <c r="A71" s="7" t="s">
        <v>207</v>
      </c>
      <c r="B71" s="8">
        <v>0</v>
      </c>
      <c r="C71" s="8">
        <v>0</v>
      </c>
      <c r="D71" s="8">
        <v>965.5</v>
      </c>
      <c r="E71" s="8">
        <v>0</v>
      </c>
      <c r="F71" s="8">
        <v>0</v>
      </c>
      <c r="G71" s="8">
        <v>0</v>
      </c>
    </row>
    <row r="72" spans="1:12" ht="19.5" thickBot="1" x14ac:dyDescent="0.3">
      <c r="A72" s="3"/>
    </row>
    <row r="73" spans="1:12" ht="15.75" thickBot="1" x14ac:dyDescent="0.3">
      <c r="A73" s="7" t="s">
        <v>211</v>
      </c>
      <c r="B73" s="7" t="s">
        <v>56</v>
      </c>
      <c r="C73" s="7" t="s">
        <v>57</v>
      </c>
      <c r="D73" s="7" t="s">
        <v>58</v>
      </c>
      <c r="E73" s="7" t="s">
        <v>59</v>
      </c>
      <c r="F73" s="7" t="s">
        <v>60</v>
      </c>
      <c r="G73" s="7" t="s">
        <v>61</v>
      </c>
      <c r="H73" s="7" t="s">
        <v>336</v>
      </c>
      <c r="I73" s="7" t="s">
        <v>373</v>
      </c>
      <c r="J73" s="7" t="s">
        <v>214</v>
      </c>
      <c r="K73" s="7" t="s">
        <v>215</v>
      </c>
      <c r="L73" s="15" t="s">
        <v>369</v>
      </c>
    </row>
    <row r="74" spans="1:12" ht="15.75" thickBot="1" x14ac:dyDescent="0.3">
      <c r="A74" s="7" t="s">
        <v>63</v>
      </c>
      <c r="B74" s="8">
        <v>0</v>
      </c>
      <c r="C74" s="8">
        <v>0</v>
      </c>
      <c r="D74" s="8">
        <v>972.6</v>
      </c>
      <c r="E74" s="8">
        <v>0</v>
      </c>
      <c r="F74" s="8">
        <v>0</v>
      </c>
      <c r="G74" s="8">
        <v>1</v>
      </c>
      <c r="H74" s="8">
        <v>973.6</v>
      </c>
      <c r="I74" s="8">
        <v>1000</v>
      </c>
      <c r="J74" s="8">
        <v>26.4</v>
      </c>
      <c r="K74" s="8">
        <v>2.64</v>
      </c>
      <c r="L74" t="str">
        <f>IF(J74*J183&lt;=0,"valid","invalid")</f>
        <v>valid</v>
      </c>
    </row>
    <row r="75" spans="1:12" ht="15.75" thickBot="1" x14ac:dyDescent="0.3">
      <c r="A75" s="7" t="s">
        <v>64</v>
      </c>
      <c r="B75" s="8">
        <v>11.2</v>
      </c>
      <c r="C75" s="8">
        <v>4.0999999999999996</v>
      </c>
      <c r="D75" s="8">
        <v>970.5</v>
      </c>
      <c r="E75" s="8">
        <v>0</v>
      </c>
      <c r="F75" s="8">
        <v>0</v>
      </c>
      <c r="G75" s="8">
        <v>0</v>
      </c>
      <c r="H75" s="8">
        <v>985.8</v>
      </c>
      <c r="I75" s="8">
        <v>1000</v>
      </c>
      <c r="J75" s="8">
        <v>14.2</v>
      </c>
      <c r="K75" s="8">
        <v>1.42</v>
      </c>
      <c r="L75" t="str">
        <f t="shared" ref="L75:L93" si="0">IF(J75*J184&lt;=0,"valid","invalid")</f>
        <v>valid</v>
      </c>
    </row>
    <row r="76" spans="1:12" ht="15.75" thickBot="1" x14ac:dyDescent="0.3">
      <c r="A76" s="7" t="s">
        <v>65</v>
      </c>
      <c r="B76" s="8">
        <v>8.1</v>
      </c>
      <c r="C76" s="8">
        <v>5.0999999999999996</v>
      </c>
      <c r="D76" s="8">
        <v>966.5</v>
      </c>
      <c r="E76" s="8">
        <v>3</v>
      </c>
      <c r="F76" s="8">
        <v>4.0999999999999996</v>
      </c>
      <c r="G76" s="8">
        <v>10.199999999999999</v>
      </c>
      <c r="H76" s="8">
        <v>996.9</v>
      </c>
      <c r="I76" s="8">
        <v>1000</v>
      </c>
      <c r="J76" s="8">
        <v>3.1</v>
      </c>
      <c r="K76" s="8">
        <v>0.31</v>
      </c>
      <c r="L76" t="str">
        <f t="shared" si="0"/>
        <v>valid</v>
      </c>
    </row>
    <row r="77" spans="1:12" ht="15.75" thickBot="1" x14ac:dyDescent="0.3">
      <c r="A77" s="7" t="s">
        <v>66</v>
      </c>
      <c r="B77" s="8">
        <v>2</v>
      </c>
      <c r="C77" s="8">
        <v>6.1</v>
      </c>
      <c r="D77" s="8">
        <v>965.5</v>
      </c>
      <c r="E77" s="8">
        <v>0</v>
      </c>
      <c r="F77" s="8">
        <v>0</v>
      </c>
      <c r="G77" s="8">
        <v>0</v>
      </c>
      <c r="H77" s="8">
        <v>973.6</v>
      </c>
      <c r="I77" s="8">
        <v>1000</v>
      </c>
      <c r="J77" s="8">
        <v>26.4</v>
      </c>
      <c r="K77" s="8">
        <v>2.64</v>
      </c>
      <c r="L77" t="str">
        <f t="shared" si="0"/>
        <v>valid</v>
      </c>
    </row>
    <row r="78" spans="1:12" ht="15.75" thickBot="1" x14ac:dyDescent="0.3">
      <c r="A78" s="7" t="s">
        <v>67</v>
      </c>
      <c r="B78" s="8">
        <v>5.0999999999999996</v>
      </c>
      <c r="C78" s="8">
        <v>10.199999999999999</v>
      </c>
      <c r="D78" s="8">
        <v>965.5</v>
      </c>
      <c r="E78" s="8">
        <v>0</v>
      </c>
      <c r="F78" s="8">
        <v>11.2</v>
      </c>
      <c r="G78" s="8">
        <v>0</v>
      </c>
      <c r="H78" s="8">
        <v>991.9</v>
      </c>
      <c r="I78" s="8">
        <v>1000</v>
      </c>
      <c r="J78" s="8">
        <v>8.1</v>
      </c>
      <c r="K78" s="8">
        <v>0.81</v>
      </c>
      <c r="L78" t="str">
        <f t="shared" si="0"/>
        <v>valid</v>
      </c>
    </row>
    <row r="79" spans="1:12" ht="15.75" thickBot="1" x14ac:dyDescent="0.3">
      <c r="A79" s="7" t="s">
        <v>68</v>
      </c>
      <c r="B79" s="8">
        <v>0</v>
      </c>
      <c r="C79" s="8">
        <v>0</v>
      </c>
      <c r="D79" s="8">
        <v>968.5</v>
      </c>
      <c r="E79" s="8">
        <v>7.1</v>
      </c>
      <c r="F79" s="8">
        <v>0</v>
      </c>
      <c r="G79" s="8">
        <v>0</v>
      </c>
      <c r="H79" s="8">
        <v>975.6</v>
      </c>
      <c r="I79" s="8">
        <v>1000</v>
      </c>
      <c r="J79" s="8">
        <v>24.4</v>
      </c>
      <c r="K79" s="8">
        <v>2.44</v>
      </c>
      <c r="L79" t="str">
        <f t="shared" si="0"/>
        <v>valid</v>
      </c>
    </row>
    <row r="80" spans="1:12" ht="15.75" thickBot="1" x14ac:dyDescent="0.3">
      <c r="A80" s="7" t="s">
        <v>69</v>
      </c>
      <c r="B80" s="8">
        <v>0</v>
      </c>
      <c r="C80" s="8">
        <v>0</v>
      </c>
      <c r="D80" s="8">
        <v>975.6</v>
      </c>
      <c r="E80" s="8">
        <v>0</v>
      </c>
      <c r="F80" s="8">
        <v>0</v>
      </c>
      <c r="G80" s="8">
        <v>0</v>
      </c>
      <c r="H80" s="8">
        <v>975.6</v>
      </c>
      <c r="I80" s="8">
        <v>1000</v>
      </c>
      <c r="J80" s="8">
        <v>24.4</v>
      </c>
      <c r="K80" s="8">
        <v>2.44</v>
      </c>
      <c r="L80" t="str">
        <f t="shared" si="0"/>
        <v>valid</v>
      </c>
    </row>
    <row r="81" spans="1:12" ht="15.75" thickBot="1" x14ac:dyDescent="0.3">
      <c r="A81" s="7" t="s">
        <v>70</v>
      </c>
      <c r="B81" s="8">
        <v>9.1</v>
      </c>
      <c r="C81" s="8">
        <v>9.1</v>
      </c>
      <c r="D81" s="8">
        <v>965.5</v>
      </c>
      <c r="E81" s="8">
        <v>0</v>
      </c>
      <c r="F81" s="8">
        <v>10.199999999999999</v>
      </c>
      <c r="G81" s="8">
        <v>0</v>
      </c>
      <c r="H81" s="8">
        <v>993.9</v>
      </c>
      <c r="I81" s="8">
        <v>1000</v>
      </c>
      <c r="J81" s="8">
        <v>6.1</v>
      </c>
      <c r="K81" s="8">
        <v>0.61</v>
      </c>
      <c r="L81" t="str">
        <f t="shared" si="0"/>
        <v>valid</v>
      </c>
    </row>
    <row r="82" spans="1:12" ht="15.75" thickBot="1" x14ac:dyDescent="0.3">
      <c r="A82" s="7" t="s">
        <v>71</v>
      </c>
      <c r="B82" s="8">
        <v>14.2</v>
      </c>
      <c r="C82" s="8">
        <v>7.1</v>
      </c>
      <c r="D82" s="8">
        <v>977.6</v>
      </c>
      <c r="E82" s="8">
        <v>0</v>
      </c>
      <c r="F82" s="8">
        <v>13.2</v>
      </c>
      <c r="G82" s="8">
        <v>0</v>
      </c>
      <c r="H82" s="8">
        <v>1012.2</v>
      </c>
      <c r="I82" s="8">
        <v>1000</v>
      </c>
      <c r="J82" s="8">
        <v>-12.2</v>
      </c>
      <c r="K82" s="8">
        <v>-1.22</v>
      </c>
      <c r="L82" t="str">
        <f t="shared" si="0"/>
        <v>valid</v>
      </c>
    </row>
    <row r="83" spans="1:12" ht="15.75" thickBot="1" x14ac:dyDescent="0.3">
      <c r="A83" s="7" t="s">
        <v>72</v>
      </c>
      <c r="B83" s="8">
        <v>0</v>
      </c>
      <c r="C83" s="8">
        <v>12.2</v>
      </c>
      <c r="D83" s="8">
        <v>965.5</v>
      </c>
      <c r="E83" s="8">
        <v>0</v>
      </c>
      <c r="F83" s="8">
        <v>0</v>
      </c>
      <c r="G83" s="8">
        <v>0</v>
      </c>
      <c r="H83" s="8">
        <v>977.6</v>
      </c>
      <c r="I83" s="8">
        <v>1000</v>
      </c>
      <c r="J83" s="8">
        <v>22.4</v>
      </c>
      <c r="K83" s="8">
        <v>2.2400000000000002</v>
      </c>
      <c r="L83" t="str">
        <f t="shared" si="0"/>
        <v>valid</v>
      </c>
    </row>
    <row r="84" spans="1:12" ht="15.75" thickBot="1" x14ac:dyDescent="0.3">
      <c r="A84" s="7" t="s">
        <v>73</v>
      </c>
      <c r="B84" s="8">
        <v>10.199999999999999</v>
      </c>
      <c r="C84" s="8">
        <v>2</v>
      </c>
      <c r="D84" s="8">
        <v>965.5</v>
      </c>
      <c r="E84" s="8">
        <v>0</v>
      </c>
      <c r="F84" s="8">
        <v>9.1</v>
      </c>
      <c r="G84" s="8">
        <v>0</v>
      </c>
      <c r="H84" s="8">
        <v>986.8</v>
      </c>
      <c r="I84" s="8">
        <v>1000</v>
      </c>
      <c r="J84" s="8">
        <v>13.2</v>
      </c>
      <c r="K84" s="8">
        <v>1.32</v>
      </c>
      <c r="L84" t="str">
        <f t="shared" si="0"/>
        <v>valid</v>
      </c>
    </row>
    <row r="85" spans="1:12" ht="15.75" thickBot="1" x14ac:dyDescent="0.3">
      <c r="A85" s="7" t="s">
        <v>74</v>
      </c>
      <c r="B85" s="8">
        <v>0</v>
      </c>
      <c r="C85" s="8">
        <v>0</v>
      </c>
      <c r="D85" s="8">
        <v>980.7</v>
      </c>
      <c r="E85" s="8">
        <v>41.6</v>
      </c>
      <c r="F85" s="8">
        <v>0</v>
      </c>
      <c r="G85" s="8">
        <v>17.3</v>
      </c>
      <c r="H85" s="8">
        <v>1039.5999999999999</v>
      </c>
      <c r="I85" s="8">
        <v>1000</v>
      </c>
      <c r="J85" s="8">
        <v>-39.6</v>
      </c>
      <c r="K85" s="8">
        <v>-3.96</v>
      </c>
      <c r="L85" t="str">
        <f t="shared" si="0"/>
        <v>valid</v>
      </c>
    </row>
    <row r="86" spans="1:12" ht="15.75" thickBot="1" x14ac:dyDescent="0.3">
      <c r="A86" s="7" t="s">
        <v>75</v>
      </c>
      <c r="B86" s="8">
        <v>0</v>
      </c>
      <c r="C86" s="8">
        <v>18.3</v>
      </c>
      <c r="D86" s="8">
        <v>982.7</v>
      </c>
      <c r="E86" s="8">
        <v>11.2</v>
      </c>
      <c r="F86" s="8">
        <v>15.2</v>
      </c>
      <c r="G86" s="8">
        <v>0</v>
      </c>
      <c r="H86" s="8">
        <v>1027.4000000000001</v>
      </c>
      <c r="I86" s="8">
        <v>1000</v>
      </c>
      <c r="J86" s="8">
        <v>-27.4</v>
      </c>
      <c r="K86" s="8">
        <v>-2.74</v>
      </c>
      <c r="L86" t="str">
        <f t="shared" si="0"/>
        <v>valid</v>
      </c>
    </row>
    <row r="87" spans="1:12" ht="15.75" thickBot="1" x14ac:dyDescent="0.3">
      <c r="A87" s="7" t="s">
        <v>76</v>
      </c>
      <c r="B87" s="8">
        <v>16.2</v>
      </c>
      <c r="C87" s="8">
        <v>19.3</v>
      </c>
      <c r="D87" s="8">
        <v>984.7</v>
      </c>
      <c r="E87" s="8">
        <v>12.2</v>
      </c>
      <c r="F87" s="8">
        <v>16.2</v>
      </c>
      <c r="G87" s="8">
        <v>16.2</v>
      </c>
      <c r="H87" s="8">
        <v>1064.9000000000001</v>
      </c>
      <c r="I87" s="8">
        <v>1000</v>
      </c>
      <c r="J87" s="8">
        <v>-64.900000000000006</v>
      </c>
      <c r="K87" s="8">
        <v>-6.49</v>
      </c>
      <c r="L87" t="str">
        <f t="shared" si="0"/>
        <v>valid</v>
      </c>
    </row>
    <row r="88" spans="1:12" ht="15.75" thickBot="1" x14ac:dyDescent="0.3">
      <c r="A88" s="7" t="s">
        <v>77</v>
      </c>
      <c r="B88" s="8">
        <v>8.1</v>
      </c>
      <c r="C88" s="8">
        <v>8.1</v>
      </c>
      <c r="D88" s="8">
        <v>971.5</v>
      </c>
      <c r="E88" s="8">
        <v>0</v>
      </c>
      <c r="F88" s="8">
        <v>0</v>
      </c>
      <c r="G88" s="8">
        <v>3</v>
      </c>
      <c r="H88" s="8">
        <v>990.8</v>
      </c>
      <c r="I88" s="8">
        <v>1000</v>
      </c>
      <c r="J88" s="8">
        <v>9.1999999999999993</v>
      </c>
      <c r="K88" s="8">
        <v>0.92</v>
      </c>
      <c r="L88" t="str">
        <f t="shared" si="0"/>
        <v>valid</v>
      </c>
    </row>
    <row r="89" spans="1:12" ht="15.75" thickBot="1" x14ac:dyDescent="0.3">
      <c r="A89" s="7" t="s">
        <v>78</v>
      </c>
      <c r="B89" s="8">
        <v>13.2</v>
      </c>
      <c r="C89" s="8">
        <v>0</v>
      </c>
      <c r="D89" s="8">
        <v>965.5</v>
      </c>
      <c r="E89" s="8">
        <v>0</v>
      </c>
      <c r="F89" s="8">
        <v>46.2</v>
      </c>
      <c r="G89" s="8">
        <v>11.2</v>
      </c>
      <c r="H89" s="8">
        <v>1036</v>
      </c>
      <c r="I89" s="8">
        <v>1000</v>
      </c>
      <c r="J89" s="8">
        <v>-36</v>
      </c>
      <c r="K89" s="8">
        <v>-3.6</v>
      </c>
      <c r="L89" t="str">
        <f t="shared" si="0"/>
        <v>valid</v>
      </c>
    </row>
    <row r="90" spans="1:12" ht="15.75" thickBot="1" x14ac:dyDescent="0.3">
      <c r="A90" s="7" t="s">
        <v>79</v>
      </c>
      <c r="B90" s="8">
        <v>0</v>
      </c>
      <c r="C90" s="8">
        <v>11.2</v>
      </c>
      <c r="D90" s="8">
        <v>965.5</v>
      </c>
      <c r="E90" s="8">
        <v>38.6</v>
      </c>
      <c r="F90" s="8">
        <v>0</v>
      </c>
      <c r="G90" s="8">
        <v>8.1</v>
      </c>
      <c r="H90" s="8">
        <v>1023.3</v>
      </c>
      <c r="I90" s="8">
        <v>1000</v>
      </c>
      <c r="J90" s="8">
        <v>-23.3</v>
      </c>
      <c r="K90" s="8">
        <v>-2.33</v>
      </c>
      <c r="L90" t="str">
        <f t="shared" si="0"/>
        <v>valid</v>
      </c>
    </row>
    <row r="91" spans="1:12" ht="15.75" thickBot="1" x14ac:dyDescent="0.3">
      <c r="A91" s="7" t="s">
        <v>80</v>
      </c>
      <c r="B91" s="8">
        <v>0</v>
      </c>
      <c r="C91" s="8">
        <v>0</v>
      </c>
      <c r="D91" s="8">
        <v>965.5</v>
      </c>
      <c r="E91" s="8">
        <v>0</v>
      </c>
      <c r="F91" s="8">
        <v>0</v>
      </c>
      <c r="G91" s="8">
        <v>0</v>
      </c>
      <c r="H91" s="8">
        <v>965.5</v>
      </c>
      <c r="I91" s="8">
        <v>1000</v>
      </c>
      <c r="J91" s="8">
        <v>34.5</v>
      </c>
      <c r="K91" s="8">
        <v>3.45</v>
      </c>
      <c r="L91" t="str">
        <f t="shared" si="0"/>
        <v>valid</v>
      </c>
    </row>
    <row r="92" spans="1:12" ht="15.75" thickBot="1" x14ac:dyDescent="0.3">
      <c r="A92" s="7" t="s">
        <v>81</v>
      </c>
      <c r="B92" s="8">
        <v>12.2</v>
      </c>
      <c r="C92" s="8">
        <v>0</v>
      </c>
      <c r="D92" s="8">
        <v>965.5</v>
      </c>
      <c r="E92" s="8">
        <v>0</v>
      </c>
      <c r="F92" s="8">
        <v>8.1</v>
      </c>
      <c r="G92" s="8">
        <v>0</v>
      </c>
      <c r="H92" s="8">
        <v>985.8</v>
      </c>
      <c r="I92" s="8">
        <v>1000</v>
      </c>
      <c r="J92" s="8">
        <v>14.2</v>
      </c>
      <c r="K92" s="8">
        <v>1.42</v>
      </c>
      <c r="L92" t="str">
        <f t="shared" si="0"/>
        <v>valid</v>
      </c>
    </row>
    <row r="93" spans="1:12" ht="15.75" thickBot="1" x14ac:dyDescent="0.3">
      <c r="A93" s="7" t="s">
        <v>82</v>
      </c>
      <c r="B93" s="8">
        <v>15.2</v>
      </c>
      <c r="C93" s="8">
        <v>17.3</v>
      </c>
      <c r="D93" s="8">
        <v>978.7</v>
      </c>
      <c r="E93" s="8">
        <v>0</v>
      </c>
      <c r="F93" s="8">
        <v>0</v>
      </c>
      <c r="G93" s="8">
        <v>12.2</v>
      </c>
      <c r="H93" s="8">
        <v>1023.3</v>
      </c>
      <c r="I93" s="8">
        <v>1000</v>
      </c>
      <c r="J93" s="8">
        <v>-23.3</v>
      </c>
      <c r="K93" s="8">
        <v>-2.33</v>
      </c>
      <c r="L93" t="str">
        <f t="shared" si="0"/>
        <v>valid</v>
      </c>
    </row>
    <row r="94" spans="1:12" ht="15.75" thickBot="1" x14ac:dyDescent="0.3"/>
    <row r="95" spans="1:12" ht="15.75" thickBot="1" x14ac:dyDescent="0.3">
      <c r="A95" s="9" t="s">
        <v>216</v>
      </c>
      <c r="B95" s="10">
        <v>1135.5</v>
      </c>
    </row>
    <row r="96" spans="1:12" ht="21.75" thickBot="1" x14ac:dyDescent="0.3">
      <c r="A96" s="9" t="s">
        <v>217</v>
      </c>
      <c r="B96" s="10">
        <v>965.5</v>
      </c>
    </row>
    <row r="97" spans="1:2" ht="21.75" thickBot="1" x14ac:dyDescent="0.3">
      <c r="A97" s="9" t="s">
        <v>218</v>
      </c>
      <c r="B97" s="10">
        <v>20000.099999999999</v>
      </c>
    </row>
    <row r="98" spans="1:2" ht="21.75" thickBot="1" x14ac:dyDescent="0.3">
      <c r="A98" s="9" t="s">
        <v>219</v>
      </c>
      <c r="B98" s="10">
        <v>20000</v>
      </c>
    </row>
    <row r="99" spans="1:2" ht="32.25" thickBot="1" x14ac:dyDescent="0.3">
      <c r="A99" s="9" t="s">
        <v>220</v>
      </c>
      <c r="B99" s="10">
        <v>0.1</v>
      </c>
    </row>
    <row r="100" spans="1:2" ht="32.25" thickBot="1" x14ac:dyDescent="0.3">
      <c r="A100" s="9" t="s">
        <v>221</v>
      </c>
      <c r="B100" s="10"/>
    </row>
    <row r="101" spans="1:2" ht="32.25" thickBot="1" x14ac:dyDescent="0.3">
      <c r="A101" s="9" t="s">
        <v>222</v>
      </c>
      <c r="B101" s="10"/>
    </row>
    <row r="102" spans="1:2" ht="21.75" thickBot="1" x14ac:dyDescent="0.3">
      <c r="A102" s="9" t="s">
        <v>223</v>
      </c>
      <c r="B102" s="10">
        <v>0</v>
      </c>
    </row>
    <row r="104" spans="1:2" x14ac:dyDescent="0.25">
      <c r="A104" s="11" t="s">
        <v>224</v>
      </c>
    </row>
    <row r="106" spans="1:2" x14ac:dyDescent="0.25">
      <c r="A106" s="12" t="s">
        <v>225</v>
      </c>
    </row>
    <row r="107" spans="1:2" x14ac:dyDescent="0.25">
      <c r="A107" s="12" t="s">
        <v>368</v>
      </c>
    </row>
    <row r="110" spans="1:2" ht="18.75" x14ac:dyDescent="0.25">
      <c r="A110" s="3"/>
    </row>
    <row r="111" spans="1:2" x14ac:dyDescent="0.25">
      <c r="A111" s="4"/>
    </row>
    <row r="114" spans="1:12" ht="31.5" x14ac:dyDescent="0.25">
      <c r="A114" s="5" t="s">
        <v>48</v>
      </c>
      <c r="B114" s="6">
        <v>8341866</v>
      </c>
      <c r="C114" s="5" t="s">
        <v>49</v>
      </c>
      <c r="D114" s="6">
        <v>20</v>
      </c>
      <c r="E114" s="5" t="s">
        <v>50</v>
      </c>
      <c r="F114" s="6">
        <v>6</v>
      </c>
      <c r="G114" s="5" t="s">
        <v>51</v>
      </c>
      <c r="H114" s="6">
        <v>20</v>
      </c>
      <c r="I114" s="5" t="s">
        <v>52</v>
      </c>
      <c r="J114" s="6">
        <v>0</v>
      </c>
      <c r="K114" s="5" t="s">
        <v>53</v>
      </c>
      <c r="L114" s="6" t="s">
        <v>866</v>
      </c>
    </row>
    <row r="115" spans="1:12" ht="19.5" thickBot="1" x14ac:dyDescent="0.3">
      <c r="A115" s="3"/>
    </row>
    <row r="116" spans="1:12" ht="15.75" thickBot="1" x14ac:dyDescent="0.3">
      <c r="A116" s="7" t="s">
        <v>55</v>
      </c>
      <c r="B116" s="7" t="s">
        <v>56</v>
      </c>
      <c r="C116" s="7" t="s">
        <v>57</v>
      </c>
      <c r="D116" s="7" t="s">
        <v>58</v>
      </c>
      <c r="E116" s="7" t="s">
        <v>59</v>
      </c>
      <c r="F116" s="7" t="s">
        <v>60</v>
      </c>
      <c r="G116" s="7" t="s">
        <v>61</v>
      </c>
      <c r="H116" s="7" t="s">
        <v>62</v>
      </c>
    </row>
    <row r="117" spans="1:12" ht="15.75" thickBot="1" x14ac:dyDescent="0.3">
      <c r="A117" s="7" t="s">
        <v>63</v>
      </c>
      <c r="B117" s="8">
        <v>1</v>
      </c>
      <c r="C117" s="8">
        <v>1</v>
      </c>
      <c r="D117" s="8">
        <v>8</v>
      </c>
      <c r="E117" s="8">
        <v>1</v>
      </c>
      <c r="F117" s="8">
        <v>1</v>
      </c>
      <c r="G117" s="8">
        <v>2</v>
      </c>
      <c r="H117" s="8">
        <v>1000</v>
      </c>
    </row>
    <row r="118" spans="1:12" ht="15.75" thickBot="1" x14ac:dyDescent="0.3">
      <c r="A118" s="7" t="s">
        <v>64</v>
      </c>
      <c r="B118" s="8">
        <v>12</v>
      </c>
      <c r="C118" s="8">
        <v>5</v>
      </c>
      <c r="D118" s="8">
        <v>6</v>
      </c>
      <c r="E118" s="8">
        <v>1</v>
      </c>
      <c r="F118" s="8">
        <v>1</v>
      </c>
      <c r="G118" s="8">
        <v>1</v>
      </c>
      <c r="H118" s="8">
        <v>1000</v>
      </c>
    </row>
    <row r="119" spans="1:12" ht="15.75" thickBot="1" x14ac:dyDescent="0.3">
      <c r="A119" s="7" t="s">
        <v>65</v>
      </c>
      <c r="B119" s="8">
        <v>9</v>
      </c>
      <c r="C119" s="8">
        <v>6</v>
      </c>
      <c r="D119" s="8">
        <v>2</v>
      </c>
      <c r="E119" s="8">
        <v>4</v>
      </c>
      <c r="F119" s="8">
        <v>5</v>
      </c>
      <c r="G119" s="8">
        <v>11</v>
      </c>
      <c r="H119" s="8">
        <v>1000</v>
      </c>
    </row>
    <row r="120" spans="1:12" ht="15.75" thickBot="1" x14ac:dyDescent="0.3">
      <c r="A120" s="7" t="s">
        <v>66</v>
      </c>
      <c r="B120" s="8">
        <v>3</v>
      </c>
      <c r="C120" s="8">
        <v>7</v>
      </c>
      <c r="D120" s="8">
        <v>1</v>
      </c>
      <c r="E120" s="8">
        <v>1</v>
      </c>
      <c r="F120" s="8">
        <v>1</v>
      </c>
      <c r="G120" s="8">
        <v>1</v>
      </c>
      <c r="H120" s="8">
        <v>1000</v>
      </c>
    </row>
    <row r="121" spans="1:12" ht="15.75" thickBot="1" x14ac:dyDescent="0.3">
      <c r="A121" s="7" t="s">
        <v>67</v>
      </c>
      <c r="B121" s="8">
        <v>6</v>
      </c>
      <c r="C121" s="8">
        <v>11</v>
      </c>
      <c r="D121" s="8">
        <v>1</v>
      </c>
      <c r="E121" s="8">
        <v>1</v>
      </c>
      <c r="F121" s="8">
        <v>12</v>
      </c>
      <c r="G121" s="8">
        <v>1</v>
      </c>
      <c r="H121" s="8">
        <v>1000</v>
      </c>
    </row>
    <row r="122" spans="1:12" ht="15.75" thickBot="1" x14ac:dyDescent="0.3">
      <c r="A122" s="7" t="s">
        <v>68</v>
      </c>
      <c r="B122" s="8">
        <v>1</v>
      </c>
      <c r="C122" s="8">
        <v>1</v>
      </c>
      <c r="D122" s="8">
        <v>4</v>
      </c>
      <c r="E122" s="8">
        <v>8</v>
      </c>
      <c r="F122" s="8">
        <v>1</v>
      </c>
      <c r="G122" s="8">
        <v>1</v>
      </c>
      <c r="H122" s="8">
        <v>1000</v>
      </c>
    </row>
    <row r="123" spans="1:12" ht="15.75" thickBot="1" x14ac:dyDescent="0.3">
      <c r="A123" s="7" t="s">
        <v>69</v>
      </c>
      <c r="B123" s="8">
        <v>1</v>
      </c>
      <c r="C123" s="8">
        <v>1</v>
      </c>
      <c r="D123" s="8">
        <v>11</v>
      </c>
      <c r="E123" s="8">
        <v>1</v>
      </c>
      <c r="F123" s="8">
        <v>1</v>
      </c>
      <c r="G123" s="8">
        <v>1</v>
      </c>
      <c r="H123" s="8">
        <v>1000</v>
      </c>
    </row>
    <row r="124" spans="1:12" ht="15.75" thickBot="1" x14ac:dyDescent="0.3">
      <c r="A124" s="7" t="s">
        <v>70</v>
      </c>
      <c r="B124" s="8">
        <v>10</v>
      </c>
      <c r="C124" s="8">
        <v>10</v>
      </c>
      <c r="D124" s="8">
        <v>1</v>
      </c>
      <c r="E124" s="8">
        <v>1</v>
      </c>
      <c r="F124" s="8">
        <v>11</v>
      </c>
      <c r="G124" s="8">
        <v>1</v>
      </c>
      <c r="H124" s="8">
        <v>1000</v>
      </c>
    </row>
    <row r="125" spans="1:12" ht="15.75" thickBot="1" x14ac:dyDescent="0.3">
      <c r="A125" s="7" t="s">
        <v>71</v>
      </c>
      <c r="B125" s="8">
        <v>15</v>
      </c>
      <c r="C125" s="8">
        <v>8</v>
      </c>
      <c r="D125" s="8">
        <v>13</v>
      </c>
      <c r="E125" s="8">
        <v>1</v>
      </c>
      <c r="F125" s="8">
        <v>14</v>
      </c>
      <c r="G125" s="8">
        <v>1</v>
      </c>
      <c r="H125" s="8">
        <v>1000</v>
      </c>
    </row>
    <row r="126" spans="1:12" ht="15.75" thickBot="1" x14ac:dyDescent="0.3">
      <c r="A126" s="7" t="s">
        <v>72</v>
      </c>
      <c r="B126" s="8">
        <v>1</v>
      </c>
      <c r="C126" s="8">
        <v>13</v>
      </c>
      <c r="D126" s="8">
        <v>1</v>
      </c>
      <c r="E126" s="8">
        <v>1</v>
      </c>
      <c r="F126" s="8">
        <v>1</v>
      </c>
      <c r="G126" s="8">
        <v>1</v>
      </c>
      <c r="H126" s="8">
        <v>1000</v>
      </c>
    </row>
    <row r="127" spans="1:12" ht="15.75" thickBot="1" x14ac:dyDescent="0.3">
      <c r="A127" s="7" t="s">
        <v>73</v>
      </c>
      <c r="B127" s="8">
        <v>11</v>
      </c>
      <c r="C127" s="8">
        <v>3</v>
      </c>
      <c r="D127" s="8">
        <v>1</v>
      </c>
      <c r="E127" s="8">
        <v>1</v>
      </c>
      <c r="F127" s="8">
        <v>10</v>
      </c>
      <c r="G127" s="8">
        <v>1</v>
      </c>
      <c r="H127" s="8">
        <v>1000</v>
      </c>
    </row>
    <row r="128" spans="1:12" ht="15.75" thickBot="1" x14ac:dyDescent="0.3">
      <c r="A128" s="7" t="s">
        <v>74</v>
      </c>
      <c r="B128" s="8">
        <v>1</v>
      </c>
      <c r="C128" s="8">
        <v>1</v>
      </c>
      <c r="D128" s="8">
        <v>16</v>
      </c>
      <c r="E128" s="8">
        <v>17</v>
      </c>
      <c r="F128" s="8">
        <v>1</v>
      </c>
      <c r="G128" s="8">
        <v>18</v>
      </c>
      <c r="H128" s="8">
        <v>1000</v>
      </c>
    </row>
    <row r="129" spans="1:8" ht="15.75" thickBot="1" x14ac:dyDescent="0.3">
      <c r="A129" s="7" t="s">
        <v>75</v>
      </c>
      <c r="B129" s="8">
        <v>1</v>
      </c>
      <c r="C129" s="8">
        <v>19</v>
      </c>
      <c r="D129" s="8">
        <v>18</v>
      </c>
      <c r="E129" s="8">
        <v>12</v>
      </c>
      <c r="F129" s="8">
        <v>16</v>
      </c>
      <c r="G129" s="8">
        <v>1</v>
      </c>
      <c r="H129" s="8">
        <v>1000</v>
      </c>
    </row>
    <row r="130" spans="1:8" ht="15.75" thickBot="1" x14ac:dyDescent="0.3">
      <c r="A130" s="7" t="s">
        <v>76</v>
      </c>
      <c r="B130" s="8">
        <v>17</v>
      </c>
      <c r="C130" s="8">
        <v>20</v>
      </c>
      <c r="D130" s="8">
        <v>20</v>
      </c>
      <c r="E130" s="8">
        <v>13</v>
      </c>
      <c r="F130" s="8">
        <v>17</v>
      </c>
      <c r="G130" s="8">
        <v>17</v>
      </c>
      <c r="H130" s="8">
        <v>1000</v>
      </c>
    </row>
    <row r="131" spans="1:8" ht="15.75" thickBot="1" x14ac:dyDescent="0.3">
      <c r="A131" s="7" t="s">
        <v>77</v>
      </c>
      <c r="B131" s="8">
        <v>9</v>
      </c>
      <c r="C131" s="8">
        <v>9</v>
      </c>
      <c r="D131" s="8">
        <v>7</v>
      </c>
      <c r="E131" s="8">
        <v>1</v>
      </c>
      <c r="F131" s="8">
        <v>1</v>
      </c>
      <c r="G131" s="8">
        <v>4</v>
      </c>
      <c r="H131" s="8">
        <v>1000</v>
      </c>
    </row>
    <row r="132" spans="1:8" ht="15.75" thickBot="1" x14ac:dyDescent="0.3">
      <c r="A132" s="7" t="s">
        <v>78</v>
      </c>
      <c r="B132" s="8">
        <v>14</v>
      </c>
      <c r="C132" s="8">
        <v>1</v>
      </c>
      <c r="D132" s="8">
        <v>1</v>
      </c>
      <c r="E132" s="8">
        <v>1</v>
      </c>
      <c r="F132" s="8">
        <v>18</v>
      </c>
      <c r="G132" s="8">
        <v>12</v>
      </c>
      <c r="H132" s="8">
        <v>1000</v>
      </c>
    </row>
    <row r="133" spans="1:8" ht="15.75" thickBot="1" x14ac:dyDescent="0.3">
      <c r="A133" s="7" t="s">
        <v>79</v>
      </c>
      <c r="B133" s="8">
        <v>1</v>
      </c>
      <c r="C133" s="8">
        <v>12</v>
      </c>
      <c r="D133" s="8">
        <v>1</v>
      </c>
      <c r="E133" s="8">
        <v>14</v>
      </c>
      <c r="F133" s="8">
        <v>1</v>
      </c>
      <c r="G133" s="8">
        <v>9</v>
      </c>
      <c r="H133" s="8">
        <v>1000</v>
      </c>
    </row>
    <row r="134" spans="1:8" ht="15.75" thickBot="1" x14ac:dyDescent="0.3">
      <c r="A134" s="7" t="s">
        <v>80</v>
      </c>
      <c r="B134" s="8">
        <v>1</v>
      </c>
      <c r="C134" s="8">
        <v>1</v>
      </c>
      <c r="D134" s="8">
        <v>1</v>
      </c>
      <c r="E134" s="8">
        <v>1</v>
      </c>
      <c r="F134" s="8">
        <v>1</v>
      </c>
      <c r="G134" s="8">
        <v>1</v>
      </c>
      <c r="H134" s="8">
        <v>1000</v>
      </c>
    </row>
    <row r="135" spans="1:8" ht="15.75" thickBot="1" x14ac:dyDescent="0.3">
      <c r="A135" s="7" t="s">
        <v>81</v>
      </c>
      <c r="B135" s="8">
        <v>13</v>
      </c>
      <c r="C135" s="8">
        <v>1</v>
      </c>
      <c r="D135" s="8">
        <v>1</v>
      </c>
      <c r="E135" s="8">
        <v>1</v>
      </c>
      <c r="F135" s="8">
        <v>9</v>
      </c>
      <c r="G135" s="8">
        <v>1</v>
      </c>
      <c r="H135" s="8">
        <v>1000</v>
      </c>
    </row>
    <row r="136" spans="1:8" ht="15.75" thickBot="1" x14ac:dyDescent="0.3">
      <c r="A136" s="7" t="s">
        <v>82</v>
      </c>
      <c r="B136" s="8">
        <v>16</v>
      </c>
      <c r="C136" s="8">
        <v>18</v>
      </c>
      <c r="D136" s="8">
        <v>14</v>
      </c>
      <c r="E136" s="8">
        <v>1</v>
      </c>
      <c r="F136" s="8">
        <v>1</v>
      </c>
      <c r="G136" s="8">
        <v>13</v>
      </c>
      <c r="H136" s="8">
        <v>1000</v>
      </c>
    </row>
    <row r="137" spans="1:8" ht="19.5" thickBot="1" x14ac:dyDescent="0.3">
      <c r="A137" s="3"/>
    </row>
    <row r="138" spans="1:8" ht="15.75" thickBot="1" x14ac:dyDescent="0.3">
      <c r="A138" s="7" t="s">
        <v>83</v>
      </c>
      <c r="B138" s="7" t="s">
        <v>56</v>
      </c>
      <c r="C138" s="7" t="s">
        <v>57</v>
      </c>
      <c r="D138" s="7" t="s">
        <v>58</v>
      </c>
      <c r="E138" s="7" t="s">
        <v>59</v>
      </c>
      <c r="F138" s="7" t="s">
        <v>60</v>
      </c>
      <c r="G138" s="7" t="s">
        <v>61</v>
      </c>
    </row>
    <row r="139" spans="1:8" ht="32.25" thickBot="1" x14ac:dyDescent="0.3">
      <c r="A139" s="7" t="s">
        <v>84</v>
      </c>
      <c r="B139" s="8" t="s">
        <v>867</v>
      </c>
      <c r="C139" s="8" t="s">
        <v>868</v>
      </c>
      <c r="D139" s="8" t="s">
        <v>867</v>
      </c>
      <c r="E139" s="8" t="s">
        <v>869</v>
      </c>
      <c r="F139" s="8" t="s">
        <v>870</v>
      </c>
      <c r="G139" s="8" t="s">
        <v>867</v>
      </c>
    </row>
    <row r="140" spans="1:8" ht="32.25" thickBot="1" x14ac:dyDescent="0.3">
      <c r="A140" s="7" t="s">
        <v>91</v>
      </c>
      <c r="B140" s="8" t="s">
        <v>871</v>
      </c>
      <c r="C140" s="8" t="s">
        <v>872</v>
      </c>
      <c r="D140" s="8" t="s">
        <v>871</v>
      </c>
      <c r="E140" s="8" t="s">
        <v>873</v>
      </c>
      <c r="F140" s="8" t="s">
        <v>874</v>
      </c>
      <c r="G140" s="8" t="s">
        <v>871</v>
      </c>
    </row>
    <row r="141" spans="1:8" ht="32.25" thickBot="1" x14ac:dyDescent="0.3">
      <c r="A141" s="7" t="s">
        <v>98</v>
      </c>
      <c r="B141" s="8" t="s">
        <v>875</v>
      </c>
      <c r="C141" s="8" t="s">
        <v>876</v>
      </c>
      <c r="D141" s="8" t="s">
        <v>875</v>
      </c>
      <c r="E141" s="8" t="s">
        <v>877</v>
      </c>
      <c r="F141" s="8" t="s">
        <v>878</v>
      </c>
      <c r="G141" s="8" t="s">
        <v>875</v>
      </c>
    </row>
    <row r="142" spans="1:8" ht="32.25" thickBot="1" x14ac:dyDescent="0.3">
      <c r="A142" s="7" t="s">
        <v>105</v>
      </c>
      <c r="B142" s="8" t="s">
        <v>879</v>
      </c>
      <c r="C142" s="8" t="s">
        <v>880</v>
      </c>
      <c r="D142" s="8" t="s">
        <v>879</v>
      </c>
      <c r="E142" s="8" t="s">
        <v>881</v>
      </c>
      <c r="F142" s="8" t="s">
        <v>882</v>
      </c>
      <c r="G142" s="8" t="s">
        <v>879</v>
      </c>
    </row>
    <row r="143" spans="1:8" ht="32.25" thickBot="1" x14ac:dyDescent="0.3">
      <c r="A143" s="7" t="s">
        <v>112</v>
      </c>
      <c r="B143" s="8" t="s">
        <v>883</v>
      </c>
      <c r="C143" s="8" t="s">
        <v>884</v>
      </c>
      <c r="D143" s="8" t="s">
        <v>883</v>
      </c>
      <c r="E143" s="8" t="s">
        <v>885</v>
      </c>
      <c r="F143" s="8" t="s">
        <v>886</v>
      </c>
      <c r="G143" s="8" t="s">
        <v>883</v>
      </c>
    </row>
    <row r="144" spans="1:8" ht="32.25" thickBot="1" x14ac:dyDescent="0.3">
      <c r="A144" s="7" t="s">
        <v>119</v>
      </c>
      <c r="B144" s="8" t="s">
        <v>887</v>
      </c>
      <c r="C144" s="8" t="s">
        <v>888</v>
      </c>
      <c r="D144" s="8" t="s">
        <v>887</v>
      </c>
      <c r="E144" s="8" t="s">
        <v>889</v>
      </c>
      <c r="F144" s="8" t="s">
        <v>890</v>
      </c>
      <c r="G144" s="8" t="s">
        <v>887</v>
      </c>
    </row>
    <row r="145" spans="1:7" ht="32.25" thickBot="1" x14ac:dyDescent="0.3">
      <c r="A145" s="7" t="s">
        <v>126</v>
      </c>
      <c r="B145" s="8" t="s">
        <v>891</v>
      </c>
      <c r="C145" s="8" t="s">
        <v>892</v>
      </c>
      <c r="D145" s="8" t="s">
        <v>891</v>
      </c>
      <c r="E145" s="8" t="s">
        <v>893</v>
      </c>
      <c r="F145" s="8" t="s">
        <v>894</v>
      </c>
      <c r="G145" s="8" t="s">
        <v>891</v>
      </c>
    </row>
    <row r="146" spans="1:7" ht="32.25" thickBot="1" x14ac:dyDescent="0.3">
      <c r="A146" s="7" t="s">
        <v>133</v>
      </c>
      <c r="B146" s="8" t="s">
        <v>895</v>
      </c>
      <c r="C146" s="8" t="s">
        <v>896</v>
      </c>
      <c r="D146" s="8" t="s">
        <v>895</v>
      </c>
      <c r="E146" s="8" t="s">
        <v>897</v>
      </c>
      <c r="F146" s="8" t="s">
        <v>898</v>
      </c>
      <c r="G146" s="8" t="s">
        <v>895</v>
      </c>
    </row>
    <row r="147" spans="1:7" ht="32.25" thickBot="1" x14ac:dyDescent="0.3">
      <c r="A147" s="7" t="s">
        <v>140</v>
      </c>
      <c r="B147" s="8" t="s">
        <v>899</v>
      </c>
      <c r="C147" s="8" t="s">
        <v>900</v>
      </c>
      <c r="D147" s="8" t="s">
        <v>899</v>
      </c>
      <c r="E147" s="8" t="s">
        <v>901</v>
      </c>
      <c r="F147" s="8" t="s">
        <v>902</v>
      </c>
      <c r="G147" s="8" t="s">
        <v>899</v>
      </c>
    </row>
    <row r="148" spans="1:7" ht="32.25" thickBot="1" x14ac:dyDescent="0.3">
      <c r="A148" s="7" t="s">
        <v>147</v>
      </c>
      <c r="B148" s="8" t="s">
        <v>903</v>
      </c>
      <c r="C148" s="8" t="s">
        <v>904</v>
      </c>
      <c r="D148" s="8" t="s">
        <v>903</v>
      </c>
      <c r="E148" s="8" t="s">
        <v>905</v>
      </c>
      <c r="F148" s="8" t="s">
        <v>906</v>
      </c>
      <c r="G148" s="8" t="s">
        <v>903</v>
      </c>
    </row>
    <row r="149" spans="1:7" ht="32.25" thickBot="1" x14ac:dyDescent="0.3">
      <c r="A149" s="7" t="s">
        <v>154</v>
      </c>
      <c r="B149" s="8" t="s">
        <v>907</v>
      </c>
      <c r="C149" s="8" t="s">
        <v>908</v>
      </c>
      <c r="D149" s="8" t="s">
        <v>907</v>
      </c>
      <c r="E149" s="8" t="s">
        <v>909</v>
      </c>
      <c r="F149" s="8" t="s">
        <v>910</v>
      </c>
      <c r="G149" s="8" t="s">
        <v>907</v>
      </c>
    </row>
    <row r="150" spans="1:7" ht="32.25" thickBot="1" x14ac:dyDescent="0.3">
      <c r="A150" s="7" t="s">
        <v>161</v>
      </c>
      <c r="B150" s="8" t="s">
        <v>911</v>
      </c>
      <c r="C150" s="8" t="s">
        <v>912</v>
      </c>
      <c r="D150" s="8" t="s">
        <v>911</v>
      </c>
      <c r="E150" s="8" t="s">
        <v>913</v>
      </c>
      <c r="F150" s="8" t="s">
        <v>914</v>
      </c>
      <c r="G150" s="8" t="s">
        <v>911</v>
      </c>
    </row>
    <row r="151" spans="1:7" ht="32.25" thickBot="1" x14ac:dyDescent="0.3">
      <c r="A151" s="7" t="s">
        <v>168</v>
      </c>
      <c r="B151" s="8" t="s">
        <v>915</v>
      </c>
      <c r="C151" s="8" t="s">
        <v>916</v>
      </c>
      <c r="D151" s="8" t="s">
        <v>915</v>
      </c>
      <c r="E151" s="8" t="s">
        <v>917</v>
      </c>
      <c r="F151" s="8" t="s">
        <v>918</v>
      </c>
      <c r="G151" s="8" t="s">
        <v>915</v>
      </c>
    </row>
    <row r="152" spans="1:7" ht="32.25" thickBot="1" x14ac:dyDescent="0.3">
      <c r="A152" s="7" t="s">
        <v>175</v>
      </c>
      <c r="B152" s="8" t="s">
        <v>919</v>
      </c>
      <c r="C152" s="8" t="s">
        <v>920</v>
      </c>
      <c r="D152" s="8" t="s">
        <v>919</v>
      </c>
      <c r="E152" s="8" t="s">
        <v>919</v>
      </c>
      <c r="F152" s="8" t="s">
        <v>921</v>
      </c>
      <c r="G152" s="8" t="s">
        <v>919</v>
      </c>
    </row>
    <row r="153" spans="1:7" ht="32.25" thickBot="1" x14ac:dyDescent="0.3">
      <c r="A153" s="7" t="s">
        <v>182</v>
      </c>
      <c r="B153" s="8" t="s">
        <v>922</v>
      </c>
      <c r="C153" s="8" t="s">
        <v>923</v>
      </c>
      <c r="D153" s="8" t="s">
        <v>922</v>
      </c>
      <c r="E153" s="8" t="s">
        <v>922</v>
      </c>
      <c r="F153" s="8" t="s">
        <v>924</v>
      </c>
      <c r="G153" s="8" t="s">
        <v>922</v>
      </c>
    </row>
    <row r="154" spans="1:7" ht="32.25" thickBot="1" x14ac:dyDescent="0.3">
      <c r="A154" s="7" t="s">
        <v>188</v>
      </c>
      <c r="B154" s="8" t="s">
        <v>925</v>
      </c>
      <c r="C154" s="8" t="s">
        <v>926</v>
      </c>
      <c r="D154" s="8" t="s">
        <v>925</v>
      </c>
      <c r="E154" s="8" t="s">
        <v>925</v>
      </c>
      <c r="F154" s="8" t="s">
        <v>927</v>
      </c>
      <c r="G154" s="8" t="s">
        <v>925</v>
      </c>
    </row>
    <row r="155" spans="1:7" ht="32.25" thickBot="1" x14ac:dyDescent="0.3">
      <c r="A155" s="7" t="s">
        <v>193</v>
      </c>
      <c r="B155" s="8" t="s">
        <v>928</v>
      </c>
      <c r="C155" s="8" t="s">
        <v>929</v>
      </c>
      <c r="D155" s="8" t="s">
        <v>928</v>
      </c>
      <c r="E155" s="8" t="s">
        <v>928</v>
      </c>
      <c r="F155" s="8" t="s">
        <v>930</v>
      </c>
      <c r="G155" s="8" t="s">
        <v>928</v>
      </c>
    </row>
    <row r="156" spans="1:7" ht="32.25" thickBot="1" x14ac:dyDescent="0.3">
      <c r="A156" s="7" t="s">
        <v>198</v>
      </c>
      <c r="B156" s="8" t="s">
        <v>931</v>
      </c>
      <c r="C156" s="8" t="s">
        <v>932</v>
      </c>
      <c r="D156" s="8" t="s">
        <v>931</v>
      </c>
      <c r="E156" s="8" t="s">
        <v>931</v>
      </c>
      <c r="F156" s="8" t="s">
        <v>931</v>
      </c>
      <c r="G156" s="8" t="s">
        <v>931</v>
      </c>
    </row>
    <row r="157" spans="1:7" ht="32.25" thickBot="1" x14ac:dyDescent="0.3">
      <c r="A157" s="7" t="s">
        <v>203</v>
      </c>
      <c r="B157" s="8" t="s">
        <v>205</v>
      </c>
      <c r="C157" s="8" t="s">
        <v>933</v>
      </c>
      <c r="D157" s="8" t="s">
        <v>205</v>
      </c>
      <c r="E157" s="8" t="s">
        <v>205</v>
      </c>
      <c r="F157" s="8" t="s">
        <v>205</v>
      </c>
      <c r="G157" s="8" t="s">
        <v>205</v>
      </c>
    </row>
    <row r="158" spans="1:7" ht="32.25" thickBot="1" x14ac:dyDescent="0.3">
      <c r="A158" s="7" t="s">
        <v>207</v>
      </c>
      <c r="B158" s="8" t="s">
        <v>209</v>
      </c>
      <c r="C158" s="8" t="s">
        <v>934</v>
      </c>
      <c r="D158" s="8" t="s">
        <v>209</v>
      </c>
      <c r="E158" s="8" t="s">
        <v>209</v>
      </c>
      <c r="F158" s="8" t="s">
        <v>209</v>
      </c>
      <c r="G158" s="8" t="s">
        <v>209</v>
      </c>
    </row>
    <row r="159" spans="1:7" ht="19.5" thickBot="1" x14ac:dyDescent="0.3">
      <c r="A159" s="3"/>
    </row>
    <row r="160" spans="1:7" ht="15.75" thickBot="1" x14ac:dyDescent="0.3">
      <c r="A160" s="7" t="s">
        <v>210</v>
      </c>
      <c r="B160" s="7" t="s">
        <v>56</v>
      </c>
      <c r="C160" s="7" t="s">
        <v>57</v>
      </c>
      <c r="D160" s="7" t="s">
        <v>58</v>
      </c>
      <c r="E160" s="7" t="s">
        <v>59</v>
      </c>
      <c r="F160" s="7" t="s">
        <v>60</v>
      </c>
      <c r="G160" s="7" t="s">
        <v>61</v>
      </c>
    </row>
    <row r="161" spans="1:7" ht="15.75" thickBot="1" x14ac:dyDescent="0.3">
      <c r="A161" s="7" t="s">
        <v>84</v>
      </c>
      <c r="B161" s="8">
        <v>18.7</v>
      </c>
      <c r="C161" s="8">
        <v>887.4</v>
      </c>
      <c r="D161" s="8">
        <v>18.7</v>
      </c>
      <c r="E161" s="8">
        <v>43.4</v>
      </c>
      <c r="F161" s="8">
        <v>46.8</v>
      </c>
      <c r="G161" s="8">
        <v>18.7</v>
      </c>
    </row>
    <row r="162" spans="1:7" ht="15.75" thickBot="1" x14ac:dyDescent="0.3">
      <c r="A162" s="7" t="s">
        <v>91</v>
      </c>
      <c r="B162" s="8">
        <v>17.7</v>
      </c>
      <c r="C162" s="8">
        <v>886.4</v>
      </c>
      <c r="D162" s="8">
        <v>17.7</v>
      </c>
      <c r="E162" s="8">
        <v>42.4</v>
      </c>
      <c r="F162" s="8">
        <v>45.8</v>
      </c>
      <c r="G162" s="8">
        <v>17.7</v>
      </c>
    </row>
    <row r="163" spans="1:7" ht="15.75" thickBot="1" x14ac:dyDescent="0.3">
      <c r="A163" s="7" t="s">
        <v>98</v>
      </c>
      <c r="B163" s="8">
        <v>16.8</v>
      </c>
      <c r="C163" s="8">
        <v>885.4</v>
      </c>
      <c r="D163" s="8">
        <v>16.8</v>
      </c>
      <c r="E163" s="8">
        <v>41.4</v>
      </c>
      <c r="F163" s="8">
        <v>44.8</v>
      </c>
      <c r="G163" s="8">
        <v>16.8</v>
      </c>
    </row>
    <row r="164" spans="1:7" ht="15.75" thickBot="1" x14ac:dyDescent="0.3">
      <c r="A164" s="7" t="s">
        <v>105</v>
      </c>
      <c r="B164" s="8">
        <v>15.8</v>
      </c>
      <c r="C164" s="8">
        <v>884.5</v>
      </c>
      <c r="D164" s="8">
        <v>15.8</v>
      </c>
      <c r="E164" s="8">
        <v>40.4</v>
      </c>
      <c r="F164" s="8">
        <v>43.9</v>
      </c>
      <c r="G164" s="8">
        <v>15.8</v>
      </c>
    </row>
    <row r="165" spans="1:7" ht="15.75" thickBot="1" x14ac:dyDescent="0.3">
      <c r="A165" s="7" t="s">
        <v>112</v>
      </c>
      <c r="B165" s="8">
        <v>14.8</v>
      </c>
      <c r="C165" s="8">
        <v>883.5</v>
      </c>
      <c r="D165" s="8">
        <v>14.8</v>
      </c>
      <c r="E165" s="8">
        <v>39.4</v>
      </c>
      <c r="F165" s="8">
        <v>42.9</v>
      </c>
      <c r="G165" s="8">
        <v>14.8</v>
      </c>
    </row>
    <row r="166" spans="1:7" ht="15.75" thickBot="1" x14ac:dyDescent="0.3">
      <c r="A166" s="7" t="s">
        <v>119</v>
      </c>
      <c r="B166" s="8">
        <v>13.8</v>
      </c>
      <c r="C166" s="8">
        <v>882.5</v>
      </c>
      <c r="D166" s="8">
        <v>13.8</v>
      </c>
      <c r="E166" s="8">
        <v>38.4</v>
      </c>
      <c r="F166" s="8">
        <v>41.9</v>
      </c>
      <c r="G166" s="8">
        <v>13.8</v>
      </c>
    </row>
    <row r="167" spans="1:7" ht="15.75" thickBot="1" x14ac:dyDescent="0.3">
      <c r="A167" s="7" t="s">
        <v>126</v>
      </c>
      <c r="B167" s="8">
        <v>12.8</v>
      </c>
      <c r="C167" s="8">
        <v>881.5</v>
      </c>
      <c r="D167" s="8">
        <v>12.8</v>
      </c>
      <c r="E167" s="8">
        <v>37.4</v>
      </c>
      <c r="F167" s="8">
        <v>40.9</v>
      </c>
      <c r="G167" s="8">
        <v>12.8</v>
      </c>
    </row>
    <row r="168" spans="1:7" ht="15.75" thickBot="1" x14ac:dyDescent="0.3">
      <c r="A168" s="7" t="s">
        <v>133</v>
      </c>
      <c r="B168" s="8">
        <v>11.8</v>
      </c>
      <c r="C168" s="8">
        <v>880.5</v>
      </c>
      <c r="D168" s="8">
        <v>11.8</v>
      </c>
      <c r="E168" s="8">
        <v>36.5</v>
      </c>
      <c r="F168" s="8">
        <v>39.9</v>
      </c>
      <c r="G168" s="8">
        <v>11.8</v>
      </c>
    </row>
    <row r="169" spans="1:7" ht="15.75" thickBot="1" x14ac:dyDescent="0.3">
      <c r="A169" s="7" t="s">
        <v>140</v>
      </c>
      <c r="B169" s="8">
        <v>10.8</v>
      </c>
      <c r="C169" s="8">
        <v>879.5</v>
      </c>
      <c r="D169" s="8">
        <v>10.8</v>
      </c>
      <c r="E169" s="8">
        <v>35.5</v>
      </c>
      <c r="F169" s="8">
        <v>38.9</v>
      </c>
      <c r="G169" s="8">
        <v>10.8</v>
      </c>
    </row>
    <row r="170" spans="1:7" ht="15.75" thickBot="1" x14ac:dyDescent="0.3">
      <c r="A170" s="7" t="s">
        <v>147</v>
      </c>
      <c r="B170" s="8">
        <v>9.9</v>
      </c>
      <c r="C170" s="8">
        <v>878.5</v>
      </c>
      <c r="D170" s="8">
        <v>9.9</v>
      </c>
      <c r="E170" s="8">
        <v>34.5</v>
      </c>
      <c r="F170" s="8">
        <v>37.9</v>
      </c>
      <c r="G170" s="8">
        <v>9.9</v>
      </c>
    </row>
    <row r="171" spans="1:7" ht="15.75" thickBot="1" x14ac:dyDescent="0.3">
      <c r="A171" s="7" t="s">
        <v>154</v>
      </c>
      <c r="B171" s="8">
        <v>8.9</v>
      </c>
      <c r="C171" s="8">
        <v>877.6</v>
      </c>
      <c r="D171" s="8">
        <v>8.9</v>
      </c>
      <c r="E171" s="8">
        <v>33.5</v>
      </c>
      <c r="F171" s="8">
        <v>37</v>
      </c>
      <c r="G171" s="8">
        <v>8.9</v>
      </c>
    </row>
    <row r="172" spans="1:7" ht="15.75" thickBot="1" x14ac:dyDescent="0.3">
      <c r="A172" s="7" t="s">
        <v>161</v>
      </c>
      <c r="B172" s="8">
        <v>7.9</v>
      </c>
      <c r="C172" s="8">
        <v>876.6</v>
      </c>
      <c r="D172" s="8">
        <v>7.9</v>
      </c>
      <c r="E172" s="8">
        <v>32.5</v>
      </c>
      <c r="F172" s="8">
        <v>36</v>
      </c>
      <c r="G172" s="8">
        <v>7.9</v>
      </c>
    </row>
    <row r="173" spans="1:7" ht="15.75" thickBot="1" x14ac:dyDescent="0.3">
      <c r="A173" s="7" t="s">
        <v>168</v>
      </c>
      <c r="B173" s="8">
        <v>6.9</v>
      </c>
      <c r="C173" s="8">
        <v>875.6</v>
      </c>
      <c r="D173" s="8">
        <v>6.9</v>
      </c>
      <c r="E173" s="8">
        <v>31.5</v>
      </c>
      <c r="F173" s="8">
        <v>35</v>
      </c>
      <c r="G173" s="8">
        <v>6.9</v>
      </c>
    </row>
    <row r="174" spans="1:7" ht="15.75" thickBot="1" x14ac:dyDescent="0.3">
      <c r="A174" s="7" t="s">
        <v>175</v>
      </c>
      <c r="B174" s="8">
        <v>5.9</v>
      </c>
      <c r="C174" s="8">
        <v>874.6</v>
      </c>
      <c r="D174" s="8">
        <v>5.9</v>
      </c>
      <c r="E174" s="8">
        <v>5.9</v>
      </c>
      <c r="F174" s="8">
        <v>34</v>
      </c>
      <c r="G174" s="8">
        <v>5.9</v>
      </c>
    </row>
    <row r="175" spans="1:7" ht="15.75" thickBot="1" x14ac:dyDescent="0.3">
      <c r="A175" s="7" t="s">
        <v>182</v>
      </c>
      <c r="B175" s="8">
        <v>4.9000000000000004</v>
      </c>
      <c r="C175" s="8">
        <v>873.6</v>
      </c>
      <c r="D175" s="8">
        <v>4.9000000000000004</v>
      </c>
      <c r="E175" s="8">
        <v>4.9000000000000004</v>
      </c>
      <c r="F175" s="8">
        <v>33</v>
      </c>
      <c r="G175" s="8">
        <v>4.9000000000000004</v>
      </c>
    </row>
    <row r="176" spans="1:7" ht="15.75" thickBot="1" x14ac:dyDescent="0.3">
      <c r="A176" s="7" t="s">
        <v>188</v>
      </c>
      <c r="B176" s="8">
        <v>3.9</v>
      </c>
      <c r="C176" s="8">
        <v>872.6</v>
      </c>
      <c r="D176" s="8">
        <v>3.9</v>
      </c>
      <c r="E176" s="8">
        <v>3.9</v>
      </c>
      <c r="F176" s="8">
        <v>32</v>
      </c>
      <c r="G176" s="8">
        <v>3.9</v>
      </c>
    </row>
    <row r="177" spans="1:11" ht="15.75" thickBot="1" x14ac:dyDescent="0.3">
      <c r="A177" s="7" t="s">
        <v>193</v>
      </c>
      <c r="B177" s="8">
        <v>3</v>
      </c>
      <c r="C177" s="8">
        <v>871.6</v>
      </c>
      <c r="D177" s="8">
        <v>3</v>
      </c>
      <c r="E177" s="8">
        <v>3</v>
      </c>
      <c r="F177" s="8">
        <v>31</v>
      </c>
      <c r="G177" s="8">
        <v>3</v>
      </c>
    </row>
    <row r="178" spans="1:11" ht="15.75" thickBot="1" x14ac:dyDescent="0.3">
      <c r="A178" s="7" t="s">
        <v>198</v>
      </c>
      <c r="B178" s="8">
        <v>2</v>
      </c>
      <c r="C178" s="8">
        <v>870.7</v>
      </c>
      <c r="D178" s="8">
        <v>2</v>
      </c>
      <c r="E178" s="8">
        <v>2</v>
      </c>
      <c r="F178" s="8">
        <v>2</v>
      </c>
      <c r="G178" s="8">
        <v>2</v>
      </c>
    </row>
    <row r="179" spans="1:11" ht="15.75" thickBot="1" x14ac:dyDescent="0.3">
      <c r="A179" s="7" t="s">
        <v>203</v>
      </c>
      <c r="B179" s="8">
        <v>1</v>
      </c>
      <c r="C179" s="8">
        <v>869.7</v>
      </c>
      <c r="D179" s="8">
        <v>1</v>
      </c>
      <c r="E179" s="8">
        <v>1</v>
      </c>
      <c r="F179" s="8">
        <v>1</v>
      </c>
      <c r="G179" s="8">
        <v>1</v>
      </c>
    </row>
    <row r="180" spans="1:11" ht="15.75" thickBot="1" x14ac:dyDescent="0.3">
      <c r="A180" s="7" t="s">
        <v>207</v>
      </c>
      <c r="B180" s="8">
        <v>0</v>
      </c>
      <c r="C180" s="8">
        <v>868.7</v>
      </c>
      <c r="D180" s="8">
        <v>0</v>
      </c>
      <c r="E180" s="8">
        <v>0</v>
      </c>
      <c r="F180" s="8">
        <v>0</v>
      </c>
      <c r="G180" s="8">
        <v>0</v>
      </c>
    </row>
    <row r="181" spans="1:11" ht="19.5" thickBot="1" x14ac:dyDescent="0.3">
      <c r="A181" s="3"/>
    </row>
    <row r="182" spans="1:11" ht="15.75" thickBot="1" x14ac:dyDescent="0.3">
      <c r="A182" s="7" t="s">
        <v>211</v>
      </c>
      <c r="B182" s="7" t="s">
        <v>56</v>
      </c>
      <c r="C182" s="7" t="s">
        <v>57</v>
      </c>
      <c r="D182" s="7" t="s">
        <v>58</v>
      </c>
      <c r="E182" s="7" t="s">
        <v>59</v>
      </c>
      <c r="F182" s="7" t="s">
        <v>60</v>
      </c>
      <c r="G182" s="7" t="s">
        <v>61</v>
      </c>
      <c r="H182" s="7" t="s">
        <v>212</v>
      </c>
      <c r="I182" s="7" t="s">
        <v>213</v>
      </c>
      <c r="J182" s="7" t="s">
        <v>214</v>
      </c>
      <c r="K182" s="7" t="s">
        <v>215</v>
      </c>
    </row>
    <row r="183" spans="1:11" ht="15.75" thickBot="1" x14ac:dyDescent="0.3">
      <c r="A183" s="7" t="s">
        <v>63</v>
      </c>
      <c r="B183" s="8">
        <v>18.7</v>
      </c>
      <c r="C183" s="8">
        <v>887.4</v>
      </c>
      <c r="D183" s="8">
        <v>11.8</v>
      </c>
      <c r="E183" s="8">
        <v>43.4</v>
      </c>
      <c r="F183" s="8">
        <v>46.8</v>
      </c>
      <c r="G183" s="8">
        <v>17.7</v>
      </c>
      <c r="H183" s="8">
        <v>1025.9000000000001</v>
      </c>
      <c r="I183" s="8">
        <v>1000</v>
      </c>
      <c r="J183" s="8">
        <v>-25.9</v>
      </c>
      <c r="K183" s="8">
        <v>-2.59</v>
      </c>
    </row>
    <row r="184" spans="1:11" ht="15.75" thickBot="1" x14ac:dyDescent="0.3">
      <c r="A184" s="7" t="s">
        <v>64</v>
      </c>
      <c r="B184" s="8">
        <v>7.9</v>
      </c>
      <c r="C184" s="8">
        <v>883.5</v>
      </c>
      <c r="D184" s="8">
        <v>13.8</v>
      </c>
      <c r="E184" s="8">
        <v>43.4</v>
      </c>
      <c r="F184" s="8">
        <v>46.8</v>
      </c>
      <c r="G184" s="8">
        <v>18.7</v>
      </c>
      <c r="H184" s="8">
        <v>1014</v>
      </c>
      <c r="I184" s="8">
        <v>1000</v>
      </c>
      <c r="J184" s="8">
        <v>-14</v>
      </c>
      <c r="K184" s="8">
        <v>-1.4</v>
      </c>
    </row>
    <row r="185" spans="1:11" ht="15.75" thickBot="1" x14ac:dyDescent="0.3">
      <c r="A185" s="7" t="s">
        <v>65</v>
      </c>
      <c r="B185" s="8">
        <v>10.8</v>
      </c>
      <c r="C185" s="8">
        <v>882.5</v>
      </c>
      <c r="D185" s="8">
        <v>17.7</v>
      </c>
      <c r="E185" s="8">
        <v>40.4</v>
      </c>
      <c r="F185" s="8">
        <v>42.9</v>
      </c>
      <c r="G185" s="8">
        <v>8.9</v>
      </c>
      <c r="H185" s="8">
        <v>1003.2</v>
      </c>
      <c r="I185" s="8">
        <v>1000</v>
      </c>
      <c r="J185" s="8">
        <v>-3.2</v>
      </c>
      <c r="K185" s="8">
        <v>-0.32</v>
      </c>
    </row>
    <row r="186" spans="1:11" ht="15.75" thickBot="1" x14ac:dyDescent="0.3">
      <c r="A186" s="7" t="s">
        <v>66</v>
      </c>
      <c r="B186" s="8">
        <v>16.8</v>
      </c>
      <c r="C186" s="8">
        <v>881.5</v>
      </c>
      <c r="D186" s="8">
        <v>18.7</v>
      </c>
      <c r="E186" s="8">
        <v>43.4</v>
      </c>
      <c r="F186" s="8">
        <v>46.8</v>
      </c>
      <c r="G186" s="8">
        <v>18.7</v>
      </c>
      <c r="H186" s="8">
        <v>1025.9000000000001</v>
      </c>
      <c r="I186" s="8">
        <v>1000</v>
      </c>
      <c r="J186" s="8">
        <v>-25.9</v>
      </c>
      <c r="K186" s="8">
        <v>-2.59</v>
      </c>
    </row>
    <row r="187" spans="1:11" ht="15.75" thickBot="1" x14ac:dyDescent="0.3">
      <c r="A187" s="7" t="s">
        <v>67</v>
      </c>
      <c r="B187" s="8">
        <v>13.8</v>
      </c>
      <c r="C187" s="8">
        <v>877.6</v>
      </c>
      <c r="D187" s="8">
        <v>18.7</v>
      </c>
      <c r="E187" s="8">
        <v>43.4</v>
      </c>
      <c r="F187" s="8">
        <v>36</v>
      </c>
      <c r="G187" s="8">
        <v>18.7</v>
      </c>
      <c r="H187" s="8">
        <v>1008.1</v>
      </c>
      <c r="I187" s="8">
        <v>1000</v>
      </c>
      <c r="J187" s="8">
        <v>-8.1</v>
      </c>
      <c r="K187" s="8">
        <v>-0.81</v>
      </c>
    </row>
    <row r="188" spans="1:11" ht="15.75" thickBot="1" x14ac:dyDescent="0.3">
      <c r="A188" s="7" t="s">
        <v>68</v>
      </c>
      <c r="B188" s="8">
        <v>18.7</v>
      </c>
      <c r="C188" s="8">
        <v>887.4</v>
      </c>
      <c r="D188" s="8">
        <v>15.8</v>
      </c>
      <c r="E188" s="8">
        <v>36.5</v>
      </c>
      <c r="F188" s="8">
        <v>46.8</v>
      </c>
      <c r="G188" s="8">
        <v>18.7</v>
      </c>
      <c r="H188" s="8">
        <v>1023.9</v>
      </c>
      <c r="I188" s="8">
        <v>1000</v>
      </c>
      <c r="J188" s="8">
        <v>-23.9</v>
      </c>
      <c r="K188" s="8">
        <v>-2.39</v>
      </c>
    </row>
    <row r="189" spans="1:11" ht="15.75" thickBot="1" x14ac:dyDescent="0.3">
      <c r="A189" s="7" t="s">
        <v>69</v>
      </c>
      <c r="B189" s="8">
        <v>18.7</v>
      </c>
      <c r="C189" s="8">
        <v>887.4</v>
      </c>
      <c r="D189" s="8">
        <v>8.9</v>
      </c>
      <c r="E189" s="8">
        <v>43.4</v>
      </c>
      <c r="F189" s="8">
        <v>46.8</v>
      </c>
      <c r="G189" s="8">
        <v>18.7</v>
      </c>
      <c r="H189" s="8">
        <v>1023.9</v>
      </c>
      <c r="I189" s="8">
        <v>1000</v>
      </c>
      <c r="J189" s="8">
        <v>-23.9</v>
      </c>
      <c r="K189" s="8">
        <v>-2.39</v>
      </c>
    </row>
    <row r="190" spans="1:11" ht="15.75" thickBot="1" x14ac:dyDescent="0.3">
      <c r="A190" s="7" t="s">
        <v>70</v>
      </c>
      <c r="B190" s="8">
        <v>9.9</v>
      </c>
      <c r="C190" s="8">
        <v>878.5</v>
      </c>
      <c r="D190" s="8">
        <v>18.7</v>
      </c>
      <c r="E190" s="8">
        <v>43.4</v>
      </c>
      <c r="F190" s="8">
        <v>37</v>
      </c>
      <c r="G190" s="8">
        <v>18.7</v>
      </c>
      <c r="H190" s="8">
        <v>1006.2</v>
      </c>
      <c r="I190" s="8">
        <v>1000</v>
      </c>
      <c r="J190" s="8">
        <v>-6.2</v>
      </c>
      <c r="K190" s="8">
        <v>-0.62</v>
      </c>
    </row>
    <row r="191" spans="1:11" ht="15.75" thickBot="1" x14ac:dyDescent="0.3">
      <c r="A191" s="7" t="s">
        <v>71</v>
      </c>
      <c r="B191" s="8">
        <v>4.9000000000000004</v>
      </c>
      <c r="C191" s="8">
        <v>880.5</v>
      </c>
      <c r="D191" s="8">
        <v>6.9</v>
      </c>
      <c r="E191" s="8">
        <v>43.4</v>
      </c>
      <c r="F191" s="8">
        <v>34</v>
      </c>
      <c r="G191" s="8">
        <v>18.7</v>
      </c>
      <c r="H191" s="8">
        <v>988.4</v>
      </c>
      <c r="I191" s="8">
        <v>1000</v>
      </c>
      <c r="J191" s="8">
        <v>11.6</v>
      </c>
      <c r="K191" s="8">
        <v>1.1599999999999999</v>
      </c>
    </row>
    <row r="192" spans="1:11" ht="15.75" thickBot="1" x14ac:dyDescent="0.3">
      <c r="A192" s="7" t="s">
        <v>72</v>
      </c>
      <c r="B192" s="8">
        <v>18.7</v>
      </c>
      <c r="C192" s="8">
        <v>875.6</v>
      </c>
      <c r="D192" s="8">
        <v>18.7</v>
      </c>
      <c r="E192" s="8">
        <v>43.4</v>
      </c>
      <c r="F192" s="8">
        <v>46.8</v>
      </c>
      <c r="G192" s="8">
        <v>18.7</v>
      </c>
      <c r="H192" s="8">
        <v>1021.9</v>
      </c>
      <c r="I192" s="8">
        <v>1000</v>
      </c>
      <c r="J192" s="8">
        <v>-21.9</v>
      </c>
      <c r="K192" s="8">
        <v>-2.19</v>
      </c>
    </row>
    <row r="193" spans="1:11" ht="15.75" thickBot="1" x14ac:dyDescent="0.3">
      <c r="A193" s="7" t="s">
        <v>73</v>
      </c>
      <c r="B193" s="8">
        <v>8.9</v>
      </c>
      <c r="C193" s="8">
        <v>885.4</v>
      </c>
      <c r="D193" s="8">
        <v>18.7</v>
      </c>
      <c r="E193" s="8">
        <v>43.4</v>
      </c>
      <c r="F193" s="8">
        <v>37.9</v>
      </c>
      <c r="G193" s="8">
        <v>18.7</v>
      </c>
      <c r="H193" s="8">
        <v>1013.1</v>
      </c>
      <c r="I193" s="8">
        <v>1000</v>
      </c>
      <c r="J193" s="8">
        <v>-13.1</v>
      </c>
      <c r="K193" s="8">
        <v>-1.31</v>
      </c>
    </row>
    <row r="194" spans="1:11" ht="15.75" thickBot="1" x14ac:dyDescent="0.3">
      <c r="A194" s="7" t="s">
        <v>74</v>
      </c>
      <c r="B194" s="8">
        <v>18.7</v>
      </c>
      <c r="C194" s="8">
        <v>887.4</v>
      </c>
      <c r="D194" s="8">
        <v>3.9</v>
      </c>
      <c r="E194" s="8">
        <v>3</v>
      </c>
      <c r="F194" s="8">
        <v>46.8</v>
      </c>
      <c r="G194" s="8">
        <v>2</v>
      </c>
      <c r="H194" s="8">
        <v>961.8</v>
      </c>
      <c r="I194" s="8">
        <v>1000</v>
      </c>
      <c r="J194" s="8">
        <v>38.200000000000003</v>
      </c>
      <c r="K194" s="8">
        <v>3.82</v>
      </c>
    </row>
    <row r="195" spans="1:11" ht="15.75" thickBot="1" x14ac:dyDescent="0.3">
      <c r="A195" s="7" t="s">
        <v>75</v>
      </c>
      <c r="B195" s="8">
        <v>18.7</v>
      </c>
      <c r="C195" s="8">
        <v>869.7</v>
      </c>
      <c r="D195" s="8">
        <v>2</v>
      </c>
      <c r="E195" s="8">
        <v>32.5</v>
      </c>
      <c r="F195" s="8">
        <v>32</v>
      </c>
      <c r="G195" s="8">
        <v>18.7</v>
      </c>
      <c r="H195" s="8">
        <v>973.6</v>
      </c>
      <c r="I195" s="8">
        <v>1000</v>
      </c>
      <c r="J195" s="8">
        <v>26.4</v>
      </c>
      <c r="K195" s="8">
        <v>2.64</v>
      </c>
    </row>
    <row r="196" spans="1:11" ht="15.75" thickBot="1" x14ac:dyDescent="0.3">
      <c r="A196" s="7" t="s">
        <v>76</v>
      </c>
      <c r="B196" s="8">
        <v>3</v>
      </c>
      <c r="C196" s="8">
        <v>868.7</v>
      </c>
      <c r="D196" s="8">
        <v>0</v>
      </c>
      <c r="E196" s="8">
        <v>31.5</v>
      </c>
      <c r="F196" s="8">
        <v>31</v>
      </c>
      <c r="G196" s="8">
        <v>3</v>
      </c>
      <c r="H196" s="8">
        <v>937.2</v>
      </c>
      <c r="I196" s="8">
        <v>1000</v>
      </c>
      <c r="J196" s="8">
        <v>62.8</v>
      </c>
      <c r="K196" s="8">
        <v>6.28</v>
      </c>
    </row>
    <row r="197" spans="1:11" ht="15.75" thickBot="1" x14ac:dyDescent="0.3">
      <c r="A197" s="7" t="s">
        <v>77</v>
      </c>
      <c r="B197" s="8">
        <v>10.8</v>
      </c>
      <c r="C197" s="8">
        <v>879.5</v>
      </c>
      <c r="D197" s="8">
        <v>12.8</v>
      </c>
      <c r="E197" s="8">
        <v>43.4</v>
      </c>
      <c r="F197" s="8">
        <v>46.8</v>
      </c>
      <c r="G197" s="8">
        <v>15.8</v>
      </c>
      <c r="H197" s="8">
        <v>1009.1</v>
      </c>
      <c r="I197" s="8">
        <v>1000</v>
      </c>
      <c r="J197" s="8">
        <v>-9.1</v>
      </c>
      <c r="K197" s="8">
        <v>-0.91</v>
      </c>
    </row>
    <row r="198" spans="1:11" ht="15.75" thickBot="1" x14ac:dyDescent="0.3">
      <c r="A198" s="7" t="s">
        <v>78</v>
      </c>
      <c r="B198" s="8">
        <v>5.9</v>
      </c>
      <c r="C198" s="8">
        <v>887.4</v>
      </c>
      <c r="D198" s="8">
        <v>18.7</v>
      </c>
      <c r="E198" s="8">
        <v>43.4</v>
      </c>
      <c r="F198" s="8">
        <v>2</v>
      </c>
      <c r="G198" s="8">
        <v>7.9</v>
      </c>
      <c r="H198" s="8">
        <v>965.3</v>
      </c>
      <c r="I198" s="8">
        <v>1000</v>
      </c>
      <c r="J198" s="8">
        <v>34.700000000000003</v>
      </c>
      <c r="K198" s="8">
        <v>3.47</v>
      </c>
    </row>
    <row r="199" spans="1:11" ht="15.75" thickBot="1" x14ac:dyDescent="0.3">
      <c r="A199" s="7" t="s">
        <v>79</v>
      </c>
      <c r="B199" s="8">
        <v>18.7</v>
      </c>
      <c r="C199" s="8">
        <v>876.6</v>
      </c>
      <c r="D199" s="8">
        <v>18.7</v>
      </c>
      <c r="E199" s="8">
        <v>5.9</v>
      </c>
      <c r="F199" s="8">
        <v>46.8</v>
      </c>
      <c r="G199" s="8">
        <v>10.8</v>
      </c>
      <c r="H199" s="8">
        <v>977.6</v>
      </c>
      <c r="I199" s="8">
        <v>1000</v>
      </c>
      <c r="J199" s="8">
        <v>22.4</v>
      </c>
      <c r="K199" s="8">
        <v>2.2400000000000002</v>
      </c>
    </row>
    <row r="200" spans="1:11" ht="15.75" thickBot="1" x14ac:dyDescent="0.3">
      <c r="A200" s="7" t="s">
        <v>80</v>
      </c>
      <c r="B200" s="8">
        <v>18.7</v>
      </c>
      <c r="C200" s="8">
        <v>887.4</v>
      </c>
      <c r="D200" s="8">
        <v>18.7</v>
      </c>
      <c r="E200" s="8">
        <v>43.4</v>
      </c>
      <c r="F200" s="8">
        <v>46.8</v>
      </c>
      <c r="G200" s="8">
        <v>18.7</v>
      </c>
      <c r="H200" s="8">
        <v>1033.7</v>
      </c>
      <c r="I200" s="8">
        <v>1000</v>
      </c>
      <c r="J200" s="8">
        <v>-33.700000000000003</v>
      </c>
      <c r="K200" s="8">
        <v>-3.37</v>
      </c>
    </row>
    <row r="201" spans="1:11" ht="15.75" thickBot="1" x14ac:dyDescent="0.3">
      <c r="A201" s="7" t="s">
        <v>81</v>
      </c>
      <c r="B201" s="8">
        <v>6.9</v>
      </c>
      <c r="C201" s="8">
        <v>887.4</v>
      </c>
      <c r="D201" s="8">
        <v>18.7</v>
      </c>
      <c r="E201" s="8">
        <v>43.4</v>
      </c>
      <c r="F201" s="8">
        <v>38.9</v>
      </c>
      <c r="G201" s="8">
        <v>18.7</v>
      </c>
      <c r="H201" s="8">
        <v>1014</v>
      </c>
      <c r="I201" s="8">
        <v>1000</v>
      </c>
      <c r="J201" s="8">
        <v>-14</v>
      </c>
      <c r="K201" s="8">
        <v>-1.4</v>
      </c>
    </row>
    <row r="202" spans="1:11" ht="15.75" thickBot="1" x14ac:dyDescent="0.3">
      <c r="A202" s="7" t="s">
        <v>82</v>
      </c>
      <c r="B202" s="8">
        <v>3.9</v>
      </c>
      <c r="C202" s="8">
        <v>870.7</v>
      </c>
      <c r="D202" s="8">
        <v>5.9</v>
      </c>
      <c r="E202" s="8">
        <v>43.4</v>
      </c>
      <c r="F202" s="8">
        <v>46.8</v>
      </c>
      <c r="G202" s="8">
        <v>6.9</v>
      </c>
      <c r="H202" s="8">
        <v>977.6</v>
      </c>
      <c r="I202" s="8">
        <v>1000</v>
      </c>
      <c r="J202" s="8">
        <v>22.4</v>
      </c>
      <c r="K202" s="8">
        <v>2.2400000000000002</v>
      </c>
    </row>
    <row r="203" spans="1:11" ht="15.75" thickBot="1" x14ac:dyDescent="0.3"/>
    <row r="204" spans="1:11" ht="15.75" thickBot="1" x14ac:dyDescent="0.3">
      <c r="A204" s="9" t="s">
        <v>216</v>
      </c>
      <c r="B204" s="10">
        <v>1033.7</v>
      </c>
    </row>
    <row r="205" spans="1:11" ht="21.75" thickBot="1" x14ac:dyDescent="0.3">
      <c r="A205" s="9" t="s">
        <v>217</v>
      </c>
      <c r="B205" s="10">
        <v>868.7</v>
      </c>
    </row>
    <row r="206" spans="1:11" ht="21.75" thickBot="1" x14ac:dyDescent="0.3">
      <c r="A206" s="9" t="s">
        <v>218</v>
      </c>
      <c r="B206" s="10">
        <v>20004.400000000001</v>
      </c>
    </row>
    <row r="207" spans="1:11" ht="21.75" thickBot="1" x14ac:dyDescent="0.3">
      <c r="A207" s="9" t="s">
        <v>219</v>
      </c>
      <c r="B207" s="10">
        <v>20000</v>
      </c>
    </row>
    <row r="208" spans="1:11" ht="32.25" thickBot="1" x14ac:dyDescent="0.3">
      <c r="A208" s="9" t="s">
        <v>220</v>
      </c>
      <c r="B208" s="10">
        <v>4.4000000000000004</v>
      </c>
    </row>
    <row r="209" spans="1:2" ht="32.25" thickBot="1" x14ac:dyDescent="0.3">
      <c r="A209" s="9" t="s">
        <v>221</v>
      </c>
      <c r="B209" s="10"/>
    </row>
    <row r="210" spans="1:2" ht="32.25" thickBot="1" x14ac:dyDescent="0.3">
      <c r="A210" s="9" t="s">
        <v>222</v>
      </c>
      <c r="B210" s="10"/>
    </row>
    <row r="211" spans="1:2" ht="21.75" thickBot="1" x14ac:dyDescent="0.3">
      <c r="A211" s="9" t="s">
        <v>223</v>
      </c>
      <c r="B211" s="10">
        <v>0</v>
      </c>
    </row>
    <row r="213" spans="1:2" x14ac:dyDescent="0.25">
      <c r="A213" s="11" t="s">
        <v>224</v>
      </c>
    </row>
    <row r="215" spans="1:2" x14ac:dyDescent="0.25">
      <c r="A215" s="12" t="s">
        <v>225</v>
      </c>
    </row>
    <row r="216" spans="1:2" x14ac:dyDescent="0.25">
      <c r="A216" s="12" t="s">
        <v>226</v>
      </c>
    </row>
  </sheetData>
  <conditionalFormatting sqref="H74:H9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04" r:id="rId1" display="http://miau.gau.hu/myx-free/coco/test/288348520160609153704.html"/>
    <hyperlink ref="A213" r:id="rId2" display="http://miau.gau.hu/myx-free/coco/test/834186620160609153809.html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0" zoomScaleNormal="70" workbookViewId="0"/>
  </sheetViews>
  <sheetFormatPr defaultRowHeight="15" x14ac:dyDescent="0.25"/>
  <cols>
    <col min="1" max="1" width="14.42578125" bestFit="1" customWidth="1"/>
    <col min="2" max="7" width="10.7109375" bestFit="1" customWidth="1"/>
    <col min="8" max="13" width="11" bestFit="1" customWidth="1"/>
  </cols>
  <sheetData>
    <row r="1" spans="1:13" x14ac:dyDescent="0.25">
      <c r="A1" t="s">
        <v>13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</row>
    <row r="2" spans="1:13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  <c r="L2" t="s">
        <v>45</v>
      </c>
      <c r="M2" t="s">
        <v>46</v>
      </c>
    </row>
    <row r="3" spans="1:13" x14ac:dyDescent="0.25">
      <c r="A3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1:13" x14ac:dyDescent="0.25">
      <c r="A4" t="s">
        <v>15</v>
      </c>
      <c r="B4" s="2">
        <v>83</v>
      </c>
      <c r="C4" s="2">
        <v>71</v>
      </c>
      <c r="D4" s="2">
        <v>94</v>
      </c>
      <c r="E4" s="2">
        <v>21</v>
      </c>
      <c r="F4" s="2">
        <v>85</v>
      </c>
      <c r="G4" s="2">
        <v>14</v>
      </c>
      <c r="H4" s="1">
        <v>23</v>
      </c>
      <c r="I4" s="1">
        <v>45</v>
      </c>
      <c r="J4" s="1">
        <v>77</v>
      </c>
      <c r="K4" s="1">
        <v>24</v>
      </c>
      <c r="L4" s="1">
        <v>27</v>
      </c>
      <c r="M4" s="1">
        <v>20</v>
      </c>
    </row>
    <row r="5" spans="1:13" x14ac:dyDescent="0.25">
      <c r="A5" t="s">
        <v>16</v>
      </c>
      <c r="B5" s="2">
        <v>53</v>
      </c>
      <c r="C5" s="2">
        <v>98</v>
      </c>
      <c r="D5" s="2">
        <v>7</v>
      </c>
      <c r="E5" s="2">
        <v>36</v>
      </c>
      <c r="F5" s="2">
        <v>27</v>
      </c>
      <c r="G5" s="2">
        <v>53</v>
      </c>
      <c r="H5" s="1">
        <v>37</v>
      </c>
      <c r="I5" s="1">
        <v>54</v>
      </c>
      <c r="J5" s="1">
        <v>54</v>
      </c>
      <c r="K5" s="1">
        <v>67</v>
      </c>
      <c r="L5" s="1">
        <v>11</v>
      </c>
      <c r="M5" s="1">
        <v>55</v>
      </c>
    </row>
    <row r="6" spans="1:13" x14ac:dyDescent="0.25">
      <c r="A6" t="s">
        <v>17</v>
      </c>
      <c r="B6" s="2">
        <v>58</v>
      </c>
      <c r="C6" s="2">
        <v>46</v>
      </c>
      <c r="D6" s="2">
        <v>76</v>
      </c>
      <c r="E6" s="2">
        <v>78</v>
      </c>
      <c r="F6" s="2">
        <v>96</v>
      </c>
      <c r="G6" s="2">
        <v>92</v>
      </c>
      <c r="H6" s="1">
        <v>87</v>
      </c>
      <c r="I6" s="1">
        <v>70</v>
      </c>
      <c r="J6" s="1">
        <v>29</v>
      </c>
      <c r="K6" s="1">
        <v>60</v>
      </c>
      <c r="L6" s="1">
        <v>46</v>
      </c>
      <c r="M6" s="1">
        <v>94</v>
      </c>
    </row>
    <row r="7" spans="1:13" x14ac:dyDescent="0.25">
      <c r="A7" t="s">
        <v>18</v>
      </c>
      <c r="B7" s="2">
        <v>47</v>
      </c>
      <c r="C7" s="2">
        <v>49</v>
      </c>
      <c r="D7" s="2">
        <v>94</v>
      </c>
      <c r="E7" s="2">
        <v>66</v>
      </c>
      <c r="F7" s="2">
        <v>56</v>
      </c>
      <c r="G7" s="2">
        <v>72</v>
      </c>
      <c r="H7" s="1">
        <v>44</v>
      </c>
      <c r="I7" s="1">
        <v>21</v>
      </c>
      <c r="J7" s="1">
        <v>87</v>
      </c>
      <c r="K7" s="1">
        <v>87</v>
      </c>
      <c r="L7" s="1">
        <v>11</v>
      </c>
      <c r="M7" s="1">
        <v>82</v>
      </c>
    </row>
    <row r="8" spans="1:13" x14ac:dyDescent="0.25">
      <c r="A8" t="s">
        <v>19</v>
      </c>
      <c r="B8" s="2">
        <v>7</v>
      </c>
      <c r="C8" s="2">
        <v>67</v>
      </c>
      <c r="D8" s="2">
        <v>32</v>
      </c>
      <c r="E8" s="2">
        <v>44</v>
      </c>
      <c r="F8" s="2">
        <v>47</v>
      </c>
      <c r="G8" s="2">
        <v>83</v>
      </c>
      <c r="H8" s="1">
        <v>32</v>
      </c>
      <c r="I8" s="1">
        <v>36</v>
      </c>
      <c r="J8" s="1">
        <v>60</v>
      </c>
      <c r="K8" s="1">
        <v>71</v>
      </c>
      <c r="L8" s="1">
        <v>26</v>
      </c>
      <c r="M8" s="1">
        <v>82</v>
      </c>
    </row>
    <row r="9" spans="1:13" x14ac:dyDescent="0.25">
      <c r="A9" t="s">
        <v>20</v>
      </c>
      <c r="B9" s="2">
        <v>83</v>
      </c>
      <c r="C9" s="2">
        <v>30</v>
      </c>
      <c r="D9" s="2">
        <v>62</v>
      </c>
      <c r="E9" s="2">
        <v>39</v>
      </c>
      <c r="F9" s="2">
        <v>24</v>
      </c>
      <c r="G9" s="2">
        <v>73</v>
      </c>
      <c r="H9" s="1">
        <v>33</v>
      </c>
      <c r="I9" s="1">
        <v>10</v>
      </c>
      <c r="J9" s="1">
        <v>76</v>
      </c>
      <c r="K9" s="1">
        <v>34</v>
      </c>
      <c r="L9" s="1">
        <v>91</v>
      </c>
      <c r="M9" s="1">
        <v>25</v>
      </c>
    </row>
    <row r="10" spans="1:13" x14ac:dyDescent="0.25">
      <c r="A10" t="s">
        <v>21</v>
      </c>
      <c r="B10" s="2">
        <v>78</v>
      </c>
      <c r="C10" s="2">
        <v>25</v>
      </c>
      <c r="D10" s="2">
        <v>43</v>
      </c>
      <c r="E10" s="2">
        <v>87</v>
      </c>
      <c r="F10" s="2">
        <v>11</v>
      </c>
      <c r="G10" s="2">
        <v>72</v>
      </c>
      <c r="H10" s="1">
        <v>83</v>
      </c>
      <c r="I10" s="1">
        <v>19</v>
      </c>
      <c r="J10" s="1">
        <v>81</v>
      </c>
      <c r="K10" s="1">
        <v>98</v>
      </c>
      <c r="L10" s="1">
        <v>44</v>
      </c>
      <c r="M10" s="1">
        <v>10</v>
      </c>
    </row>
    <row r="11" spans="1:13" x14ac:dyDescent="0.25">
      <c r="A11" t="s">
        <v>22</v>
      </c>
      <c r="B11" s="2">
        <v>48</v>
      </c>
      <c r="C11" s="2">
        <v>67</v>
      </c>
      <c r="D11" s="2">
        <v>66</v>
      </c>
      <c r="E11" s="2">
        <v>23</v>
      </c>
      <c r="F11" s="2">
        <v>49</v>
      </c>
      <c r="G11" s="2">
        <v>93</v>
      </c>
      <c r="H11" s="1">
        <v>43</v>
      </c>
      <c r="I11" s="1">
        <v>32</v>
      </c>
      <c r="J11" s="1">
        <v>16</v>
      </c>
      <c r="K11" s="1">
        <v>73</v>
      </c>
      <c r="L11" s="1">
        <v>48</v>
      </c>
      <c r="M11" s="1">
        <v>67</v>
      </c>
    </row>
    <row r="12" spans="1:13" x14ac:dyDescent="0.25">
      <c r="A12" t="s">
        <v>23</v>
      </c>
      <c r="B12" s="2">
        <v>47</v>
      </c>
      <c r="C12" s="2">
        <v>27</v>
      </c>
      <c r="D12" s="2">
        <v>46</v>
      </c>
      <c r="E12" s="2">
        <v>47</v>
      </c>
      <c r="F12" s="2">
        <v>35</v>
      </c>
      <c r="G12" s="2">
        <v>10</v>
      </c>
      <c r="H12" s="1">
        <v>62</v>
      </c>
      <c r="I12" s="1">
        <v>10</v>
      </c>
      <c r="J12" s="1">
        <v>30</v>
      </c>
      <c r="K12" s="1">
        <v>69</v>
      </c>
      <c r="L12" s="1">
        <v>30</v>
      </c>
      <c r="M12" s="1">
        <v>82</v>
      </c>
    </row>
    <row r="13" spans="1:13" x14ac:dyDescent="0.25">
      <c r="A13" t="s">
        <v>24</v>
      </c>
      <c r="B13" s="2">
        <v>1</v>
      </c>
      <c r="C13" s="2">
        <v>38</v>
      </c>
      <c r="D13" s="2">
        <v>10</v>
      </c>
      <c r="E13" s="2">
        <v>91</v>
      </c>
      <c r="F13" s="2">
        <v>81</v>
      </c>
      <c r="G13" s="2">
        <v>36</v>
      </c>
      <c r="H13" s="1">
        <v>29</v>
      </c>
      <c r="I13" s="1">
        <v>52</v>
      </c>
      <c r="J13" s="1">
        <v>26</v>
      </c>
      <c r="K13" s="1">
        <v>57</v>
      </c>
      <c r="L13" s="1">
        <v>16</v>
      </c>
      <c r="M13" s="1">
        <v>44</v>
      </c>
    </row>
    <row r="14" spans="1:13" x14ac:dyDescent="0.25">
      <c r="A14" t="s">
        <v>25</v>
      </c>
      <c r="B14" s="2">
        <v>13</v>
      </c>
      <c r="C14" s="2">
        <v>84</v>
      </c>
      <c r="D14" s="2">
        <v>0</v>
      </c>
      <c r="E14" s="2">
        <v>51</v>
      </c>
      <c r="F14" s="2">
        <v>98</v>
      </c>
      <c r="G14" s="2">
        <v>5</v>
      </c>
      <c r="H14" s="1">
        <v>83</v>
      </c>
      <c r="I14" s="1">
        <v>31</v>
      </c>
      <c r="J14" s="1">
        <v>63</v>
      </c>
      <c r="K14" s="1">
        <v>42</v>
      </c>
      <c r="L14" s="1">
        <v>95</v>
      </c>
      <c r="M14" s="1">
        <v>61</v>
      </c>
    </row>
    <row r="15" spans="1:13" x14ac:dyDescent="0.25">
      <c r="A15" t="s">
        <v>26</v>
      </c>
      <c r="B15" s="2">
        <v>2</v>
      </c>
      <c r="C15" s="2">
        <v>1</v>
      </c>
      <c r="D15" s="2">
        <v>1</v>
      </c>
      <c r="E15" s="2">
        <v>72</v>
      </c>
      <c r="F15" s="2">
        <v>71</v>
      </c>
      <c r="G15" s="2">
        <v>79</v>
      </c>
      <c r="H15" s="1">
        <v>21</v>
      </c>
      <c r="I15" s="1">
        <v>74</v>
      </c>
      <c r="J15" s="1">
        <v>53</v>
      </c>
      <c r="K15" s="1">
        <v>78</v>
      </c>
      <c r="L15" s="1">
        <v>32</v>
      </c>
      <c r="M15" s="1">
        <v>98</v>
      </c>
    </row>
    <row r="16" spans="1:13" x14ac:dyDescent="0.25">
      <c r="A16" t="s">
        <v>27</v>
      </c>
      <c r="B16" s="2">
        <v>58</v>
      </c>
      <c r="C16" s="2">
        <v>4</v>
      </c>
      <c r="D16" s="2">
        <v>15</v>
      </c>
      <c r="E16" s="2">
        <v>68</v>
      </c>
      <c r="F16" s="2">
        <v>16</v>
      </c>
      <c r="G16" s="2">
        <v>57</v>
      </c>
      <c r="H16" s="1">
        <v>73</v>
      </c>
      <c r="I16" s="1">
        <v>39</v>
      </c>
      <c r="J16" s="1">
        <v>59</v>
      </c>
      <c r="K16" s="1">
        <v>44</v>
      </c>
      <c r="L16" s="1">
        <v>58</v>
      </c>
      <c r="M16" s="1">
        <v>21</v>
      </c>
    </row>
    <row r="17" spans="1:13" x14ac:dyDescent="0.25">
      <c r="A17" t="s">
        <v>28</v>
      </c>
      <c r="B17" s="2">
        <v>21</v>
      </c>
      <c r="C17" s="2">
        <v>35</v>
      </c>
      <c r="D17" s="2">
        <v>66</v>
      </c>
      <c r="E17" s="2">
        <v>29</v>
      </c>
      <c r="F17" s="2">
        <v>32</v>
      </c>
      <c r="G17" s="2">
        <v>56</v>
      </c>
      <c r="H17" s="1">
        <v>53</v>
      </c>
      <c r="I17" s="1">
        <v>26</v>
      </c>
      <c r="J17" s="1">
        <v>72</v>
      </c>
      <c r="K17" s="1">
        <v>28</v>
      </c>
      <c r="L17" s="1">
        <v>33</v>
      </c>
      <c r="M17" s="1">
        <v>64</v>
      </c>
    </row>
    <row r="18" spans="1:13" x14ac:dyDescent="0.25">
      <c r="A18" t="s">
        <v>29</v>
      </c>
      <c r="B18" s="2">
        <v>96</v>
      </c>
      <c r="C18" s="2">
        <v>17</v>
      </c>
      <c r="D18" s="2">
        <v>26</v>
      </c>
      <c r="E18" s="2">
        <v>52</v>
      </c>
      <c r="F18" s="2">
        <v>68</v>
      </c>
      <c r="G18" s="2">
        <v>18</v>
      </c>
      <c r="H18" s="1">
        <v>87</v>
      </c>
      <c r="I18" s="1">
        <v>21</v>
      </c>
      <c r="J18" s="1">
        <v>69</v>
      </c>
      <c r="K18" s="1">
        <v>11</v>
      </c>
      <c r="L18" s="1">
        <v>21</v>
      </c>
      <c r="M18" s="1">
        <v>55</v>
      </c>
    </row>
    <row r="19" spans="1:13" x14ac:dyDescent="0.25">
      <c r="A19" t="s">
        <v>30</v>
      </c>
      <c r="B19" s="2">
        <v>50</v>
      </c>
      <c r="C19" s="2">
        <v>94</v>
      </c>
      <c r="D19" s="2">
        <v>4</v>
      </c>
      <c r="E19" s="2">
        <v>56</v>
      </c>
      <c r="F19" s="2">
        <v>9</v>
      </c>
      <c r="G19" s="2">
        <v>4</v>
      </c>
      <c r="H19" s="1">
        <v>39</v>
      </c>
      <c r="I19" s="1">
        <v>80</v>
      </c>
      <c r="J19" s="1">
        <v>16</v>
      </c>
      <c r="K19" s="1">
        <v>17</v>
      </c>
      <c r="L19" s="1">
        <v>54</v>
      </c>
      <c r="M19" s="1">
        <v>79</v>
      </c>
    </row>
    <row r="20" spans="1:13" x14ac:dyDescent="0.25">
      <c r="A20" t="s">
        <v>31</v>
      </c>
      <c r="B20" s="2">
        <v>67</v>
      </c>
      <c r="C20" s="2">
        <v>90</v>
      </c>
      <c r="D20" s="2">
        <v>43</v>
      </c>
      <c r="E20" s="2">
        <v>25</v>
      </c>
      <c r="F20" s="2">
        <v>21</v>
      </c>
      <c r="G20" s="2">
        <v>47</v>
      </c>
      <c r="H20" s="1">
        <v>16</v>
      </c>
      <c r="I20" s="1">
        <v>44</v>
      </c>
      <c r="J20" s="1">
        <v>89</v>
      </c>
      <c r="K20" s="1">
        <v>33</v>
      </c>
      <c r="L20" s="1">
        <v>85</v>
      </c>
      <c r="M20" s="1">
        <v>38</v>
      </c>
    </row>
    <row r="21" spans="1:13" x14ac:dyDescent="0.25">
      <c r="A21" t="s">
        <v>32</v>
      </c>
      <c r="B21" s="2">
        <v>6</v>
      </c>
      <c r="C21" s="2">
        <v>50</v>
      </c>
      <c r="D21" s="2">
        <v>44</v>
      </c>
      <c r="E21" s="2">
        <v>65</v>
      </c>
      <c r="F21" s="2">
        <v>74</v>
      </c>
      <c r="G21" s="2">
        <v>19</v>
      </c>
      <c r="H21" s="1">
        <v>74</v>
      </c>
      <c r="I21" s="1">
        <v>21</v>
      </c>
      <c r="J21" s="1">
        <v>66</v>
      </c>
      <c r="K21" s="1">
        <v>16</v>
      </c>
      <c r="L21" s="1">
        <v>88</v>
      </c>
      <c r="M21" s="1">
        <v>91</v>
      </c>
    </row>
    <row r="22" spans="1:13" x14ac:dyDescent="0.25">
      <c r="A22" t="s">
        <v>33</v>
      </c>
      <c r="B22" s="2">
        <v>8</v>
      </c>
      <c r="C22" s="2">
        <v>70</v>
      </c>
      <c r="D22" s="2">
        <v>98</v>
      </c>
      <c r="E22" s="2">
        <v>21</v>
      </c>
      <c r="F22" s="2">
        <v>12</v>
      </c>
      <c r="G22" s="2">
        <v>98</v>
      </c>
      <c r="H22" s="1">
        <v>38</v>
      </c>
      <c r="I22" s="1">
        <v>37</v>
      </c>
      <c r="J22" s="1">
        <v>78</v>
      </c>
      <c r="K22" s="1">
        <v>86</v>
      </c>
      <c r="L22" s="1">
        <v>59</v>
      </c>
      <c r="M22" s="1">
        <v>14</v>
      </c>
    </row>
    <row r="23" spans="1:13" x14ac:dyDescent="0.25">
      <c r="A23" t="s">
        <v>34</v>
      </c>
      <c r="B23" s="2">
        <v>49</v>
      </c>
      <c r="C23" s="2">
        <v>8</v>
      </c>
      <c r="D23" s="2">
        <v>17</v>
      </c>
      <c r="E23" s="2">
        <v>41</v>
      </c>
      <c r="F23" s="2">
        <v>83</v>
      </c>
      <c r="G23" s="2">
        <v>11</v>
      </c>
      <c r="H23" s="1">
        <v>58</v>
      </c>
      <c r="I23" s="1">
        <v>53</v>
      </c>
      <c r="J23" s="1">
        <v>34</v>
      </c>
      <c r="K23" s="1">
        <v>88</v>
      </c>
      <c r="L23" s="1">
        <v>87</v>
      </c>
      <c r="M23" s="1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9"/>
  <sheetViews>
    <sheetView topLeftCell="A90" zoomScale="70" zoomScaleNormal="70" workbookViewId="0">
      <selection activeCell="N96" sqref="N96"/>
    </sheetView>
  </sheetViews>
  <sheetFormatPr defaultRowHeight="15" x14ac:dyDescent="0.25"/>
  <cols>
    <col min="1" max="1" width="9.85546875" bestFit="1" customWidth="1"/>
    <col min="2" max="7" width="11" bestFit="1" customWidth="1"/>
    <col min="8" max="8" width="5" bestFit="1" customWidth="1"/>
    <col min="15" max="15" width="11" customWidth="1"/>
  </cols>
  <sheetData>
    <row r="1" spans="1:8" x14ac:dyDescent="0.25">
      <c r="B1" t="str">
        <f>' OAM raw'!H3</f>
        <v>marketing1</v>
      </c>
      <c r="C1" t="str">
        <f>' OAM raw'!I3</f>
        <v>marketing2</v>
      </c>
      <c r="D1" t="str">
        <f>' OAM raw'!J3</f>
        <v>marketing3</v>
      </c>
      <c r="E1" t="str">
        <f>' OAM raw'!K3</f>
        <v>marketing4</v>
      </c>
      <c r="F1" t="str">
        <f>' OAM raw'!L3</f>
        <v>marketing5</v>
      </c>
      <c r="G1" t="str">
        <f>' OAM raw'!M3</f>
        <v>marketing6</v>
      </c>
      <c r="H1" t="s">
        <v>47</v>
      </c>
    </row>
    <row r="2" spans="1:8" x14ac:dyDescent="0.25">
      <c r="A2" t="str">
        <f>' OAM raw'!A4</f>
        <v>interval1</v>
      </c>
      <c r="B2">
        <f>RANK(' OAM raw'!H4,' OAM raw'!H$4:H$23,' OAM raw'!H$1)</f>
        <v>18</v>
      </c>
      <c r="C2">
        <f>RANK(' OAM raw'!I4,' OAM raw'!I$4:I$23,' OAM raw'!I$1)</f>
        <v>7</v>
      </c>
      <c r="D2">
        <f>RANK(' OAM raw'!J4,' OAM raw'!J$4:J$23,' OAM raw'!J$1)</f>
        <v>5</v>
      </c>
      <c r="E2">
        <f>RANK(' OAM raw'!K4,' OAM raw'!K$4:K$23,' OAM raw'!K$1)</f>
        <v>17</v>
      </c>
      <c r="F2">
        <f>RANK(' OAM raw'!L4,' OAM raw'!L$4:L$23,' OAM raw'!L$1)</f>
        <v>15</v>
      </c>
      <c r="G2">
        <f>RANK(' OAM raw'!M4,' OAM raw'!M$4:M$23,' OAM raw'!M$1)</f>
        <v>18</v>
      </c>
      <c r="H2">
        <v>1000</v>
      </c>
    </row>
    <row r="3" spans="1:8" x14ac:dyDescent="0.25">
      <c r="A3" t="str">
        <f>' OAM raw'!A5</f>
        <v>interval2</v>
      </c>
      <c r="B3">
        <f>RANK(' OAM raw'!H5,' OAM raw'!H$4:H$23,' OAM raw'!H$1)</f>
        <v>14</v>
      </c>
      <c r="C3">
        <f>RANK(' OAM raw'!I5,' OAM raw'!I$4:I$23,' OAM raw'!I$1)</f>
        <v>4</v>
      </c>
      <c r="D3">
        <f>RANK(' OAM raw'!J5,' OAM raw'!J$4:J$23,' OAM raw'!J$1)</f>
        <v>13</v>
      </c>
      <c r="E3">
        <f>RANK(' OAM raw'!K5,' OAM raw'!K$4:K$23,' OAM raw'!K$1)</f>
        <v>9</v>
      </c>
      <c r="F3">
        <f>RANK(' OAM raw'!L5,' OAM raw'!L$4:L$23,' OAM raw'!L$1)</f>
        <v>19</v>
      </c>
      <c r="G3">
        <f>RANK(' OAM raw'!M5,' OAM raw'!M$4:M$23,' OAM raw'!M$1)</f>
        <v>11</v>
      </c>
      <c r="H3">
        <v>1000</v>
      </c>
    </row>
    <row r="4" spans="1:8" x14ac:dyDescent="0.25">
      <c r="A4" t="str">
        <f>' OAM raw'!A6</f>
        <v>interval3</v>
      </c>
      <c r="B4">
        <f>RANK(' OAM raw'!H6,' OAM raw'!H$4:H$23,' OAM raw'!H$1)</f>
        <v>1</v>
      </c>
      <c r="C4">
        <f>RANK(' OAM raw'!I6,' OAM raw'!I$4:I$23,' OAM raw'!I$1)</f>
        <v>3</v>
      </c>
      <c r="D4">
        <f>RANK(' OAM raw'!J6,' OAM raw'!J$4:J$23,' OAM raw'!J$1)</f>
        <v>17</v>
      </c>
      <c r="E4">
        <f>RANK(' OAM raw'!K6,' OAM raw'!K$4:K$23,' OAM raw'!K$1)</f>
        <v>10</v>
      </c>
      <c r="F4">
        <f>RANK(' OAM raw'!L6,' OAM raw'!L$4:L$23,' OAM raw'!L$1)</f>
        <v>10</v>
      </c>
      <c r="G4">
        <f>RANK(' OAM raw'!M6,' OAM raw'!M$4:M$23,' OAM raw'!M$1)</f>
        <v>2</v>
      </c>
      <c r="H4">
        <v>1000</v>
      </c>
    </row>
    <row r="5" spans="1:8" x14ac:dyDescent="0.25">
      <c r="A5" t="str">
        <f>' OAM raw'!A7</f>
        <v>interval4</v>
      </c>
      <c r="B5">
        <f>RANK(' OAM raw'!H7,' OAM raw'!H$4:H$23,' OAM raw'!H$1)</f>
        <v>10</v>
      </c>
      <c r="C5">
        <f>RANK(' OAM raw'!I7,' OAM raw'!I$4:I$23,' OAM raw'!I$1)</f>
        <v>15</v>
      </c>
      <c r="D5">
        <f>RANK(' OAM raw'!J7,' OAM raw'!J$4:J$23,' OAM raw'!J$1)</f>
        <v>2</v>
      </c>
      <c r="E5">
        <f>RANK(' OAM raw'!K7,' OAM raw'!K$4:K$23,' OAM raw'!K$1)</f>
        <v>3</v>
      </c>
      <c r="F5">
        <f>RANK(' OAM raw'!L7,' OAM raw'!L$4:L$23,' OAM raw'!L$1)</f>
        <v>19</v>
      </c>
      <c r="G5">
        <f>RANK(' OAM raw'!M7,' OAM raw'!M$4:M$23,' OAM raw'!M$1)</f>
        <v>4</v>
      </c>
      <c r="H5">
        <v>1000</v>
      </c>
    </row>
    <row r="6" spans="1:8" x14ac:dyDescent="0.25">
      <c r="A6" t="str">
        <f>' OAM raw'!A8</f>
        <v>interval5</v>
      </c>
      <c r="B6">
        <f>RANK(' OAM raw'!H8,' OAM raw'!H$4:H$23,' OAM raw'!H$1)</f>
        <v>16</v>
      </c>
      <c r="C6">
        <f>RANK(' OAM raw'!I8,' OAM raw'!I$4:I$23,' OAM raw'!I$1)</f>
        <v>11</v>
      </c>
      <c r="D6">
        <f>RANK(' OAM raw'!J8,' OAM raw'!J$4:J$23,' OAM raw'!J$1)</f>
        <v>11</v>
      </c>
      <c r="E6">
        <f>RANK(' OAM raw'!K8,' OAM raw'!K$4:K$23,' OAM raw'!K$1)</f>
        <v>7</v>
      </c>
      <c r="F6">
        <f>RANK(' OAM raw'!L8,' OAM raw'!L$4:L$23,' OAM raw'!L$1)</f>
        <v>16</v>
      </c>
      <c r="G6">
        <f>RANK(' OAM raw'!M8,' OAM raw'!M$4:M$23,' OAM raw'!M$1)</f>
        <v>4</v>
      </c>
      <c r="H6">
        <v>1000</v>
      </c>
    </row>
    <row r="7" spans="1:8" x14ac:dyDescent="0.25">
      <c r="A7" t="str">
        <f>' OAM raw'!A9</f>
        <v>interval6</v>
      </c>
      <c r="B7">
        <f>RANK(' OAM raw'!H9,' OAM raw'!H$4:H$23,' OAM raw'!H$1)</f>
        <v>15</v>
      </c>
      <c r="C7">
        <f>RANK(' OAM raw'!I9,' OAM raw'!I$4:I$23,' OAM raw'!I$1)</f>
        <v>19</v>
      </c>
      <c r="D7">
        <f>RANK(' OAM raw'!J9,' OAM raw'!J$4:J$23,' OAM raw'!J$1)</f>
        <v>6</v>
      </c>
      <c r="E7">
        <f>RANK(' OAM raw'!K9,' OAM raw'!K$4:K$23,' OAM raw'!K$1)</f>
        <v>14</v>
      </c>
      <c r="F7">
        <f>RANK(' OAM raw'!L9,' OAM raw'!L$4:L$23,' OAM raw'!L$1)</f>
        <v>2</v>
      </c>
      <c r="G7">
        <f>RANK(' OAM raw'!M9,' OAM raw'!M$4:M$23,' OAM raw'!M$1)</f>
        <v>16</v>
      </c>
      <c r="H7">
        <v>1000</v>
      </c>
    </row>
    <row r="8" spans="1:8" x14ac:dyDescent="0.25">
      <c r="A8" t="str">
        <f>' OAM raw'!A10</f>
        <v>interval7</v>
      </c>
      <c r="B8">
        <f>RANK(' OAM raw'!H10,' OAM raw'!H$4:H$23,' OAM raw'!H$1)</f>
        <v>3</v>
      </c>
      <c r="C8">
        <f>RANK(' OAM raw'!I10,' OAM raw'!I$4:I$23,' OAM raw'!I$1)</f>
        <v>18</v>
      </c>
      <c r="D8">
        <f>RANK(' OAM raw'!J10,' OAM raw'!J$4:J$23,' OAM raw'!J$1)</f>
        <v>3</v>
      </c>
      <c r="E8">
        <f>RANK(' OAM raw'!K10,' OAM raw'!K$4:K$23,' OAM raw'!K$1)</f>
        <v>1</v>
      </c>
      <c r="F8">
        <f>RANK(' OAM raw'!L10,' OAM raw'!L$4:L$23,' OAM raw'!L$1)</f>
        <v>11</v>
      </c>
      <c r="G8">
        <f>RANK(' OAM raw'!M10,' OAM raw'!M$4:M$23,' OAM raw'!M$1)</f>
        <v>20</v>
      </c>
      <c r="H8">
        <v>1000</v>
      </c>
    </row>
    <row r="9" spans="1:8" x14ac:dyDescent="0.25">
      <c r="A9" t="str">
        <f>' OAM raw'!A11</f>
        <v>interval8</v>
      </c>
      <c r="B9">
        <f>RANK(' OAM raw'!H11,' OAM raw'!H$4:H$23,' OAM raw'!H$1)</f>
        <v>11</v>
      </c>
      <c r="C9">
        <f>RANK(' OAM raw'!I11,' OAM raw'!I$4:I$23,' OAM raw'!I$1)</f>
        <v>12</v>
      </c>
      <c r="D9">
        <f>RANK(' OAM raw'!J11,' OAM raw'!J$4:J$23,' OAM raw'!J$1)</f>
        <v>19</v>
      </c>
      <c r="E9">
        <f>RANK(' OAM raw'!K11,' OAM raw'!K$4:K$23,' OAM raw'!K$1)</f>
        <v>6</v>
      </c>
      <c r="F9">
        <f>RANK(' OAM raw'!L11,' OAM raw'!L$4:L$23,' OAM raw'!L$1)</f>
        <v>9</v>
      </c>
      <c r="G9">
        <f>RANK(' OAM raw'!M11,' OAM raw'!M$4:M$23,' OAM raw'!M$1)</f>
        <v>8</v>
      </c>
      <c r="H9">
        <v>1000</v>
      </c>
    </row>
    <row r="10" spans="1:8" x14ac:dyDescent="0.25">
      <c r="A10" t="str">
        <f>' OAM raw'!A12</f>
        <v>interval9</v>
      </c>
      <c r="B10">
        <f>RANK(' OAM raw'!H12,' OAM raw'!H$4:H$23,' OAM raw'!H$1)</f>
        <v>7</v>
      </c>
      <c r="C10">
        <f>RANK(' OAM raw'!I12,' OAM raw'!I$4:I$23,' OAM raw'!I$1)</f>
        <v>19</v>
      </c>
      <c r="D10">
        <f>RANK(' OAM raw'!J12,' OAM raw'!J$4:J$23,' OAM raw'!J$1)</f>
        <v>16</v>
      </c>
      <c r="E10">
        <f>RANK(' OAM raw'!K12,' OAM raw'!K$4:K$23,' OAM raw'!K$1)</f>
        <v>8</v>
      </c>
      <c r="F10">
        <f>RANK(' OAM raw'!L12,' OAM raw'!L$4:L$23,' OAM raw'!L$1)</f>
        <v>14</v>
      </c>
      <c r="G10">
        <f>RANK(' OAM raw'!M12,' OAM raw'!M$4:M$23,' OAM raw'!M$1)</f>
        <v>4</v>
      </c>
      <c r="H10">
        <v>1000</v>
      </c>
    </row>
    <row r="11" spans="1:8" x14ac:dyDescent="0.25">
      <c r="A11" t="str">
        <f>' OAM raw'!A13</f>
        <v>interval10</v>
      </c>
      <c r="B11">
        <f>RANK(' OAM raw'!H13,' OAM raw'!H$4:H$23,' OAM raw'!H$1)</f>
        <v>17</v>
      </c>
      <c r="C11">
        <f>RANK(' OAM raw'!I13,' OAM raw'!I$4:I$23,' OAM raw'!I$1)</f>
        <v>6</v>
      </c>
      <c r="D11">
        <f>RANK(' OAM raw'!J13,' OAM raw'!J$4:J$23,' OAM raw'!J$1)</f>
        <v>18</v>
      </c>
      <c r="E11">
        <f>RANK(' OAM raw'!K13,' OAM raw'!K$4:K$23,' OAM raw'!K$1)</f>
        <v>11</v>
      </c>
      <c r="F11">
        <f>RANK(' OAM raw'!L13,' OAM raw'!L$4:L$23,' OAM raw'!L$1)</f>
        <v>18</v>
      </c>
      <c r="G11">
        <f>RANK(' OAM raw'!M13,' OAM raw'!M$4:M$23,' OAM raw'!M$1)</f>
        <v>14</v>
      </c>
      <c r="H11">
        <v>1000</v>
      </c>
    </row>
    <row r="12" spans="1:8" x14ac:dyDescent="0.25">
      <c r="A12" t="str">
        <f>' OAM raw'!A14</f>
        <v>interval11</v>
      </c>
      <c r="B12">
        <f>RANK(' OAM raw'!H14,' OAM raw'!H$4:H$23,' OAM raw'!H$1)</f>
        <v>3</v>
      </c>
      <c r="C12">
        <f>RANK(' OAM raw'!I14,' OAM raw'!I$4:I$23,' OAM raw'!I$1)</f>
        <v>13</v>
      </c>
      <c r="D12">
        <f>RANK(' OAM raw'!J14,' OAM raw'!J$4:J$23,' OAM raw'!J$1)</f>
        <v>10</v>
      </c>
      <c r="E12">
        <f>RANK(' OAM raw'!K14,' OAM raw'!K$4:K$23,' OAM raw'!K$1)</f>
        <v>13</v>
      </c>
      <c r="F12">
        <f>RANK(' OAM raw'!L14,' OAM raw'!L$4:L$23,' OAM raw'!L$1)</f>
        <v>1</v>
      </c>
      <c r="G12">
        <f>RANK(' OAM raw'!M14,' OAM raw'!M$4:M$23,' OAM raw'!M$1)</f>
        <v>10</v>
      </c>
      <c r="H12">
        <v>1000</v>
      </c>
    </row>
    <row r="13" spans="1:8" x14ac:dyDescent="0.25">
      <c r="A13" t="str">
        <f>' OAM raw'!A15</f>
        <v>interval12</v>
      </c>
      <c r="B13">
        <f>RANK(' OAM raw'!H15,' OAM raw'!H$4:H$23,' OAM raw'!H$1)</f>
        <v>19</v>
      </c>
      <c r="C13">
        <f>RANK(' OAM raw'!I15,' OAM raw'!I$4:I$23,' OAM raw'!I$1)</f>
        <v>2</v>
      </c>
      <c r="D13">
        <f>RANK(' OAM raw'!J15,' OAM raw'!J$4:J$23,' OAM raw'!J$1)</f>
        <v>14</v>
      </c>
      <c r="E13">
        <f>RANK(' OAM raw'!K15,' OAM raw'!K$4:K$23,' OAM raw'!K$1)</f>
        <v>5</v>
      </c>
      <c r="F13">
        <f>RANK(' OAM raw'!L15,' OAM raw'!L$4:L$23,' OAM raw'!L$1)</f>
        <v>13</v>
      </c>
      <c r="G13">
        <f>RANK(' OAM raw'!M15,' OAM raw'!M$4:M$23,' OAM raw'!M$1)</f>
        <v>1</v>
      </c>
      <c r="H13">
        <v>1000</v>
      </c>
    </row>
    <row r="14" spans="1:8" x14ac:dyDescent="0.25">
      <c r="A14" t="str">
        <f>' OAM raw'!A16</f>
        <v>interval13</v>
      </c>
      <c r="B14">
        <f>RANK(' OAM raw'!H16,' OAM raw'!H$4:H$23,' OAM raw'!H$1)</f>
        <v>6</v>
      </c>
      <c r="C14">
        <f>RANK(' OAM raw'!I16,' OAM raw'!I$4:I$23,' OAM raw'!I$1)</f>
        <v>9</v>
      </c>
      <c r="D14">
        <f>RANK(' OAM raw'!J16,' OAM raw'!J$4:J$23,' OAM raw'!J$1)</f>
        <v>12</v>
      </c>
      <c r="E14">
        <f>RANK(' OAM raw'!K16,' OAM raw'!K$4:K$23,' OAM raw'!K$1)</f>
        <v>12</v>
      </c>
      <c r="F14">
        <f>RANK(' OAM raw'!L16,' OAM raw'!L$4:L$23,' OAM raw'!L$1)</f>
        <v>7</v>
      </c>
      <c r="G14">
        <f>RANK(' OAM raw'!M16,' OAM raw'!M$4:M$23,' OAM raw'!M$1)</f>
        <v>17</v>
      </c>
      <c r="H14">
        <v>1000</v>
      </c>
    </row>
    <row r="15" spans="1:8" x14ac:dyDescent="0.25">
      <c r="A15" t="str">
        <f>' OAM raw'!A17</f>
        <v>interval14</v>
      </c>
      <c r="B15">
        <f>RANK(' OAM raw'!H17,' OAM raw'!H$4:H$23,' OAM raw'!H$1)</f>
        <v>9</v>
      </c>
      <c r="C15">
        <f>RANK(' OAM raw'!I17,' OAM raw'!I$4:I$23,' OAM raw'!I$1)</f>
        <v>14</v>
      </c>
      <c r="D15">
        <f>RANK(' OAM raw'!J17,' OAM raw'!J$4:J$23,' OAM raw'!J$1)</f>
        <v>7</v>
      </c>
      <c r="E15">
        <f>RANK(' OAM raw'!K17,' OAM raw'!K$4:K$23,' OAM raw'!K$1)</f>
        <v>16</v>
      </c>
      <c r="F15">
        <f>RANK(' OAM raw'!L17,' OAM raw'!L$4:L$23,' OAM raw'!L$1)</f>
        <v>12</v>
      </c>
      <c r="G15">
        <f>RANK(' OAM raw'!M17,' OAM raw'!M$4:M$23,' OAM raw'!M$1)</f>
        <v>9</v>
      </c>
      <c r="H15">
        <v>1000</v>
      </c>
    </row>
    <row r="16" spans="1:8" x14ac:dyDescent="0.25">
      <c r="A16" t="str">
        <f>' OAM raw'!A18</f>
        <v>interval15</v>
      </c>
      <c r="B16">
        <f>RANK(' OAM raw'!H18,' OAM raw'!H$4:H$23,' OAM raw'!H$1)</f>
        <v>1</v>
      </c>
      <c r="C16">
        <f>RANK(' OAM raw'!I18,' OAM raw'!I$4:I$23,' OAM raw'!I$1)</f>
        <v>15</v>
      </c>
      <c r="D16">
        <f>RANK(' OAM raw'!J18,' OAM raw'!J$4:J$23,' OAM raw'!J$1)</f>
        <v>8</v>
      </c>
      <c r="E16">
        <f>RANK(' OAM raw'!K18,' OAM raw'!K$4:K$23,' OAM raw'!K$1)</f>
        <v>20</v>
      </c>
      <c r="F16">
        <f>RANK(' OAM raw'!L18,' OAM raw'!L$4:L$23,' OAM raw'!L$1)</f>
        <v>17</v>
      </c>
      <c r="G16">
        <f>RANK(' OAM raw'!M18,' OAM raw'!M$4:M$23,' OAM raw'!M$1)</f>
        <v>11</v>
      </c>
      <c r="H16">
        <v>1000</v>
      </c>
    </row>
    <row r="17" spans="1:17" x14ac:dyDescent="0.25">
      <c r="A17" t="str">
        <f>' OAM raw'!A19</f>
        <v>interval16</v>
      </c>
      <c r="B17">
        <f>RANK(' OAM raw'!H19,' OAM raw'!H$4:H$23,' OAM raw'!H$1)</f>
        <v>12</v>
      </c>
      <c r="C17">
        <f>RANK(' OAM raw'!I19,' OAM raw'!I$4:I$23,' OAM raw'!I$1)</f>
        <v>1</v>
      </c>
      <c r="D17">
        <f>RANK(' OAM raw'!J19,' OAM raw'!J$4:J$23,' OAM raw'!J$1)</f>
        <v>19</v>
      </c>
      <c r="E17">
        <f>RANK(' OAM raw'!K19,' OAM raw'!K$4:K$23,' OAM raw'!K$1)</f>
        <v>18</v>
      </c>
      <c r="F17">
        <f>RANK(' OAM raw'!L19,' OAM raw'!L$4:L$23,' OAM raw'!L$1)</f>
        <v>8</v>
      </c>
      <c r="G17">
        <f>RANK(' OAM raw'!M19,' OAM raw'!M$4:M$23,' OAM raw'!M$1)</f>
        <v>7</v>
      </c>
      <c r="H17">
        <v>1000</v>
      </c>
    </row>
    <row r="18" spans="1:17" x14ac:dyDescent="0.25">
      <c r="A18" t="str">
        <f>' OAM raw'!A20</f>
        <v>interval17</v>
      </c>
      <c r="B18">
        <f>RANK(' OAM raw'!H20,' OAM raw'!H$4:H$23,' OAM raw'!H$1)</f>
        <v>20</v>
      </c>
      <c r="C18">
        <f>RANK(' OAM raw'!I20,' OAM raw'!I$4:I$23,' OAM raw'!I$1)</f>
        <v>8</v>
      </c>
      <c r="D18">
        <f>RANK(' OAM raw'!J20,' OAM raw'!J$4:J$23,' OAM raw'!J$1)</f>
        <v>1</v>
      </c>
      <c r="E18">
        <f>RANK(' OAM raw'!K20,' OAM raw'!K$4:K$23,' OAM raw'!K$1)</f>
        <v>15</v>
      </c>
      <c r="F18">
        <f>RANK(' OAM raw'!L20,' OAM raw'!L$4:L$23,' OAM raw'!L$1)</f>
        <v>5</v>
      </c>
      <c r="G18">
        <f>RANK(' OAM raw'!M20,' OAM raw'!M$4:M$23,' OAM raw'!M$1)</f>
        <v>15</v>
      </c>
      <c r="H18">
        <v>1000</v>
      </c>
    </row>
    <row r="19" spans="1:17" x14ac:dyDescent="0.25">
      <c r="A19" t="str">
        <f>' OAM raw'!A21</f>
        <v>interval18</v>
      </c>
      <c r="B19">
        <f>RANK(' OAM raw'!H21,' OAM raw'!H$4:H$23,' OAM raw'!H$1)</f>
        <v>5</v>
      </c>
      <c r="C19">
        <f>RANK(' OAM raw'!I21,' OAM raw'!I$4:I$23,' OAM raw'!I$1)</f>
        <v>15</v>
      </c>
      <c r="D19">
        <f>RANK(' OAM raw'!J21,' OAM raw'!J$4:J$23,' OAM raw'!J$1)</f>
        <v>9</v>
      </c>
      <c r="E19">
        <f>RANK(' OAM raw'!K21,' OAM raw'!K$4:K$23,' OAM raw'!K$1)</f>
        <v>19</v>
      </c>
      <c r="F19">
        <f>RANK(' OAM raw'!L21,' OAM raw'!L$4:L$23,' OAM raw'!L$1)</f>
        <v>3</v>
      </c>
      <c r="G19">
        <f>RANK(' OAM raw'!M21,' OAM raw'!M$4:M$23,' OAM raw'!M$1)</f>
        <v>3</v>
      </c>
      <c r="H19">
        <v>1000</v>
      </c>
    </row>
    <row r="20" spans="1:17" x14ac:dyDescent="0.25">
      <c r="A20" t="str">
        <f>' OAM raw'!A22</f>
        <v>interval19</v>
      </c>
      <c r="B20">
        <f>RANK(' OAM raw'!H22,' OAM raw'!H$4:H$23,' OAM raw'!H$1)</f>
        <v>13</v>
      </c>
      <c r="C20">
        <f>RANK(' OAM raw'!I22,' OAM raw'!I$4:I$23,' OAM raw'!I$1)</f>
        <v>10</v>
      </c>
      <c r="D20">
        <f>RANK(' OAM raw'!J22,' OAM raw'!J$4:J$23,' OAM raw'!J$1)</f>
        <v>4</v>
      </c>
      <c r="E20">
        <f>RANK(' OAM raw'!K22,' OAM raw'!K$4:K$23,' OAM raw'!K$1)</f>
        <v>4</v>
      </c>
      <c r="F20">
        <f>RANK(' OAM raw'!L22,' OAM raw'!L$4:L$23,' OAM raw'!L$1)</f>
        <v>6</v>
      </c>
      <c r="G20">
        <f>RANK(' OAM raw'!M22,' OAM raw'!M$4:M$23,' OAM raw'!M$1)</f>
        <v>19</v>
      </c>
      <c r="H20">
        <v>1000</v>
      </c>
    </row>
    <row r="21" spans="1:17" x14ac:dyDescent="0.25">
      <c r="A21" t="str">
        <f>' OAM raw'!A23</f>
        <v>interval20</v>
      </c>
      <c r="B21">
        <f>RANK(' OAM raw'!H23,' OAM raw'!H$4:H$23,' OAM raw'!H$1)</f>
        <v>8</v>
      </c>
      <c r="C21">
        <f>RANK(' OAM raw'!I23,' OAM raw'!I$4:I$23,' OAM raw'!I$1)</f>
        <v>5</v>
      </c>
      <c r="D21">
        <f>RANK(' OAM raw'!J23,' OAM raw'!J$4:J$23,' OAM raw'!J$1)</f>
        <v>15</v>
      </c>
      <c r="E21">
        <f>RANK(' OAM raw'!K23,' OAM raw'!K$4:K$23,' OAM raw'!K$1)</f>
        <v>2</v>
      </c>
      <c r="F21">
        <f>RANK(' OAM raw'!L23,' OAM raw'!L$4:L$23,' OAM raw'!L$1)</f>
        <v>4</v>
      </c>
      <c r="G21">
        <f>RANK(' OAM raw'!M23,' OAM raw'!M$4:M$23,' OAM raw'!M$1)</f>
        <v>13</v>
      </c>
      <c r="H21">
        <v>1000</v>
      </c>
    </row>
    <row r="24" spans="1:17" ht="18.75" x14ac:dyDescent="0.25">
      <c r="A24" s="3"/>
    </row>
    <row r="25" spans="1:17" x14ac:dyDescent="0.25">
      <c r="A25" s="4"/>
    </row>
    <row r="28" spans="1:17" ht="31.5" x14ac:dyDescent="0.25">
      <c r="A28" s="5" t="s">
        <v>48</v>
      </c>
      <c r="B28" s="6">
        <v>6383950</v>
      </c>
      <c r="C28" s="5" t="s">
        <v>49</v>
      </c>
      <c r="D28" s="6">
        <v>20</v>
      </c>
      <c r="E28" s="5" t="s">
        <v>50</v>
      </c>
      <c r="F28" s="6">
        <v>6</v>
      </c>
      <c r="G28" s="5" t="s">
        <v>51</v>
      </c>
      <c r="H28" s="6">
        <v>20</v>
      </c>
      <c r="I28" s="5" t="s">
        <v>52</v>
      </c>
      <c r="J28" s="6">
        <v>0</v>
      </c>
      <c r="K28" s="5" t="s">
        <v>53</v>
      </c>
      <c r="L28" s="6" t="s">
        <v>54</v>
      </c>
    </row>
    <row r="29" spans="1:17" ht="19.5" thickBot="1" x14ac:dyDescent="0.3">
      <c r="A29" s="3"/>
    </row>
    <row r="30" spans="1:17" ht="21.75" thickBot="1" x14ac:dyDescent="0.3">
      <c r="A30" s="7" t="s">
        <v>55</v>
      </c>
      <c r="B30" s="7" t="s">
        <v>56</v>
      </c>
      <c r="C30" s="7" t="s">
        <v>57</v>
      </c>
      <c r="D30" s="7" t="s">
        <v>58</v>
      </c>
      <c r="E30" s="7" t="s">
        <v>59</v>
      </c>
      <c r="F30" s="7" t="s">
        <v>60</v>
      </c>
      <c r="G30" s="7" t="s">
        <v>61</v>
      </c>
      <c r="H30" s="7" t="s">
        <v>62</v>
      </c>
      <c r="J30" s="13" t="s">
        <v>227</v>
      </c>
    </row>
    <row r="31" spans="1:17" ht="15.75" thickBot="1" x14ac:dyDescent="0.3">
      <c r="A31" s="7" t="s">
        <v>63</v>
      </c>
      <c r="B31" s="8">
        <v>18</v>
      </c>
      <c r="C31" s="8">
        <v>7</v>
      </c>
      <c r="D31" s="8">
        <v>5</v>
      </c>
      <c r="E31" s="8">
        <v>17</v>
      </c>
      <c r="F31" s="8">
        <v>15</v>
      </c>
      <c r="G31" s="8">
        <v>18</v>
      </c>
      <c r="H31" s="8">
        <v>1000</v>
      </c>
      <c r="K31">
        <f>21-B31</f>
        <v>3</v>
      </c>
      <c r="L31">
        <f t="shared" ref="L31:L50" si="0">21-C31</f>
        <v>14</v>
      </c>
      <c r="M31">
        <f t="shared" ref="M31:M50" si="1">21-D31</f>
        <v>16</v>
      </c>
      <c r="N31">
        <f t="shared" ref="N31:N50" si="2">21-E31</f>
        <v>4</v>
      </c>
      <c r="O31">
        <f t="shared" ref="O31:O50" si="3">21-F31</f>
        <v>6</v>
      </c>
      <c r="P31">
        <f t="shared" ref="P31:P50" si="4">21-G31</f>
        <v>3</v>
      </c>
      <c r="Q31">
        <f>H31</f>
        <v>1000</v>
      </c>
    </row>
    <row r="32" spans="1:17" ht="15.75" thickBot="1" x14ac:dyDescent="0.3">
      <c r="A32" s="7" t="s">
        <v>64</v>
      </c>
      <c r="B32" s="8">
        <v>14</v>
      </c>
      <c r="C32" s="8">
        <v>4</v>
      </c>
      <c r="D32" s="8">
        <v>13</v>
      </c>
      <c r="E32" s="8">
        <v>9</v>
      </c>
      <c r="F32" s="8">
        <v>19</v>
      </c>
      <c r="G32" s="8">
        <v>11</v>
      </c>
      <c r="H32" s="8">
        <v>1000</v>
      </c>
      <c r="K32">
        <f t="shared" ref="K32:K50" si="5">21-B32</f>
        <v>7</v>
      </c>
      <c r="L32">
        <f t="shared" si="0"/>
        <v>17</v>
      </c>
      <c r="M32">
        <f t="shared" si="1"/>
        <v>8</v>
      </c>
      <c r="N32">
        <f t="shared" si="2"/>
        <v>12</v>
      </c>
      <c r="O32">
        <f t="shared" si="3"/>
        <v>2</v>
      </c>
      <c r="P32">
        <f t="shared" si="4"/>
        <v>10</v>
      </c>
      <c r="Q32">
        <f t="shared" ref="Q32:Q50" si="6">H32</f>
        <v>1000</v>
      </c>
    </row>
    <row r="33" spans="1:17" ht="15.75" thickBot="1" x14ac:dyDescent="0.3">
      <c r="A33" s="7" t="s">
        <v>65</v>
      </c>
      <c r="B33" s="8">
        <v>1</v>
      </c>
      <c r="C33" s="8">
        <v>3</v>
      </c>
      <c r="D33" s="8">
        <v>17</v>
      </c>
      <c r="E33" s="8">
        <v>10</v>
      </c>
      <c r="F33" s="8">
        <v>10</v>
      </c>
      <c r="G33" s="8">
        <v>2</v>
      </c>
      <c r="H33" s="8">
        <v>1000</v>
      </c>
      <c r="K33">
        <f t="shared" si="5"/>
        <v>20</v>
      </c>
      <c r="L33">
        <f t="shared" si="0"/>
        <v>18</v>
      </c>
      <c r="M33">
        <f t="shared" si="1"/>
        <v>4</v>
      </c>
      <c r="N33">
        <f t="shared" si="2"/>
        <v>11</v>
      </c>
      <c r="O33">
        <f t="shared" si="3"/>
        <v>11</v>
      </c>
      <c r="P33">
        <f t="shared" si="4"/>
        <v>19</v>
      </c>
      <c r="Q33">
        <f t="shared" si="6"/>
        <v>1000</v>
      </c>
    </row>
    <row r="34" spans="1:17" ht="15.75" thickBot="1" x14ac:dyDescent="0.3">
      <c r="A34" s="7" t="s">
        <v>66</v>
      </c>
      <c r="B34" s="8">
        <v>10</v>
      </c>
      <c r="C34" s="8">
        <v>15</v>
      </c>
      <c r="D34" s="8">
        <v>2</v>
      </c>
      <c r="E34" s="8">
        <v>3</v>
      </c>
      <c r="F34" s="8">
        <v>19</v>
      </c>
      <c r="G34" s="8">
        <v>4</v>
      </c>
      <c r="H34" s="8">
        <v>1000</v>
      </c>
      <c r="K34">
        <f t="shared" si="5"/>
        <v>11</v>
      </c>
      <c r="L34">
        <f t="shared" si="0"/>
        <v>6</v>
      </c>
      <c r="M34">
        <f t="shared" si="1"/>
        <v>19</v>
      </c>
      <c r="N34">
        <f t="shared" si="2"/>
        <v>18</v>
      </c>
      <c r="O34">
        <f t="shared" si="3"/>
        <v>2</v>
      </c>
      <c r="P34">
        <f t="shared" si="4"/>
        <v>17</v>
      </c>
      <c r="Q34">
        <f t="shared" si="6"/>
        <v>1000</v>
      </c>
    </row>
    <row r="35" spans="1:17" ht="15.75" thickBot="1" x14ac:dyDescent="0.3">
      <c r="A35" s="7" t="s">
        <v>67</v>
      </c>
      <c r="B35" s="8">
        <v>16</v>
      </c>
      <c r="C35" s="8">
        <v>11</v>
      </c>
      <c r="D35" s="8">
        <v>11</v>
      </c>
      <c r="E35" s="8">
        <v>7</v>
      </c>
      <c r="F35" s="8">
        <v>16</v>
      </c>
      <c r="G35" s="8">
        <v>4</v>
      </c>
      <c r="H35" s="8">
        <v>1000</v>
      </c>
      <c r="K35">
        <f t="shared" si="5"/>
        <v>5</v>
      </c>
      <c r="L35">
        <f t="shared" si="0"/>
        <v>10</v>
      </c>
      <c r="M35">
        <f t="shared" si="1"/>
        <v>10</v>
      </c>
      <c r="N35">
        <f t="shared" si="2"/>
        <v>14</v>
      </c>
      <c r="O35">
        <f t="shared" si="3"/>
        <v>5</v>
      </c>
      <c r="P35">
        <f t="shared" si="4"/>
        <v>17</v>
      </c>
      <c r="Q35">
        <f t="shared" si="6"/>
        <v>1000</v>
      </c>
    </row>
    <row r="36" spans="1:17" ht="15.75" thickBot="1" x14ac:dyDescent="0.3">
      <c r="A36" s="7" t="s">
        <v>68</v>
      </c>
      <c r="B36" s="8">
        <v>15</v>
      </c>
      <c r="C36" s="8">
        <v>19</v>
      </c>
      <c r="D36" s="8">
        <v>6</v>
      </c>
      <c r="E36" s="8">
        <v>14</v>
      </c>
      <c r="F36" s="8">
        <v>2</v>
      </c>
      <c r="G36" s="8">
        <v>16</v>
      </c>
      <c r="H36" s="8">
        <v>1000</v>
      </c>
      <c r="K36">
        <f t="shared" si="5"/>
        <v>6</v>
      </c>
      <c r="L36">
        <f t="shared" si="0"/>
        <v>2</v>
      </c>
      <c r="M36">
        <f t="shared" si="1"/>
        <v>15</v>
      </c>
      <c r="N36">
        <f t="shared" si="2"/>
        <v>7</v>
      </c>
      <c r="O36">
        <f t="shared" si="3"/>
        <v>19</v>
      </c>
      <c r="P36">
        <f t="shared" si="4"/>
        <v>5</v>
      </c>
      <c r="Q36">
        <f t="shared" si="6"/>
        <v>1000</v>
      </c>
    </row>
    <row r="37" spans="1:17" ht="15.75" thickBot="1" x14ac:dyDescent="0.3">
      <c r="A37" s="7" t="s">
        <v>69</v>
      </c>
      <c r="B37" s="8">
        <v>3</v>
      </c>
      <c r="C37" s="8">
        <v>18</v>
      </c>
      <c r="D37" s="8">
        <v>3</v>
      </c>
      <c r="E37" s="8">
        <v>1</v>
      </c>
      <c r="F37" s="8">
        <v>11</v>
      </c>
      <c r="G37" s="8">
        <v>20</v>
      </c>
      <c r="H37" s="8">
        <v>1000</v>
      </c>
      <c r="K37">
        <f t="shared" si="5"/>
        <v>18</v>
      </c>
      <c r="L37">
        <f t="shared" si="0"/>
        <v>3</v>
      </c>
      <c r="M37">
        <f t="shared" si="1"/>
        <v>18</v>
      </c>
      <c r="N37">
        <f t="shared" si="2"/>
        <v>20</v>
      </c>
      <c r="O37">
        <f t="shared" si="3"/>
        <v>10</v>
      </c>
      <c r="P37">
        <f t="shared" si="4"/>
        <v>1</v>
      </c>
      <c r="Q37">
        <f t="shared" si="6"/>
        <v>1000</v>
      </c>
    </row>
    <row r="38" spans="1:17" ht="15.75" thickBot="1" x14ac:dyDescent="0.3">
      <c r="A38" s="7" t="s">
        <v>70</v>
      </c>
      <c r="B38" s="8">
        <v>11</v>
      </c>
      <c r="C38" s="8">
        <v>12</v>
      </c>
      <c r="D38" s="8">
        <v>19</v>
      </c>
      <c r="E38" s="8">
        <v>6</v>
      </c>
      <c r="F38" s="8">
        <v>9</v>
      </c>
      <c r="G38" s="8">
        <v>8</v>
      </c>
      <c r="H38" s="8">
        <v>1000</v>
      </c>
      <c r="K38">
        <f t="shared" si="5"/>
        <v>10</v>
      </c>
      <c r="L38">
        <f t="shared" si="0"/>
        <v>9</v>
      </c>
      <c r="M38">
        <f t="shared" si="1"/>
        <v>2</v>
      </c>
      <c r="N38">
        <f t="shared" si="2"/>
        <v>15</v>
      </c>
      <c r="O38">
        <f t="shared" si="3"/>
        <v>12</v>
      </c>
      <c r="P38">
        <f t="shared" si="4"/>
        <v>13</v>
      </c>
      <c r="Q38">
        <f t="shared" si="6"/>
        <v>1000</v>
      </c>
    </row>
    <row r="39" spans="1:17" ht="15.75" thickBot="1" x14ac:dyDescent="0.3">
      <c r="A39" s="7" t="s">
        <v>71</v>
      </c>
      <c r="B39" s="8">
        <v>7</v>
      </c>
      <c r="C39" s="8">
        <v>19</v>
      </c>
      <c r="D39" s="8">
        <v>16</v>
      </c>
      <c r="E39" s="8">
        <v>8</v>
      </c>
      <c r="F39" s="8">
        <v>14</v>
      </c>
      <c r="G39" s="8">
        <v>4</v>
      </c>
      <c r="H39" s="8">
        <v>1000</v>
      </c>
      <c r="K39">
        <f t="shared" si="5"/>
        <v>14</v>
      </c>
      <c r="L39">
        <f t="shared" si="0"/>
        <v>2</v>
      </c>
      <c r="M39">
        <f t="shared" si="1"/>
        <v>5</v>
      </c>
      <c r="N39">
        <f t="shared" si="2"/>
        <v>13</v>
      </c>
      <c r="O39">
        <f t="shared" si="3"/>
        <v>7</v>
      </c>
      <c r="P39">
        <f t="shared" si="4"/>
        <v>17</v>
      </c>
      <c r="Q39">
        <f t="shared" si="6"/>
        <v>1000</v>
      </c>
    </row>
    <row r="40" spans="1:17" ht="15.75" thickBot="1" x14ac:dyDescent="0.3">
      <c r="A40" s="7" t="s">
        <v>72</v>
      </c>
      <c r="B40" s="8">
        <v>17</v>
      </c>
      <c r="C40" s="8">
        <v>6</v>
      </c>
      <c r="D40" s="8">
        <v>18</v>
      </c>
      <c r="E40" s="8">
        <v>11</v>
      </c>
      <c r="F40" s="8">
        <v>18</v>
      </c>
      <c r="G40" s="8">
        <v>14</v>
      </c>
      <c r="H40" s="8">
        <v>1000</v>
      </c>
      <c r="K40">
        <f t="shared" si="5"/>
        <v>4</v>
      </c>
      <c r="L40">
        <f t="shared" si="0"/>
        <v>15</v>
      </c>
      <c r="M40">
        <f t="shared" si="1"/>
        <v>3</v>
      </c>
      <c r="N40">
        <f t="shared" si="2"/>
        <v>10</v>
      </c>
      <c r="O40">
        <f t="shared" si="3"/>
        <v>3</v>
      </c>
      <c r="P40">
        <f t="shared" si="4"/>
        <v>7</v>
      </c>
      <c r="Q40">
        <f t="shared" si="6"/>
        <v>1000</v>
      </c>
    </row>
    <row r="41" spans="1:17" ht="15.75" thickBot="1" x14ac:dyDescent="0.3">
      <c r="A41" s="7" t="s">
        <v>73</v>
      </c>
      <c r="B41" s="8">
        <v>3</v>
      </c>
      <c r="C41" s="8">
        <v>13</v>
      </c>
      <c r="D41" s="8">
        <v>10</v>
      </c>
      <c r="E41" s="8">
        <v>13</v>
      </c>
      <c r="F41" s="8">
        <v>1</v>
      </c>
      <c r="G41" s="8">
        <v>10</v>
      </c>
      <c r="H41" s="8">
        <v>1000</v>
      </c>
      <c r="K41">
        <f t="shared" si="5"/>
        <v>18</v>
      </c>
      <c r="L41">
        <f t="shared" si="0"/>
        <v>8</v>
      </c>
      <c r="M41">
        <f t="shared" si="1"/>
        <v>11</v>
      </c>
      <c r="N41">
        <f t="shared" si="2"/>
        <v>8</v>
      </c>
      <c r="O41">
        <f t="shared" si="3"/>
        <v>20</v>
      </c>
      <c r="P41">
        <f t="shared" si="4"/>
        <v>11</v>
      </c>
      <c r="Q41">
        <f t="shared" si="6"/>
        <v>1000</v>
      </c>
    </row>
    <row r="42" spans="1:17" ht="15.75" thickBot="1" x14ac:dyDescent="0.3">
      <c r="A42" s="7" t="s">
        <v>74</v>
      </c>
      <c r="B42" s="8">
        <v>19</v>
      </c>
      <c r="C42" s="8">
        <v>2</v>
      </c>
      <c r="D42" s="8">
        <v>14</v>
      </c>
      <c r="E42" s="8">
        <v>5</v>
      </c>
      <c r="F42" s="8">
        <v>13</v>
      </c>
      <c r="G42" s="8">
        <v>1</v>
      </c>
      <c r="H42" s="8">
        <v>1000</v>
      </c>
      <c r="K42">
        <f t="shared" si="5"/>
        <v>2</v>
      </c>
      <c r="L42">
        <f t="shared" si="0"/>
        <v>19</v>
      </c>
      <c r="M42">
        <f t="shared" si="1"/>
        <v>7</v>
      </c>
      <c r="N42">
        <f t="shared" si="2"/>
        <v>16</v>
      </c>
      <c r="O42">
        <f t="shared" si="3"/>
        <v>8</v>
      </c>
      <c r="P42">
        <f t="shared" si="4"/>
        <v>20</v>
      </c>
      <c r="Q42">
        <f t="shared" si="6"/>
        <v>1000</v>
      </c>
    </row>
    <row r="43" spans="1:17" ht="15.75" thickBot="1" x14ac:dyDescent="0.3">
      <c r="A43" s="7" t="s">
        <v>75</v>
      </c>
      <c r="B43" s="8">
        <v>6</v>
      </c>
      <c r="C43" s="8">
        <v>9</v>
      </c>
      <c r="D43" s="8">
        <v>12</v>
      </c>
      <c r="E43" s="8">
        <v>12</v>
      </c>
      <c r="F43" s="8">
        <v>7</v>
      </c>
      <c r="G43" s="8">
        <v>17</v>
      </c>
      <c r="H43" s="8">
        <v>1000</v>
      </c>
      <c r="K43">
        <f t="shared" si="5"/>
        <v>15</v>
      </c>
      <c r="L43">
        <f t="shared" si="0"/>
        <v>12</v>
      </c>
      <c r="M43">
        <f t="shared" si="1"/>
        <v>9</v>
      </c>
      <c r="N43">
        <f t="shared" si="2"/>
        <v>9</v>
      </c>
      <c r="O43">
        <f t="shared" si="3"/>
        <v>14</v>
      </c>
      <c r="P43">
        <f t="shared" si="4"/>
        <v>4</v>
      </c>
      <c r="Q43">
        <f t="shared" si="6"/>
        <v>1000</v>
      </c>
    </row>
    <row r="44" spans="1:17" ht="15.75" thickBot="1" x14ac:dyDescent="0.3">
      <c r="A44" s="7" t="s">
        <v>76</v>
      </c>
      <c r="B44" s="8">
        <v>9</v>
      </c>
      <c r="C44" s="8">
        <v>14</v>
      </c>
      <c r="D44" s="8">
        <v>7</v>
      </c>
      <c r="E44" s="8">
        <v>16</v>
      </c>
      <c r="F44" s="8">
        <v>12</v>
      </c>
      <c r="G44" s="8">
        <v>9</v>
      </c>
      <c r="H44" s="8">
        <v>1000</v>
      </c>
      <c r="K44">
        <f t="shared" si="5"/>
        <v>12</v>
      </c>
      <c r="L44">
        <f t="shared" si="0"/>
        <v>7</v>
      </c>
      <c r="M44">
        <f t="shared" si="1"/>
        <v>14</v>
      </c>
      <c r="N44">
        <f t="shared" si="2"/>
        <v>5</v>
      </c>
      <c r="O44">
        <f t="shared" si="3"/>
        <v>9</v>
      </c>
      <c r="P44">
        <f t="shared" si="4"/>
        <v>12</v>
      </c>
      <c r="Q44">
        <f t="shared" si="6"/>
        <v>1000</v>
      </c>
    </row>
    <row r="45" spans="1:17" ht="15.75" thickBot="1" x14ac:dyDescent="0.3">
      <c r="A45" s="7" t="s">
        <v>77</v>
      </c>
      <c r="B45" s="8">
        <v>1</v>
      </c>
      <c r="C45" s="8">
        <v>15</v>
      </c>
      <c r="D45" s="8">
        <v>8</v>
      </c>
      <c r="E45" s="8">
        <v>20</v>
      </c>
      <c r="F45" s="8">
        <v>17</v>
      </c>
      <c r="G45" s="8">
        <v>11</v>
      </c>
      <c r="H45" s="8">
        <v>1000</v>
      </c>
      <c r="K45">
        <f t="shared" si="5"/>
        <v>20</v>
      </c>
      <c r="L45">
        <f t="shared" si="0"/>
        <v>6</v>
      </c>
      <c r="M45">
        <f t="shared" si="1"/>
        <v>13</v>
      </c>
      <c r="N45">
        <f t="shared" si="2"/>
        <v>1</v>
      </c>
      <c r="O45">
        <f t="shared" si="3"/>
        <v>4</v>
      </c>
      <c r="P45">
        <f t="shared" si="4"/>
        <v>10</v>
      </c>
      <c r="Q45">
        <f t="shared" si="6"/>
        <v>1000</v>
      </c>
    </row>
    <row r="46" spans="1:17" ht="15.75" thickBot="1" x14ac:dyDescent="0.3">
      <c r="A46" s="7" t="s">
        <v>78</v>
      </c>
      <c r="B46" s="8">
        <v>12</v>
      </c>
      <c r="C46" s="8">
        <v>1</v>
      </c>
      <c r="D46" s="8">
        <v>19</v>
      </c>
      <c r="E46" s="8">
        <v>18</v>
      </c>
      <c r="F46" s="8">
        <v>8</v>
      </c>
      <c r="G46" s="8">
        <v>7</v>
      </c>
      <c r="H46" s="8">
        <v>1000</v>
      </c>
      <c r="K46">
        <f t="shared" si="5"/>
        <v>9</v>
      </c>
      <c r="L46">
        <f t="shared" si="0"/>
        <v>20</v>
      </c>
      <c r="M46">
        <f t="shared" si="1"/>
        <v>2</v>
      </c>
      <c r="N46">
        <f t="shared" si="2"/>
        <v>3</v>
      </c>
      <c r="O46">
        <f t="shared" si="3"/>
        <v>13</v>
      </c>
      <c r="P46">
        <f t="shared" si="4"/>
        <v>14</v>
      </c>
      <c r="Q46">
        <f t="shared" si="6"/>
        <v>1000</v>
      </c>
    </row>
    <row r="47" spans="1:17" ht="15.75" thickBot="1" x14ac:dyDescent="0.3">
      <c r="A47" s="7" t="s">
        <v>79</v>
      </c>
      <c r="B47" s="8">
        <v>20</v>
      </c>
      <c r="C47" s="8">
        <v>8</v>
      </c>
      <c r="D47" s="8">
        <v>1</v>
      </c>
      <c r="E47" s="8">
        <v>15</v>
      </c>
      <c r="F47" s="8">
        <v>5</v>
      </c>
      <c r="G47" s="8">
        <v>15</v>
      </c>
      <c r="H47" s="8">
        <v>1000</v>
      </c>
      <c r="K47">
        <f t="shared" si="5"/>
        <v>1</v>
      </c>
      <c r="L47">
        <f t="shared" si="0"/>
        <v>13</v>
      </c>
      <c r="M47">
        <f t="shared" si="1"/>
        <v>20</v>
      </c>
      <c r="N47">
        <f t="shared" si="2"/>
        <v>6</v>
      </c>
      <c r="O47">
        <f t="shared" si="3"/>
        <v>16</v>
      </c>
      <c r="P47">
        <f t="shared" si="4"/>
        <v>6</v>
      </c>
      <c r="Q47">
        <f t="shared" si="6"/>
        <v>1000</v>
      </c>
    </row>
    <row r="48" spans="1:17" ht="15.75" thickBot="1" x14ac:dyDescent="0.3">
      <c r="A48" s="7" t="s">
        <v>80</v>
      </c>
      <c r="B48" s="8">
        <v>5</v>
      </c>
      <c r="C48" s="8">
        <v>15</v>
      </c>
      <c r="D48" s="8">
        <v>9</v>
      </c>
      <c r="E48" s="8">
        <v>19</v>
      </c>
      <c r="F48" s="8">
        <v>3</v>
      </c>
      <c r="G48" s="8">
        <v>3</v>
      </c>
      <c r="H48" s="8">
        <v>1000</v>
      </c>
      <c r="K48">
        <f t="shared" si="5"/>
        <v>16</v>
      </c>
      <c r="L48">
        <f t="shared" si="0"/>
        <v>6</v>
      </c>
      <c r="M48">
        <f t="shared" si="1"/>
        <v>12</v>
      </c>
      <c r="N48">
        <f t="shared" si="2"/>
        <v>2</v>
      </c>
      <c r="O48">
        <f t="shared" si="3"/>
        <v>18</v>
      </c>
      <c r="P48">
        <f t="shared" si="4"/>
        <v>18</v>
      </c>
      <c r="Q48">
        <f t="shared" si="6"/>
        <v>1000</v>
      </c>
    </row>
    <row r="49" spans="1:17" ht="15.75" thickBot="1" x14ac:dyDescent="0.3">
      <c r="A49" s="7" t="s">
        <v>81</v>
      </c>
      <c r="B49" s="8">
        <v>13</v>
      </c>
      <c r="C49" s="8">
        <v>10</v>
      </c>
      <c r="D49" s="8">
        <v>4</v>
      </c>
      <c r="E49" s="8">
        <v>4</v>
      </c>
      <c r="F49" s="8">
        <v>6</v>
      </c>
      <c r="G49" s="8">
        <v>19</v>
      </c>
      <c r="H49" s="8">
        <v>1000</v>
      </c>
      <c r="K49">
        <f t="shared" si="5"/>
        <v>8</v>
      </c>
      <c r="L49">
        <f t="shared" si="0"/>
        <v>11</v>
      </c>
      <c r="M49">
        <f t="shared" si="1"/>
        <v>17</v>
      </c>
      <c r="N49">
        <f t="shared" si="2"/>
        <v>17</v>
      </c>
      <c r="O49">
        <f t="shared" si="3"/>
        <v>15</v>
      </c>
      <c r="P49">
        <f t="shared" si="4"/>
        <v>2</v>
      </c>
      <c r="Q49">
        <f t="shared" si="6"/>
        <v>1000</v>
      </c>
    </row>
    <row r="50" spans="1:17" ht="15.75" thickBot="1" x14ac:dyDescent="0.3">
      <c r="A50" s="7" t="s">
        <v>82</v>
      </c>
      <c r="B50" s="8">
        <v>8</v>
      </c>
      <c r="C50" s="8">
        <v>5</v>
      </c>
      <c r="D50" s="8">
        <v>15</v>
      </c>
      <c r="E50" s="8">
        <v>2</v>
      </c>
      <c r="F50" s="8">
        <v>4</v>
      </c>
      <c r="G50" s="8">
        <v>13</v>
      </c>
      <c r="H50" s="8">
        <v>1000</v>
      </c>
      <c r="K50">
        <f t="shared" si="5"/>
        <v>13</v>
      </c>
      <c r="L50">
        <f t="shared" si="0"/>
        <v>16</v>
      </c>
      <c r="M50">
        <f t="shared" si="1"/>
        <v>6</v>
      </c>
      <c r="N50">
        <f t="shared" si="2"/>
        <v>19</v>
      </c>
      <c r="O50">
        <f t="shared" si="3"/>
        <v>17</v>
      </c>
      <c r="P50">
        <f t="shared" si="4"/>
        <v>8</v>
      </c>
      <c r="Q50">
        <f t="shared" si="6"/>
        <v>1000</v>
      </c>
    </row>
    <row r="51" spans="1:17" ht="19.5" thickBot="1" x14ac:dyDescent="0.3">
      <c r="A51" s="3"/>
    </row>
    <row r="52" spans="1:17" ht="15.75" thickBot="1" x14ac:dyDescent="0.3">
      <c r="A52" s="7" t="s">
        <v>83</v>
      </c>
      <c r="B52" s="7" t="s">
        <v>56</v>
      </c>
      <c r="C52" s="7" t="s">
        <v>57</v>
      </c>
      <c r="D52" s="7" t="s">
        <v>58</v>
      </c>
      <c r="E52" s="7" t="s">
        <v>59</v>
      </c>
      <c r="F52" s="7" t="s">
        <v>60</v>
      </c>
      <c r="G52" s="7" t="s">
        <v>61</v>
      </c>
    </row>
    <row r="53" spans="1:17" ht="21.75" thickBot="1" x14ac:dyDescent="0.3">
      <c r="A53" s="7" t="s">
        <v>84</v>
      </c>
      <c r="B53" s="8" t="s">
        <v>85</v>
      </c>
      <c r="C53" s="8" t="s">
        <v>86</v>
      </c>
      <c r="D53" s="8" t="s">
        <v>87</v>
      </c>
      <c r="E53" s="8" t="s">
        <v>88</v>
      </c>
      <c r="F53" s="8" t="s">
        <v>89</v>
      </c>
      <c r="G53" s="8" t="s">
        <v>90</v>
      </c>
    </row>
    <row r="54" spans="1:17" ht="21.75" thickBot="1" x14ac:dyDescent="0.3">
      <c r="A54" s="7" t="s">
        <v>91</v>
      </c>
      <c r="B54" s="8" t="s">
        <v>92</v>
      </c>
      <c r="C54" s="8" t="s">
        <v>93</v>
      </c>
      <c r="D54" s="8" t="s">
        <v>94</v>
      </c>
      <c r="E54" s="8" t="s">
        <v>95</v>
      </c>
      <c r="F54" s="8" t="s">
        <v>96</v>
      </c>
      <c r="G54" s="8" t="s">
        <v>97</v>
      </c>
    </row>
    <row r="55" spans="1:17" ht="21.75" thickBot="1" x14ac:dyDescent="0.3">
      <c r="A55" s="7" t="s">
        <v>98</v>
      </c>
      <c r="B55" s="8" t="s">
        <v>99</v>
      </c>
      <c r="C55" s="8" t="s">
        <v>100</v>
      </c>
      <c r="D55" s="8" t="s">
        <v>101</v>
      </c>
      <c r="E55" s="8" t="s">
        <v>102</v>
      </c>
      <c r="F55" s="8" t="s">
        <v>103</v>
      </c>
      <c r="G55" s="8" t="s">
        <v>104</v>
      </c>
    </row>
    <row r="56" spans="1:17" ht="21.75" thickBot="1" x14ac:dyDescent="0.3">
      <c r="A56" s="7" t="s">
        <v>105</v>
      </c>
      <c r="B56" s="8" t="s">
        <v>106</v>
      </c>
      <c r="C56" s="8" t="s">
        <v>107</v>
      </c>
      <c r="D56" s="8" t="s">
        <v>108</v>
      </c>
      <c r="E56" s="8" t="s">
        <v>109</v>
      </c>
      <c r="F56" s="8" t="s">
        <v>110</v>
      </c>
      <c r="G56" s="8" t="s">
        <v>111</v>
      </c>
    </row>
    <row r="57" spans="1:17" ht="21.75" thickBot="1" x14ac:dyDescent="0.3">
      <c r="A57" s="7" t="s">
        <v>112</v>
      </c>
      <c r="B57" s="8" t="s">
        <v>113</v>
      </c>
      <c r="C57" s="8" t="s">
        <v>114</v>
      </c>
      <c r="D57" s="8" t="s">
        <v>115</v>
      </c>
      <c r="E57" s="8" t="s">
        <v>116</v>
      </c>
      <c r="F57" s="8" t="s">
        <v>117</v>
      </c>
      <c r="G57" s="8" t="s">
        <v>118</v>
      </c>
    </row>
    <row r="58" spans="1:17" ht="21.75" thickBot="1" x14ac:dyDescent="0.3">
      <c r="A58" s="7" t="s">
        <v>119</v>
      </c>
      <c r="B58" s="8" t="s">
        <v>120</v>
      </c>
      <c r="C58" s="8" t="s">
        <v>121</v>
      </c>
      <c r="D58" s="8" t="s">
        <v>122</v>
      </c>
      <c r="E58" s="8" t="s">
        <v>123</v>
      </c>
      <c r="F58" s="8" t="s">
        <v>124</v>
      </c>
      <c r="G58" s="8" t="s">
        <v>125</v>
      </c>
    </row>
    <row r="59" spans="1:17" ht="21.75" thickBot="1" x14ac:dyDescent="0.3">
      <c r="A59" s="7" t="s">
        <v>126</v>
      </c>
      <c r="B59" s="8" t="s">
        <v>127</v>
      </c>
      <c r="C59" s="8" t="s">
        <v>128</v>
      </c>
      <c r="D59" s="8" t="s">
        <v>129</v>
      </c>
      <c r="E59" s="8" t="s">
        <v>130</v>
      </c>
      <c r="F59" s="8" t="s">
        <v>131</v>
      </c>
      <c r="G59" s="8" t="s">
        <v>132</v>
      </c>
    </row>
    <row r="60" spans="1:17" ht="21.75" thickBot="1" x14ac:dyDescent="0.3">
      <c r="A60" s="7" t="s">
        <v>133</v>
      </c>
      <c r="B60" s="8" t="s">
        <v>134</v>
      </c>
      <c r="C60" s="8" t="s">
        <v>135</v>
      </c>
      <c r="D60" s="8" t="s">
        <v>136</v>
      </c>
      <c r="E60" s="8" t="s">
        <v>137</v>
      </c>
      <c r="F60" s="8" t="s">
        <v>138</v>
      </c>
      <c r="G60" s="8" t="s">
        <v>139</v>
      </c>
    </row>
    <row r="61" spans="1:17" ht="21.75" thickBot="1" x14ac:dyDescent="0.3">
      <c r="A61" s="7" t="s">
        <v>140</v>
      </c>
      <c r="B61" s="8" t="s">
        <v>141</v>
      </c>
      <c r="C61" s="8" t="s">
        <v>142</v>
      </c>
      <c r="D61" s="8" t="s">
        <v>143</v>
      </c>
      <c r="E61" s="8" t="s">
        <v>144</v>
      </c>
      <c r="F61" s="8" t="s">
        <v>145</v>
      </c>
      <c r="G61" s="8" t="s">
        <v>146</v>
      </c>
    </row>
    <row r="62" spans="1:17" ht="21.75" thickBot="1" x14ac:dyDescent="0.3">
      <c r="A62" s="7" t="s">
        <v>147</v>
      </c>
      <c r="B62" s="8" t="s">
        <v>148</v>
      </c>
      <c r="C62" s="8" t="s">
        <v>149</v>
      </c>
      <c r="D62" s="8" t="s">
        <v>150</v>
      </c>
      <c r="E62" s="8" t="s">
        <v>151</v>
      </c>
      <c r="F62" s="8" t="s">
        <v>152</v>
      </c>
      <c r="G62" s="8" t="s">
        <v>153</v>
      </c>
    </row>
    <row r="63" spans="1:17" ht="21.75" thickBot="1" x14ac:dyDescent="0.3">
      <c r="A63" s="7" t="s">
        <v>154</v>
      </c>
      <c r="B63" s="8" t="s">
        <v>155</v>
      </c>
      <c r="C63" s="8" t="s">
        <v>156</v>
      </c>
      <c r="D63" s="8" t="s">
        <v>157</v>
      </c>
      <c r="E63" s="8" t="s">
        <v>158</v>
      </c>
      <c r="F63" s="8" t="s">
        <v>159</v>
      </c>
      <c r="G63" s="8" t="s">
        <v>160</v>
      </c>
    </row>
    <row r="64" spans="1:17" ht="21.75" thickBot="1" x14ac:dyDescent="0.3">
      <c r="A64" s="7" t="s">
        <v>161</v>
      </c>
      <c r="B64" s="8" t="s">
        <v>162</v>
      </c>
      <c r="C64" s="8" t="s">
        <v>163</v>
      </c>
      <c r="D64" s="8" t="s">
        <v>164</v>
      </c>
      <c r="E64" s="8" t="s">
        <v>165</v>
      </c>
      <c r="F64" s="8" t="s">
        <v>166</v>
      </c>
      <c r="G64" s="8" t="s">
        <v>167</v>
      </c>
    </row>
    <row r="65" spans="1:7" ht="21.75" thickBot="1" x14ac:dyDescent="0.3">
      <c r="A65" s="7" t="s">
        <v>168</v>
      </c>
      <c r="B65" s="8" t="s">
        <v>169</v>
      </c>
      <c r="C65" s="8" t="s">
        <v>170</v>
      </c>
      <c r="D65" s="8" t="s">
        <v>171</v>
      </c>
      <c r="E65" s="8" t="s">
        <v>172</v>
      </c>
      <c r="F65" s="8" t="s">
        <v>173</v>
      </c>
      <c r="G65" s="8" t="s">
        <v>174</v>
      </c>
    </row>
    <row r="66" spans="1:7" ht="21.75" thickBot="1" x14ac:dyDescent="0.3">
      <c r="A66" s="7" t="s">
        <v>175</v>
      </c>
      <c r="B66" s="8" t="s">
        <v>176</v>
      </c>
      <c r="C66" s="8" t="s">
        <v>177</v>
      </c>
      <c r="D66" s="8" t="s">
        <v>178</v>
      </c>
      <c r="E66" s="8" t="s">
        <v>179</v>
      </c>
      <c r="F66" s="8" t="s">
        <v>180</v>
      </c>
      <c r="G66" s="8" t="s">
        <v>181</v>
      </c>
    </row>
    <row r="67" spans="1:7" ht="21.75" thickBot="1" x14ac:dyDescent="0.3">
      <c r="A67" s="7" t="s">
        <v>182</v>
      </c>
      <c r="B67" s="8" t="s">
        <v>183</v>
      </c>
      <c r="C67" s="8" t="s">
        <v>184</v>
      </c>
      <c r="D67" s="8" t="s">
        <v>184</v>
      </c>
      <c r="E67" s="8" t="s">
        <v>185</v>
      </c>
      <c r="F67" s="8" t="s">
        <v>186</v>
      </c>
      <c r="G67" s="8" t="s">
        <v>187</v>
      </c>
    </row>
    <row r="68" spans="1:7" ht="21.75" thickBot="1" x14ac:dyDescent="0.3">
      <c r="A68" s="7" t="s">
        <v>188</v>
      </c>
      <c r="B68" s="8" t="s">
        <v>189</v>
      </c>
      <c r="C68" s="8" t="s">
        <v>190</v>
      </c>
      <c r="D68" s="8" t="s">
        <v>190</v>
      </c>
      <c r="E68" s="8" t="s">
        <v>190</v>
      </c>
      <c r="F68" s="8" t="s">
        <v>191</v>
      </c>
      <c r="G68" s="8" t="s">
        <v>192</v>
      </c>
    </row>
    <row r="69" spans="1:7" ht="21.75" thickBot="1" x14ac:dyDescent="0.3">
      <c r="A69" s="7" t="s">
        <v>193</v>
      </c>
      <c r="B69" s="8" t="s">
        <v>194</v>
      </c>
      <c r="C69" s="8" t="s">
        <v>195</v>
      </c>
      <c r="D69" s="8" t="s">
        <v>195</v>
      </c>
      <c r="E69" s="8" t="s">
        <v>195</v>
      </c>
      <c r="F69" s="8" t="s">
        <v>196</v>
      </c>
      <c r="G69" s="8" t="s">
        <v>197</v>
      </c>
    </row>
    <row r="70" spans="1:7" ht="21.75" thickBot="1" x14ac:dyDescent="0.3">
      <c r="A70" s="7" t="s">
        <v>198</v>
      </c>
      <c r="B70" s="8" t="s">
        <v>199</v>
      </c>
      <c r="C70" s="8" t="s">
        <v>200</v>
      </c>
      <c r="D70" s="8" t="s">
        <v>200</v>
      </c>
      <c r="E70" s="8" t="s">
        <v>200</v>
      </c>
      <c r="F70" s="8" t="s">
        <v>201</v>
      </c>
      <c r="G70" s="8" t="s">
        <v>202</v>
      </c>
    </row>
    <row r="71" spans="1:7" ht="21.75" thickBot="1" x14ac:dyDescent="0.3">
      <c r="A71" s="7" t="s">
        <v>203</v>
      </c>
      <c r="B71" s="8" t="s">
        <v>204</v>
      </c>
      <c r="C71" s="8" t="s">
        <v>205</v>
      </c>
      <c r="D71" s="8" t="s">
        <v>205</v>
      </c>
      <c r="E71" s="8" t="s">
        <v>205</v>
      </c>
      <c r="F71" s="8" t="s">
        <v>205</v>
      </c>
      <c r="G71" s="8" t="s">
        <v>206</v>
      </c>
    </row>
    <row r="72" spans="1:7" ht="21.75" thickBot="1" x14ac:dyDescent="0.3">
      <c r="A72" s="7" t="s">
        <v>207</v>
      </c>
      <c r="B72" s="8" t="s">
        <v>208</v>
      </c>
      <c r="C72" s="8" t="s">
        <v>209</v>
      </c>
      <c r="D72" s="8" t="s">
        <v>209</v>
      </c>
      <c r="E72" s="8" t="s">
        <v>209</v>
      </c>
      <c r="F72" s="8" t="s">
        <v>209</v>
      </c>
      <c r="G72" s="8" t="s">
        <v>209</v>
      </c>
    </row>
    <row r="73" spans="1:7" ht="19.5" thickBot="1" x14ac:dyDescent="0.3">
      <c r="A73" s="3"/>
    </row>
    <row r="74" spans="1:7" ht="15.75" thickBot="1" x14ac:dyDescent="0.3">
      <c r="A74" s="7" t="s">
        <v>210</v>
      </c>
      <c r="B74" s="7" t="s">
        <v>56</v>
      </c>
      <c r="C74" s="7" t="s">
        <v>57</v>
      </c>
      <c r="D74" s="7" t="s">
        <v>58</v>
      </c>
      <c r="E74" s="7" t="s">
        <v>59</v>
      </c>
      <c r="F74" s="7" t="s">
        <v>60</v>
      </c>
      <c r="G74" s="7" t="s">
        <v>61</v>
      </c>
    </row>
    <row r="75" spans="1:7" ht="15.75" thickBot="1" x14ac:dyDescent="0.3">
      <c r="A75" s="7" t="s">
        <v>84</v>
      </c>
      <c r="B75" s="8">
        <v>471.2</v>
      </c>
      <c r="C75" s="8">
        <v>48.5</v>
      </c>
      <c r="D75" s="8">
        <v>57.5</v>
      </c>
      <c r="E75" s="8">
        <v>453.7</v>
      </c>
      <c r="F75" s="8">
        <v>37</v>
      </c>
      <c r="G75" s="8">
        <v>467.2</v>
      </c>
    </row>
    <row r="76" spans="1:7" ht="15.75" thickBot="1" x14ac:dyDescent="0.3">
      <c r="A76" s="7" t="s">
        <v>91</v>
      </c>
      <c r="B76" s="8">
        <v>470.2</v>
      </c>
      <c r="C76" s="8">
        <v>37</v>
      </c>
      <c r="D76" s="8">
        <v>50</v>
      </c>
      <c r="E76" s="8">
        <v>31</v>
      </c>
      <c r="F76" s="8">
        <v>36</v>
      </c>
      <c r="G76" s="8">
        <v>466.2</v>
      </c>
    </row>
    <row r="77" spans="1:7" ht="15.75" thickBot="1" x14ac:dyDescent="0.3">
      <c r="A77" s="7" t="s">
        <v>98</v>
      </c>
      <c r="B77" s="8">
        <v>469.2</v>
      </c>
      <c r="C77" s="8">
        <v>36</v>
      </c>
      <c r="D77" s="8">
        <v>49</v>
      </c>
      <c r="E77" s="8">
        <v>30</v>
      </c>
      <c r="F77" s="8">
        <v>35</v>
      </c>
      <c r="G77" s="8">
        <v>465.2</v>
      </c>
    </row>
    <row r="78" spans="1:7" ht="15.75" thickBot="1" x14ac:dyDescent="0.3">
      <c r="A78" s="7" t="s">
        <v>105</v>
      </c>
      <c r="B78" s="8">
        <v>468.2</v>
      </c>
      <c r="C78" s="8">
        <v>35</v>
      </c>
      <c r="D78" s="8">
        <v>48</v>
      </c>
      <c r="E78" s="8">
        <v>29</v>
      </c>
      <c r="F78" s="8">
        <v>34</v>
      </c>
      <c r="G78" s="8">
        <v>464.2</v>
      </c>
    </row>
    <row r="79" spans="1:7" ht="15.75" thickBot="1" x14ac:dyDescent="0.3">
      <c r="A79" s="7" t="s">
        <v>112</v>
      </c>
      <c r="B79" s="8">
        <v>467.2</v>
      </c>
      <c r="C79" s="8">
        <v>32</v>
      </c>
      <c r="D79" s="8">
        <v>47</v>
      </c>
      <c r="E79" s="8">
        <v>28</v>
      </c>
      <c r="F79" s="8">
        <v>33</v>
      </c>
      <c r="G79" s="8">
        <v>463.2</v>
      </c>
    </row>
    <row r="80" spans="1:7" ht="15.75" thickBot="1" x14ac:dyDescent="0.3">
      <c r="A80" s="7" t="s">
        <v>119</v>
      </c>
      <c r="B80" s="8">
        <v>466.2</v>
      </c>
      <c r="C80" s="8">
        <v>31</v>
      </c>
      <c r="D80" s="8">
        <v>46</v>
      </c>
      <c r="E80" s="8">
        <v>27</v>
      </c>
      <c r="F80" s="8">
        <v>32</v>
      </c>
      <c r="G80" s="8">
        <v>462.2</v>
      </c>
    </row>
    <row r="81" spans="1:15" ht="15.75" thickBot="1" x14ac:dyDescent="0.3">
      <c r="A81" s="7" t="s">
        <v>126</v>
      </c>
      <c r="B81" s="8">
        <v>465.2</v>
      </c>
      <c r="C81" s="8">
        <v>26</v>
      </c>
      <c r="D81" s="8">
        <v>45</v>
      </c>
      <c r="E81" s="8">
        <v>26</v>
      </c>
      <c r="F81" s="8">
        <v>31</v>
      </c>
      <c r="G81" s="8">
        <v>461.2</v>
      </c>
    </row>
    <row r="82" spans="1:15" ht="15.75" thickBot="1" x14ac:dyDescent="0.3">
      <c r="A82" s="7" t="s">
        <v>133</v>
      </c>
      <c r="B82" s="8">
        <v>461.7</v>
      </c>
      <c r="C82" s="8">
        <v>25</v>
      </c>
      <c r="D82" s="8">
        <v>44</v>
      </c>
      <c r="E82" s="8">
        <v>25</v>
      </c>
      <c r="F82" s="8">
        <v>30</v>
      </c>
      <c r="G82" s="8">
        <v>460.2</v>
      </c>
    </row>
    <row r="83" spans="1:15" ht="15.75" thickBot="1" x14ac:dyDescent="0.3">
      <c r="A83" s="7" t="s">
        <v>140</v>
      </c>
      <c r="B83" s="8">
        <v>460.7</v>
      </c>
      <c r="C83" s="8">
        <v>24</v>
      </c>
      <c r="D83" s="8">
        <v>27</v>
      </c>
      <c r="E83" s="8">
        <v>24</v>
      </c>
      <c r="F83" s="8">
        <v>29</v>
      </c>
      <c r="G83" s="8">
        <v>459.2</v>
      </c>
    </row>
    <row r="84" spans="1:15" ht="15.75" thickBot="1" x14ac:dyDescent="0.3">
      <c r="A84" s="7" t="s">
        <v>147</v>
      </c>
      <c r="B84" s="8">
        <v>459.7</v>
      </c>
      <c r="C84" s="8">
        <v>17.5</v>
      </c>
      <c r="D84" s="8">
        <v>19.5</v>
      </c>
      <c r="E84" s="8">
        <v>21.5</v>
      </c>
      <c r="F84" s="8">
        <v>27.5</v>
      </c>
      <c r="G84" s="8">
        <v>458.2</v>
      </c>
    </row>
    <row r="85" spans="1:15" ht="15.75" thickBot="1" x14ac:dyDescent="0.3">
      <c r="A85" s="7" t="s">
        <v>154</v>
      </c>
      <c r="B85" s="8">
        <v>458.7</v>
      </c>
      <c r="C85" s="8">
        <v>16.5</v>
      </c>
      <c r="D85" s="8">
        <v>18.5</v>
      </c>
      <c r="E85" s="8">
        <v>20.5</v>
      </c>
      <c r="F85" s="8">
        <v>26.5</v>
      </c>
      <c r="G85" s="8">
        <v>457.2</v>
      </c>
    </row>
    <row r="86" spans="1:15" ht="15.75" thickBot="1" x14ac:dyDescent="0.3">
      <c r="A86" s="7" t="s">
        <v>161</v>
      </c>
      <c r="B86" s="8">
        <v>457.7</v>
      </c>
      <c r="C86" s="8">
        <v>15.5</v>
      </c>
      <c r="D86" s="8">
        <v>17.5</v>
      </c>
      <c r="E86" s="8">
        <v>10.5</v>
      </c>
      <c r="F86" s="8">
        <v>25.5</v>
      </c>
      <c r="G86" s="8">
        <v>456.2</v>
      </c>
    </row>
    <row r="87" spans="1:15" ht="15.75" thickBot="1" x14ac:dyDescent="0.3">
      <c r="A87" s="7" t="s">
        <v>168</v>
      </c>
      <c r="B87" s="8">
        <v>456.7</v>
      </c>
      <c r="C87" s="8">
        <v>7</v>
      </c>
      <c r="D87" s="8">
        <v>16.5</v>
      </c>
      <c r="E87" s="8">
        <v>9.5</v>
      </c>
      <c r="F87" s="8">
        <v>24.5</v>
      </c>
      <c r="G87" s="8">
        <v>455.2</v>
      </c>
    </row>
    <row r="88" spans="1:15" ht="15.75" thickBot="1" x14ac:dyDescent="0.3">
      <c r="A88" s="7" t="s">
        <v>175</v>
      </c>
      <c r="B88" s="8">
        <v>455.7</v>
      </c>
      <c r="C88" s="8">
        <v>6</v>
      </c>
      <c r="D88" s="8">
        <v>15.5</v>
      </c>
      <c r="E88" s="8">
        <v>8.5</v>
      </c>
      <c r="F88" s="8">
        <v>23.5</v>
      </c>
      <c r="G88" s="8">
        <v>454.2</v>
      </c>
    </row>
    <row r="89" spans="1:15" ht="15.75" thickBot="1" x14ac:dyDescent="0.3">
      <c r="A89" s="7" t="s">
        <v>182</v>
      </c>
      <c r="B89" s="8">
        <v>454.7</v>
      </c>
      <c r="C89" s="8">
        <v>5</v>
      </c>
      <c r="D89" s="8">
        <v>5</v>
      </c>
      <c r="E89" s="8">
        <v>7.5</v>
      </c>
      <c r="F89" s="8">
        <v>22.5</v>
      </c>
      <c r="G89" s="8">
        <v>453.2</v>
      </c>
    </row>
    <row r="90" spans="1:15" ht="15.75" thickBot="1" x14ac:dyDescent="0.3">
      <c r="A90" s="7" t="s">
        <v>188</v>
      </c>
      <c r="B90" s="8">
        <v>453.7</v>
      </c>
      <c r="C90" s="8">
        <v>4</v>
      </c>
      <c r="D90" s="8">
        <v>4</v>
      </c>
      <c r="E90" s="8">
        <v>4</v>
      </c>
      <c r="F90" s="8">
        <v>21.5</v>
      </c>
      <c r="G90" s="8">
        <v>452.2</v>
      </c>
    </row>
    <row r="91" spans="1:15" ht="15.75" thickBot="1" x14ac:dyDescent="0.3">
      <c r="A91" s="7" t="s">
        <v>193</v>
      </c>
      <c r="B91" s="8">
        <v>452.7</v>
      </c>
      <c r="C91" s="8">
        <v>3</v>
      </c>
      <c r="D91" s="8">
        <v>3</v>
      </c>
      <c r="E91" s="8">
        <v>3</v>
      </c>
      <c r="F91" s="8">
        <v>20.5</v>
      </c>
      <c r="G91" s="8">
        <v>451.2</v>
      </c>
    </row>
    <row r="92" spans="1:15" ht="15.75" thickBot="1" x14ac:dyDescent="0.3">
      <c r="A92" s="7" t="s">
        <v>198</v>
      </c>
      <c r="B92" s="8">
        <v>451.7</v>
      </c>
      <c r="C92" s="8">
        <v>2</v>
      </c>
      <c r="D92" s="8">
        <v>2</v>
      </c>
      <c r="E92" s="8">
        <v>2</v>
      </c>
      <c r="F92" s="8">
        <v>19.5</v>
      </c>
      <c r="G92" s="8">
        <v>450.2</v>
      </c>
    </row>
    <row r="93" spans="1:15" ht="15.75" thickBot="1" x14ac:dyDescent="0.3">
      <c r="A93" s="7" t="s">
        <v>203</v>
      </c>
      <c r="B93" s="8">
        <v>428.2</v>
      </c>
      <c r="C93" s="8">
        <v>1</v>
      </c>
      <c r="D93" s="8">
        <v>1</v>
      </c>
      <c r="E93" s="8">
        <v>1</v>
      </c>
      <c r="F93" s="8">
        <v>1</v>
      </c>
      <c r="G93" s="8">
        <v>417.2</v>
      </c>
    </row>
    <row r="94" spans="1:15" ht="15.75" thickBot="1" x14ac:dyDescent="0.3">
      <c r="A94" s="7" t="s">
        <v>207</v>
      </c>
      <c r="B94" s="8">
        <v>424.2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</row>
    <row r="95" spans="1:15" ht="19.5" thickBot="1" x14ac:dyDescent="0.3">
      <c r="A95" s="3"/>
    </row>
    <row r="96" spans="1:15" ht="21.75" thickBot="1" x14ac:dyDescent="0.3">
      <c r="A96" s="7" t="s">
        <v>211</v>
      </c>
      <c r="B96" s="7" t="s">
        <v>56</v>
      </c>
      <c r="C96" s="7" t="s">
        <v>57</v>
      </c>
      <c r="D96" s="7" t="s">
        <v>58</v>
      </c>
      <c r="E96" s="7" t="s">
        <v>59</v>
      </c>
      <c r="F96" s="7" t="s">
        <v>60</v>
      </c>
      <c r="G96" s="7" t="s">
        <v>61</v>
      </c>
      <c r="H96" s="7" t="s">
        <v>336</v>
      </c>
      <c r="I96" s="7" t="s">
        <v>213</v>
      </c>
      <c r="J96" s="7" t="s">
        <v>214</v>
      </c>
      <c r="K96" s="7" t="s">
        <v>215</v>
      </c>
      <c r="L96" s="15" t="s">
        <v>369</v>
      </c>
      <c r="N96" s="14" t="s">
        <v>337</v>
      </c>
      <c r="O96" s="14" t="s">
        <v>338</v>
      </c>
    </row>
    <row r="97" spans="1:15" ht="15.75" thickBot="1" x14ac:dyDescent="0.3">
      <c r="A97" s="7" t="s">
        <v>63</v>
      </c>
      <c r="B97" s="8">
        <v>451.7</v>
      </c>
      <c r="C97" s="8">
        <v>26</v>
      </c>
      <c r="D97" s="8">
        <v>47</v>
      </c>
      <c r="E97" s="8">
        <v>3</v>
      </c>
      <c r="F97" s="8">
        <v>22.5</v>
      </c>
      <c r="G97" s="8">
        <v>450.2</v>
      </c>
      <c r="H97" s="8">
        <v>1000.5</v>
      </c>
      <c r="I97" s="8">
        <v>1000</v>
      </c>
      <c r="J97" s="8">
        <v>-0.5</v>
      </c>
      <c r="K97" s="8">
        <v>-0.05</v>
      </c>
      <c r="L97" t="str">
        <f>IF(J97*J206&lt;=0,"valid","invalid")</f>
        <v>valid</v>
      </c>
      <c r="N97" t="str">
        <f>A2</f>
        <v>interval1</v>
      </c>
      <c r="O97">
        <f>H97</f>
        <v>1000.5</v>
      </c>
    </row>
    <row r="98" spans="1:15" ht="15.75" thickBot="1" x14ac:dyDescent="0.3">
      <c r="A98" s="7" t="s">
        <v>64</v>
      </c>
      <c r="B98" s="8">
        <v>455.7</v>
      </c>
      <c r="C98" s="8">
        <v>35</v>
      </c>
      <c r="D98" s="8">
        <v>16.5</v>
      </c>
      <c r="E98" s="8">
        <v>24</v>
      </c>
      <c r="F98" s="8">
        <v>1</v>
      </c>
      <c r="G98" s="8">
        <v>457.2</v>
      </c>
      <c r="H98" s="8">
        <v>989.5</v>
      </c>
      <c r="I98" s="8">
        <v>1000</v>
      </c>
      <c r="J98" s="8">
        <v>10.5</v>
      </c>
      <c r="K98" s="8">
        <v>1.05</v>
      </c>
      <c r="L98" t="str">
        <f t="shared" ref="L98:L116" si="7">IF(J98*J207&lt;=0,"valid","invalid")</f>
        <v>valid</v>
      </c>
      <c r="N98" t="str">
        <f t="shared" ref="N98:N116" si="8">A3</f>
        <v>interval2</v>
      </c>
      <c r="O98">
        <f t="shared" ref="O98:O116" si="9">H98</f>
        <v>989.5</v>
      </c>
    </row>
    <row r="99" spans="1:15" ht="15.75" thickBot="1" x14ac:dyDescent="0.3">
      <c r="A99" s="7" t="s">
        <v>65</v>
      </c>
      <c r="B99" s="8">
        <v>471.2</v>
      </c>
      <c r="C99" s="8">
        <v>36</v>
      </c>
      <c r="D99" s="8">
        <v>3</v>
      </c>
      <c r="E99" s="8">
        <v>21.5</v>
      </c>
      <c r="F99" s="8">
        <v>27.5</v>
      </c>
      <c r="G99" s="8">
        <v>466.2</v>
      </c>
      <c r="H99" s="8">
        <v>1025.5</v>
      </c>
      <c r="I99" s="8">
        <v>1000</v>
      </c>
      <c r="J99" s="8">
        <v>-25.5</v>
      </c>
      <c r="K99" s="8">
        <v>-2.5499999999999998</v>
      </c>
      <c r="L99" t="str">
        <f t="shared" si="7"/>
        <v>valid</v>
      </c>
      <c r="N99" t="str">
        <f t="shared" si="8"/>
        <v>interval3</v>
      </c>
      <c r="O99">
        <f t="shared" si="9"/>
        <v>1025.5</v>
      </c>
    </row>
    <row r="100" spans="1:15" ht="15.75" thickBot="1" x14ac:dyDescent="0.3">
      <c r="A100" s="7" t="s">
        <v>66</v>
      </c>
      <c r="B100" s="8">
        <v>459.7</v>
      </c>
      <c r="C100" s="8">
        <v>5</v>
      </c>
      <c r="D100" s="8">
        <v>50</v>
      </c>
      <c r="E100" s="8">
        <v>30</v>
      </c>
      <c r="F100" s="8">
        <v>1</v>
      </c>
      <c r="G100" s="8">
        <v>464.2</v>
      </c>
      <c r="H100" s="8">
        <v>1010</v>
      </c>
      <c r="I100" s="8">
        <v>1000</v>
      </c>
      <c r="J100" s="8">
        <v>-10</v>
      </c>
      <c r="K100" s="8">
        <v>-1</v>
      </c>
      <c r="L100" t="str">
        <f t="shared" si="7"/>
        <v>valid</v>
      </c>
      <c r="N100" t="str">
        <f t="shared" si="8"/>
        <v>interval4</v>
      </c>
      <c r="O100">
        <f t="shared" si="9"/>
        <v>1010</v>
      </c>
    </row>
    <row r="101" spans="1:15" ht="15.75" thickBot="1" x14ac:dyDescent="0.3">
      <c r="A101" s="7" t="s">
        <v>67</v>
      </c>
      <c r="B101" s="8">
        <v>453.7</v>
      </c>
      <c r="C101" s="8">
        <v>16.5</v>
      </c>
      <c r="D101" s="8">
        <v>18.5</v>
      </c>
      <c r="E101" s="8">
        <v>26</v>
      </c>
      <c r="F101" s="8">
        <v>21.5</v>
      </c>
      <c r="G101" s="8">
        <v>464.2</v>
      </c>
      <c r="H101" s="8">
        <v>1000.5</v>
      </c>
      <c r="I101" s="8">
        <v>1000</v>
      </c>
      <c r="J101" s="8">
        <v>-0.5</v>
      </c>
      <c r="K101" s="8">
        <v>-0.05</v>
      </c>
      <c r="L101" t="str">
        <f t="shared" si="7"/>
        <v>valid</v>
      </c>
      <c r="N101" t="str">
        <f t="shared" si="8"/>
        <v>interval5</v>
      </c>
      <c r="O101">
        <f t="shared" si="9"/>
        <v>1000.5</v>
      </c>
    </row>
    <row r="102" spans="1:15" ht="15.75" thickBot="1" x14ac:dyDescent="0.3">
      <c r="A102" s="7" t="s">
        <v>68</v>
      </c>
      <c r="B102" s="8">
        <v>454.7</v>
      </c>
      <c r="C102" s="8">
        <v>1</v>
      </c>
      <c r="D102" s="8">
        <v>46</v>
      </c>
      <c r="E102" s="8">
        <v>8.5</v>
      </c>
      <c r="F102" s="8">
        <v>36</v>
      </c>
      <c r="G102" s="8">
        <v>452.2</v>
      </c>
      <c r="H102" s="8">
        <v>998.5</v>
      </c>
      <c r="I102" s="8">
        <v>1000</v>
      </c>
      <c r="J102" s="8">
        <v>1.5</v>
      </c>
      <c r="K102" s="8">
        <v>0.15</v>
      </c>
      <c r="L102" t="str">
        <f t="shared" si="7"/>
        <v>valid</v>
      </c>
      <c r="N102" t="str">
        <f t="shared" si="8"/>
        <v>interval6</v>
      </c>
      <c r="O102">
        <f t="shared" si="9"/>
        <v>998.5</v>
      </c>
    </row>
    <row r="103" spans="1:15" ht="15.75" thickBot="1" x14ac:dyDescent="0.3">
      <c r="A103" s="7" t="s">
        <v>69</v>
      </c>
      <c r="B103" s="8">
        <v>469.2</v>
      </c>
      <c r="C103" s="8">
        <v>2</v>
      </c>
      <c r="D103" s="8">
        <v>49</v>
      </c>
      <c r="E103" s="8">
        <v>453.7</v>
      </c>
      <c r="F103" s="8">
        <v>26.5</v>
      </c>
      <c r="G103" s="8">
        <v>0</v>
      </c>
      <c r="H103" s="8">
        <v>1000.5</v>
      </c>
      <c r="I103" s="8">
        <v>1000</v>
      </c>
      <c r="J103" s="8">
        <v>-0.5</v>
      </c>
      <c r="K103" s="8">
        <v>-0.05</v>
      </c>
      <c r="L103" t="str">
        <f t="shared" si="7"/>
        <v>valid</v>
      </c>
      <c r="N103" t="str">
        <f t="shared" si="8"/>
        <v>interval7</v>
      </c>
      <c r="O103">
        <f t="shared" si="9"/>
        <v>1000.5</v>
      </c>
    </row>
    <row r="104" spans="1:15" ht="15.75" thickBot="1" x14ac:dyDescent="0.3">
      <c r="A104" s="7" t="s">
        <v>70</v>
      </c>
      <c r="B104" s="8">
        <v>458.7</v>
      </c>
      <c r="C104" s="8">
        <v>15.5</v>
      </c>
      <c r="D104" s="8">
        <v>1</v>
      </c>
      <c r="E104" s="8">
        <v>27</v>
      </c>
      <c r="F104" s="8">
        <v>29</v>
      </c>
      <c r="G104" s="8">
        <v>460.2</v>
      </c>
      <c r="H104" s="8">
        <v>991.5</v>
      </c>
      <c r="I104" s="8">
        <v>1000</v>
      </c>
      <c r="J104" s="8">
        <v>8.5</v>
      </c>
      <c r="K104" s="8">
        <v>0.85</v>
      </c>
      <c r="L104" t="str">
        <f t="shared" si="7"/>
        <v>valid</v>
      </c>
      <c r="N104" t="str">
        <f t="shared" si="8"/>
        <v>interval8</v>
      </c>
      <c r="O104">
        <f t="shared" si="9"/>
        <v>991.5</v>
      </c>
    </row>
    <row r="105" spans="1:15" ht="15.75" thickBot="1" x14ac:dyDescent="0.3">
      <c r="A105" s="7" t="s">
        <v>71</v>
      </c>
      <c r="B105" s="8">
        <v>465.2</v>
      </c>
      <c r="C105" s="8">
        <v>1</v>
      </c>
      <c r="D105" s="8">
        <v>4</v>
      </c>
      <c r="E105" s="8">
        <v>25</v>
      </c>
      <c r="F105" s="8">
        <v>23.5</v>
      </c>
      <c r="G105" s="8">
        <v>464.2</v>
      </c>
      <c r="H105" s="8">
        <v>983</v>
      </c>
      <c r="I105" s="8">
        <v>1000</v>
      </c>
      <c r="J105" s="8">
        <v>17</v>
      </c>
      <c r="K105" s="8">
        <v>1.7</v>
      </c>
      <c r="L105" t="str">
        <f t="shared" si="7"/>
        <v>valid</v>
      </c>
      <c r="N105" t="str">
        <f t="shared" si="8"/>
        <v>interval9</v>
      </c>
      <c r="O105">
        <f t="shared" si="9"/>
        <v>983</v>
      </c>
    </row>
    <row r="106" spans="1:15" ht="15.75" thickBot="1" x14ac:dyDescent="0.3">
      <c r="A106" s="7" t="s">
        <v>72</v>
      </c>
      <c r="B106" s="8">
        <v>452.7</v>
      </c>
      <c r="C106" s="8">
        <v>31</v>
      </c>
      <c r="D106" s="8">
        <v>2</v>
      </c>
      <c r="E106" s="8">
        <v>20.5</v>
      </c>
      <c r="F106" s="8">
        <v>19.5</v>
      </c>
      <c r="G106" s="8">
        <v>454.2</v>
      </c>
      <c r="H106" s="8">
        <v>980</v>
      </c>
      <c r="I106" s="8">
        <v>1000</v>
      </c>
      <c r="J106" s="8">
        <v>20</v>
      </c>
      <c r="K106" s="8">
        <v>2</v>
      </c>
      <c r="L106" t="str">
        <f t="shared" si="7"/>
        <v>valid</v>
      </c>
      <c r="N106" t="str">
        <f t="shared" si="8"/>
        <v>interval10</v>
      </c>
      <c r="O106">
        <f t="shared" si="9"/>
        <v>980</v>
      </c>
    </row>
    <row r="107" spans="1:15" ht="15.75" thickBot="1" x14ac:dyDescent="0.3">
      <c r="A107" s="7" t="s">
        <v>73</v>
      </c>
      <c r="B107" s="8">
        <v>469.2</v>
      </c>
      <c r="C107" s="8">
        <v>7</v>
      </c>
      <c r="D107" s="8">
        <v>19.5</v>
      </c>
      <c r="E107" s="8">
        <v>9.5</v>
      </c>
      <c r="F107" s="8">
        <v>37</v>
      </c>
      <c r="G107" s="8">
        <v>458.2</v>
      </c>
      <c r="H107" s="8">
        <v>1000.5</v>
      </c>
      <c r="I107" s="8">
        <v>1000</v>
      </c>
      <c r="J107" s="8">
        <v>-0.5</v>
      </c>
      <c r="K107" s="8">
        <v>-0.05</v>
      </c>
      <c r="L107" t="str">
        <f t="shared" si="7"/>
        <v>valid</v>
      </c>
      <c r="N107" t="str">
        <f t="shared" si="8"/>
        <v>interval11</v>
      </c>
      <c r="O107">
        <f t="shared" si="9"/>
        <v>1000.5</v>
      </c>
    </row>
    <row r="108" spans="1:15" ht="15.75" thickBot="1" x14ac:dyDescent="0.3">
      <c r="A108" s="7" t="s">
        <v>74</v>
      </c>
      <c r="B108" s="8">
        <v>428.2</v>
      </c>
      <c r="C108" s="8">
        <v>37</v>
      </c>
      <c r="D108" s="8">
        <v>15.5</v>
      </c>
      <c r="E108" s="8">
        <v>28</v>
      </c>
      <c r="F108" s="8">
        <v>24.5</v>
      </c>
      <c r="G108" s="8">
        <v>467.2</v>
      </c>
      <c r="H108" s="8">
        <v>1000.5</v>
      </c>
      <c r="I108" s="8">
        <v>1000</v>
      </c>
      <c r="J108" s="8">
        <v>-0.5</v>
      </c>
      <c r="K108" s="8">
        <v>-0.05</v>
      </c>
      <c r="L108" t="str">
        <f t="shared" si="7"/>
        <v>valid</v>
      </c>
      <c r="N108" t="str">
        <f t="shared" si="8"/>
        <v>interval12</v>
      </c>
      <c r="O108">
        <f t="shared" si="9"/>
        <v>1000.5</v>
      </c>
    </row>
    <row r="109" spans="1:15" ht="15.75" thickBot="1" x14ac:dyDescent="0.3">
      <c r="A109" s="7" t="s">
        <v>75</v>
      </c>
      <c r="B109" s="8">
        <v>466.2</v>
      </c>
      <c r="C109" s="8">
        <v>24</v>
      </c>
      <c r="D109" s="8">
        <v>17.5</v>
      </c>
      <c r="E109" s="8">
        <v>10.5</v>
      </c>
      <c r="F109" s="8">
        <v>31</v>
      </c>
      <c r="G109" s="8">
        <v>451.2</v>
      </c>
      <c r="H109" s="8">
        <v>1000.5</v>
      </c>
      <c r="I109" s="8">
        <v>1000</v>
      </c>
      <c r="J109" s="8">
        <v>-0.5</v>
      </c>
      <c r="K109" s="8">
        <v>-0.05</v>
      </c>
      <c r="L109" t="str">
        <f t="shared" si="7"/>
        <v>valid</v>
      </c>
      <c r="N109" t="str">
        <f t="shared" si="8"/>
        <v>interval13</v>
      </c>
      <c r="O109">
        <f t="shared" si="9"/>
        <v>1000.5</v>
      </c>
    </row>
    <row r="110" spans="1:15" ht="15.75" thickBot="1" x14ac:dyDescent="0.3">
      <c r="A110" s="7" t="s">
        <v>76</v>
      </c>
      <c r="B110" s="8">
        <v>460.7</v>
      </c>
      <c r="C110" s="8">
        <v>6</v>
      </c>
      <c r="D110" s="8">
        <v>45</v>
      </c>
      <c r="E110" s="8">
        <v>4</v>
      </c>
      <c r="F110" s="8">
        <v>25.5</v>
      </c>
      <c r="G110" s="8">
        <v>459.2</v>
      </c>
      <c r="H110" s="8">
        <v>1000.5</v>
      </c>
      <c r="I110" s="8">
        <v>1000</v>
      </c>
      <c r="J110" s="8">
        <v>-0.5</v>
      </c>
      <c r="K110" s="8">
        <v>-0.05</v>
      </c>
      <c r="L110" t="str">
        <f t="shared" si="7"/>
        <v>valid</v>
      </c>
      <c r="N110" t="str">
        <f t="shared" si="8"/>
        <v>interval14</v>
      </c>
      <c r="O110">
        <f t="shared" si="9"/>
        <v>1000.5</v>
      </c>
    </row>
    <row r="111" spans="1:15" ht="15.75" thickBot="1" x14ac:dyDescent="0.3">
      <c r="A111" s="7" t="s">
        <v>77</v>
      </c>
      <c r="B111" s="8">
        <v>471.2</v>
      </c>
      <c r="C111" s="8">
        <v>5</v>
      </c>
      <c r="D111" s="8">
        <v>44</v>
      </c>
      <c r="E111" s="8">
        <v>0</v>
      </c>
      <c r="F111" s="8">
        <v>20.5</v>
      </c>
      <c r="G111" s="8">
        <v>457.2</v>
      </c>
      <c r="H111" s="8">
        <v>998</v>
      </c>
      <c r="I111" s="8">
        <v>1000</v>
      </c>
      <c r="J111" s="8">
        <v>2</v>
      </c>
      <c r="K111" s="8">
        <v>0.2</v>
      </c>
      <c r="L111" t="str">
        <f t="shared" si="7"/>
        <v>valid</v>
      </c>
      <c r="N111" t="str">
        <f t="shared" si="8"/>
        <v>interval15</v>
      </c>
      <c r="O111">
        <f t="shared" si="9"/>
        <v>998</v>
      </c>
    </row>
    <row r="112" spans="1:15" ht="15.75" thickBot="1" x14ac:dyDescent="0.3">
      <c r="A112" s="7" t="s">
        <v>78</v>
      </c>
      <c r="B112" s="8">
        <v>457.7</v>
      </c>
      <c r="C112" s="8">
        <v>48.5</v>
      </c>
      <c r="D112" s="8">
        <v>1</v>
      </c>
      <c r="E112" s="8">
        <v>2</v>
      </c>
      <c r="F112" s="8">
        <v>30</v>
      </c>
      <c r="G112" s="8">
        <v>461.2</v>
      </c>
      <c r="H112" s="8">
        <v>1000.5</v>
      </c>
      <c r="I112" s="8">
        <v>1000</v>
      </c>
      <c r="J112" s="8">
        <v>-0.5</v>
      </c>
      <c r="K112" s="8">
        <v>-0.05</v>
      </c>
      <c r="L112" t="str">
        <f t="shared" si="7"/>
        <v>valid</v>
      </c>
      <c r="N112" t="str">
        <f t="shared" si="8"/>
        <v>interval16</v>
      </c>
      <c r="O112">
        <f t="shared" si="9"/>
        <v>1000.5</v>
      </c>
    </row>
    <row r="113" spans="1:15" ht="15.75" thickBot="1" x14ac:dyDescent="0.3">
      <c r="A113" s="7" t="s">
        <v>79</v>
      </c>
      <c r="B113" s="8">
        <v>424.2</v>
      </c>
      <c r="C113" s="8">
        <v>25</v>
      </c>
      <c r="D113" s="8">
        <v>57.5</v>
      </c>
      <c r="E113" s="8">
        <v>7.5</v>
      </c>
      <c r="F113" s="8">
        <v>33</v>
      </c>
      <c r="G113" s="8">
        <v>453.2</v>
      </c>
      <c r="H113" s="8">
        <v>1000.5</v>
      </c>
      <c r="I113" s="8">
        <v>1000</v>
      </c>
      <c r="J113" s="8">
        <v>-0.5</v>
      </c>
      <c r="K113" s="8">
        <v>-0.05</v>
      </c>
      <c r="L113" t="str">
        <f t="shared" si="7"/>
        <v>valid</v>
      </c>
      <c r="N113" t="str">
        <f t="shared" si="8"/>
        <v>interval17</v>
      </c>
      <c r="O113">
        <f t="shared" si="9"/>
        <v>1000.5</v>
      </c>
    </row>
    <row r="114" spans="1:15" ht="15.75" thickBot="1" x14ac:dyDescent="0.3">
      <c r="A114" s="7" t="s">
        <v>80</v>
      </c>
      <c r="B114" s="8">
        <v>467.2</v>
      </c>
      <c r="C114" s="8">
        <v>5</v>
      </c>
      <c r="D114" s="8">
        <v>27</v>
      </c>
      <c r="E114" s="8">
        <v>1</v>
      </c>
      <c r="F114" s="8">
        <v>35</v>
      </c>
      <c r="G114" s="8">
        <v>465.2</v>
      </c>
      <c r="H114" s="8">
        <v>1000.5</v>
      </c>
      <c r="I114" s="8">
        <v>1000</v>
      </c>
      <c r="J114" s="8">
        <v>-0.5</v>
      </c>
      <c r="K114" s="8">
        <v>-0.05</v>
      </c>
      <c r="L114" t="str">
        <f t="shared" si="7"/>
        <v>valid</v>
      </c>
      <c r="N114" t="str">
        <f t="shared" si="8"/>
        <v>interval18</v>
      </c>
      <c r="O114">
        <f t="shared" si="9"/>
        <v>1000.5</v>
      </c>
    </row>
    <row r="115" spans="1:15" ht="15.75" thickBot="1" x14ac:dyDescent="0.3">
      <c r="A115" s="7" t="s">
        <v>81</v>
      </c>
      <c r="B115" s="8">
        <v>456.7</v>
      </c>
      <c r="C115" s="8">
        <v>17.5</v>
      </c>
      <c r="D115" s="8">
        <v>48</v>
      </c>
      <c r="E115" s="8">
        <v>29</v>
      </c>
      <c r="F115" s="8">
        <v>32</v>
      </c>
      <c r="G115" s="8">
        <v>417.2</v>
      </c>
      <c r="H115" s="8">
        <v>1000.5</v>
      </c>
      <c r="I115" s="8">
        <v>1000</v>
      </c>
      <c r="J115" s="8">
        <v>-0.5</v>
      </c>
      <c r="K115" s="8">
        <v>-0.05</v>
      </c>
      <c r="L115" t="str">
        <f t="shared" si="7"/>
        <v>valid</v>
      </c>
      <c r="N115" t="str">
        <f t="shared" si="8"/>
        <v>interval19</v>
      </c>
      <c r="O115">
        <f t="shared" si="9"/>
        <v>1000.5</v>
      </c>
    </row>
    <row r="116" spans="1:15" ht="15.75" thickBot="1" x14ac:dyDescent="0.3">
      <c r="A116" s="7" t="s">
        <v>82</v>
      </c>
      <c r="B116" s="8">
        <v>461.7</v>
      </c>
      <c r="C116" s="8">
        <v>32</v>
      </c>
      <c r="D116" s="8">
        <v>5</v>
      </c>
      <c r="E116" s="8">
        <v>31</v>
      </c>
      <c r="F116" s="8">
        <v>34</v>
      </c>
      <c r="G116" s="8">
        <v>455.2</v>
      </c>
      <c r="H116" s="8">
        <v>1019</v>
      </c>
      <c r="I116" s="8">
        <v>1000</v>
      </c>
      <c r="J116" s="8">
        <v>-19</v>
      </c>
      <c r="K116" s="8">
        <v>-1.9</v>
      </c>
      <c r="L116" t="str">
        <f t="shared" si="7"/>
        <v>valid</v>
      </c>
      <c r="N116" t="str">
        <f t="shared" si="8"/>
        <v>interval20</v>
      </c>
      <c r="O116">
        <f t="shared" si="9"/>
        <v>1019</v>
      </c>
    </row>
    <row r="117" spans="1:15" ht="15.75" thickBot="1" x14ac:dyDescent="0.3"/>
    <row r="118" spans="1:15" ht="15.75" thickBot="1" x14ac:dyDescent="0.3">
      <c r="A118" s="9" t="s">
        <v>216</v>
      </c>
      <c r="B118" s="10">
        <v>1535.1</v>
      </c>
    </row>
    <row r="119" spans="1:15" ht="15.75" thickBot="1" x14ac:dyDescent="0.3">
      <c r="A119" s="9" t="s">
        <v>217</v>
      </c>
      <c r="B119" s="10">
        <v>424.2</v>
      </c>
    </row>
    <row r="120" spans="1:15" ht="21.75" thickBot="1" x14ac:dyDescent="0.3">
      <c r="A120" s="9" t="s">
        <v>218</v>
      </c>
      <c r="B120" s="10">
        <v>20000.5</v>
      </c>
    </row>
    <row r="121" spans="1:15" ht="21.75" thickBot="1" x14ac:dyDescent="0.3">
      <c r="A121" s="9" t="s">
        <v>219</v>
      </c>
      <c r="B121" s="10">
        <v>20000</v>
      </c>
    </row>
    <row r="122" spans="1:15" ht="32.25" thickBot="1" x14ac:dyDescent="0.3">
      <c r="A122" s="9" t="s">
        <v>220</v>
      </c>
      <c r="B122" s="10">
        <v>0.5</v>
      </c>
    </row>
    <row r="123" spans="1:15" ht="32.25" thickBot="1" x14ac:dyDescent="0.3">
      <c r="A123" s="9" t="s">
        <v>221</v>
      </c>
      <c r="B123" s="10"/>
    </row>
    <row r="124" spans="1:15" ht="32.25" thickBot="1" x14ac:dyDescent="0.3">
      <c r="A124" s="9" t="s">
        <v>222</v>
      </c>
      <c r="B124" s="10"/>
    </row>
    <row r="125" spans="1:15" ht="21.75" thickBot="1" x14ac:dyDescent="0.3">
      <c r="A125" s="9" t="s">
        <v>223</v>
      </c>
      <c r="B125" s="10">
        <v>0</v>
      </c>
    </row>
    <row r="127" spans="1:15" x14ac:dyDescent="0.25">
      <c r="A127" s="11" t="s">
        <v>224</v>
      </c>
    </row>
    <row r="129" spans="1:12" x14ac:dyDescent="0.25">
      <c r="A129" s="12" t="s">
        <v>225</v>
      </c>
    </row>
    <row r="130" spans="1:12" x14ac:dyDescent="0.25">
      <c r="A130" s="12" t="s">
        <v>226</v>
      </c>
    </row>
    <row r="133" spans="1:12" ht="18.75" x14ac:dyDescent="0.25">
      <c r="A133" s="3"/>
    </row>
    <row r="134" spans="1:12" x14ac:dyDescent="0.25">
      <c r="A134" s="4"/>
    </row>
    <row r="137" spans="1:12" ht="31.5" x14ac:dyDescent="0.25">
      <c r="A137" s="5" t="s">
        <v>48</v>
      </c>
      <c r="B137" s="6">
        <v>9232213</v>
      </c>
      <c r="C137" s="5" t="s">
        <v>49</v>
      </c>
      <c r="D137" s="6">
        <v>20</v>
      </c>
      <c r="E137" s="5" t="s">
        <v>50</v>
      </c>
      <c r="F137" s="6">
        <v>6</v>
      </c>
      <c r="G137" s="5" t="s">
        <v>51</v>
      </c>
      <c r="H137" s="6">
        <v>20</v>
      </c>
      <c r="I137" s="5" t="s">
        <v>52</v>
      </c>
      <c r="J137" s="6">
        <v>0</v>
      </c>
      <c r="K137" s="5" t="s">
        <v>53</v>
      </c>
      <c r="L137" s="6" t="s">
        <v>228</v>
      </c>
    </row>
    <row r="138" spans="1:12" ht="19.5" thickBot="1" x14ac:dyDescent="0.3">
      <c r="A138" s="3"/>
    </row>
    <row r="139" spans="1:12" ht="21.75" thickBot="1" x14ac:dyDescent="0.3">
      <c r="A139" s="7" t="s">
        <v>55</v>
      </c>
      <c r="B139" s="7" t="s">
        <v>56</v>
      </c>
      <c r="C139" s="7" t="s">
        <v>57</v>
      </c>
      <c r="D139" s="7" t="s">
        <v>58</v>
      </c>
      <c r="E139" s="7" t="s">
        <v>59</v>
      </c>
      <c r="F139" s="7" t="s">
        <v>60</v>
      </c>
      <c r="G139" s="7" t="s">
        <v>61</v>
      </c>
      <c r="H139" s="7" t="s">
        <v>62</v>
      </c>
    </row>
    <row r="140" spans="1:12" ht="15.75" thickBot="1" x14ac:dyDescent="0.3">
      <c r="A140" s="7" t="s">
        <v>63</v>
      </c>
      <c r="B140" s="8">
        <v>3</v>
      </c>
      <c r="C140" s="8">
        <v>14</v>
      </c>
      <c r="D140" s="8">
        <v>16</v>
      </c>
      <c r="E140" s="8">
        <v>4</v>
      </c>
      <c r="F140" s="8">
        <v>6</v>
      </c>
      <c r="G140" s="8">
        <v>3</v>
      </c>
      <c r="H140" s="8">
        <v>1000</v>
      </c>
    </row>
    <row r="141" spans="1:12" ht="15.75" thickBot="1" x14ac:dyDescent="0.3">
      <c r="A141" s="7" t="s">
        <v>64</v>
      </c>
      <c r="B141" s="8">
        <v>7</v>
      </c>
      <c r="C141" s="8">
        <v>17</v>
      </c>
      <c r="D141" s="8">
        <v>8</v>
      </c>
      <c r="E141" s="8">
        <v>12</v>
      </c>
      <c r="F141" s="8">
        <v>2</v>
      </c>
      <c r="G141" s="8">
        <v>10</v>
      </c>
      <c r="H141" s="8">
        <v>1000</v>
      </c>
    </row>
    <row r="142" spans="1:12" ht="15.75" thickBot="1" x14ac:dyDescent="0.3">
      <c r="A142" s="7" t="s">
        <v>65</v>
      </c>
      <c r="B142" s="8">
        <v>20</v>
      </c>
      <c r="C142" s="8">
        <v>18</v>
      </c>
      <c r="D142" s="8">
        <v>4</v>
      </c>
      <c r="E142" s="8">
        <v>11</v>
      </c>
      <c r="F142" s="8">
        <v>11</v>
      </c>
      <c r="G142" s="8">
        <v>19</v>
      </c>
      <c r="H142" s="8">
        <v>1000</v>
      </c>
    </row>
    <row r="143" spans="1:12" ht="15.75" thickBot="1" x14ac:dyDescent="0.3">
      <c r="A143" s="7" t="s">
        <v>66</v>
      </c>
      <c r="B143" s="8">
        <v>11</v>
      </c>
      <c r="C143" s="8">
        <v>6</v>
      </c>
      <c r="D143" s="8">
        <v>19</v>
      </c>
      <c r="E143" s="8">
        <v>18</v>
      </c>
      <c r="F143" s="8">
        <v>2</v>
      </c>
      <c r="G143" s="8">
        <v>17</v>
      </c>
      <c r="H143" s="8">
        <v>1000</v>
      </c>
    </row>
    <row r="144" spans="1:12" ht="15.75" thickBot="1" x14ac:dyDescent="0.3">
      <c r="A144" s="7" t="s">
        <v>67</v>
      </c>
      <c r="B144" s="8">
        <v>5</v>
      </c>
      <c r="C144" s="8">
        <v>10</v>
      </c>
      <c r="D144" s="8">
        <v>10</v>
      </c>
      <c r="E144" s="8">
        <v>14</v>
      </c>
      <c r="F144" s="8">
        <v>5</v>
      </c>
      <c r="G144" s="8">
        <v>17</v>
      </c>
      <c r="H144" s="8">
        <v>1000</v>
      </c>
    </row>
    <row r="145" spans="1:8" ht="15.75" thickBot="1" x14ac:dyDescent="0.3">
      <c r="A145" s="7" t="s">
        <v>68</v>
      </c>
      <c r="B145" s="8">
        <v>6</v>
      </c>
      <c r="C145" s="8">
        <v>2</v>
      </c>
      <c r="D145" s="8">
        <v>15</v>
      </c>
      <c r="E145" s="8">
        <v>7</v>
      </c>
      <c r="F145" s="8">
        <v>19</v>
      </c>
      <c r="G145" s="8">
        <v>5</v>
      </c>
      <c r="H145" s="8">
        <v>1000</v>
      </c>
    </row>
    <row r="146" spans="1:8" ht="15.75" thickBot="1" x14ac:dyDescent="0.3">
      <c r="A146" s="7" t="s">
        <v>69</v>
      </c>
      <c r="B146" s="8">
        <v>18</v>
      </c>
      <c r="C146" s="8">
        <v>3</v>
      </c>
      <c r="D146" s="8">
        <v>18</v>
      </c>
      <c r="E146" s="8">
        <v>20</v>
      </c>
      <c r="F146" s="8">
        <v>10</v>
      </c>
      <c r="G146" s="8">
        <v>1</v>
      </c>
      <c r="H146" s="8">
        <v>1000</v>
      </c>
    </row>
    <row r="147" spans="1:8" ht="15.75" thickBot="1" x14ac:dyDescent="0.3">
      <c r="A147" s="7" t="s">
        <v>70</v>
      </c>
      <c r="B147" s="8">
        <v>10</v>
      </c>
      <c r="C147" s="8">
        <v>9</v>
      </c>
      <c r="D147" s="8">
        <v>2</v>
      </c>
      <c r="E147" s="8">
        <v>15</v>
      </c>
      <c r="F147" s="8">
        <v>12</v>
      </c>
      <c r="G147" s="8">
        <v>13</v>
      </c>
      <c r="H147" s="8">
        <v>1000</v>
      </c>
    </row>
    <row r="148" spans="1:8" ht="15.75" thickBot="1" x14ac:dyDescent="0.3">
      <c r="A148" s="7" t="s">
        <v>71</v>
      </c>
      <c r="B148" s="8">
        <v>14</v>
      </c>
      <c r="C148" s="8">
        <v>2</v>
      </c>
      <c r="D148" s="8">
        <v>5</v>
      </c>
      <c r="E148" s="8">
        <v>13</v>
      </c>
      <c r="F148" s="8">
        <v>7</v>
      </c>
      <c r="G148" s="8">
        <v>17</v>
      </c>
      <c r="H148" s="8">
        <v>1000</v>
      </c>
    </row>
    <row r="149" spans="1:8" ht="15.75" thickBot="1" x14ac:dyDescent="0.3">
      <c r="A149" s="7" t="s">
        <v>72</v>
      </c>
      <c r="B149" s="8">
        <v>4</v>
      </c>
      <c r="C149" s="8">
        <v>15</v>
      </c>
      <c r="D149" s="8">
        <v>3</v>
      </c>
      <c r="E149" s="8">
        <v>10</v>
      </c>
      <c r="F149" s="8">
        <v>3</v>
      </c>
      <c r="G149" s="8">
        <v>7</v>
      </c>
      <c r="H149" s="8">
        <v>1000</v>
      </c>
    </row>
    <row r="150" spans="1:8" ht="15.75" thickBot="1" x14ac:dyDescent="0.3">
      <c r="A150" s="7" t="s">
        <v>73</v>
      </c>
      <c r="B150" s="8">
        <v>18</v>
      </c>
      <c r="C150" s="8">
        <v>8</v>
      </c>
      <c r="D150" s="8">
        <v>11</v>
      </c>
      <c r="E150" s="8">
        <v>8</v>
      </c>
      <c r="F150" s="8">
        <v>20</v>
      </c>
      <c r="G150" s="8">
        <v>11</v>
      </c>
      <c r="H150" s="8">
        <v>1000</v>
      </c>
    </row>
    <row r="151" spans="1:8" ht="15.75" thickBot="1" x14ac:dyDescent="0.3">
      <c r="A151" s="7" t="s">
        <v>74</v>
      </c>
      <c r="B151" s="8">
        <v>2</v>
      </c>
      <c r="C151" s="8">
        <v>19</v>
      </c>
      <c r="D151" s="8">
        <v>7</v>
      </c>
      <c r="E151" s="8">
        <v>16</v>
      </c>
      <c r="F151" s="8">
        <v>8</v>
      </c>
      <c r="G151" s="8">
        <v>20</v>
      </c>
      <c r="H151" s="8">
        <v>1000</v>
      </c>
    </row>
    <row r="152" spans="1:8" ht="15.75" thickBot="1" x14ac:dyDescent="0.3">
      <c r="A152" s="7" t="s">
        <v>75</v>
      </c>
      <c r="B152" s="8">
        <v>15</v>
      </c>
      <c r="C152" s="8">
        <v>12</v>
      </c>
      <c r="D152" s="8">
        <v>9</v>
      </c>
      <c r="E152" s="8">
        <v>9</v>
      </c>
      <c r="F152" s="8">
        <v>14</v>
      </c>
      <c r="G152" s="8">
        <v>4</v>
      </c>
      <c r="H152" s="8">
        <v>1000</v>
      </c>
    </row>
    <row r="153" spans="1:8" ht="15.75" thickBot="1" x14ac:dyDescent="0.3">
      <c r="A153" s="7" t="s">
        <v>76</v>
      </c>
      <c r="B153" s="8">
        <v>12</v>
      </c>
      <c r="C153" s="8">
        <v>7</v>
      </c>
      <c r="D153" s="8">
        <v>14</v>
      </c>
      <c r="E153" s="8">
        <v>5</v>
      </c>
      <c r="F153" s="8">
        <v>9</v>
      </c>
      <c r="G153" s="8">
        <v>12</v>
      </c>
      <c r="H153" s="8">
        <v>1000</v>
      </c>
    </row>
    <row r="154" spans="1:8" ht="15.75" thickBot="1" x14ac:dyDescent="0.3">
      <c r="A154" s="7" t="s">
        <v>77</v>
      </c>
      <c r="B154" s="8">
        <v>20</v>
      </c>
      <c r="C154" s="8">
        <v>6</v>
      </c>
      <c r="D154" s="8">
        <v>13</v>
      </c>
      <c r="E154" s="8">
        <v>1</v>
      </c>
      <c r="F154" s="8">
        <v>4</v>
      </c>
      <c r="G154" s="8">
        <v>10</v>
      </c>
      <c r="H154" s="8">
        <v>1000</v>
      </c>
    </row>
    <row r="155" spans="1:8" ht="15.75" thickBot="1" x14ac:dyDescent="0.3">
      <c r="A155" s="7" t="s">
        <v>78</v>
      </c>
      <c r="B155" s="8">
        <v>9</v>
      </c>
      <c r="C155" s="8">
        <v>20</v>
      </c>
      <c r="D155" s="8">
        <v>2</v>
      </c>
      <c r="E155" s="8">
        <v>3</v>
      </c>
      <c r="F155" s="8">
        <v>13</v>
      </c>
      <c r="G155" s="8">
        <v>14</v>
      </c>
      <c r="H155" s="8">
        <v>1000</v>
      </c>
    </row>
    <row r="156" spans="1:8" ht="15.75" thickBot="1" x14ac:dyDescent="0.3">
      <c r="A156" s="7" t="s">
        <v>79</v>
      </c>
      <c r="B156" s="8">
        <v>1</v>
      </c>
      <c r="C156" s="8">
        <v>13</v>
      </c>
      <c r="D156" s="8">
        <v>20</v>
      </c>
      <c r="E156" s="8">
        <v>6</v>
      </c>
      <c r="F156" s="8">
        <v>16</v>
      </c>
      <c r="G156" s="8">
        <v>6</v>
      </c>
      <c r="H156" s="8">
        <v>1000</v>
      </c>
    </row>
    <row r="157" spans="1:8" ht="15.75" thickBot="1" x14ac:dyDescent="0.3">
      <c r="A157" s="7" t="s">
        <v>80</v>
      </c>
      <c r="B157" s="8">
        <v>16</v>
      </c>
      <c r="C157" s="8">
        <v>6</v>
      </c>
      <c r="D157" s="8">
        <v>12</v>
      </c>
      <c r="E157" s="8">
        <v>2</v>
      </c>
      <c r="F157" s="8">
        <v>18</v>
      </c>
      <c r="G157" s="8">
        <v>18</v>
      </c>
      <c r="H157" s="8">
        <v>1000</v>
      </c>
    </row>
    <row r="158" spans="1:8" ht="15.75" thickBot="1" x14ac:dyDescent="0.3">
      <c r="A158" s="7" t="s">
        <v>81</v>
      </c>
      <c r="B158" s="8">
        <v>8</v>
      </c>
      <c r="C158" s="8">
        <v>11</v>
      </c>
      <c r="D158" s="8">
        <v>17</v>
      </c>
      <c r="E158" s="8">
        <v>17</v>
      </c>
      <c r="F158" s="8">
        <v>15</v>
      </c>
      <c r="G158" s="8">
        <v>2</v>
      </c>
      <c r="H158" s="8">
        <v>1000</v>
      </c>
    </row>
    <row r="159" spans="1:8" ht="15.75" thickBot="1" x14ac:dyDescent="0.3">
      <c r="A159" s="7" t="s">
        <v>82</v>
      </c>
      <c r="B159" s="8">
        <v>13</v>
      </c>
      <c r="C159" s="8">
        <v>16</v>
      </c>
      <c r="D159" s="8">
        <v>6</v>
      </c>
      <c r="E159" s="8">
        <v>19</v>
      </c>
      <c r="F159" s="8">
        <v>17</v>
      </c>
      <c r="G159" s="8">
        <v>8</v>
      </c>
      <c r="H159" s="8">
        <v>1000</v>
      </c>
    </row>
    <row r="160" spans="1:8" ht="19.5" thickBot="1" x14ac:dyDescent="0.3">
      <c r="A160" s="3"/>
    </row>
    <row r="161" spans="1:7" ht="15.75" thickBot="1" x14ac:dyDescent="0.3">
      <c r="A161" s="7" t="s">
        <v>83</v>
      </c>
      <c r="B161" s="7" t="s">
        <v>56</v>
      </c>
      <c r="C161" s="7" t="s">
        <v>57</v>
      </c>
      <c r="D161" s="7" t="s">
        <v>58</v>
      </c>
      <c r="E161" s="7" t="s">
        <v>59</v>
      </c>
      <c r="F161" s="7" t="s">
        <v>60</v>
      </c>
      <c r="G161" s="7" t="s">
        <v>61</v>
      </c>
    </row>
    <row r="162" spans="1:7" ht="32.25" thickBot="1" x14ac:dyDescent="0.3">
      <c r="A162" s="7" t="s">
        <v>84</v>
      </c>
      <c r="B162" s="8" t="s">
        <v>229</v>
      </c>
      <c r="C162" s="8" t="s">
        <v>230</v>
      </c>
      <c r="D162" s="8" t="s">
        <v>231</v>
      </c>
      <c r="E162" s="8" t="s">
        <v>232</v>
      </c>
      <c r="F162" s="8" t="s">
        <v>233</v>
      </c>
      <c r="G162" s="8" t="s">
        <v>234</v>
      </c>
    </row>
    <row r="163" spans="1:7" ht="32.25" thickBot="1" x14ac:dyDescent="0.3">
      <c r="A163" s="7" t="s">
        <v>91</v>
      </c>
      <c r="B163" s="8" t="s">
        <v>235</v>
      </c>
      <c r="C163" s="8" t="s">
        <v>236</v>
      </c>
      <c r="D163" s="8" t="s">
        <v>237</v>
      </c>
      <c r="E163" s="8" t="s">
        <v>238</v>
      </c>
      <c r="F163" s="8" t="s">
        <v>239</v>
      </c>
      <c r="G163" s="8" t="s">
        <v>240</v>
      </c>
    </row>
    <row r="164" spans="1:7" ht="21.75" thickBot="1" x14ac:dyDescent="0.3">
      <c r="A164" s="7" t="s">
        <v>98</v>
      </c>
      <c r="B164" s="8" t="s">
        <v>241</v>
      </c>
      <c r="C164" s="8" t="s">
        <v>242</v>
      </c>
      <c r="D164" s="8" t="s">
        <v>243</v>
      </c>
      <c r="E164" s="8" t="s">
        <v>244</v>
      </c>
      <c r="F164" s="8" t="s">
        <v>245</v>
      </c>
      <c r="G164" s="8" t="s">
        <v>246</v>
      </c>
    </row>
    <row r="165" spans="1:7" ht="21.75" thickBot="1" x14ac:dyDescent="0.3">
      <c r="A165" s="7" t="s">
        <v>105</v>
      </c>
      <c r="B165" s="8" t="s">
        <v>247</v>
      </c>
      <c r="C165" s="8" t="s">
        <v>248</v>
      </c>
      <c r="D165" s="8" t="s">
        <v>249</v>
      </c>
      <c r="E165" s="8" t="s">
        <v>250</v>
      </c>
      <c r="F165" s="8" t="s">
        <v>251</v>
      </c>
      <c r="G165" s="8" t="s">
        <v>252</v>
      </c>
    </row>
    <row r="166" spans="1:7" ht="21.75" thickBot="1" x14ac:dyDescent="0.3">
      <c r="A166" s="7" t="s">
        <v>112</v>
      </c>
      <c r="B166" s="8" t="s">
        <v>253</v>
      </c>
      <c r="C166" s="8" t="s">
        <v>254</v>
      </c>
      <c r="D166" s="8" t="s">
        <v>255</v>
      </c>
      <c r="E166" s="8" t="s">
        <v>256</v>
      </c>
      <c r="F166" s="8" t="s">
        <v>257</v>
      </c>
      <c r="G166" s="8" t="s">
        <v>258</v>
      </c>
    </row>
    <row r="167" spans="1:7" ht="21.75" thickBot="1" x14ac:dyDescent="0.3">
      <c r="A167" s="7" t="s">
        <v>119</v>
      </c>
      <c r="B167" s="8" t="s">
        <v>259</v>
      </c>
      <c r="C167" s="8" t="s">
        <v>260</v>
      </c>
      <c r="D167" s="8" t="s">
        <v>261</v>
      </c>
      <c r="E167" s="8" t="s">
        <v>262</v>
      </c>
      <c r="F167" s="8" t="s">
        <v>263</v>
      </c>
      <c r="G167" s="8" t="s">
        <v>264</v>
      </c>
    </row>
    <row r="168" spans="1:7" ht="21.75" thickBot="1" x14ac:dyDescent="0.3">
      <c r="A168" s="7" t="s">
        <v>126</v>
      </c>
      <c r="B168" s="8" t="s">
        <v>265</v>
      </c>
      <c r="C168" s="8" t="s">
        <v>266</v>
      </c>
      <c r="D168" s="8" t="s">
        <v>267</v>
      </c>
      <c r="E168" s="8" t="s">
        <v>268</v>
      </c>
      <c r="F168" s="8" t="s">
        <v>269</v>
      </c>
      <c r="G168" s="8" t="s">
        <v>270</v>
      </c>
    </row>
    <row r="169" spans="1:7" ht="21.75" thickBot="1" x14ac:dyDescent="0.3">
      <c r="A169" s="7" t="s">
        <v>133</v>
      </c>
      <c r="B169" s="8" t="s">
        <v>271</v>
      </c>
      <c r="C169" s="8" t="s">
        <v>272</v>
      </c>
      <c r="D169" s="8" t="s">
        <v>273</v>
      </c>
      <c r="E169" s="8" t="s">
        <v>274</v>
      </c>
      <c r="F169" s="8" t="s">
        <v>275</v>
      </c>
      <c r="G169" s="8" t="s">
        <v>276</v>
      </c>
    </row>
    <row r="170" spans="1:7" ht="21.75" thickBot="1" x14ac:dyDescent="0.3">
      <c r="A170" s="7" t="s">
        <v>140</v>
      </c>
      <c r="B170" s="8" t="s">
        <v>277</v>
      </c>
      <c r="C170" s="8" t="s">
        <v>278</v>
      </c>
      <c r="D170" s="8" t="s">
        <v>279</v>
      </c>
      <c r="E170" s="8" t="s">
        <v>280</v>
      </c>
      <c r="F170" s="8" t="s">
        <v>281</v>
      </c>
      <c r="G170" s="8" t="s">
        <v>282</v>
      </c>
    </row>
    <row r="171" spans="1:7" ht="21.75" thickBot="1" x14ac:dyDescent="0.3">
      <c r="A171" s="7" t="s">
        <v>147</v>
      </c>
      <c r="B171" s="8" t="s">
        <v>283</v>
      </c>
      <c r="C171" s="8" t="s">
        <v>284</v>
      </c>
      <c r="D171" s="8" t="s">
        <v>285</v>
      </c>
      <c r="E171" s="8" t="s">
        <v>286</v>
      </c>
      <c r="F171" s="8" t="s">
        <v>287</v>
      </c>
      <c r="G171" s="8" t="s">
        <v>288</v>
      </c>
    </row>
    <row r="172" spans="1:7" ht="21.75" thickBot="1" x14ac:dyDescent="0.3">
      <c r="A172" s="7" t="s">
        <v>154</v>
      </c>
      <c r="B172" s="8" t="s">
        <v>289</v>
      </c>
      <c r="C172" s="8" t="s">
        <v>290</v>
      </c>
      <c r="D172" s="8" t="s">
        <v>291</v>
      </c>
      <c r="E172" s="8" t="s">
        <v>292</v>
      </c>
      <c r="F172" s="8" t="s">
        <v>293</v>
      </c>
      <c r="G172" s="8" t="s">
        <v>294</v>
      </c>
    </row>
    <row r="173" spans="1:7" ht="21.75" thickBot="1" x14ac:dyDescent="0.3">
      <c r="A173" s="7" t="s">
        <v>161</v>
      </c>
      <c r="B173" s="8" t="s">
        <v>295</v>
      </c>
      <c r="C173" s="8" t="s">
        <v>296</v>
      </c>
      <c r="D173" s="8" t="s">
        <v>297</v>
      </c>
      <c r="E173" s="8" t="s">
        <v>298</v>
      </c>
      <c r="F173" s="8" t="s">
        <v>299</v>
      </c>
      <c r="G173" s="8" t="s">
        <v>300</v>
      </c>
    </row>
    <row r="174" spans="1:7" ht="21.75" thickBot="1" x14ac:dyDescent="0.3">
      <c r="A174" s="7" t="s">
        <v>168</v>
      </c>
      <c r="B174" s="8" t="s">
        <v>301</v>
      </c>
      <c r="C174" s="8" t="s">
        <v>302</v>
      </c>
      <c r="D174" s="8" t="s">
        <v>303</v>
      </c>
      <c r="E174" s="8" t="s">
        <v>304</v>
      </c>
      <c r="F174" s="8" t="s">
        <v>170</v>
      </c>
      <c r="G174" s="8" t="s">
        <v>305</v>
      </c>
    </row>
    <row r="175" spans="1:7" ht="21.75" thickBot="1" x14ac:dyDescent="0.3">
      <c r="A175" s="7" t="s">
        <v>175</v>
      </c>
      <c r="B175" s="8" t="s">
        <v>306</v>
      </c>
      <c r="C175" s="8" t="s">
        <v>307</v>
      </c>
      <c r="D175" s="8" t="s">
        <v>308</v>
      </c>
      <c r="E175" s="8" t="s">
        <v>309</v>
      </c>
      <c r="F175" s="8" t="s">
        <v>177</v>
      </c>
      <c r="G175" s="8" t="s">
        <v>310</v>
      </c>
    </row>
    <row r="176" spans="1:7" ht="21.75" thickBot="1" x14ac:dyDescent="0.3">
      <c r="A176" s="7" t="s">
        <v>182</v>
      </c>
      <c r="B176" s="8" t="s">
        <v>311</v>
      </c>
      <c r="C176" s="8" t="s">
        <v>312</v>
      </c>
      <c r="D176" s="8" t="s">
        <v>313</v>
      </c>
      <c r="E176" s="8" t="s">
        <v>314</v>
      </c>
      <c r="F176" s="8" t="s">
        <v>184</v>
      </c>
      <c r="G176" s="8" t="s">
        <v>315</v>
      </c>
    </row>
    <row r="177" spans="1:7" ht="21.75" thickBot="1" x14ac:dyDescent="0.3">
      <c r="A177" s="7" t="s">
        <v>188</v>
      </c>
      <c r="B177" s="8" t="s">
        <v>316</v>
      </c>
      <c r="C177" s="8" t="s">
        <v>317</v>
      </c>
      <c r="D177" s="8" t="s">
        <v>318</v>
      </c>
      <c r="E177" s="8" t="s">
        <v>319</v>
      </c>
      <c r="F177" s="8" t="s">
        <v>190</v>
      </c>
      <c r="G177" s="8" t="s">
        <v>320</v>
      </c>
    </row>
    <row r="178" spans="1:7" ht="21.75" thickBot="1" x14ac:dyDescent="0.3">
      <c r="A178" s="7" t="s">
        <v>193</v>
      </c>
      <c r="B178" s="8" t="s">
        <v>321</v>
      </c>
      <c r="C178" s="8" t="s">
        <v>322</v>
      </c>
      <c r="D178" s="8" t="s">
        <v>323</v>
      </c>
      <c r="E178" s="8" t="s">
        <v>324</v>
      </c>
      <c r="F178" s="8" t="s">
        <v>195</v>
      </c>
      <c r="G178" s="8" t="s">
        <v>325</v>
      </c>
    </row>
    <row r="179" spans="1:7" ht="21.75" thickBot="1" x14ac:dyDescent="0.3">
      <c r="A179" s="7" t="s">
        <v>198</v>
      </c>
      <c r="B179" s="8" t="s">
        <v>326</v>
      </c>
      <c r="C179" s="8" t="s">
        <v>327</v>
      </c>
      <c r="D179" s="8" t="s">
        <v>328</v>
      </c>
      <c r="E179" s="8" t="s">
        <v>329</v>
      </c>
      <c r="F179" s="8" t="s">
        <v>200</v>
      </c>
      <c r="G179" s="8" t="s">
        <v>330</v>
      </c>
    </row>
    <row r="180" spans="1:7" ht="21.75" thickBot="1" x14ac:dyDescent="0.3">
      <c r="A180" s="7" t="s">
        <v>203</v>
      </c>
      <c r="B180" s="8" t="s">
        <v>205</v>
      </c>
      <c r="C180" s="8" t="s">
        <v>205</v>
      </c>
      <c r="D180" s="8" t="s">
        <v>331</v>
      </c>
      <c r="E180" s="8" t="s">
        <v>332</v>
      </c>
      <c r="F180" s="8" t="s">
        <v>205</v>
      </c>
      <c r="G180" s="8" t="s">
        <v>333</v>
      </c>
    </row>
    <row r="181" spans="1:7" ht="21.75" thickBot="1" x14ac:dyDescent="0.3">
      <c r="A181" s="7" t="s">
        <v>207</v>
      </c>
      <c r="B181" s="8" t="s">
        <v>209</v>
      </c>
      <c r="C181" s="8" t="s">
        <v>209</v>
      </c>
      <c r="D181" s="8" t="s">
        <v>209</v>
      </c>
      <c r="E181" s="8" t="s">
        <v>209</v>
      </c>
      <c r="F181" s="8" t="s">
        <v>209</v>
      </c>
      <c r="G181" s="8" t="s">
        <v>334</v>
      </c>
    </row>
    <row r="182" spans="1:7" ht="19.5" thickBot="1" x14ac:dyDescent="0.3">
      <c r="A182" s="3"/>
    </row>
    <row r="183" spans="1:7" ht="15.75" thickBot="1" x14ac:dyDescent="0.3">
      <c r="A183" s="7" t="s">
        <v>210</v>
      </c>
      <c r="B183" s="7" t="s">
        <v>56</v>
      </c>
      <c r="C183" s="7" t="s">
        <v>57</v>
      </c>
      <c r="D183" s="7" t="s">
        <v>58</v>
      </c>
      <c r="E183" s="7" t="s">
        <v>59</v>
      </c>
      <c r="F183" s="7" t="s">
        <v>60</v>
      </c>
      <c r="G183" s="7" t="s">
        <v>61</v>
      </c>
    </row>
    <row r="184" spans="1:7" ht="15.75" thickBot="1" x14ac:dyDescent="0.3">
      <c r="A184" s="7" t="s">
        <v>84</v>
      </c>
      <c r="B184" s="8">
        <v>266.89999999999998</v>
      </c>
      <c r="C184" s="8">
        <v>48</v>
      </c>
      <c r="D184" s="8">
        <v>274.39999999999998</v>
      </c>
      <c r="E184" s="8">
        <v>37</v>
      </c>
      <c r="F184" s="8">
        <v>39.5</v>
      </c>
      <c r="G184" s="8">
        <v>716.2</v>
      </c>
    </row>
    <row r="185" spans="1:7" ht="15.75" thickBot="1" x14ac:dyDescent="0.3">
      <c r="A185" s="7" t="s">
        <v>91</v>
      </c>
      <c r="B185" s="8">
        <v>265.89999999999998</v>
      </c>
      <c r="C185" s="8">
        <v>47</v>
      </c>
      <c r="D185" s="8">
        <v>273.39999999999998</v>
      </c>
      <c r="E185" s="8">
        <v>36</v>
      </c>
      <c r="F185" s="8">
        <v>38.5</v>
      </c>
      <c r="G185" s="8">
        <v>713.7</v>
      </c>
    </row>
    <row r="186" spans="1:7" ht="15.75" thickBot="1" x14ac:dyDescent="0.3">
      <c r="A186" s="7" t="s">
        <v>98</v>
      </c>
      <c r="B186" s="8">
        <v>24</v>
      </c>
      <c r="C186" s="8">
        <v>46</v>
      </c>
      <c r="D186" s="8">
        <v>272.39999999999998</v>
      </c>
      <c r="E186" s="8">
        <v>35</v>
      </c>
      <c r="F186" s="8">
        <v>17.5</v>
      </c>
      <c r="G186" s="8">
        <v>679.2</v>
      </c>
    </row>
    <row r="187" spans="1:7" ht="15.75" thickBot="1" x14ac:dyDescent="0.3">
      <c r="A187" s="7" t="s">
        <v>105</v>
      </c>
      <c r="B187" s="8">
        <v>21</v>
      </c>
      <c r="C187" s="8">
        <v>45</v>
      </c>
      <c r="D187" s="8">
        <v>271.39999999999998</v>
      </c>
      <c r="E187" s="8">
        <v>34</v>
      </c>
      <c r="F187" s="8">
        <v>16.5</v>
      </c>
      <c r="G187" s="8">
        <v>678.2</v>
      </c>
    </row>
    <row r="188" spans="1:7" ht="15.75" thickBot="1" x14ac:dyDescent="0.3">
      <c r="A188" s="7" t="s">
        <v>112</v>
      </c>
      <c r="B188" s="8">
        <v>20</v>
      </c>
      <c r="C188" s="8">
        <v>44</v>
      </c>
      <c r="D188" s="8">
        <v>270.39999999999998</v>
      </c>
      <c r="E188" s="8">
        <v>33</v>
      </c>
      <c r="F188" s="8">
        <v>15.5</v>
      </c>
      <c r="G188" s="8">
        <v>677.2</v>
      </c>
    </row>
    <row r="189" spans="1:7" ht="15.75" thickBot="1" x14ac:dyDescent="0.3">
      <c r="A189" s="7" t="s">
        <v>119</v>
      </c>
      <c r="B189" s="8">
        <v>19</v>
      </c>
      <c r="C189" s="8">
        <v>43</v>
      </c>
      <c r="D189" s="8">
        <v>269.39999999999998</v>
      </c>
      <c r="E189" s="8">
        <v>29.5</v>
      </c>
      <c r="F189" s="8">
        <v>14.5</v>
      </c>
      <c r="G189" s="8">
        <v>676.2</v>
      </c>
    </row>
    <row r="190" spans="1:7" ht="15.75" thickBot="1" x14ac:dyDescent="0.3">
      <c r="A190" s="7" t="s">
        <v>126</v>
      </c>
      <c r="B190" s="8">
        <v>18</v>
      </c>
      <c r="C190" s="8">
        <v>42</v>
      </c>
      <c r="D190" s="8">
        <v>268.39999999999998</v>
      </c>
      <c r="E190" s="8">
        <v>28.5</v>
      </c>
      <c r="F190" s="8">
        <v>13.5</v>
      </c>
      <c r="G190" s="8">
        <v>675.2</v>
      </c>
    </row>
    <row r="191" spans="1:7" ht="15.75" thickBot="1" x14ac:dyDescent="0.3">
      <c r="A191" s="7" t="s">
        <v>133</v>
      </c>
      <c r="B191" s="8">
        <v>17</v>
      </c>
      <c r="C191" s="8">
        <v>41</v>
      </c>
      <c r="D191" s="8">
        <v>257.89999999999998</v>
      </c>
      <c r="E191" s="8">
        <v>27.5</v>
      </c>
      <c r="F191" s="8">
        <v>12.5</v>
      </c>
      <c r="G191" s="8">
        <v>674.2</v>
      </c>
    </row>
    <row r="192" spans="1:7" ht="15.75" thickBot="1" x14ac:dyDescent="0.3">
      <c r="A192" s="7" t="s">
        <v>140</v>
      </c>
      <c r="B192" s="8">
        <v>16</v>
      </c>
      <c r="C192" s="8">
        <v>33.5</v>
      </c>
      <c r="D192" s="8">
        <v>256.89999999999998</v>
      </c>
      <c r="E192" s="8">
        <v>22</v>
      </c>
      <c r="F192" s="8">
        <v>11.5</v>
      </c>
      <c r="G192" s="8">
        <v>673.2</v>
      </c>
    </row>
    <row r="193" spans="1:11" ht="15.75" thickBot="1" x14ac:dyDescent="0.3">
      <c r="A193" s="7" t="s">
        <v>147</v>
      </c>
      <c r="B193" s="8">
        <v>15</v>
      </c>
      <c r="C193" s="8">
        <v>32.5</v>
      </c>
      <c r="D193" s="8">
        <v>255.9</v>
      </c>
      <c r="E193" s="8">
        <v>18.5</v>
      </c>
      <c r="F193" s="8">
        <v>10.5</v>
      </c>
      <c r="G193" s="8">
        <v>672.2</v>
      </c>
    </row>
    <row r="194" spans="1:11" ht="15.75" thickBot="1" x14ac:dyDescent="0.3">
      <c r="A194" s="7" t="s">
        <v>154</v>
      </c>
      <c r="B194" s="8">
        <v>14</v>
      </c>
      <c r="C194" s="8">
        <v>31.5</v>
      </c>
      <c r="D194" s="8">
        <v>254.9</v>
      </c>
      <c r="E194" s="8">
        <v>17.5</v>
      </c>
      <c r="F194" s="8">
        <v>9.5</v>
      </c>
      <c r="G194" s="8">
        <v>671.2</v>
      </c>
    </row>
    <row r="195" spans="1:11" ht="15.75" thickBot="1" x14ac:dyDescent="0.3">
      <c r="A195" s="7" t="s">
        <v>161</v>
      </c>
      <c r="B195" s="8">
        <v>13</v>
      </c>
      <c r="C195" s="8">
        <v>30.5</v>
      </c>
      <c r="D195" s="8">
        <v>249.4</v>
      </c>
      <c r="E195" s="8">
        <v>12.5</v>
      </c>
      <c r="F195" s="8">
        <v>8</v>
      </c>
      <c r="G195" s="8">
        <v>670.2</v>
      </c>
    </row>
    <row r="196" spans="1:11" ht="15.75" thickBot="1" x14ac:dyDescent="0.3">
      <c r="A196" s="7" t="s">
        <v>168</v>
      </c>
      <c r="B196" s="8">
        <v>12</v>
      </c>
      <c r="C196" s="8">
        <v>23</v>
      </c>
      <c r="D196" s="8">
        <v>230.9</v>
      </c>
      <c r="E196" s="8">
        <v>11.5</v>
      </c>
      <c r="F196" s="8">
        <v>7</v>
      </c>
      <c r="G196" s="8">
        <v>669.2</v>
      </c>
    </row>
    <row r="197" spans="1:11" ht="15.75" thickBot="1" x14ac:dyDescent="0.3">
      <c r="A197" s="7" t="s">
        <v>175</v>
      </c>
      <c r="B197" s="8">
        <v>7</v>
      </c>
      <c r="C197" s="8">
        <v>22</v>
      </c>
      <c r="D197" s="8">
        <v>229.9</v>
      </c>
      <c r="E197" s="8">
        <v>10.5</v>
      </c>
      <c r="F197" s="8">
        <v>6</v>
      </c>
      <c r="G197" s="8">
        <v>668.2</v>
      </c>
    </row>
    <row r="198" spans="1:11" ht="15.75" thickBot="1" x14ac:dyDescent="0.3">
      <c r="A198" s="7" t="s">
        <v>182</v>
      </c>
      <c r="B198" s="8">
        <v>6</v>
      </c>
      <c r="C198" s="8">
        <v>18</v>
      </c>
      <c r="D198" s="8">
        <v>226.9</v>
      </c>
      <c r="E198" s="8">
        <v>9.5</v>
      </c>
      <c r="F198" s="8">
        <v>5</v>
      </c>
      <c r="G198" s="8">
        <v>667.2</v>
      </c>
    </row>
    <row r="199" spans="1:11" ht="15.75" thickBot="1" x14ac:dyDescent="0.3">
      <c r="A199" s="7" t="s">
        <v>188</v>
      </c>
      <c r="B199" s="8">
        <v>5</v>
      </c>
      <c r="C199" s="8">
        <v>17</v>
      </c>
      <c r="D199" s="8">
        <v>225.9</v>
      </c>
      <c r="E199" s="8">
        <v>8.5</v>
      </c>
      <c r="F199" s="8">
        <v>4</v>
      </c>
      <c r="G199" s="8">
        <v>666.2</v>
      </c>
    </row>
    <row r="200" spans="1:11" ht="15.75" thickBot="1" x14ac:dyDescent="0.3">
      <c r="A200" s="7" t="s">
        <v>193</v>
      </c>
      <c r="B200" s="8">
        <v>4</v>
      </c>
      <c r="C200" s="8">
        <v>16</v>
      </c>
      <c r="D200" s="8">
        <v>224.9</v>
      </c>
      <c r="E200" s="8">
        <v>7.5</v>
      </c>
      <c r="F200" s="8">
        <v>3</v>
      </c>
      <c r="G200" s="8">
        <v>665.2</v>
      </c>
    </row>
    <row r="201" spans="1:11" ht="15.75" thickBot="1" x14ac:dyDescent="0.3">
      <c r="A201" s="7" t="s">
        <v>198</v>
      </c>
      <c r="B201" s="8">
        <v>3</v>
      </c>
      <c r="C201" s="8">
        <v>15</v>
      </c>
      <c r="D201" s="8">
        <v>223.9</v>
      </c>
      <c r="E201" s="8">
        <v>6.5</v>
      </c>
      <c r="F201" s="8">
        <v>2</v>
      </c>
      <c r="G201" s="8">
        <v>664.2</v>
      </c>
    </row>
    <row r="202" spans="1:11" ht="15.75" thickBot="1" x14ac:dyDescent="0.3">
      <c r="A202" s="7" t="s">
        <v>203</v>
      </c>
      <c r="B202" s="8">
        <v>1</v>
      </c>
      <c r="C202" s="8">
        <v>1</v>
      </c>
      <c r="D202" s="8">
        <v>222.9</v>
      </c>
      <c r="E202" s="8">
        <v>5.5</v>
      </c>
      <c r="F202" s="8">
        <v>1</v>
      </c>
      <c r="G202" s="8">
        <v>663.2</v>
      </c>
    </row>
    <row r="203" spans="1:11" ht="15.75" thickBot="1" x14ac:dyDescent="0.3">
      <c r="A203" s="7" t="s">
        <v>207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443.3</v>
      </c>
    </row>
    <row r="204" spans="1:11" ht="19.5" thickBot="1" x14ac:dyDescent="0.3">
      <c r="A204" s="3"/>
      <c r="J204" t="s">
        <v>370</v>
      </c>
    </row>
    <row r="205" spans="1:11" ht="21.75" thickBot="1" x14ac:dyDescent="0.3">
      <c r="A205" s="7" t="s">
        <v>211</v>
      </c>
      <c r="B205" s="7" t="s">
        <v>56</v>
      </c>
      <c r="C205" s="7" t="s">
        <v>57</v>
      </c>
      <c r="D205" s="7" t="s">
        <v>58</v>
      </c>
      <c r="E205" s="7" t="s">
        <v>59</v>
      </c>
      <c r="F205" s="7" t="s">
        <v>60</v>
      </c>
      <c r="G205" s="7" t="s">
        <v>61</v>
      </c>
      <c r="H205" s="7" t="s">
        <v>212</v>
      </c>
      <c r="I205" s="7" t="s">
        <v>213</v>
      </c>
      <c r="J205" s="7" t="s">
        <v>214</v>
      </c>
      <c r="K205" s="7" t="s">
        <v>215</v>
      </c>
    </row>
    <row r="206" spans="1:11" ht="15.75" thickBot="1" x14ac:dyDescent="0.3">
      <c r="A206" s="7" t="s">
        <v>63</v>
      </c>
      <c r="B206" s="8">
        <v>24</v>
      </c>
      <c r="C206" s="8">
        <v>22</v>
      </c>
      <c r="D206" s="8">
        <v>225.9</v>
      </c>
      <c r="E206" s="8">
        <v>34</v>
      </c>
      <c r="F206" s="8">
        <v>14.5</v>
      </c>
      <c r="G206" s="8">
        <v>679.2</v>
      </c>
      <c r="H206" s="8">
        <v>999.5</v>
      </c>
      <c r="I206" s="8">
        <v>1000</v>
      </c>
      <c r="J206" s="8">
        <v>0</v>
      </c>
      <c r="K206" s="8">
        <v>0.05</v>
      </c>
    </row>
    <row r="207" spans="1:11" ht="15.75" thickBot="1" x14ac:dyDescent="0.3">
      <c r="A207" s="7" t="s">
        <v>64</v>
      </c>
      <c r="B207" s="8">
        <v>18</v>
      </c>
      <c r="C207" s="8">
        <v>16</v>
      </c>
      <c r="D207" s="8">
        <v>257.89999999999998</v>
      </c>
      <c r="E207" s="8">
        <v>12.5</v>
      </c>
      <c r="F207" s="8">
        <v>38.5</v>
      </c>
      <c r="G207" s="8">
        <v>672.2</v>
      </c>
      <c r="H207" s="8">
        <v>1015</v>
      </c>
      <c r="I207" s="8">
        <v>1000</v>
      </c>
      <c r="J207" s="8">
        <v>-15</v>
      </c>
      <c r="K207" s="8">
        <v>-1.5</v>
      </c>
    </row>
    <row r="208" spans="1:11" ht="15.75" thickBot="1" x14ac:dyDescent="0.3">
      <c r="A208" s="7" t="s">
        <v>65</v>
      </c>
      <c r="B208" s="8">
        <v>0</v>
      </c>
      <c r="C208" s="8">
        <v>15</v>
      </c>
      <c r="D208" s="8">
        <v>271.39999999999998</v>
      </c>
      <c r="E208" s="8">
        <v>17.5</v>
      </c>
      <c r="F208" s="8">
        <v>9.5</v>
      </c>
      <c r="G208" s="8">
        <v>663.2</v>
      </c>
      <c r="H208" s="8">
        <v>976.5</v>
      </c>
      <c r="I208" s="8">
        <v>1000</v>
      </c>
      <c r="J208" s="8">
        <v>23.5</v>
      </c>
      <c r="K208" s="8">
        <v>2.35</v>
      </c>
    </row>
    <row r="209" spans="1:11" ht="15.75" thickBot="1" x14ac:dyDescent="0.3">
      <c r="A209" s="7" t="s">
        <v>66</v>
      </c>
      <c r="B209" s="8">
        <v>14</v>
      </c>
      <c r="C209" s="8">
        <v>43</v>
      </c>
      <c r="D209" s="8">
        <v>222.9</v>
      </c>
      <c r="E209" s="8">
        <v>6.5</v>
      </c>
      <c r="F209" s="8">
        <v>38.5</v>
      </c>
      <c r="G209" s="8">
        <v>665.2</v>
      </c>
      <c r="H209" s="8">
        <v>990</v>
      </c>
      <c r="I209" s="8">
        <v>1000</v>
      </c>
      <c r="J209" s="8">
        <v>10</v>
      </c>
      <c r="K209" s="8">
        <v>1</v>
      </c>
    </row>
    <row r="210" spans="1:11" ht="15.75" thickBot="1" x14ac:dyDescent="0.3">
      <c r="A210" s="7" t="s">
        <v>67</v>
      </c>
      <c r="B210" s="8">
        <v>20</v>
      </c>
      <c r="C210" s="8">
        <v>32.5</v>
      </c>
      <c r="D210" s="8">
        <v>255.9</v>
      </c>
      <c r="E210" s="8">
        <v>10.5</v>
      </c>
      <c r="F210" s="8">
        <v>15.5</v>
      </c>
      <c r="G210" s="8">
        <v>665.2</v>
      </c>
      <c r="H210" s="8">
        <v>999.5</v>
      </c>
      <c r="I210" s="8">
        <v>1000</v>
      </c>
      <c r="J210" s="8">
        <v>0</v>
      </c>
      <c r="K210" s="8">
        <v>0.05</v>
      </c>
    </row>
    <row r="211" spans="1:11" ht="15.75" thickBot="1" x14ac:dyDescent="0.3">
      <c r="A211" s="7" t="s">
        <v>68</v>
      </c>
      <c r="B211" s="8">
        <v>19</v>
      </c>
      <c r="C211" s="8">
        <v>47</v>
      </c>
      <c r="D211" s="8">
        <v>226.9</v>
      </c>
      <c r="E211" s="8">
        <v>28.5</v>
      </c>
      <c r="F211" s="8">
        <v>1</v>
      </c>
      <c r="G211" s="8">
        <v>677.2</v>
      </c>
      <c r="H211" s="8">
        <v>999.5</v>
      </c>
      <c r="I211" s="8">
        <v>1000</v>
      </c>
      <c r="J211" s="8">
        <v>0</v>
      </c>
      <c r="K211" s="8">
        <v>0.05</v>
      </c>
    </row>
    <row r="212" spans="1:11" ht="15.75" thickBot="1" x14ac:dyDescent="0.3">
      <c r="A212" s="7" t="s">
        <v>69</v>
      </c>
      <c r="B212" s="8">
        <v>3</v>
      </c>
      <c r="C212" s="8">
        <v>46</v>
      </c>
      <c r="D212" s="8">
        <v>223.9</v>
      </c>
      <c r="E212" s="8">
        <v>0</v>
      </c>
      <c r="F212" s="8">
        <v>10.5</v>
      </c>
      <c r="G212" s="8">
        <v>716.2</v>
      </c>
      <c r="H212" s="8">
        <v>999.5</v>
      </c>
      <c r="I212" s="8">
        <v>1000</v>
      </c>
      <c r="J212" s="8">
        <v>0</v>
      </c>
      <c r="K212" s="8">
        <v>0.05</v>
      </c>
    </row>
    <row r="213" spans="1:11" ht="15.75" thickBot="1" x14ac:dyDescent="0.3">
      <c r="A213" s="7" t="s">
        <v>70</v>
      </c>
      <c r="B213" s="8">
        <v>15</v>
      </c>
      <c r="C213" s="8">
        <v>33.5</v>
      </c>
      <c r="D213" s="8">
        <v>273.39999999999998</v>
      </c>
      <c r="E213" s="8">
        <v>9.5</v>
      </c>
      <c r="F213" s="8">
        <v>8</v>
      </c>
      <c r="G213" s="8">
        <v>669.2</v>
      </c>
      <c r="H213" s="8">
        <v>1008.5</v>
      </c>
      <c r="I213" s="8">
        <v>1000</v>
      </c>
      <c r="J213" s="8">
        <v>-8.5</v>
      </c>
      <c r="K213" s="8">
        <v>-0.85</v>
      </c>
    </row>
    <row r="214" spans="1:11" ht="15.75" thickBot="1" x14ac:dyDescent="0.3">
      <c r="A214" s="7" t="s">
        <v>71</v>
      </c>
      <c r="B214" s="8">
        <v>7</v>
      </c>
      <c r="C214" s="8">
        <v>47</v>
      </c>
      <c r="D214" s="8">
        <v>270.39999999999998</v>
      </c>
      <c r="E214" s="8">
        <v>11.5</v>
      </c>
      <c r="F214" s="8">
        <v>13.5</v>
      </c>
      <c r="G214" s="8">
        <v>665.2</v>
      </c>
      <c r="H214" s="8">
        <v>1014.5</v>
      </c>
      <c r="I214" s="8">
        <v>1000</v>
      </c>
      <c r="J214" s="8">
        <v>-14.5</v>
      </c>
      <c r="K214" s="8">
        <v>-1.45</v>
      </c>
    </row>
    <row r="215" spans="1:11" ht="15.75" thickBot="1" x14ac:dyDescent="0.3">
      <c r="A215" s="7" t="s">
        <v>72</v>
      </c>
      <c r="B215" s="8">
        <v>21</v>
      </c>
      <c r="C215" s="8">
        <v>18</v>
      </c>
      <c r="D215" s="8">
        <v>272.39999999999998</v>
      </c>
      <c r="E215" s="8">
        <v>18.5</v>
      </c>
      <c r="F215" s="8">
        <v>17.5</v>
      </c>
      <c r="G215" s="8">
        <v>675.2</v>
      </c>
      <c r="H215" s="8">
        <v>1022.5</v>
      </c>
      <c r="I215" s="8">
        <v>1000</v>
      </c>
      <c r="J215" s="8">
        <v>-22.5</v>
      </c>
      <c r="K215" s="8">
        <v>-2.25</v>
      </c>
    </row>
    <row r="216" spans="1:11" ht="15.75" thickBot="1" x14ac:dyDescent="0.3">
      <c r="A216" s="7" t="s">
        <v>73</v>
      </c>
      <c r="B216" s="8">
        <v>3</v>
      </c>
      <c r="C216" s="8">
        <v>41</v>
      </c>
      <c r="D216" s="8">
        <v>254.9</v>
      </c>
      <c r="E216" s="8">
        <v>27.5</v>
      </c>
      <c r="F216" s="8">
        <v>0</v>
      </c>
      <c r="G216" s="8">
        <v>671.2</v>
      </c>
      <c r="H216" s="8">
        <v>997.5</v>
      </c>
      <c r="I216" s="8">
        <v>1000</v>
      </c>
      <c r="J216" s="8">
        <v>2.5</v>
      </c>
      <c r="K216" s="8">
        <v>0.25</v>
      </c>
    </row>
    <row r="217" spans="1:11" ht="15.75" thickBot="1" x14ac:dyDescent="0.3">
      <c r="A217" s="7" t="s">
        <v>74</v>
      </c>
      <c r="B217" s="8">
        <v>265.89999999999998</v>
      </c>
      <c r="C217" s="8">
        <v>1</v>
      </c>
      <c r="D217" s="8">
        <v>268.39999999999998</v>
      </c>
      <c r="E217" s="8">
        <v>8.5</v>
      </c>
      <c r="F217" s="8">
        <v>12.5</v>
      </c>
      <c r="G217" s="8">
        <v>443.3</v>
      </c>
      <c r="H217" s="8">
        <v>999.5</v>
      </c>
      <c r="I217" s="8">
        <v>1000</v>
      </c>
      <c r="J217" s="8">
        <v>0</v>
      </c>
      <c r="K217" s="8">
        <v>0.05</v>
      </c>
    </row>
    <row r="218" spans="1:11" ht="15.75" thickBot="1" x14ac:dyDescent="0.3">
      <c r="A218" s="7" t="s">
        <v>75</v>
      </c>
      <c r="B218" s="8">
        <v>6</v>
      </c>
      <c r="C218" s="8">
        <v>30.5</v>
      </c>
      <c r="D218" s="8">
        <v>256.89999999999998</v>
      </c>
      <c r="E218" s="8">
        <v>22</v>
      </c>
      <c r="F218" s="8">
        <v>6</v>
      </c>
      <c r="G218" s="8">
        <v>678.2</v>
      </c>
      <c r="H218" s="8">
        <v>999.5</v>
      </c>
      <c r="I218" s="8">
        <v>1000</v>
      </c>
      <c r="J218" s="8">
        <v>0</v>
      </c>
      <c r="K218" s="8">
        <v>0.05</v>
      </c>
    </row>
    <row r="219" spans="1:11" ht="15.75" thickBot="1" x14ac:dyDescent="0.3">
      <c r="A219" s="7" t="s">
        <v>76</v>
      </c>
      <c r="B219" s="8">
        <v>13</v>
      </c>
      <c r="C219" s="8">
        <v>42</v>
      </c>
      <c r="D219" s="8">
        <v>229.9</v>
      </c>
      <c r="E219" s="8">
        <v>33</v>
      </c>
      <c r="F219" s="8">
        <v>11.5</v>
      </c>
      <c r="G219" s="8">
        <v>670.2</v>
      </c>
      <c r="H219" s="8">
        <v>999.5</v>
      </c>
      <c r="I219" s="8">
        <v>1000</v>
      </c>
      <c r="J219" s="8">
        <v>0</v>
      </c>
      <c r="K219" s="8">
        <v>0.05</v>
      </c>
    </row>
    <row r="220" spans="1:11" ht="15.75" thickBot="1" x14ac:dyDescent="0.3">
      <c r="A220" s="7" t="s">
        <v>77</v>
      </c>
      <c r="B220" s="8">
        <v>0</v>
      </c>
      <c r="C220" s="8">
        <v>43</v>
      </c>
      <c r="D220" s="8">
        <v>230.9</v>
      </c>
      <c r="E220" s="8">
        <v>37</v>
      </c>
      <c r="F220" s="8">
        <v>16.5</v>
      </c>
      <c r="G220" s="8">
        <v>672.2</v>
      </c>
      <c r="H220" s="8">
        <v>999.5</v>
      </c>
      <c r="I220" s="8">
        <v>1000</v>
      </c>
      <c r="J220" s="8">
        <v>0</v>
      </c>
      <c r="K220" s="8">
        <v>0.05</v>
      </c>
    </row>
    <row r="221" spans="1:11" ht="15.75" thickBot="1" x14ac:dyDescent="0.3">
      <c r="A221" s="7" t="s">
        <v>78</v>
      </c>
      <c r="B221" s="8">
        <v>16</v>
      </c>
      <c r="C221" s="8">
        <v>0</v>
      </c>
      <c r="D221" s="8">
        <v>273.39999999999998</v>
      </c>
      <c r="E221" s="8">
        <v>35</v>
      </c>
      <c r="F221" s="8">
        <v>7</v>
      </c>
      <c r="G221" s="8">
        <v>668.2</v>
      </c>
      <c r="H221" s="8">
        <v>999.5</v>
      </c>
      <c r="I221" s="8">
        <v>1000</v>
      </c>
      <c r="J221" s="8">
        <v>0</v>
      </c>
      <c r="K221" s="8">
        <v>0.05</v>
      </c>
    </row>
    <row r="222" spans="1:11" ht="15.75" thickBot="1" x14ac:dyDescent="0.3">
      <c r="A222" s="7" t="s">
        <v>79</v>
      </c>
      <c r="B222" s="8">
        <v>266.89999999999998</v>
      </c>
      <c r="C222" s="8">
        <v>23</v>
      </c>
      <c r="D222" s="8">
        <v>0</v>
      </c>
      <c r="E222" s="8">
        <v>29.5</v>
      </c>
      <c r="F222" s="8">
        <v>4</v>
      </c>
      <c r="G222" s="8">
        <v>676.2</v>
      </c>
      <c r="H222" s="8">
        <v>999.5</v>
      </c>
      <c r="I222" s="8">
        <v>1000</v>
      </c>
      <c r="J222" s="8">
        <v>0</v>
      </c>
      <c r="K222" s="8">
        <v>0.05</v>
      </c>
    </row>
    <row r="223" spans="1:11" ht="15.75" thickBot="1" x14ac:dyDescent="0.3">
      <c r="A223" s="7" t="s">
        <v>80</v>
      </c>
      <c r="B223" s="8">
        <v>5</v>
      </c>
      <c r="C223" s="8">
        <v>43</v>
      </c>
      <c r="D223" s="8">
        <v>249.4</v>
      </c>
      <c r="E223" s="8">
        <v>36</v>
      </c>
      <c r="F223" s="8">
        <v>2</v>
      </c>
      <c r="G223" s="8">
        <v>664.2</v>
      </c>
      <c r="H223" s="8">
        <v>999.5</v>
      </c>
      <c r="I223" s="8">
        <v>1000</v>
      </c>
      <c r="J223" s="8">
        <v>0</v>
      </c>
      <c r="K223" s="8">
        <v>0.05</v>
      </c>
    </row>
    <row r="224" spans="1:11" ht="15.75" thickBot="1" x14ac:dyDescent="0.3">
      <c r="A224" s="7" t="s">
        <v>81</v>
      </c>
      <c r="B224" s="8">
        <v>17</v>
      </c>
      <c r="C224" s="8">
        <v>31.5</v>
      </c>
      <c r="D224" s="8">
        <v>224.9</v>
      </c>
      <c r="E224" s="8">
        <v>7.5</v>
      </c>
      <c r="F224" s="8">
        <v>5</v>
      </c>
      <c r="G224" s="8">
        <v>713.7</v>
      </c>
      <c r="H224" s="8">
        <v>999.5</v>
      </c>
      <c r="I224" s="8">
        <v>1000</v>
      </c>
      <c r="J224" s="8">
        <v>0</v>
      </c>
      <c r="K224" s="8">
        <v>0.05</v>
      </c>
    </row>
    <row r="225" spans="1:11" ht="15.75" thickBot="1" x14ac:dyDescent="0.3">
      <c r="A225" s="7" t="s">
        <v>82</v>
      </c>
      <c r="B225" s="8">
        <v>12</v>
      </c>
      <c r="C225" s="8">
        <v>17</v>
      </c>
      <c r="D225" s="8">
        <v>269.39999999999998</v>
      </c>
      <c r="E225" s="8">
        <v>5.5</v>
      </c>
      <c r="F225" s="8">
        <v>3</v>
      </c>
      <c r="G225" s="8">
        <v>674.2</v>
      </c>
      <c r="H225" s="8">
        <v>981</v>
      </c>
      <c r="I225" s="8">
        <v>1000</v>
      </c>
      <c r="J225" s="8">
        <v>19</v>
      </c>
      <c r="K225" s="8">
        <v>1.9</v>
      </c>
    </row>
    <row r="226" spans="1:11" ht="15.75" thickBot="1" x14ac:dyDescent="0.3"/>
    <row r="227" spans="1:11" ht="15.75" thickBot="1" x14ac:dyDescent="0.3">
      <c r="A227" s="9" t="s">
        <v>216</v>
      </c>
      <c r="B227" s="10">
        <v>1382</v>
      </c>
    </row>
    <row r="228" spans="1:11" ht="15.75" thickBot="1" x14ac:dyDescent="0.3">
      <c r="A228" s="9" t="s">
        <v>217</v>
      </c>
      <c r="B228" s="10">
        <v>443.3</v>
      </c>
    </row>
    <row r="229" spans="1:11" ht="21.75" thickBot="1" x14ac:dyDescent="0.3">
      <c r="A229" s="9" t="s">
        <v>218</v>
      </c>
      <c r="B229" s="10">
        <v>19999.5</v>
      </c>
    </row>
    <row r="230" spans="1:11" ht="21.75" thickBot="1" x14ac:dyDescent="0.3">
      <c r="A230" s="9" t="s">
        <v>219</v>
      </c>
      <c r="B230" s="10">
        <v>20000</v>
      </c>
    </row>
    <row r="231" spans="1:11" ht="32.25" thickBot="1" x14ac:dyDescent="0.3">
      <c r="A231" s="9" t="s">
        <v>220</v>
      </c>
      <c r="B231" s="10">
        <v>-0.5</v>
      </c>
    </row>
    <row r="232" spans="1:11" ht="32.25" thickBot="1" x14ac:dyDescent="0.3">
      <c r="A232" s="9" t="s">
        <v>221</v>
      </c>
      <c r="B232" s="10"/>
    </row>
    <row r="233" spans="1:11" ht="32.25" thickBot="1" x14ac:dyDescent="0.3">
      <c r="A233" s="9" t="s">
        <v>222</v>
      </c>
      <c r="B233" s="10"/>
    </row>
    <row r="234" spans="1:11" ht="21.75" thickBot="1" x14ac:dyDescent="0.3">
      <c r="A234" s="9" t="s">
        <v>223</v>
      </c>
      <c r="B234" s="10">
        <v>0</v>
      </c>
    </row>
    <row r="236" spans="1:11" x14ac:dyDescent="0.25">
      <c r="A236" s="11" t="s">
        <v>224</v>
      </c>
    </row>
    <row r="238" spans="1:11" x14ac:dyDescent="0.25">
      <c r="A238" s="12" t="s">
        <v>225</v>
      </c>
    </row>
    <row r="239" spans="1:11" x14ac:dyDescent="0.25">
      <c r="A239" s="12" t="s">
        <v>335</v>
      </c>
    </row>
  </sheetData>
  <conditionalFormatting sqref="H97:H1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7:O1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7" r:id="rId1" display="http://miau.gau.hu/myx-free/coco/test/638395020160609130957.html"/>
    <hyperlink ref="A236" r:id="rId2" display="http://miau.gau.hu/myx-free/coco/test/923221320160609131052.html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"/>
  <sheetViews>
    <sheetView topLeftCell="A95" zoomScale="80" zoomScaleNormal="80" workbookViewId="0">
      <selection activeCell="N95" sqref="N95"/>
    </sheetView>
  </sheetViews>
  <sheetFormatPr defaultRowHeight="15" x14ac:dyDescent="0.25"/>
  <sheetData>
    <row r="1" spans="1:8" x14ac:dyDescent="0.25">
      <c r="A1" t="str">
        <f>'Y1'!A1</f>
        <v>ranking values</v>
      </c>
      <c r="B1" t="str">
        <f>'Y1'!B1</f>
        <v>operation1</v>
      </c>
      <c r="C1" t="str">
        <f>'Y1'!C1</f>
        <v>operation2</v>
      </c>
      <c r="D1" t="str">
        <f>'Y1'!D1</f>
        <v>operation3</v>
      </c>
      <c r="E1" t="str">
        <f>'Y1'!E1</f>
        <v>operation4</v>
      </c>
      <c r="F1" t="str">
        <f>'Y1'!F1</f>
        <v>operation5</v>
      </c>
      <c r="G1" t="str">
        <f>'Y1'!G1</f>
        <v>operation6</v>
      </c>
      <c r="H1" t="s">
        <v>47</v>
      </c>
    </row>
    <row r="2" spans="1:8" x14ac:dyDescent="0.25">
      <c r="A2" t="str">
        <f>'Y1'!A2</f>
        <v>interval1</v>
      </c>
      <c r="B2">
        <f>'Y1'!B2</f>
        <v>2</v>
      </c>
      <c r="C2">
        <f>'Y1'!C2</f>
        <v>5</v>
      </c>
      <c r="D2">
        <f>'Y1'!D2</f>
        <v>2</v>
      </c>
      <c r="E2">
        <f>'Y1'!E2</f>
        <v>19</v>
      </c>
      <c r="F2">
        <f>'Y1'!F2</f>
        <v>3</v>
      </c>
      <c r="G2">
        <f>'Y1'!G2</f>
        <v>16</v>
      </c>
      <c r="H2">
        <v>1000</v>
      </c>
    </row>
    <row r="3" spans="1:8" x14ac:dyDescent="0.25">
      <c r="A3" t="str">
        <f>'Y1'!A3</f>
        <v>interval2</v>
      </c>
      <c r="B3">
        <f>'Y1'!B3</f>
        <v>8</v>
      </c>
      <c r="C3">
        <f>'Y1'!C3</f>
        <v>1</v>
      </c>
      <c r="D3">
        <f>'Y1'!D3</f>
        <v>17</v>
      </c>
      <c r="E3">
        <f>'Y1'!E3</f>
        <v>15</v>
      </c>
      <c r="F3">
        <f>'Y1'!F3</f>
        <v>14</v>
      </c>
      <c r="G3">
        <f>'Y1'!G3</f>
        <v>11</v>
      </c>
      <c r="H3">
        <v>1000</v>
      </c>
    </row>
    <row r="4" spans="1:8" x14ac:dyDescent="0.25">
      <c r="A4" t="str">
        <f>'Y1'!A4</f>
        <v>interval3</v>
      </c>
      <c r="B4">
        <f>'Y1'!B4</f>
        <v>6</v>
      </c>
      <c r="C4">
        <f>'Y1'!C4</f>
        <v>11</v>
      </c>
      <c r="D4">
        <f>'Y1'!D4</f>
        <v>4</v>
      </c>
      <c r="E4">
        <f>'Y1'!E4</f>
        <v>3</v>
      </c>
      <c r="F4">
        <f>'Y1'!F4</f>
        <v>2</v>
      </c>
      <c r="G4">
        <f>'Y1'!G4</f>
        <v>3</v>
      </c>
      <c r="H4">
        <v>1000</v>
      </c>
    </row>
    <row r="5" spans="1:8" x14ac:dyDescent="0.25">
      <c r="A5" t="str">
        <f>'Y1'!A5</f>
        <v>interval4</v>
      </c>
      <c r="B5">
        <f>'Y1'!B5</f>
        <v>12</v>
      </c>
      <c r="C5">
        <f>'Y1'!C5</f>
        <v>10</v>
      </c>
      <c r="D5">
        <f>'Y1'!D5</f>
        <v>2</v>
      </c>
      <c r="E5">
        <f>'Y1'!E5</f>
        <v>6</v>
      </c>
      <c r="F5">
        <f>'Y1'!F5</f>
        <v>9</v>
      </c>
      <c r="G5">
        <f>'Y1'!G5</f>
        <v>7</v>
      </c>
      <c r="H5">
        <v>1000</v>
      </c>
    </row>
    <row r="6" spans="1:8" x14ac:dyDescent="0.25">
      <c r="A6" t="str">
        <f>'Y1'!A6</f>
        <v>interval5</v>
      </c>
      <c r="B6">
        <f>'Y1'!B6</f>
        <v>17</v>
      </c>
      <c r="C6">
        <f>'Y1'!C6</f>
        <v>7</v>
      </c>
      <c r="D6">
        <f>'Y1'!D6</f>
        <v>12</v>
      </c>
      <c r="E6">
        <f>'Y1'!E6</f>
        <v>12</v>
      </c>
      <c r="F6">
        <f>'Y1'!F6</f>
        <v>11</v>
      </c>
      <c r="G6">
        <f>'Y1'!G6</f>
        <v>4</v>
      </c>
      <c r="H6">
        <v>1000</v>
      </c>
    </row>
    <row r="7" spans="1:8" x14ac:dyDescent="0.25">
      <c r="A7" t="str">
        <f>'Y1'!A7</f>
        <v>interval6</v>
      </c>
      <c r="B7">
        <f>'Y1'!B7</f>
        <v>2</v>
      </c>
      <c r="C7">
        <f>'Y1'!C7</f>
        <v>14</v>
      </c>
      <c r="D7">
        <f>'Y1'!D7</f>
        <v>7</v>
      </c>
      <c r="E7">
        <f>'Y1'!E7</f>
        <v>14</v>
      </c>
      <c r="F7">
        <f>'Y1'!F7</f>
        <v>15</v>
      </c>
      <c r="G7">
        <f>'Y1'!G7</f>
        <v>6</v>
      </c>
      <c r="H7">
        <v>1000</v>
      </c>
    </row>
    <row r="8" spans="1:8" x14ac:dyDescent="0.25">
      <c r="A8" t="str">
        <f>'Y1'!A8</f>
        <v>interval7</v>
      </c>
      <c r="B8">
        <f>'Y1'!B8</f>
        <v>4</v>
      </c>
      <c r="C8">
        <f>'Y1'!C8</f>
        <v>16</v>
      </c>
      <c r="D8">
        <f>'Y1'!D8</f>
        <v>10</v>
      </c>
      <c r="E8">
        <f>'Y1'!E8</f>
        <v>2</v>
      </c>
      <c r="F8">
        <f>'Y1'!F8</f>
        <v>19</v>
      </c>
      <c r="G8">
        <f>'Y1'!G8</f>
        <v>7</v>
      </c>
      <c r="H8">
        <v>1000</v>
      </c>
    </row>
    <row r="9" spans="1:8" x14ac:dyDescent="0.25">
      <c r="A9" t="str">
        <f>'Y1'!A9</f>
        <v>interval8</v>
      </c>
      <c r="B9">
        <f>'Y1'!B9</f>
        <v>11</v>
      </c>
      <c r="C9">
        <f>'Y1'!C9</f>
        <v>7</v>
      </c>
      <c r="D9">
        <f>'Y1'!D9</f>
        <v>5</v>
      </c>
      <c r="E9">
        <f>'Y1'!E9</f>
        <v>18</v>
      </c>
      <c r="F9">
        <f>'Y1'!F9</f>
        <v>10</v>
      </c>
      <c r="G9">
        <f>'Y1'!G9</f>
        <v>2</v>
      </c>
      <c r="H9">
        <v>1000</v>
      </c>
    </row>
    <row r="10" spans="1:8" x14ac:dyDescent="0.25">
      <c r="A10" t="str">
        <f>'Y1'!A10</f>
        <v>interval9</v>
      </c>
      <c r="B10">
        <f>'Y1'!B10</f>
        <v>12</v>
      </c>
      <c r="C10">
        <f>'Y1'!C10</f>
        <v>15</v>
      </c>
      <c r="D10">
        <f>'Y1'!D10</f>
        <v>8</v>
      </c>
      <c r="E10">
        <f>'Y1'!E10</f>
        <v>11</v>
      </c>
      <c r="F10">
        <f>'Y1'!F10</f>
        <v>12</v>
      </c>
      <c r="G10">
        <f>'Y1'!G10</f>
        <v>18</v>
      </c>
      <c r="H10">
        <v>1000</v>
      </c>
    </row>
    <row r="11" spans="1:8" x14ac:dyDescent="0.25">
      <c r="A11" t="str">
        <f>'Y1'!A11</f>
        <v>interval10</v>
      </c>
      <c r="B11">
        <f>'Y1'!B11</f>
        <v>20</v>
      </c>
      <c r="C11">
        <f>'Y1'!C11</f>
        <v>12</v>
      </c>
      <c r="D11">
        <f>'Y1'!D11</f>
        <v>16</v>
      </c>
      <c r="E11">
        <f>'Y1'!E11</f>
        <v>1</v>
      </c>
      <c r="F11">
        <f>'Y1'!F11</f>
        <v>5</v>
      </c>
      <c r="G11">
        <f>'Y1'!G11</f>
        <v>13</v>
      </c>
      <c r="H11">
        <v>1000</v>
      </c>
    </row>
    <row r="12" spans="1:8" x14ac:dyDescent="0.25">
      <c r="A12" t="str">
        <f>'Y1'!A12</f>
        <v>interval11</v>
      </c>
      <c r="B12">
        <f>'Y1'!B12</f>
        <v>15</v>
      </c>
      <c r="C12">
        <f>'Y1'!C12</f>
        <v>4</v>
      </c>
      <c r="D12">
        <f>'Y1'!D12</f>
        <v>20</v>
      </c>
      <c r="E12">
        <f>'Y1'!E12</f>
        <v>10</v>
      </c>
      <c r="F12">
        <f>'Y1'!F12</f>
        <v>1</v>
      </c>
      <c r="G12">
        <f>'Y1'!G12</f>
        <v>19</v>
      </c>
      <c r="H12">
        <v>1000</v>
      </c>
    </row>
    <row r="13" spans="1:8" x14ac:dyDescent="0.25">
      <c r="A13" t="str">
        <f>'Y1'!A13</f>
        <v>interval12</v>
      </c>
      <c r="B13">
        <f>'Y1'!B13</f>
        <v>19</v>
      </c>
      <c r="C13">
        <f>'Y1'!C13</f>
        <v>20</v>
      </c>
      <c r="D13">
        <f>'Y1'!D13</f>
        <v>19</v>
      </c>
      <c r="E13">
        <f>'Y1'!E13</f>
        <v>4</v>
      </c>
      <c r="F13">
        <f>'Y1'!F13</f>
        <v>7</v>
      </c>
      <c r="G13">
        <f>'Y1'!G13</f>
        <v>5</v>
      </c>
      <c r="H13">
        <v>1000</v>
      </c>
    </row>
    <row r="14" spans="1:8" x14ac:dyDescent="0.25">
      <c r="A14" t="str">
        <f>'Y1'!A14</f>
        <v>interval13</v>
      </c>
      <c r="B14">
        <f>'Y1'!B14</f>
        <v>6</v>
      </c>
      <c r="C14">
        <f>'Y1'!C14</f>
        <v>19</v>
      </c>
      <c r="D14">
        <f>'Y1'!D14</f>
        <v>15</v>
      </c>
      <c r="E14">
        <f>'Y1'!E14</f>
        <v>5</v>
      </c>
      <c r="F14">
        <f>'Y1'!F14</f>
        <v>17</v>
      </c>
      <c r="G14">
        <f>'Y1'!G14</f>
        <v>9</v>
      </c>
      <c r="H14">
        <v>1000</v>
      </c>
    </row>
    <row r="15" spans="1:8" x14ac:dyDescent="0.25">
      <c r="A15" t="str">
        <f>'Y1'!A15</f>
        <v>interval14</v>
      </c>
      <c r="B15">
        <f>'Y1'!B15</f>
        <v>14</v>
      </c>
      <c r="C15">
        <f>'Y1'!C15</f>
        <v>13</v>
      </c>
      <c r="D15">
        <f>'Y1'!D15</f>
        <v>5</v>
      </c>
      <c r="E15">
        <f>'Y1'!E15</f>
        <v>16</v>
      </c>
      <c r="F15">
        <f>'Y1'!F15</f>
        <v>13</v>
      </c>
      <c r="G15">
        <f>'Y1'!G15</f>
        <v>10</v>
      </c>
      <c r="H15">
        <v>1000</v>
      </c>
    </row>
    <row r="16" spans="1:8" x14ac:dyDescent="0.25">
      <c r="A16" t="str">
        <f>'Y1'!A16</f>
        <v>interval15</v>
      </c>
      <c r="B16">
        <f>'Y1'!B16</f>
        <v>1</v>
      </c>
      <c r="C16">
        <f>'Y1'!C16</f>
        <v>17</v>
      </c>
      <c r="D16">
        <f>'Y1'!D16</f>
        <v>13</v>
      </c>
      <c r="E16">
        <f>'Y1'!E16</f>
        <v>9</v>
      </c>
      <c r="F16">
        <f>'Y1'!F16</f>
        <v>8</v>
      </c>
      <c r="G16">
        <f>'Y1'!G16</f>
        <v>15</v>
      </c>
      <c r="H16">
        <v>1000</v>
      </c>
    </row>
    <row r="17" spans="1:17" x14ac:dyDescent="0.25">
      <c r="A17" t="str">
        <f>'Y1'!A17</f>
        <v>interval16</v>
      </c>
      <c r="B17">
        <f>'Y1'!B17</f>
        <v>9</v>
      </c>
      <c r="C17">
        <f>'Y1'!C17</f>
        <v>2</v>
      </c>
      <c r="D17">
        <f>'Y1'!D17</f>
        <v>18</v>
      </c>
      <c r="E17">
        <f>'Y1'!E17</f>
        <v>8</v>
      </c>
      <c r="F17">
        <f>'Y1'!F17</f>
        <v>20</v>
      </c>
      <c r="G17">
        <f>'Y1'!G17</f>
        <v>20</v>
      </c>
      <c r="H17">
        <v>1000</v>
      </c>
    </row>
    <row r="18" spans="1:17" x14ac:dyDescent="0.25">
      <c r="A18" t="str">
        <f>'Y1'!A18</f>
        <v>interval17</v>
      </c>
      <c r="B18">
        <f>'Y1'!B18</f>
        <v>5</v>
      </c>
      <c r="C18">
        <f>'Y1'!C18</f>
        <v>3</v>
      </c>
      <c r="D18">
        <f>'Y1'!D18</f>
        <v>10</v>
      </c>
      <c r="E18">
        <f>'Y1'!E18</f>
        <v>17</v>
      </c>
      <c r="F18">
        <f>'Y1'!F18</f>
        <v>16</v>
      </c>
      <c r="G18">
        <f>'Y1'!G18</f>
        <v>12</v>
      </c>
      <c r="H18">
        <v>1000</v>
      </c>
    </row>
    <row r="19" spans="1:17" x14ac:dyDescent="0.25">
      <c r="A19" t="str">
        <f>'Y1'!A19</f>
        <v>interval18</v>
      </c>
      <c r="B19">
        <f>'Y1'!B19</f>
        <v>18</v>
      </c>
      <c r="C19">
        <f>'Y1'!C19</f>
        <v>9</v>
      </c>
      <c r="D19">
        <f>'Y1'!D19</f>
        <v>9</v>
      </c>
      <c r="E19">
        <f>'Y1'!E19</f>
        <v>7</v>
      </c>
      <c r="F19">
        <f>'Y1'!F19</f>
        <v>6</v>
      </c>
      <c r="G19">
        <f>'Y1'!G19</f>
        <v>14</v>
      </c>
      <c r="H19">
        <v>1000</v>
      </c>
    </row>
    <row r="20" spans="1:17" x14ac:dyDescent="0.25">
      <c r="A20" t="str">
        <f>'Y1'!A20</f>
        <v>interval19</v>
      </c>
      <c r="B20">
        <f>'Y1'!B20</f>
        <v>16</v>
      </c>
      <c r="C20">
        <f>'Y1'!C20</f>
        <v>6</v>
      </c>
      <c r="D20">
        <f>'Y1'!D20</f>
        <v>1</v>
      </c>
      <c r="E20">
        <f>'Y1'!E20</f>
        <v>19</v>
      </c>
      <c r="F20">
        <f>'Y1'!F20</f>
        <v>18</v>
      </c>
      <c r="G20">
        <f>'Y1'!G20</f>
        <v>1</v>
      </c>
      <c r="H20">
        <v>1000</v>
      </c>
    </row>
    <row r="21" spans="1:17" x14ac:dyDescent="0.25">
      <c r="A21" t="str">
        <f>'Y1'!A21</f>
        <v>interval20</v>
      </c>
      <c r="B21">
        <f>'Y1'!B21</f>
        <v>10</v>
      </c>
      <c r="C21">
        <f>'Y1'!C21</f>
        <v>18</v>
      </c>
      <c r="D21">
        <f>'Y1'!D21</f>
        <v>14</v>
      </c>
      <c r="E21">
        <f>'Y1'!E21</f>
        <v>13</v>
      </c>
      <c r="F21">
        <f>'Y1'!F21</f>
        <v>4</v>
      </c>
      <c r="G21">
        <f>'Y1'!G21</f>
        <v>17</v>
      </c>
      <c r="H21">
        <v>1000</v>
      </c>
    </row>
    <row r="23" spans="1:17" ht="18.75" x14ac:dyDescent="0.25">
      <c r="A23" s="3"/>
    </row>
    <row r="24" spans="1:17" x14ac:dyDescent="0.25">
      <c r="A24" s="4"/>
    </row>
    <row r="27" spans="1:17" ht="31.5" x14ac:dyDescent="0.25">
      <c r="A27" s="5" t="s">
        <v>48</v>
      </c>
      <c r="B27" s="6">
        <v>6777188</v>
      </c>
      <c r="C27" s="5" t="s">
        <v>49</v>
      </c>
      <c r="D27" s="6">
        <v>20</v>
      </c>
      <c r="E27" s="5" t="s">
        <v>50</v>
      </c>
      <c r="F27" s="6">
        <v>6</v>
      </c>
      <c r="G27" s="5" t="s">
        <v>51</v>
      </c>
      <c r="H27" s="6">
        <v>20</v>
      </c>
      <c r="I27" s="5" t="s">
        <v>52</v>
      </c>
      <c r="J27" s="6">
        <v>0</v>
      </c>
      <c r="K27" s="5" t="s">
        <v>53</v>
      </c>
      <c r="L27" s="6" t="s">
        <v>941</v>
      </c>
    </row>
    <row r="28" spans="1:17" ht="19.5" thickBot="1" x14ac:dyDescent="0.3">
      <c r="A28" s="3"/>
    </row>
    <row r="29" spans="1:17" ht="15.75" thickBot="1" x14ac:dyDescent="0.3">
      <c r="A29" s="7" t="s">
        <v>55</v>
      </c>
      <c r="B29" s="7" t="s">
        <v>56</v>
      </c>
      <c r="C29" s="7" t="s">
        <v>57</v>
      </c>
      <c r="D29" s="7" t="s">
        <v>58</v>
      </c>
      <c r="E29" s="7" t="s">
        <v>59</v>
      </c>
      <c r="F29" s="7" t="s">
        <v>60</v>
      </c>
      <c r="G29" s="7" t="s">
        <v>61</v>
      </c>
      <c r="H29" s="7" t="s">
        <v>62</v>
      </c>
      <c r="J29" s="13" t="s">
        <v>227</v>
      </c>
    </row>
    <row r="30" spans="1:17" ht="15.75" thickBot="1" x14ac:dyDescent="0.3">
      <c r="A30" s="7" t="s">
        <v>63</v>
      </c>
      <c r="B30" s="8">
        <v>2</v>
      </c>
      <c r="C30" s="8">
        <v>5</v>
      </c>
      <c r="D30" s="8">
        <v>2</v>
      </c>
      <c r="E30" s="8">
        <v>19</v>
      </c>
      <c r="F30" s="8">
        <v>3</v>
      </c>
      <c r="G30" s="8">
        <v>16</v>
      </c>
      <c r="H30" s="8">
        <v>1000</v>
      </c>
      <c r="K30">
        <f>21-B30</f>
        <v>19</v>
      </c>
      <c r="L30">
        <f t="shared" ref="L30:P49" si="0">21-C30</f>
        <v>16</v>
      </c>
      <c r="M30">
        <f t="shared" si="0"/>
        <v>19</v>
      </c>
      <c r="N30">
        <f t="shared" si="0"/>
        <v>2</v>
      </c>
      <c r="O30">
        <f t="shared" si="0"/>
        <v>18</v>
      </c>
      <c r="P30">
        <f t="shared" si="0"/>
        <v>5</v>
      </c>
      <c r="Q30">
        <f>H30</f>
        <v>1000</v>
      </c>
    </row>
    <row r="31" spans="1:17" ht="15.75" thickBot="1" x14ac:dyDescent="0.3">
      <c r="A31" s="7" t="s">
        <v>64</v>
      </c>
      <c r="B31" s="8">
        <v>8</v>
      </c>
      <c r="C31" s="8">
        <v>1</v>
      </c>
      <c r="D31" s="8">
        <v>17</v>
      </c>
      <c r="E31" s="8">
        <v>15</v>
      </c>
      <c r="F31" s="8">
        <v>14</v>
      </c>
      <c r="G31" s="8">
        <v>11</v>
      </c>
      <c r="H31" s="8">
        <v>1000</v>
      </c>
      <c r="K31">
        <f t="shared" ref="K31:K49" si="1">21-B31</f>
        <v>13</v>
      </c>
      <c r="L31">
        <f t="shared" si="0"/>
        <v>20</v>
      </c>
      <c r="M31">
        <f t="shared" si="0"/>
        <v>4</v>
      </c>
      <c r="N31">
        <f t="shared" si="0"/>
        <v>6</v>
      </c>
      <c r="O31">
        <f t="shared" si="0"/>
        <v>7</v>
      </c>
      <c r="P31">
        <f t="shared" si="0"/>
        <v>10</v>
      </c>
      <c r="Q31">
        <f t="shared" ref="Q31:Q49" si="2">H31</f>
        <v>1000</v>
      </c>
    </row>
    <row r="32" spans="1:17" ht="15.75" thickBot="1" x14ac:dyDescent="0.3">
      <c r="A32" s="7" t="s">
        <v>65</v>
      </c>
      <c r="B32" s="8">
        <v>6</v>
      </c>
      <c r="C32" s="8">
        <v>11</v>
      </c>
      <c r="D32" s="8">
        <v>4</v>
      </c>
      <c r="E32" s="8">
        <v>3</v>
      </c>
      <c r="F32" s="8">
        <v>2</v>
      </c>
      <c r="G32" s="8">
        <v>3</v>
      </c>
      <c r="H32" s="8">
        <v>1000</v>
      </c>
      <c r="K32">
        <f t="shared" si="1"/>
        <v>15</v>
      </c>
      <c r="L32">
        <f t="shared" si="0"/>
        <v>10</v>
      </c>
      <c r="M32">
        <f t="shared" si="0"/>
        <v>17</v>
      </c>
      <c r="N32">
        <f t="shared" si="0"/>
        <v>18</v>
      </c>
      <c r="O32">
        <f t="shared" si="0"/>
        <v>19</v>
      </c>
      <c r="P32">
        <f t="shared" si="0"/>
        <v>18</v>
      </c>
      <c r="Q32">
        <f t="shared" si="2"/>
        <v>1000</v>
      </c>
    </row>
    <row r="33" spans="1:17" ht="15.75" thickBot="1" x14ac:dyDescent="0.3">
      <c r="A33" s="7" t="s">
        <v>66</v>
      </c>
      <c r="B33" s="8">
        <v>12</v>
      </c>
      <c r="C33" s="8">
        <v>10</v>
      </c>
      <c r="D33" s="8">
        <v>2</v>
      </c>
      <c r="E33" s="8">
        <v>6</v>
      </c>
      <c r="F33" s="8">
        <v>9</v>
      </c>
      <c r="G33" s="8">
        <v>7</v>
      </c>
      <c r="H33" s="8">
        <v>1000</v>
      </c>
      <c r="K33">
        <f t="shared" si="1"/>
        <v>9</v>
      </c>
      <c r="L33">
        <f t="shared" si="0"/>
        <v>11</v>
      </c>
      <c r="M33">
        <f t="shared" si="0"/>
        <v>19</v>
      </c>
      <c r="N33">
        <f t="shared" si="0"/>
        <v>15</v>
      </c>
      <c r="O33">
        <f t="shared" si="0"/>
        <v>12</v>
      </c>
      <c r="P33">
        <f t="shared" si="0"/>
        <v>14</v>
      </c>
      <c r="Q33">
        <f t="shared" si="2"/>
        <v>1000</v>
      </c>
    </row>
    <row r="34" spans="1:17" ht="15.75" thickBot="1" x14ac:dyDescent="0.3">
      <c r="A34" s="7" t="s">
        <v>67</v>
      </c>
      <c r="B34" s="8">
        <v>17</v>
      </c>
      <c r="C34" s="8">
        <v>7</v>
      </c>
      <c r="D34" s="8">
        <v>12</v>
      </c>
      <c r="E34" s="8">
        <v>12</v>
      </c>
      <c r="F34" s="8">
        <v>11</v>
      </c>
      <c r="G34" s="8">
        <v>4</v>
      </c>
      <c r="H34" s="8">
        <v>1000</v>
      </c>
      <c r="K34">
        <f t="shared" si="1"/>
        <v>4</v>
      </c>
      <c r="L34">
        <f t="shared" si="0"/>
        <v>14</v>
      </c>
      <c r="M34">
        <f t="shared" si="0"/>
        <v>9</v>
      </c>
      <c r="N34">
        <f t="shared" si="0"/>
        <v>9</v>
      </c>
      <c r="O34">
        <f t="shared" si="0"/>
        <v>10</v>
      </c>
      <c r="P34">
        <f t="shared" si="0"/>
        <v>17</v>
      </c>
      <c r="Q34">
        <f t="shared" si="2"/>
        <v>1000</v>
      </c>
    </row>
    <row r="35" spans="1:17" ht="15.75" thickBot="1" x14ac:dyDescent="0.3">
      <c r="A35" s="7" t="s">
        <v>68</v>
      </c>
      <c r="B35" s="8">
        <v>2</v>
      </c>
      <c r="C35" s="8">
        <v>14</v>
      </c>
      <c r="D35" s="8">
        <v>7</v>
      </c>
      <c r="E35" s="8">
        <v>14</v>
      </c>
      <c r="F35" s="8">
        <v>15</v>
      </c>
      <c r="G35" s="8">
        <v>6</v>
      </c>
      <c r="H35" s="8">
        <v>1000</v>
      </c>
      <c r="K35">
        <f t="shared" si="1"/>
        <v>19</v>
      </c>
      <c r="L35">
        <f t="shared" si="0"/>
        <v>7</v>
      </c>
      <c r="M35">
        <f t="shared" si="0"/>
        <v>14</v>
      </c>
      <c r="N35">
        <f t="shared" si="0"/>
        <v>7</v>
      </c>
      <c r="O35">
        <f t="shared" si="0"/>
        <v>6</v>
      </c>
      <c r="P35">
        <f t="shared" si="0"/>
        <v>15</v>
      </c>
      <c r="Q35">
        <f t="shared" si="2"/>
        <v>1000</v>
      </c>
    </row>
    <row r="36" spans="1:17" ht="15.75" thickBot="1" x14ac:dyDescent="0.3">
      <c r="A36" s="7" t="s">
        <v>69</v>
      </c>
      <c r="B36" s="8">
        <v>4</v>
      </c>
      <c r="C36" s="8">
        <v>16</v>
      </c>
      <c r="D36" s="8">
        <v>10</v>
      </c>
      <c r="E36" s="8">
        <v>2</v>
      </c>
      <c r="F36" s="8">
        <v>19</v>
      </c>
      <c r="G36" s="8">
        <v>7</v>
      </c>
      <c r="H36" s="8">
        <v>1000</v>
      </c>
      <c r="K36">
        <f t="shared" si="1"/>
        <v>17</v>
      </c>
      <c r="L36">
        <f t="shared" si="0"/>
        <v>5</v>
      </c>
      <c r="M36">
        <f t="shared" si="0"/>
        <v>11</v>
      </c>
      <c r="N36">
        <f t="shared" si="0"/>
        <v>19</v>
      </c>
      <c r="O36">
        <f t="shared" si="0"/>
        <v>2</v>
      </c>
      <c r="P36">
        <f t="shared" si="0"/>
        <v>14</v>
      </c>
      <c r="Q36">
        <f t="shared" si="2"/>
        <v>1000</v>
      </c>
    </row>
    <row r="37" spans="1:17" ht="15.75" thickBot="1" x14ac:dyDescent="0.3">
      <c r="A37" s="7" t="s">
        <v>70</v>
      </c>
      <c r="B37" s="8">
        <v>11</v>
      </c>
      <c r="C37" s="8">
        <v>7</v>
      </c>
      <c r="D37" s="8">
        <v>5</v>
      </c>
      <c r="E37" s="8">
        <v>18</v>
      </c>
      <c r="F37" s="8">
        <v>10</v>
      </c>
      <c r="G37" s="8">
        <v>2</v>
      </c>
      <c r="H37" s="8">
        <v>1000</v>
      </c>
      <c r="K37">
        <f t="shared" si="1"/>
        <v>10</v>
      </c>
      <c r="L37">
        <f t="shared" si="0"/>
        <v>14</v>
      </c>
      <c r="M37">
        <f t="shared" si="0"/>
        <v>16</v>
      </c>
      <c r="N37">
        <f t="shared" si="0"/>
        <v>3</v>
      </c>
      <c r="O37">
        <f t="shared" si="0"/>
        <v>11</v>
      </c>
      <c r="P37">
        <f t="shared" si="0"/>
        <v>19</v>
      </c>
      <c r="Q37">
        <f t="shared" si="2"/>
        <v>1000</v>
      </c>
    </row>
    <row r="38" spans="1:17" ht="15.75" thickBot="1" x14ac:dyDescent="0.3">
      <c r="A38" s="7" t="s">
        <v>71</v>
      </c>
      <c r="B38" s="8">
        <v>12</v>
      </c>
      <c r="C38" s="8">
        <v>15</v>
      </c>
      <c r="D38" s="8">
        <v>8</v>
      </c>
      <c r="E38" s="8">
        <v>11</v>
      </c>
      <c r="F38" s="8">
        <v>12</v>
      </c>
      <c r="G38" s="8">
        <v>18</v>
      </c>
      <c r="H38" s="8">
        <v>1000</v>
      </c>
      <c r="K38">
        <f t="shared" si="1"/>
        <v>9</v>
      </c>
      <c r="L38">
        <f t="shared" si="0"/>
        <v>6</v>
      </c>
      <c r="M38">
        <f t="shared" si="0"/>
        <v>13</v>
      </c>
      <c r="N38">
        <f t="shared" si="0"/>
        <v>10</v>
      </c>
      <c r="O38">
        <f t="shared" si="0"/>
        <v>9</v>
      </c>
      <c r="P38">
        <f t="shared" si="0"/>
        <v>3</v>
      </c>
      <c r="Q38">
        <f t="shared" si="2"/>
        <v>1000</v>
      </c>
    </row>
    <row r="39" spans="1:17" ht="15.75" thickBot="1" x14ac:dyDescent="0.3">
      <c r="A39" s="7" t="s">
        <v>72</v>
      </c>
      <c r="B39" s="8">
        <v>20</v>
      </c>
      <c r="C39" s="8">
        <v>12</v>
      </c>
      <c r="D39" s="8">
        <v>16</v>
      </c>
      <c r="E39" s="8">
        <v>1</v>
      </c>
      <c r="F39" s="8">
        <v>5</v>
      </c>
      <c r="G39" s="8">
        <v>13</v>
      </c>
      <c r="H39" s="8">
        <v>1000</v>
      </c>
      <c r="K39">
        <f t="shared" si="1"/>
        <v>1</v>
      </c>
      <c r="L39">
        <f t="shared" si="0"/>
        <v>9</v>
      </c>
      <c r="M39">
        <f t="shared" si="0"/>
        <v>5</v>
      </c>
      <c r="N39">
        <f t="shared" si="0"/>
        <v>20</v>
      </c>
      <c r="O39">
        <f t="shared" si="0"/>
        <v>16</v>
      </c>
      <c r="P39">
        <f t="shared" si="0"/>
        <v>8</v>
      </c>
      <c r="Q39">
        <f t="shared" si="2"/>
        <v>1000</v>
      </c>
    </row>
    <row r="40" spans="1:17" ht="15.75" thickBot="1" x14ac:dyDescent="0.3">
      <c r="A40" s="7" t="s">
        <v>73</v>
      </c>
      <c r="B40" s="8">
        <v>15</v>
      </c>
      <c r="C40" s="8">
        <v>4</v>
      </c>
      <c r="D40" s="8">
        <v>20</v>
      </c>
      <c r="E40" s="8">
        <v>10</v>
      </c>
      <c r="F40" s="8">
        <v>1</v>
      </c>
      <c r="G40" s="8">
        <v>19</v>
      </c>
      <c r="H40" s="8">
        <v>1000</v>
      </c>
      <c r="K40">
        <f t="shared" si="1"/>
        <v>6</v>
      </c>
      <c r="L40">
        <f t="shared" si="0"/>
        <v>17</v>
      </c>
      <c r="M40">
        <f t="shared" si="0"/>
        <v>1</v>
      </c>
      <c r="N40">
        <f t="shared" si="0"/>
        <v>11</v>
      </c>
      <c r="O40">
        <f t="shared" si="0"/>
        <v>20</v>
      </c>
      <c r="P40">
        <f t="shared" si="0"/>
        <v>2</v>
      </c>
      <c r="Q40">
        <f t="shared" si="2"/>
        <v>1000</v>
      </c>
    </row>
    <row r="41" spans="1:17" ht="15.75" thickBot="1" x14ac:dyDescent="0.3">
      <c r="A41" s="7" t="s">
        <v>74</v>
      </c>
      <c r="B41" s="8">
        <v>19</v>
      </c>
      <c r="C41" s="8">
        <v>20</v>
      </c>
      <c r="D41" s="8">
        <v>19</v>
      </c>
      <c r="E41" s="8">
        <v>4</v>
      </c>
      <c r="F41" s="8">
        <v>7</v>
      </c>
      <c r="G41" s="8">
        <v>5</v>
      </c>
      <c r="H41" s="8">
        <v>1000</v>
      </c>
      <c r="K41">
        <f t="shared" si="1"/>
        <v>2</v>
      </c>
      <c r="L41">
        <f t="shared" si="0"/>
        <v>1</v>
      </c>
      <c r="M41">
        <f t="shared" si="0"/>
        <v>2</v>
      </c>
      <c r="N41">
        <f t="shared" si="0"/>
        <v>17</v>
      </c>
      <c r="O41">
        <f t="shared" si="0"/>
        <v>14</v>
      </c>
      <c r="P41">
        <f t="shared" si="0"/>
        <v>16</v>
      </c>
      <c r="Q41">
        <f t="shared" si="2"/>
        <v>1000</v>
      </c>
    </row>
    <row r="42" spans="1:17" ht="15.75" thickBot="1" x14ac:dyDescent="0.3">
      <c r="A42" s="7" t="s">
        <v>75</v>
      </c>
      <c r="B42" s="8">
        <v>6</v>
      </c>
      <c r="C42" s="8">
        <v>19</v>
      </c>
      <c r="D42" s="8">
        <v>15</v>
      </c>
      <c r="E42" s="8">
        <v>5</v>
      </c>
      <c r="F42" s="8">
        <v>17</v>
      </c>
      <c r="G42" s="8">
        <v>9</v>
      </c>
      <c r="H42" s="8">
        <v>1000</v>
      </c>
      <c r="K42">
        <f t="shared" si="1"/>
        <v>15</v>
      </c>
      <c r="L42">
        <f t="shared" si="0"/>
        <v>2</v>
      </c>
      <c r="M42">
        <f t="shared" si="0"/>
        <v>6</v>
      </c>
      <c r="N42">
        <f t="shared" si="0"/>
        <v>16</v>
      </c>
      <c r="O42">
        <f t="shared" si="0"/>
        <v>4</v>
      </c>
      <c r="P42">
        <f t="shared" si="0"/>
        <v>12</v>
      </c>
      <c r="Q42">
        <f t="shared" si="2"/>
        <v>1000</v>
      </c>
    </row>
    <row r="43" spans="1:17" ht="15.75" thickBot="1" x14ac:dyDescent="0.3">
      <c r="A43" s="7" t="s">
        <v>76</v>
      </c>
      <c r="B43" s="8">
        <v>14</v>
      </c>
      <c r="C43" s="8">
        <v>13</v>
      </c>
      <c r="D43" s="8">
        <v>5</v>
      </c>
      <c r="E43" s="8">
        <v>16</v>
      </c>
      <c r="F43" s="8">
        <v>13</v>
      </c>
      <c r="G43" s="8">
        <v>10</v>
      </c>
      <c r="H43" s="8">
        <v>1000</v>
      </c>
      <c r="K43">
        <f t="shared" si="1"/>
        <v>7</v>
      </c>
      <c r="L43">
        <f t="shared" si="0"/>
        <v>8</v>
      </c>
      <c r="M43">
        <f t="shared" si="0"/>
        <v>16</v>
      </c>
      <c r="N43">
        <f t="shared" si="0"/>
        <v>5</v>
      </c>
      <c r="O43">
        <f t="shared" si="0"/>
        <v>8</v>
      </c>
      <c r="P43">
        <f t="shared" si="0"/>
        <v>11</v>
      </c>
      <c r="Q43">
        <f t="shared" si="2"/>
        <v>1000</v>
      </c>
    </row>
    <row r="44" spans="1:17" ht="15.75" thickBot="1" x14ac:dyDescent="0.3">
      <c r="A44" s="7" t="s">
        <v>77</v>
      </c>
      <c r="B44" s="8">
        <v>1</v>
      </c>
      <c r="C44" s="8">
        <v>17</v>
      </c>
      <c r="D44" s="8">
        <v>13</v>
      </c>
      <c r="E44" s="8">
        <v>9</v>
      </c>
      <c r="F44" s="8">
        <v>8</v>
      </c>
      <c r="G44" s="8">
        <v>15</v>
      </c>
      <c r="H44" s="8">
        <v>1000</v>
      </c>
      <c r="K44">
        <f t="shared" si="1"/>
        <v>20</v>
      </c>
      <c r="L44">
        <f t="shared" si="0"/>
        <v>4</v>
      </c>
      <c r="M44">
        <f t="shared" si="0"/>
        <v>8</v>
      </c>
      <c r="N44">
        <f t="shared" si="0"/>
        <v>12</v>
      </c>
      <c r="O44">
        <f t="shared" si="0"/>
        <v>13</v>
      </c>
      <c r="P44">
        <f t="shared" si="0"/>
        <v>6</v>
      </c>
      <c r="Q44">
        <f t="shared" si="2"/>
        <v>1000</v>
      </c>
    </row>
    <row r="45" spans="1:17" ht="15.75" thickBot="1" x14ac:dyDescent="0.3">
      <c r="A45" s="7" t="s">
        <v>78</v>
      </c>
      <c r="B45" s="8">
        <v>9</v>
      </c>
      <c r="C45" s="8">
        <v>2</v>
      </c>
      <c r="D45" s="8">
        <v>18</v>
      </c>
      <c r="E45" s="8">
        <v>8</v>
      </c>
      <c r="F45" s="8">
        <v>20</v>
      </c>
      <c r="G45" s="8">
        <v>20</v>
      </c>
      <c r="H45" s="8">
        <v>1000</v>
      </c>
      <c r="K45">
        <f t="shared" si="1"/>
        <v>12</v>
      </c>
      <c r="L45">
        <f t="shared" si="0"/>
        <v>19</v>
      </c>
      <c r="M45">
        <f t="shared" si="0"/>
        <v>3</v>
      </c>
      <c r="N45">
        <f t="shared" si="0"/>
        <v>13</v>
      </c>
      <c r="O45">
        <f t="shared" si="0"/>
        <v>1</v>
      </c>
      <c r="P45">
        <f t="shared" si="0"/>
        <v>1</v>
      </c>
      <c r="Q45">
        <f t="shared" si="2"/>
        <v>1000</v>
      </c>
    </row>
    <row r="46" spans="1:17" ht="15.75" thickBot="1" x14ac:dyDescent="0.3">
      <c r="A46" s="7" t="s">
        <v>79</v>
      </c>
      <c r="B46" s="8">
        <v>5</v>
      </c>
      <c r="C46" s="8">
        <v>3</v>
      </c>
      <c r="D46" s="8">
        <v>10</v>
      </c>
      <c r="E46" s="8">
        <v>17</v>
      </c>
      <c r="F46" s="8">
        <v>16</v>
      </c>
      <c r="G46" s="8">
        <v>12</v>
      </c>
      <c r="H46" s="8">
        <v>1000</v>
      </c>
      <c r="K46">
        <f t="shared" si="1"/>
        <v>16</v>
      </c>
      <c r="L46">
        <f t="shared" si="0"/>
        <v>18</v>
      </c>
      <c r="M46">
        <f t="shared" si="0"/>
        <v>11</v>
      </c>
      <c r="N46">
        <f t="shared" si="0"/>
        <v>4</v>
      </c>
      <c r="O46">
        <f t="shared" si="0"/>
        <v>5</v>
      </c>
      <c r="P46">
        <f t="shared" si="0"/>
        <v>9</v>
      </c>
      <c r="Q46">
        <f t="shared" si="2"/>
        <v>1000</v>
      </c>
    </row>
    <row r="47" spans="1:17" ht="15.75" thickBot="1" x14ac:dyDescent="0.3">
      <c r="A47" s="7" t="s">
        <v>80</v>
      </c>
      <c r="B47" s="8">
        <v>18</v>
      </c>
      <c r="C47" s="8">
        <v>9</v>
      </c>
      <c r="D47" s="8">
        <v>9</v>
      </c>
      <c r="E47" s="8">
        <v>7</v>
      </c>
      <c r="F47" s="8">
        <v>6</v>
      </c>
      <c r="G47" s="8">
        <v>14</v>
      </c>
      <c r="H47" s="8">
        <v>1000</v>
      </c>
      <c r="K47">
        <f t="shared" si="1"/>
        <v>3</v>
      </c>
      <c r="L47">
        <f t="shared" si="0"/>
        <v>12</v>
      </c>
      <c r="M47">
        <f t="shared" si="0"/>
        <v>12</v>
      </c>
      <c r="N47">
        <f t="shared" si="0"/>
        <v>14</v>
      </c>
      <c r="O47">
        <f t="shared" si="0"/>
        <v>15</v>
      </c>
      <c r="P47">
        <f t="shared" si="0"/>
        <v>7</v>
      </c>
      <c r="Q47">
        <f t="shared" si="2"/>
        <v>1000</v>
      </c>
    </row>
    <row r="48" spans="1:17" ht="15.75" thickBot="1" x14ac:dyDescent="0.3">
      <c r="A48" s="7" t="s">
        <v>81</v>
      </c>
      <c r="B48" s="8">
        <v>16</v>
      </c>
      <c r="C48" s="8">
        <v>6</v>
      </c>
      <c r="D48" s="8">
        <v>1</v>
      </c>
      <c r="E48" s="8">
        <v>19</v>
      </c>
      <c r="F48" s="8">
        <v>18</v>
      </c>
      <c r="G48" s="8">
        <v>1</v>
      </c>
      <c r="H48" s="8">
        <v>1000</v>
      </c>
      <c r="K48">
        <f t="shared" si="1"/>
        <v>5</v>
      </c>
      <c r="L48">
        <f t="shared" si="0"/>
        <v>15</v>
      </c>
      <c r="M48">
        <f t="shared" si="0"/>
        <v>20</v>
      </c>
      <c r="N48">
        <f t="shared" si="0"/>
        <v>2</v>
      </c>
      <c r="O48">
        <f t="shared" si="0"/>
        <v>3</v>
      </c>
      <c r="P48">
        <f t="shared" si="0"/>
        <v>20</v>
      </c>
      <c r="Q48">
        <f t="shared" si="2"/>
        <v>1000</v>
      </c>
    </row>
    <row r="49" spans="1:17" ht="15.75" thickBot="1" x14ac:dyDescent="0.3">
      <c r="A49" s="7" t="s">
        <v>82</v>
      </c>
      <c r="B49" s="8">
        <v>10</v>
      </c>
      <c r="C49" s="8">
        <v>18</v>
      </c>
      <c r="D49" s="8">
        <v>14</v>
      </c>
      <c r="E49" s="8">
        <v>13</v>
      </c>
      <c r="F49" s="8">
        <v>4</v>
      </c>
      <c r="G49" s="8">
        <v>17</v>
      </c>
      <c r="H49" s="8">
        <v>1000</v>
      </c>
      <c r="K49">
        <f t="shared" si="1"/>
        <v>11</v>
      </c>
      <c r="L49">
        <f t="shared" si="0"/>
        <v>3</v>
      </c>
      <c r="M49">
        <f t="shared" si="0"/>
        <v>7</v>
      </c>
      <c r="N49">
        <f t="shared" si="0"/>
        <v>8</v>
      </c>
      <c r="O49">
        <f t="shared" si="0"/>
        <v>17</v>
      </c>
      <c r="P49">
        <f t="shared" si="0"/>
        <v>4</v>
      </c>
      <c r="Q49">
        <f t="shared" si="2"/>
        <v>1000</v>
      </c>
    </row>
    <row r="50" spans="1:17" ht="19.5" thickBot="1" x14ac:dyDescent="0.3">
      <c r="A50" s="3"/>
    </row>
    <row r="51" spans="1:17" ht="15.75" thickBot="1" x14ac:dyDescent="0.3">
      <c r="A51" s="7" t="s">
        <v>83</v>
      </c>
      <c r="B51" s="7" t="s">
        <v>56</v>
      </c>
      <c r="C51" s="7" t="s">
        <v>57</v>
      </c>
      <c r="D51" s="7" t="s">
        <v>58</v>
      </c>
      <c r="E51" s="7" t="s">
        <v>59</v>
      </c>
      <c r="F51" s="7" t="s">
        <v>60</v>
      </c>
      <c r="G51" s="7" t="s">
        <v>61</v>
      </c>
    </row>
    <row r="52" spans="1:17" ht="32.25" thickBot="1" x14ac:dyDescent="0.3">
      <c r="A52" s="7" t="s">
        <v>84</v>
      </c>
      <c r="B52" s="8" t="s">
        <v>942</v>
      </c>
      <c r="C52" s="8" t="s">
        <v>943</v>
      </c>
      <c r="D52" s="8" t="s">
        <v>944</v>
      </c>
      <c r="E52" s="8" t="s">
        <v>945</v>
      </c>
      <c r="F52" s="8" t="s">
        <v>946</v>
      </c>
      <c r="G52" s="8" t="s">
        <v>947</v>
      </c>
    </row>
    <row r="53" spans="1:17" ht="32.25" thickBot="1" x14ac:dyDescent="0.3">
      <c r="A53" s="7" t="s">
        <v>91</v>
      </c>
      <c r="B53" s="8" t="s">
        <v>948</v>
      </c>
      <c r="C53" s="8" t="s">
        <v>949</v>
      </c>
      <c r="D53" s="8" t="s">
        <v>950</v>
      </c>
      <c r="E53" s="8" t="s">
        <v>951</v>
      </c>
      <c r="F53" s="8" t="s">
        <v>952</v>
      </c>
      <c r="G53" s="8" t="s">
        <v>953</v>
      </c>
    </row>
    <row r="54" spans="1:17" ht="32.25" thickBot="1" x14ac:dyDescent="0.3">
      <c r="A54" s="7" t="s">
        <v>98</v>
      </c>
      <c r="B54" s="8" t="s">
        <v>954</v>
      </c>
      <c r="C54" s="8" t="s">
        <v>955</v>
      </c>
      <c r="D54" s="8" t="s">
        <v>956</v>
      </c>
      <c r="E54" s="8" t="s">
        <v>957</v>
      </c>
      <c r="F54" s="8" t="s">
        <v>958</v>
      </c>
      <c r="G54" s="8" t="s">
        <v>959</v>
      </c>
    </row>
    <row r="55" spans="1:17" ht="32.25" thickBot="1" x14ac:dyDescent="0.3">
      <c r="A55" s="7" t="s">
        <v>105</v>
      </c>
      <c r="B55" s="8" t="s">
        <v>960</v>
      </c>
      <c r="C55" s="8" t="s">
        <v>961</v>
      </c>
      <c r="D55" s="8" t="s">
        <v>962</v>
      </c>
      <c r="E55" s="8" t="s">
        <v>963</v>
      </c>
      <c r="F55" s="8" t="s">
        <v>964</v>
      </c>
      <c r="G55" s="8" t="s">
        <v>965</v>
      </c>
    </row>
    <row r="56" spans="1:17" ht="32.25" thickBot="1" x14ac:dyDescent="0.3">
      <c r="A56" s="7" t="s">
        <v>112</v>
      </c>
      <c r="B56" s="8" t="s">
        <v>966</v>
      </c>
      <c r="C56" s="8" t="s">
        <v>967</v>
      </c>
      <c r="D56" s="8" t="s">
        <v>968</v>
      </c>
      <c r="E56" s="8" t="s">
        <v>969</v>
      </c>
      <c r="F56" s="8" t="s">
        <v>970</v>
      </c>
      <c r="G56" s="8" t="s">
        <v>971</v>
      </c>
    </row>
    <row r="57" spans="1:17" ht="32.25" thickBot="1" x14ac:dyDescent="0.3">
      <c r="A57" s="7" t="s">
        <v>119</v>
      </c>
      <c r="B57" s="8" t="s">
        <v>972</v>
      </c>
      <c r="C57" s="8" t="s">
        <v>973</v>
      </c>
      <c r="D57" s="8" t="s">
        <v>974</v>
      </c>
      <c r="E57" s="8" t="s">
        <v>975</v>
      </c>
      <c r="F57" s="8" t="s">
        <v>976</v>
      </c>
      <c r="G57" s="8" t="s">
        <v>977</v>
      </c>
    </row>
    <row r="58" spans="1:17" ht="32.25" thickBot="1" x14ac:dyDescent="0.3">
      <c r="A58" s="7" t="s">
        <v>126</v>
      </c>
      <c r="B58" s="8" t="s">
        <v>978</v>
      </c>
      <c r="C58" s="8" t="s">
        <v>979</v>
      </c>
      <c r="D58" s="8" t="s">
        <v>980</v>
      </c>
      <c r="E58" s="8" t="s">
        <v>981</v>
      </c>
      <c r="F58" s="8" t="s">
        <v>982</v>
      </c>
      <c r="G58" s="8" t="s">
        <v>983</v>
      </c>
    </row>
    <row r="59" spans="1:17" ht="32.25" thickBot="1" x14ac:dyDescent="0.3">
      <c r="A59" s="7" t="s">
        <v>133</v>
      </c>
      <c r="B59" s="8" t="s">
        <v>984</v>
      </c>
      <c r="C59" s="8" t="s">
        <v>985</v>
      </c>
      <c r="D59" s="8" t="s">
        <v>986</v>
      </c>
      <c r="E59" s="8" t="s">
        <v>987</v>
      </c>
      <c r="F59" s="8" t="s">
        <v>988</v>
      </c>
      <c r="G59" s="8" t="s">
        <v>989</v>
      </c>
    </row>
    <row r="60" spans="1:17" ht="32.25" thickBot="1" x14ac:dyDescent="0.3">
      <c r="A60" s="7" t="s">
        <v>140</v>
      </c>
      <c r="B60" s="8" t="s">
        <v>990</v>
      </c>
      <c r="C60" s="8" t="s">
        <v>991</v>
      </c>
      <c r="D60" s="8" t="s">
        <v>992</v>
      </c>
      <c r="E60" s="8" t="s">
        <v>993</v>
      </c>
      <c r="F60" s="8" t="s">
        <v>994</v>
      </c>
      <c r="G60" s="8" t="s">
        <v>995</v>
      </c>
    </row>
    <row r="61" spans="1:17" ht="32.25" thickBot="1" x14ac:dyDescent="0.3">
      <c r="A61" s="7" t="s">
        <v>147</v>
      </c>
      <c r="B61" s="8" t="s">
        <v>996</v>
      </c>
      <c r="C61" s="8" t="s">
        <v>997</v>
      </c>
      <c r="D61" s="8" t="s">
        <v>998</v>
      </c>
      <c r="E61" s="8" t="s">
        <v>999</v>
      </c>
      <c r="F61" s="8" t="s">
        <v>1000</v>
      </c>
      <c r="G61" s="8" t="s">
        <v>1001</v>
      </c>
    </row>
    <row r="62" spans="1:17" ht="32.25" thickBot="1" x14ac:dyDescent="0.3">
      <c r="A62" s="7" t="s">
        <v>154</v>
      </c>
      <c r="B62" s="8" t="s">
        <v>1002</v>
      </c>
      <c r="C62" s="8" t="s">
        <v>1003</v>
      </c>
      <c r="D62" s="8" t="s">
        <v>1004</v>
      </c>
      <c r="E62" s="8" t="s">
        <v>1005</v>
      </c>
      <c r="F62" s="8" t="s">
        <v>1006</v>
      </c>
      <c r="G62" s="8" t="s">
        <v>1003</v>
      </c>
    </row>
    <row r="63" spans="1:17" ht="32.25" thickBot="1" x14ac:dyDescent="0.3">
      <c r="A63" s="7" t="s">
        <v>161</v>
      </c>
      <c r="B63" s="8" t="s">
        <v>1007</v>
      </c>
      <c r="C63" s="8" t="s">
        <v>299</v>
      </c>
      <c r="D63" s="8" t="s">
        <v>1008</v>
      </c>
      <c r="E63" s="8" t="s">
        <v>1009</v>
      </c>
      <c r="F63" s="8" t="s">
        <v>1010</v>
      </c>
      <c r="G63" s="8" t="s">
        <v>299</v>
      </c>
    </row>
    <row r="64" spans="1:17" ht="32.25" thickBot="1" x14ac:dyDescent="0.3">
      <c r="A64" s="7" t="s">
        <v>168</v>
      </c>
      <c r="B64" s="8" t="s">
        <v>1011</v>
      </c>
      <c r="C64" s="8" t="s">
        <v>170</v>
      </c>
      <c r="D64" s="8" t="s">
        <v>1012</v>
      </c>
      <c r="E64" s="8" t="s">
        <v>1013</v>
      </c>
      <c r="F64" s="8" t="s">
        <v>1014</v>
      </c>
      <c r="G64" s="8" t="s">
        <v>170</v>
      </c>
    </row>
    <row r="65" spans="1:7" ht="32.25" thickBot="1" x14ac:dyDescent="0.3">
      <c r="A65" s="7" t="s">
        <v>175</v>
      </c>
      <c r="B65" s="8" t="s">
        <v>1015</v>
      </c>
      <c r="C65" s="8" t="s">
        <v>177</v>
      </c>
      <c r="D65" s="8" t="s">
        <v>1016</v>
      </c>
      <c r="E65" s="8" t="s">
        <v>1017</v>
      </c>
      <c r="F65" s="8" t="s">
        <v>1018</v>
      </c>
      <c r="G65" s="8" t="s">
        <v>177</v>
      </c>
    </row>
    <row r="66" spans="1:7" ht="32.25" thickBot="1" x14ac:dyDescent="0.3">
      <c r="A66" s="7" t="s">
        <v>182</v>
      </c>
      <c r="B66" s="8" t="s">
        <v>1019</v>
      </c>
      <c r="C66" s="8" t="s">
        <v>184</v>
      </c>
      <c r="D66" s="8" t="s">
        <v>1020</v>
      </c>
      <c r="E66" s="8" t="s">
        <v>1021</v>
      </c>
      <c r="F66" s="8" t="s">
        <v>1022</v>
      </c>
      <c r="G66" s="8" t="s">
        <v>184</v>
      </c>
    </row>
    <row r="67" spans="1:7" ht="32.25" thickBot="1" x14ac:dyDescent="0.3">
      <c r="A67" s="7" t="s">
        <v>188</v>
      </c>
      <c r="B67" s="8" t="s">
        <v>1023</v>
      </c>
      <c r="C67" s="8" t="s">
        <v>190</v>
      </c>
      <c r="D67" s="8" t="s">
        <v>1024</v>
      </c>
      <c r="E67" s="8" t="s">
        <v>1025</v>
      </c>
      <c r="F67" s="8" t="s">
        <v>1026</v>
      </c>
      <c r="G67" s="8" t="s">
        <v>190</v>
      </c>
    </row>
    <row r="68" spans="1:7" ht="32.25" thickBot="1" x14ac:dyDescent="0.3">
      <c r="A68" s="7" t="s">
        <v>193</v>
      </c>
      <c r="B68" s="8" t="s">
        <v>1027</v>
      </c>
      <c r="C68" s="8" t="s">
        <v>195</v>
      </c>
      <c r="D68" s="8" t="s">
        <v>1028</v>
      </c>
      <c r="E68" s="8" t="s">
        <v>1029</v>
      </c>
      <c r="F68" s="8" t="s">
        <v>1030</v>
      </c>
      <c r="G68" s="8" t="s">
        <v>195</v>
      </c>
    </row>
    <row r="69" spans="1:7" ht="32.25" thickBot="1" x14ac:dyDescent="0.3">
      <c r="A69" s="7" t="s">
        <v>198</v>
      </c>
      <c r="B69" s="8" t="s">
        <v>1031</v>
      </c>
      <c r="C69" s="8" t="s">
        <v>200</v>
      </c>
      <c r="D69" s="8" t="s">
        <v>1032</v>
      </c>
      <c r="E69" s="8" t="s">
        <v>200</v>
      </c>
      <c r="F69" s="8" t="s">
        <v>200</v>
      </c>
      <c r="G69" s="8" t="s">
        <v>200</v>
      </c>
    </row>
    <row r="70" spans="1:7" ht="32.25" thickBot="1" x14ac:dyDescent="0.3">
      <c r="A70" s="7" t="s">
        <v>203</v>
      </c>
      <c r="B70" s="8" t="s">
        <v>1033</v>
      </c>
      <c r="C70" s="8" t="s">
        <v>205</v>
      </c>
      <c r="D70" s="8" t="s">
        <v>1034</v>
      </c>
      <c r="E70" s="8" t="s">
        <v>205</v>
      </c>
      <c r="F70" s="8" t="s">
        <v>205</v>
      </c>
      <c r="G70" s="8" t="s">
        <v>205</v>
      </c>
    </row>
    <row r="71" spans="1:7" ht="32.25" thickBot="1" x14ac:dyDescent="0.3">
      <c r="A71" s="7" t="s">
        <v>207</v>
      </c>
      <c r="B71" s="8" t="s">
        <v>209</v>
      </c>
      <c r="C71" s="8" t="s">
        <v>209</v>
      </c>
      <c r="D71" s="8" t="s">
        <v>1035</v>
      </c>
      <c r="E71" s="8" t="s">
        <v>209</v>
      </c>
      <c r="F71" s="8" t="s">
        <v>209</v>
      </c>
      <c r="G71" s="8" t="s">
        <v>209</v>
      </c>
    </row>
    <row r="72" spans="1:7" ht="19.5" thickBot="1" x14ac:dyDescent="0.3">
      <c r="A72" s="3"/>
    </row>
    <row r="73" spans="1:7" ht="15.75" thickBot="1" x14ac:dyDescent="0.3">
      <c r="A73" s="7" t="s">
        <v>210</v>
      </c>
      <c r="B73" s="7" t="s">
        <v>56</v>
      </c>
      <c r="C73" s="7" t="s">
        <v>57</v>
      </c>
      <c r="D73" s="7" t="s">
        <v>58</v>
      </c>
      <c r="E73" s="7" t="s">
        <v>59</v>
      </c>
      <c r="F73" s="7" t="s">
        <v>60</v>
      </c>
      <c r="G73" s="7" t="s">
        <v>61</v>
      </c>
    </row>
    <row r="74" spans="1:7" ht="15.75" thickBot="1" x14ac:dyDescent="0.3">
      <c r="A74" s="7" t="s">
        <v>84</v>
      </c>
      <c r="B74" s="8">
        <v>46.1</v>
      </c>
      <c r="C74" s="8">
        <v>54.2</v>
      </c>
      <c r="D74" s="8">
        <v>921.6</v>
      </c>
      <c r="E74" s="8">
        <v>80.7</v>
      </c>
      <c r="F74" s="8">
        <v>36.6</v>
      </c>
      <c r="G74" s="8">
        <v>39.6</v>
      </c>
    </row>
    <row r="75" spans="1:7" ht="15.75" thickBot="1" x14ac:dyDescent="0.3">
      <c r="A75" s="7" t="s">
        <v>91</v>
      </c>
      <c r="B75" s="8">
        <v>42.6</v>
      </c>
      <c r="C75" s="8">
        <v>53.2</v>
      </c>
      <c r="D75" s="8">
        <v>891.5</v>
      </c>
      <c r="E75" s="8">
        <v>75.2</v>
      </c>
      <c r="F75" s="8">
        <v>32.6</v>
      </c>
      <c r="G75" s="8">
        <v>38.6</v>
      </c>
    </row>
    <row r="76" spans="1:7" ht="15.75" thickBot="1" x14ac:dyDescent="0.3">
      <c r="A76" s="7" t="s">
        <v>98</v>
      </c>
      <c r="B76" s="8">
        <v>41.6</v>
      </c>
      <c r="C76" s="8">
        <v>52.1</v>
      </c>
      <c r="D76" s="8">
        <v>890.5</v>
      </c>
      <c r="E76" s="8">
        <v>59.7</v>
      </c>
      <c r="F76" s="8">
        <v>31.6</v>
      </c>
      <c r="G76" s="8">
        <v>17</v>
      </c>
    </row>
    <row r="77" spans="1:7" ht="15.75" thickBot="1" x14ac:dyDescent="0.3">
      <c r="A77" s="7" t="s">
        <v>105</v>
      </c>
      <c r="B77" s="8">
        <v>26.1</v>
      </c>
      <c r="C77" s="8">
        <v>36.1</v>
      </c>
      <c r="D77" s="8">
        <v>889.5</v>
      </c>
      <c r="E77" s="8">
        <v>58.7</v>
      </c>
      <c r="F77" s="8">
        <v>30.6</v>
      </c>
      <c r="G77" s="8">
        <v>16</v>
      </c>
    </row>
    <row r="78" spans="1:7" ht="15.75" thickBot="1" x14ac:dyDescent="0.3">
      <c r="A78" s="7" t="s">
        <v>112</v>
      </c>
      <c r="B78" s="8">
        <v>25.1</v>
      </c>
      <c r="C78" s="8">
        <v>32.1</v>
      </c>
      <c r="D78" s="8">
        <v>888.5</v>
      </c>
      <c r="E78" s="8">
        <v>57.7</v>
      </c>
      <c r="F78" s="8">
        <v>29.6</v>
      </c>
      <c r="G78" s="8">
        <v>15</v>
      </c>
    </row>
    <row r="79" spans="1:7" ht="15.75" thickBot="1" x14ac:dyDescent="0.3">
      <c r="A79" s="7" t="s">
        <v>119</v>
      </c>
      <c r="B79" s="8">
        <v>24.1</v>
      </c>
      <c r="C79" s="8">
        <v>31.1</v>
      </c>
      <c r="D79" s="8">
        <v>887.5</v>
      </c>
      <c r="E79" s="8">
        <v>51.1</v>
      </c>
      <c r="F79" s="8">
        <v>28.6</v>
      </c>
      <c r="G79" s="8">
        <v>14</v>
      </c>
    </row>
    <row r="80" spans="1:7" ht="15.75" thickBot="1" x14ac:dyDescent="0.3">
      <c r="A80" s="7" t="s">
        <v>126</v>
      </c>
      <c r="B80" s="8">
        <v>23.1</v>
      </c>
      <c r="C80" s="8">
        <v>30.1</v>
      </c>
      <c r="D80" s="8">
        <v>886.5</v>
      </c>
      <c r="E80" s="8">
        <v>50.1</v>
      </c>
      <c r="F80" s="8">
        <v>27.6</v>
      </c>
      <c r="G80" s="8">
        <v>13</v>
      </c>
    </row>
    <row r="81" spans="1:15" ht="15.75" thickBot="1" x14ac:dyDescent="0.3">
      <c r="A81" s="7" t="s">
        <v>133</v>
      </c>
      <c r="B81" s="8">
        <v>22.1</v>
      </c>
      <c r="C81" s="8">
        <v>29.1</v>
      </c>
      <c r="D81" s="8">
        <v>885.5</v>
      </c>
      <c r="E81" s="8">
        <v>49.1</v>
      </c>
      <c r="F81" s="8">
        <v>26.6</v>
      </c>
      <c r="G81" s="8">
        <v>12</v>
      </c>
    </row>
    <row r="82" spans="1:15" ht="15.75" thickBot="1" x14ac:dyDescent="0.3">
      <c r="A82" s="7" t="s">
        <v>140</v>
      </c>
      <c r="B82" s="8">
        <v>21.1</v>
      </c>
      <c r="C82" s="8">
        <v>28.1</v>
      </c>
      <c r="D82" s="8">
        <v>884.5</v>
      </c>
      <c r="E82" s="8">
        <v>48.1</v>
      </c>
      <c r="F82" s="8">
        <v>25.6</v>
      </c>
      <c r="G82" s="8">
        <v>11</v>
      </c>
    </row>
    <row r="83" spans="1:15" ht="15.75" thickBot="1" x14ac:dyDescent="0.3">
      <c r="A83" s="7" t="s">
        <v>147</v>
      </c>
      <c r="B83" s="8">
        <v>20.100000000000001</v>
      </c>
      <c r="C83" s="8">
        <v>18.600000000000001</v>
      </c>
      <c r="D83" s="8">
        <v>883.5</v>
      </c>
      <c r="E83" s="8">
        <v>47.1</v>
      </c>
      <c r="F83" s="8">
        <v>24.6</v>
      </c>
      <c r="G83" s="8">
        <v>10</v>
      </c>
    </row>
    <row r="84" spans="1:15" ht="15.75" thickBot="1" x14ac:dyDescent="0.3">
      <c r="A84" s="7" t="s">
        <v>154</v>
      </c>
      <c r="B84" s="8">
        <v>19.100000000000001</v>
      </c>
      <c r="C84" s="8">
        <v>9</v>
      </c>
      <c r="D84" s="8">
        <v>882.5</v>
      </c>
      <c r="E84" s="8">
        <v>46.1</v>
      </c>
      <c r="F84" s="8">
        <v>23.6</v>
      </c>
      <c r="G84" s="8">
        <v>9</v>
      </c>
    </row>
    <row r="85" spans="1:15" ht="15.75" thickBot="1" x14ac:dyDescent="0.3">
      <c r="A85" s="7" t="s">
        <v>161</v>
      </c>
      <c r="B85" s="8">
        <v>18.100000000000001</v>
      </c>
      <c r="C85" s="8">
        <v>8</v>
      </c>
      <c r="D85" s="8">
        <v>881.5</v>
      </c>
      <c r="E85" s="8">
        <v>45.1</v>
      </c>
      <c r="F85" s="8">
        <v>22.6</v>
      </c>
      <c r="G85" s="8">
        <v>8</v>
      </c>
    </row>
    <row r="86" spans="1:15" ht="15.75" thickBot="1" x14ac:dyDescent="0.3">
      <c r="A86" s="7" t="s">
        <v>168</v>
      </c>
      <c r="B86" s="8">
        <v>17</v>
      </c>
      <c r="C86" s="8">
        <v>7</v>
      </c>
      <c r="D86" s="8">
        <v>880.5</v>
      </c>
      <c r="E86" s="8">
        <v>44.1</v>
      </c>
      <c r="F86" s="8">
        <v>21.6</v>
      </c>
      <c r="G86" s="8">
        <v>7</v>
      </c>
    </row>
    <row r="87" spans="1:15" ht="15.75" thickBot="1" x14ac:dyDescent="0.3">
      <c r="A87" s="7" t="s">
        <v>175</v>
      </c>
      <c r="B87" s="8">
        <v>16</v>
      </c>
      <c r="C87" s="8">
        <v>6</v>
      </c>
      <c r="D87" s="8">
        <v>879.5</v>
      </c>
      <c r="E87" s="8">
        <v>42.1</v>
      </c>
      <c r="F87" s="8">
        <v>12.5</v>
      </c>
      <c r="G87" s="8">
        <v>6</v>
      </c>
    </row>
    <row r="88" spans="1:15" ht="15.75" thickBot="1" x14ac:dyDescent="0.3">
      <c r="A88" s="7" t="s">
        <v>182</v>
      </c>
      <c r="B88" s="8">
        <v>8.5</v>
      </c>
      <c r="C88" s="8">
        <v>5</v>
      </c>
      <c r="D88" s="8">
        <v>878.5</v>
      </c>
      <c r="E88" s="8">
        <v>38.1</v>
      </c>
      <c r="F88" s="8">
        <v>11.5</v>
      </c>
      <c r="G88" s="8">
        <v>5</v>
      </c>
    </row>
    <row r="89" spans="1:15" ht="15.75" thickBot="1" x14ac:dyDescent="0.3">
      <c r="A89" s="7" t="s">
        <v>188</v>
      </c>
      <c r="B89" s="8">
        <v>7.5</v>
      </c>
      <c r="C89" s="8">
        <v>4</v>
      </c>
      <c r="D89" s="8">
        <v>877.5</v>
      </c>
      <c r="E89" s="8">
        <v>37.1</v>
      </c>
      <c r="F89" s="8">
        <v>10.5</v>
      </c>
      <c r="G89" s="8">
        <v>4</v>
      </c>
    </row>
    <row r="90" spans="1:15" ht="15.75" thickBot="1" x14ac:dyDescent="0.3">
      <c r="A90" s="7" t="s">
        <v>193</v>
      </c>
      <c r="B90" s="8">
        <v>6.5</v>
      </c>
      <c r="C90" s="8">
        <v>3</v>
      </c>
      <c r="D90" s="8">
        <v>876.5</v>
      </c>
      <c r="E90" s="8">
        <v>23.6</v>
      </c>
      <c r="F90" s="8">
        <v>9.5</v>
      </c>
      <c r="G90" s="8">
        <v>3</v>
      </c>
    </row>
    <row r="91" spans="1:15" ht="15.75" thickBot="1" x14ac:dyDescent="0.3">
      <c r="A91" s="7" t="s">
        <v>198</v>
      </c>
      <c r="B91" s="8">
        <v>5.5</v>
      </c>
      <c r="C91" s="8">
        <v>2</v>
      </c>
      <c r="D91" s="8">
        <v>875.5</v>
      </c>
      <c r="E91" s="8">
        <v>2</v>
      </c>
      <c r="F91" s="8">
        <v>2</v>
      </c>
      <c r="G91" s="8">
        <v>2</v>
      </c>
    </row>
    <row r="92" spans="1:15" ht="15.75" thickBot="1" x14ac:dyDescent="0.3">
      <c r="A92" s="7" t="s">
        <v>203</v>
      </c>
      <c r="B92" s="8">
        <v>4.5</v>
      </c>
      <c r="C92" s="8">
        <v>1</v>
      </c>
      <c r="D92" s="8">
        <v>874.5</v>
      </c>
      <c r="E92" s="8">
        <v>1</v>
      </c>
      <c r="F92" s="8">
        <v>1</v>
      </c>
      <c r="G92" s="8">
        <v>1</v>
      </c>
    </row>
    <row r="93" spans="1:15" ht="15.75" thickBot="1" x14ac:dyDescent="0.3">
      <c r="A93" s="7" t="s">
        <v>207</v>
      </c>
      <c r="B93" s="8">
        <v>0</v>
      </c>
      <c r="C93" s="8">
        <v>0</v>
      </c>
      <c r="D93" s="8">
        <v>873.5</v>
      </c>
      <c r="E93" s="8">
        <v>0</v>
      </c>
      <c r="F93" s="8">
        <v>0</v>
      </c>
      <c r="G93" s="8">
        <v>0</v>
      </c>
    </row>
    <row r="94" spans="1:15" ht="19.5" thickBot="1" x14ac:dyDescent="0.3">
      <c r="A94" s="3"/>
    </row>
    <row r="95" spans="1:15" ht="15.75" thickBot="1" x14ac:dyDescent="0.3">
      <c r="A95" s="7" t="s">
        <v>211</v>
      </c>
      <c r="B95" s="7" t="s">
        <v>56</v>
      </c>
      <c r="C95" s="7" t="s">
        <v>57</v>
      </c>
      <c r="D95" s="7" t="s">
        <v>58</v>
      </c>
      <c r="E95" s="7" t="s">
        <v>59</v>
      </c>
      <c r="F95" s="7" t="s">
        <v>60</v>
      </c>
      <c r="G95" s="7" t="s">
        <v>61</v>
      </c>
      <c r="H95" s="7" t="s">
        <v>336</v>
      </c>
      <c r="I95" s="7" t="s">
        <v>373</v>
      </c>
      <c r="J95" s="7" t="s">
        <v>214</v>
      </c>
      <c r="K95" s="7" t="s">
        <v>215</v>
      </c>
      <c r="L95" s="15" t="s">
        <v>369</v>
      </c>
      <c r="N95" s="14" t="s">
        <v>337</v>
      </c>
      <c r="O95" s="14" t="s">
        <v>338</v>
      </c>
    </row>
    <row r="96" spans="1:15" ht="15.75" thickBot="1" x14ac:dyDescent="0.3">
      <c r="A96" s="7" t="s">
        <v>63</v>
      </c>
      <c r="B96" s="8">
        <v>42.6</v>
      </c>
      <c r="C96" s="8">
        <v>32.1</v>
      </c>
      <c r="D96" s="8">
        <v>891.5</v>
      </c>
      <c r="E96" s="8">
        <v>1</v>
      </c>
      <c r="F96" s="8">
        <v>31.6</v>
      </c>
      <c r="G96" s="8">
        <v>4</v>
      </c>
      <c r="H96" s="8">
        <v>1002.9</v>
      </c>
      <c r="I96" s="8">
        <v>1000</v>
      </c>
      <c r="J96" s="8">
        <v>-2.9</v>
      </c>
      <c r="K96" s="8">
        <v>-0.28999999999999998</v>
      </c>
      <c r="L96" t="str">
        <f>IF(J96*J205&lt;=0,"valid","invalid")</f>
        <v>valid</v>
      </c>
      <c r="N96" t="str">
        <f t="shared" ref="N96:N115" si="3">A2</f>
        <v>interval1</v>
      </c>
      <c r="O96">
        <f t="shared" ref="O96:O115" si="4">H96</f>
        <v>1002.9</v>
      </c>
    </row>
    <row r="97" spans="1:15" ht="15.75" thickBot="1" x14ac:dyDescent="0.3">
      <c r="A97" s="7" t="s">
        <v>64</v>
      </c>
      <c r="B97" s="8">
        <v>22.1</v>
      </c>
      <c r="C97" s="8">
        <v>54.2</v>
      </c>
      <c r="D97" s="8">
        <v>876.5</v>
      </c>
      <c r="E97" s="8">
        <v>38.1</v>
      </c>
      <c r="F97" s="8">
        <v>12.5</v>
      </c>
      <c r="G97" s="8">
        <v>9</v>
      </c>
      <c r="H97" s="8">
        <v>1012.4</v>
      </c>
      <c r="I97" s="8">
        <v>1000</v>
      </c>
      <c r="J97" s="8">
        <v>-12.4</v>
      </c>
      <c r="K97" s="8">
        <v>-1.24</v>
      </c>
      <c r="L97" t="str">
        <f t="shared" ref="L97:L115" si="5">IF(J97*J206&lt;=0,"valid","invalid")</f>
        <v>valid</v>
      </c>
      <c r="N97" t="str">
        <f t="shared" si="3"/>
        <v>interval2</v>
      </c>
      <c r="O97">
        <f t="shared" si="4"/>
        <v>1012.4</v>
      </c>
    </row>
    <row r="98" spans="1:15" ht="15.75" thickBot="1" x14ac:dyDescent="0.3">
      <c r="A98" s="7" t="s">
        <v>65</v>
      </c>
      <c r="B98" s="8">
        <v>24.1</v>
      </c>
      <c r="C98" s="8">
        <v>9</v>
      </c>
      <c r="D98" s="8">
        <v>889.5</v>
      </c>
      <c r="E98" s="8">
        <v>59.7</v>
      </c>
      <c r="F98" s="8">
        <v>32.6</v>
      </c>
      <c r="G98" s="8">
        <v>17</v>
      </c>
      <c r="H98" s="8">
        <v>1031.9000000000001</v>
      </c>
      <c r="I98" s="8">
        <v>1000</v>
      </c>
      <c r="J98" s="8">
        <v>-31.9</v>
      </c>
      <c r="K98" s="8">
        <v>-3.19</v>
      </c>
      <c r="L98" t="str">
        <f t="shared" si="5"/>
        <v>valid</v>
      </c>
      <c r="N98" t="str">
        <f t="shared" si="3"/>
        <v>interval3</v>
      </c>
      <c r="O98">
        <f t="shared" si="4"/>
        <v>1031.9000000000001</v>
      </c>
    </row>
    <row r="99" spans="1:15" ht="15.75" thickBot="1" x14ac:dyDescent="0.3">
      <c r="A99" s="7" t="s">
        <v>66</v>
      </c>
      <c r="B99" s="8">
        <v>18.100000000000001</v>
      </c>
      <c r="C99" s="8">
        <v>18.600000000000001</v>
      </c>
      <c r="D99" s="8">
        <v>891.5</v>
      </c>
      <c r="E99" s="8">
        <v>51.1</v>
      </c>
      <c r="F99" s="8">
        <v>25.6</v>
      </c>
      <c r="G99" s="8">
        <v>13</v>
      </c>
      <c r="H99" s="8">
        <v>1017.9</v>
      </c>
      <c r="I99" s="8">
        <v>1000</v>
      </c>
      <c r="J99" s="8">
        <v>-17.899999999999999</v>
      </c>
      <c r="K99" s="8">
        <v>-1.79</v>
      </c>
      <c r="L99" t="str">
        <f t="shared" si="5"/>
        <v>valid</v>
      </c>
      <c r="N99" t="str">
        <f t="shared" si="3"/>
        <v>interval4</v>
      </c>
      <c r="O99">
        <f t="shared" si="4"/>
        <v>1017.9</v>
      </c>
    </row>
    <row r="100" spans="1:15" ht="15.75" thickBot="1" x14ac:dyDescent="0.3">
      <c r="A100" s="7" t="s">
        <v>67</v>
      </c>
      <c r="B100" s="8">
        <v>6.5</v>
      </c>
      <c r="C100" s="8">
        <v>30.1</v>
      </c>
      <c r="D100" s="8">
        <v>881.5</v>
      </c>
      <c r="E100" s="8">
        <v>45.1</v>
      </c>
      <c r="F100" s="8">
        <v>23.6</v>
      </c>
      <c r="G100" s="8">
        <v>16</v>
      </c>
      <c r="H100" s="8">
        <v>1002.9</v>
      </c>
      <c r="I100" s="8">
        <v>1000</v>
      </c>
      <c r="J100" s="8">
        <v>-2.9</v>
      </c>
      <c r="K100" s="8">
        <v>-0.28999999999999998</v>
      </c>
      <c r="L100" t="str">
        <f t="shared" si="5"/>
        <v>valid</v>
      </c>
      <c r="N100" t="str">
        <f t="shared" si="3"/>
        <v>interval5</v>
      </c>
      <c r="O100">
        <f t="shared" si="4"/>
        <v>1002.9</v>
      </c>
    </row>
    <row r="101" spans="1:15" ht="15.75" thickBot="1" x14ac:dyDescent="0.3">
      <c r="A101" s="7" t="s">
        <v>68</v>
      </c>
      <c r="B101" s="8">
        <v>42.6</v>
      </c>
      <c r="C101" s="8">
        <v>6</v>
      </c>
      <c r="D101" s="8">
        <v>886.5</v>
      </c>
      <c r="E101" s="8">
        <v>42.1</v>
      </c>
      <c r="F101" s="8">
        <v>11.5</v>
      </c>
      <c r="G101" s="8">
        <v>14</v>
      </c>
      <c r="H101" s="8">
        <v>1002.9</v>
      </c>
      <c r="I101" s="8">
        <v>1000</v>
      </c>
      <c r="J101" s="8">
        <v>-2.9</v>
      </c>
      <c r="K101" s="8">
        <v>-0.28999999999999998</v>
      </c>
      <c r="L101" t="str">
        <f t="shared" si="5"/>
        <v>valid</v>
      </c>
      <c r="N101" t="str">
        <f t="shared" si="3"/>
        <v>interval6</v>
      </c>
      <c r="O101">
        <f t="shared" si="4"/>
        <v>1002.9</v>
      </c>
    </row>
    <row r="102" spans="1:15" ht="15.75" thickBot="1" x14ac:dyDescent="0.3">
      <c r="A102" s="7" t="s">
        <v>69</v>
      </c>
      <c r="B102" s="8">
        <v>26.1</v>
      </c>
      <c r="C102" s="8">
        <v>4</v>
      </c>
      <c r="D102" s="8">
        <v>883.5</v>
      </c>
      <c r="E102" s="8">
        <v>75.2</v>
      </c>
      <c r="F102" s="8">
        <v>1</v>
      </c>
      <c r="G102" s="8">
        <v>13</v>
      </c>
      <c r="H102" s="8">
        <v>1002.9</v>
      </c>
      <c r="I102" s="8">
        <v>1000</v>
      </c>
      <c r="J102" s="8">
        <v>-2.9</v>
      </c>
      <c r="K102" s="8">
        <v>-0.28999999999999998</v>
      </c>
      <c r="L102" t="str">
        <f t="shared" si="5"/>
        <v>valid</v>
      </c>
      <c r="N102" t="str">
        <f t="shared" si="3"/>
        <v>interval7</v>
      </c>
      <c r="O102">
        <f t="shared" si="4"/>
        <v>1002.9</v>
      </c>
    </row>
    <row r="103" spans="1:15" ht="15.75" thickBot="1" x14ac:dyDescent="0.3">
      <c r="A103" s="7" t="s">
        <v>70</v>
      </c>
      <c r="B103" s="8">
        <v>19.100000000000001</v>
      </c>
      <c r="C103" s="8">
        <v>30.1</v>
      </c>
      <c r="D103" s="8">
        <v>888.5</v>
      </c>
      <c r="E103" s="8">
        <v>2</v>
      </c>
      <c r="F103" s="8">
        <v>24.6</v>
      </c>
      <c r="G103" s="8">
        <v>38.6</v>
      </c>
      <c r="H103" s="8">
        <v>1002.9</v>
      </c>
      <c r="I103" s="8">
        <v>1000</v>
      </c>
      <c r="J103" s="8">
        <v>-2.9</v>
      </c>
      <c r="K103" s="8">
        <v>-0.28999999999999998</v>
      </c>
      <c r="L103" t="str">
        <f t="shared" si="5"/>
        <v>valid</v>
      </c>
      <c r="N103" t="str">
        <f t="shared" si="3"/>
        <v>interval8</v>
      </c>
      <c r="O103">
        <f t="shared" si="4"/>
        <v>1002.9</v>
      </c>
    </row>
    <row r="104" spans="1:15" ht="15.75" thickBot="1" x14ac:dyDescent="0.3">
      <c r="A104" s="7" t="s">
        <v>71</v>
      </c>
      <c r="B104" s="8">
        <v>18.100000000000001</v>
      </c>
      <c r="C104" s="8">
        <v>5</v>
      </c>
      <c r="D104" s="8">
        <v>885.5</v>
      </c>
      <c r="E104" s="8">
        <v>46.1</v>
      </c>
      <c r="F104" s="8">
        <v>22.6</v>
      </c>
      <c r="G104" s="8">
        <v>2</v>
      </c>
      <c r="H104" s="8">
        <v>979.3</v>
      </c>
      <c r="I104" s="8">
        <v>1000</v>
      </c>
      <c r="J104" s="8">
        <v>20.7</v>
      </c>
      <c r="K104" s="8">
        <v>2.0699999999999998</v>
      </c>
      <c r="L104" t="str">
        <f t="shared" si="5"/>
        <v>valid</v>
      </c>
      <c r="N104" t="str">
        <f t="shared" si="3"/>
        <v>interval9</v>
      </c>
      <c r="O104">
        <f t="shared" si="4"/>
        <v>979.3</v>
      </c>
    </row>
    <row r="105" spans="1:15" ht="15.75" thickBot="1" x14ac:dyDescent="0.3">
      <c r="A105" s="7" t="s">
        <v>72</v>
      </c>
      <c r="B105" s="8">
        <v>0</v>
      </c>
      <c r="C105" s="8">
        <v>8</v>
      </c>
      <c r="D105" s="8">
        <v>877.5</v>
      </c>
      <c r="E105" s="8">
        <v>80.7</v>
      </c>
      <c r="F105" s="8">
        <v>29.6</v>
      </c>
      <c r="G105" s="8">
        <v>7</v>
      </c>
      <c r="H105" s="8">
        <v>1002.9</v>
      </c>
      <c r="I105" s="8">
        <v>1000</v>
      </c>
      <c r="J105" s="8">
        <v>-2.9</v>
      </c>
      <c r="K105" s="8">
        <v>-0.28999999999999998</v>
      </c>
      <c r="L105" t="str">
        <f t="shared" si="5"/>
        <v>valid</v>
      </c>
      <c r="N105" t="str">
        <f t="shared" si="3"/>
        <v>interval10</v>
      </c>
      <c r="O105">
        <f t="shared" si="4"/>
        <v>1002.9</v>
      </c>
    </row>
    <row r="106" spans="1:15" ht="15.75" thickBot="1" x14ac:dyDescent="0.3">
      <c r="A106" s="7" t="s">
        <v>73</v>
      </c>
      <c r="B106" s="8">
        <v>8.5</v>
      </c>
      <c r="C106" s="8">
        <v>36.1</v>
      </c>
      <c r="D106" s="8">
        <v>873.5</v>
      </c>
      <c r="E106" s="8">
        <v>47.1</v>
      </c>
      <c r="F106" s="8">
        <v>36.6</v>
      </c>
      <c r="G106" s="8">
        <v>1</v>
      </c>
      <c r="H106" s="8">
        <v>1002.9</v>
      </c>
      <c r="I106" s="8">
        <v>1000</v>
      </c>
      <c r="J106" s="8">
        <v>-2.9</v>
      </c>
      <c r="K106" s="8">
        <v>-0.28999999999999998</v>
      </c>
      <c r="L106" t="str">
        <f t="shared" si="5"/>
        <v>valid</v>
      </c>
      <c r="N106" t="str">
        <f t="shared" si="3"/>
        <v>interval11</v>
      </c>
      <c r="O106">
        <f t="shared" si="4"/>
        <v>1002.9</v>
      </c>
    </row>
    <row r="107" spans="1:15" ht="15.75" thickBot="1" x14ac:dyDescent="0.3">
      <c r="A107" s="7" t="s">
        <v>74</v>
      </c>
      <c r="B107" s="8">
        <v>4.5</v>
      </c>
      <c r="C107" s="8">
        <v>0</v>
      </c>
      <c r="D107" s="8">
        <v>874.5</v>
      </c>
      <c r="E107" s="8">
        <v>58.7</v>
      </c>
      <c r="F107" s="8">
        <v>27.6</v>
      </c>
      <c r="G107" s="8">
        <v>15</v>
      </c>
      <c r="H107" s="8">
        <v>980.3</v>
      </c>
      <c r="I107" s="8">
        <v>1000</v>
      </c>
      <c r="J107" s="8">
        <v>19.7</v>
      </c>
      <c r="K107" s="8">
        <v>1.97</v>
      </c>
      <c r="L107" t="str">
        <f t="shared" si="5"/>
        <v>valid</v>
      </c>
      <c r="N107" t="str">
        <f t="shared" si="3"/>
        <v>interval12</v>
      </c>
      <c r="O107">
        <f t="shared" si="4"/>
        <v>980.3</v>
      </c>
    </row>
    <row r="108" spans="1:15" ht="15.75" thickBot="1" x14ac:dyDescent="0.3">
      <c r="A108" s="7" t="s">
        <v>75</v>
      </c>
      <c r="B108" s="8">
        <v>24.1</v>
      </c>
      <c r="C108" s="8">
        <v>1</v>
      </c>
      <c r="D108" s="8">
        <v>878.5</v>
      </c>
      <c r="E108" s="8">
        <v>57.7</v>
      </c>
      <c r="F108" s="8">
        <v>9.5</v>
      </c>
      <c r="G108" s="8">
        <v>11</v>
      </c>
      <c r="H108" s="8">
        <v>981.8</v>
      </c>
      <c r="I108" s="8">
        <v>1000</v>
      </c>
      <c r="J108" s="8">
        <v>18.2</v>
      </c>
      <c r="K108" s="8">
        <v>1.82</v>
      </c>
      <c r="L108" t="str">
        <f t="shared" si="5"/>
        <v>valid</v>
      </c>
      <c r="N108" t="str">
        <f t="shared" si="3"/>
        <v>interval13</v>
      </c>
      <c r="O108">
        <f t="shared" si="4"/>
        <v>981.8</v>
      </c>
    </row>
    <row r="109" spans="1:15" ht="15.75" thickBot="1" x14ac:dyDescent="0.3">
      <c r="A109" s="7" t="s">
        <v>76</v>
      </c>
      <c r="B109" s="8">
        <v>16</v>
      </c>
      <c r="C109" s="8">
        <v>7</v>
      </c>
      <c r="D109" s="8">
        <v>888.5</v>
      </c>
      <c r="E109" s="8">
        <v>37.1</v>
      </c>
      <c r="F109" s="8">
        <v>21.6</v>
      </c>
      <c r="G109" s="8">
        <v>10</v>
      </c>
      <c r="H109" s="8">
        <v>980.3</v>
      </c>
      <c r="I109" s="8">
        <v>1000</v>
      </c>
      <c r="J109" s="8">
        <v>19.7</v>
      </c>
      <c r="K109" s="8">
        <v>1.97</v>
      </c>
      <c r="L109" t="str">
        <f t="shared" si="5"/>
        <v>valid</v>
      </c>
      <c r="N109" t="str">
        <f t="shared" si="3"/>
        <v>interval14</v>
      </c>
      <c r="O109">
        <f t="shared" si="4"/>
        <v>980.3</v>
      </c>
    </row>
    <row r="110" spans="1:15" ht="15.75" thickBot="1" x14ac:dyDescent="0.3">
      <c r="A110" s="7" t="s">
        <v>77</v>
      </c>
      <c r="B110" s="8">
        <v>46.1</v>
      </c>
      <c r="C110" s="8">
        <v>3</v>
      </c>
      <c r="D110" s="8">
        <v>880.5</v>
      </c>
      <c r="E110" s="8">
        <v>48.1</v>
      </c>
      <c r="F110" s="8">
        <v>26.6</v>
      </c>
      <c r="G110" s="8">
        <v>5</v>
      </c>
      <c r="H110" s="8">
        <v>1009.4</v>
      </c>
      <c r="I110" s="8">
        <v>1000</v>
      </c>
      <c r="J110" s="8">
        <v>-9.4</v>
      </c>
      <c r="K110" s="8">
        <v>-0.94</v>
      </c>
      <c r="L110" t="str">
        <f t="shared" si="5"/>
        <v>valid</v>
      </c>
      <c r="N110" t="str">
        <f t="shared" si="3"/>
        <v>interval15</v>
      </c>
      <c r="O110">
        <f t="shared" si="4"/>
        <v>1009.4</v>
      </c>
    </row>
    <row r="111" spans="1:15" ht="15.75" thickBot="1" x14ac:dyDescent="0.3">
      <c r="A111" s="7" t="s">
        <v>78</v>
      </c>
      <c r="B111" s="8">
        <v>21.1</v>
      </c>
      <c r="C111" s="8">
        <v>53.2</v>
      </c>
      <c r="D111" s="8">
        <v>875.5</v>
      </c>
      <c r="E111" s="8">
        <v>49.1</v>
      </c>
      <c r="F111" s="8">
        <v>0</v>
      </c>
      <c r="G111" s="8">
        <v>0</v>
      </c>
      <c r="H111" s="8">
        <v>998.8</v>
      </c>
      <c r="I111" s="8">
        <v>1000</v>
      </c>
      <c r="J111" s="8">
        <v>1.2</v>
      </c>
      <c r="K111" s="8">
        <v>0.12</v>
      </c>
      <c r="L111" t="str">
        <f t="shared" si="5"/>
        <v>valid</v>
      </c>
      <c r="N111" t="str">
        <f t="shared" si="3"/>
        <v>interval16</v>
      </c>
      <c r="O111">
        <f t="shared" si="4"/>
        <v>998.8</v>
      </c>
    </row>
    <row r="112" spans="1:15" ht="15.75" thickBot="1" x14ac:dyDescent="0.3">
      <c r="A112" s="7" t="s">
        <v>79</v>
      </c>
      <c r="B112" s="8">
        <v>25.1</v>
      </c>
      <c r="C112" s="8">
        <v>52.1</v>
      </c>
      <c r="D112" s="8">
        <v>883.5</v>
      </c>
      <c r="E112" s="8">
        <v>23.6</v>
      </c>
      <c r="F112" s="8">
        <v>10.5</v>
      </c>
      <c r="G112" s="8">
        <v>8</v>
      </c>
      <c r="H112" s="8">
        <v>1002.9</v>
      </c>
      <c r="I112" s="8">
        <v>1000</v>
      </c>
      <c r="J112" s="8">
        <v>-2.9</v>
      </c>
      <c r="K112" s="8">
        <v>-0.28999999999999998</v>
      </c>
      <c r="L112" t="str">
        <f t="shared" si="5"/>
        <v>valid</v>
      </c>
      <c r="N112" t="str">
        <f t="shared" si="3"/>
        <v>interval17</v>
      </c>
      <c r="O112">
        <f t="shared" si="4"/>
        <v>1002.9</v>
      </c>
    </row>
    <row r="113" spans="1:15" ht="15.75" thickBot="1" x14ac:dyDescent="0.3">
      <c r="A113" s="7" t="s">
        <v>80</v>
      </c>
      <c r="B113" s="8">
        <v>5.5</v>
      </c>
      <c r="C113" s="8">
        <v>28.1</v>
      </c>
      <c r="D113" s="8">
        <v>884.5</v>
      </c>
      <c r="E113" s="8">
        <v>50.1</v>
      </c>
      <c r="F113" s="8">
        <v>28.6</v>
      </c>
      <c r="G113" s="8">
        <v>6</v>
      </c>
      <c r="H113" s="8">
        <v>1002.9</v>
      </c>
      <c r="I113" s="8">
        <v>1000</v>
      </c>
      <c r="J113" s="8">
        <v>-2.9</v>
      </c>
      <c r="K113" s="8">
        <v>-0.28999999999999998</v>
      </c>
      <c r="L113" t="str">
        <f t="shared" si="5"/>
        <v>valid</v>
      </c>
      <c r="N113" t="str">
        <f t="shared" si="3"/>
        <v>interval18</v>
      </c>
      <c r="O113">
        <f t="shared" si="4"/>
        <v>1002.9</v>
      </c>
    </row>
    <row r="114" spans="1:15" ht="15.75" thickBot="1" x14ac:dyDescent="0.3">
      <c r="A114" s="7" t="s">
        <v>81</v>
      </c>
      <c r="B114" s="8">
        <v>7.5</v>
      </c>
      <c r="C114" s="8">
        <v>31.1</v>
      </c>
      <c r="D114" s="8">
        <v>921.6</v>
      </c>
      <c r="E114" s="8">
        <v>1</v>
      </c>
      <c r="F114" s="8">
        <v>2</v>
      </c>
      <c r="G114" s="8">
        <v>39.6</v>
      </c>
      <c r="H114" s="8">
        <v>1002.9</v>
      </c>
      <c r="I114" s="8">
        <v>1000</v>
      </c>
      <c r="J114" s="8">
        <v>-2.9</v>
      </c>
      <c r="K114" s="8">
        <v>-0.28999999999999998</v>
      </c>
      <c r="L114" t="str">
        <f t="shared" si="5"/>
        <v>valid</v>
      </c>
      <c r="N114" t="str">
        <f t="shared" si="3"/>
        <v>interval19</v>
      </c>
      <c r="O114">
        <f t="shared" si="4"/>
        <v>1002.9</v>
      </c>
    </row>
    <row r="115" spans="1:15" ht="15.75" thickBot="1" x14ac:dyDescent="0.3">
      <c r="A115" s="7" t="s">
        <v>82</v>
      </c>
      <c r="B115" s="8">
        <v>20.100000000000001</v>
      </c>
      <c r="C115" s="8">
        <v>2</v>
      </c>
      <c r="D115" s="8">
        <v>879.5</v>
      </c>
      <c r="E115" s="8">
        <v>44.1</v>
      </c>
      <c r="F115" s="8">
        <v>30.6</v>
      </c>
      <c r="G115" s="8">
        <v>3</v>
      </c>
      <c r="H115" s="8">
        <v>979.3</v>
      </c>
      <c r="I115" s="8">
        <v>1000</v>
      </c>
      <c r="J115" s="8">
        <v>20.7</v>
      </c>
      <c r="K115" s="8">
        <v>2.0699999999999998</v>
      </c>
      <c r="L115" t="str">
        <f t="shared" si="5"/>
        <v>valid</v>
      </c>
      <c r="N115" t="str">
        <f t="shared" si="3"/>
        <v>interval20</v>
      </c>
      <c r="O115">
        <f t="shared" si="4"/>
        <v>979.3</v>
      </c>
    </row>
    <row r="116" spans="1:15" ht="15.75" thickBot="1" x14ac:dyDescent="0.3"/>
    <row r="117" spans="1:15" ht="15.75" thickBot="1" x14ac:dyDescent="0.3">
      <c r="A117" s="9" t="s">
        <v>216</v>
      </c>
      <c r="B117" s="10">
        <v>1178.8</v>
      </c>
    </row>
    <row r="118" spans="1:15" ht="21.75" thickBot="1" x14ac:dyDescent="0.3">
      <c r="A118" s="9" t="s">
        <v>217</v>
      </c>
      <c r="B118" s="10">
        <v>873.5</v>
      </c>
    </row>
    <row r="119" spans="1:15" ht="21.75" thickBot="1" x14ac:dyDescent="0.3">
      <c r="A119" s="9" t="s">
        <v>218</v>
      </c>
      <c r="B119" s="10">
        <v>20000.400000000001</v>
      </c>
    </row>
    <row r="120" spans="1:15" ht="21.75" thickBot="1" x14ac:dyDescent="0.3">
      <c r="A120" s="9" t="s">
        <v>219</v>
      </c>
      <c r="B120" s="10">
        <v>20000</v>
      </c>
    </row>
    <row r="121" spans="1:15" ht="32.25" thickBot="1" x14ac:dyDescent="0.3">
      <c r="A121" s="9" t="s">
        <v>220</v>
      </c>
      <c r="B121" s="10">
        <v>0.4</v>
      </c>
    </row>
    <row r="122" spans="1:15" ht="32.25" thickBot="1" x14ac:dyDescent="0.3">
      <c r="A122" s="9" t="s">
        <v>221</v>
      </c>
      <c r="B122" s="10"/>
    </row>
    <row r="123" spans="1:15" ht="32.25" thickBot="1" x14ac:dyDescent="0.3">
      <c r="A123" s="9" t="s">
        <v>222</v>
      </c>
      <c r="B123" s="10"/>
    </row>
    <row r="124" spans="1:15" ht="21.75" thickBot="1" x14ac:dyDescent="0.3">
      <c r="A124" s="9" t="s">
        <v>223</v>
      </c>
      <c r="B124" s="10">
        <v>0</v>
      </c>
    </row>
    <row r="126" spans="1:15" x14ac:dyDescent="0.25">
      <c r="A126" s="11" t="s">
        <v>224</v>
      </c>
    </row>
    <row r="128" spans="1:15" x14ac:dyDescent="0.25">
      <c r="A128" s="12" t="s">
        <v>225</v>
      </c>
    </row>
    <row r="129" spans="1:12" x14ac:dyDescent="0.25">
      <c r="A129" s="12" t="s">
        <v>226</v>
      </c>
    </row>
    <row r="132" spans="1:12" ht="18.75" x14ac:dyDescent="0.25">
      <c r="A132" s="3"/>
    </row>
    <row r="133" spans="1:12" x14ac:dyDescent="0.25">
      <c r="A133" s="4"/>
    </row>
    <row r="136" spans="1:12" ht="31.5" x14ac:dyDescent="0.25">
      <c r="A136" s="5" t="s">
        <v>48</v>
      </c>
      <c r="B136" s="6">
        <v>3056992</v>
      </c>
      <c r="C136" s="5" t="s">
        <v>49</v>
      </c>
      <c r="D136" s="6">
        <v>20</v>
      </c>
      <c r="E136" s="5" t="s">
        <v>50</v>
      </c>
      <c r="F136" s="6">
        <v>6</v>
      </c>
      <c r="G136" s="5" t="s">
        <v>51</v>
      </c>
      <c r="H136" s="6">
        <v>20</v>
      </c>
      <c r="I136" s="5" t="s">
        <v>52</v>
      </c>
      <c r="J136" s="6">
        <v>0</v>
      </c>
      <c r="K136" s="5" t="s">
        <v>53</v>
      </c>
      <c r="L136" s="6" t="s">
        <v>1036</v>
      </c>
    </row>
    <row r="137" spans="1:12" ht="19.5" thickBot="1" x14ac:dyDescent="0.3">
      <c r="A137" s="3"/>
    </row>
    <row r="138" spans="1:12" ht="15.75" thickBot="1" x14ac:dyDescent="0.3">
      <c r="A138" s="7" t="s">
        <v>55</v>
      </c>
      <c r="B138" s="7" t="s">
        <v>56</v>
      </c>
      <c r="C138" s="7" t="s">
        <v>57</v>
      </c>
      <c r="D138" s="7" t="s">
        <v>58</v>
      </c>
      <c r="E138" s="7" t="s">
        <v>59</v>
      </c>
      <c r="F138" s="7" t="s">
        <v>60</v>
      </c>
      <c r="G138" s="7" t="s">
        <v>61</v>
      </c>
      <c r="H138" s="7" t="s">
        <v>62</v>
      </c>
    </row>
    <row r="139" spans="1:12" ht="15.75" thickBot="1" x14ac:dyDescent="0.3">
      <c r="A139" s="7" t="s">
        <v>63</v>
      </c>
      <c r="B139" s="8">
        <v>19</v>
      </c>
      <c r="C139" s="8">
        <v>16</v>
      </c>
      <c r="D139" s="8">
        <v>19</v>
      </c>
      <c r="E139" s="8">
        <v>2</v>
      </c>
      <c r="F139" s="8">
        <v>18</v>
      </c>
      <c r="G139" s="8">
        <v>5</v>
      </c>
      <c r="H139" s="8">
        <v>1000</v>
      </c>
    </row>
    <row r="140" spans="1:12" ht="15.75" thickBot="1" x14ac:dyDescent="0.3">
      <c r="A140" s="7" t="s">
        <v>64</v>
      </c>
      <c r="B140" s="8">
        <v>13</v>
      </c>
      <c r="C140" s="8">
        <v>20</v>
      </c>
      <c r="D140" s="8">
        <v>4</v>
      </c>
      <c r="E140" s="8">
        <v>6</v>
      </c>
      <c r="F140" s="8">
        <v>7</v>
      </c>
      <c r="G140" s="8">
        <v>10</v>
      </c>
      <c r="H140" s="8">
        <v>1000</v>
      </c>
    </row>
    <row r="141" spans="1:12" ht="15.75" thickBot="1" x14ac:dyDescent="0.3">
      <c r="A141" s="7" t="s">
        <v>65</v>
      </c>
      <c r="B141" s="8">
        <v>15</v>
      </c>
      <c r="C141" s="8">
        <v>10</v>
      </c>
      <c r="D141" s="8">
        <v>17</v>
      </c>
      <c r="E141" s="8">
        <v>18</v>
      </c>
      <c r="F141" s="8">
        <v>19</v>
      </c>
      <c r="G141" s="8">
        <v>18</v>
      </c>
      <c r="H141" s="8">
        <v>1000</v>
      </c>
    </row>
    <row r="142" spans="1:12" ht="15.75" thickBot="1" x14ac:dyDescent="0.3">
      <c r="A142" s="7" t="s">
        <v>66</v>
      </c>
      <c r="B142" s="8">
        <v>9</v>
      </c>
      <c r="C142" s="8">
        <v>11</v>
      </c>
      <c r="D142" s="8">
        <v>19</v>
      </c>
      <c r="E142" s="8">
        <v>15</v>
      </c>
      <c r="F142" s="8">
        <v>12</v>
      </c>
      <c r="G142" s="8">
        <v>14</v>
      </c>
      <c r="H142" s="8">
        <v>1000</v>
      </c>
    </row>
    <row r="143" spans="1:12" ht="15.75" thickBot="1" x14ac:dyDescent="0.3">
      <c r="A143" s="7" t="s">
        <v>67</v>
      </c>
      <c r="B143" s="8">
        <v>4</v>
      </c>
      <c r="C143" s="8">
        <v>14</v>
      </c>
      <c r="D143" s="8">
        <v>9</v>
      </c>
      <c r="E143" s="8">
        <v>9</v>
      </c>
      <c r="F143" s="8">
        <v>10</v>
      </c>
      <c r="G143" s="8">
        <v>17</v>
      </c>
      <c r="H143" s="8">
        <v>1000</v>
      </c>
    </row>
    <row r="144" spans="1:12" ht="15.75" thickBot="1" x14ac:dyDescent="0.3">
      <c r="A144" s="7" t="s">
        <v>68</v>
      </c>
      <c r="B144" s="8">
        <v>19</v>
      </c>
      <c r="C144" s="8">
        <v>7</v>
      </c>
      <c r="D144" s="8">
        <v>14</v>
      </c>
      <c r="E144" s="8">
        <v>7</v>
      </c>
      <c r="F144" s="8">
        <v>6</v>
      </c>
      <c r="G144" s="8">
        <v>15</v>
      </c>
      <c r="H144" s="8">
        <v>1000</v>
      </c>
    </row>
    <row r="145" spans="1:8" ht="15.75" thickBot="1" x14ac:dyDescent="0.3">
      <c r="A145" s="7" t="s">
        <v>69</v>
      </c>
      <c r="B145" s="8">
        <v>17</v>
      </c>
      <c r="C145" s="8">
        <v>5</v>
      </c>
      <c r="D145" s="8">
        <v>11</v>
      </c>
      <c r="E145" s="8">
        <v>19</v>
      </c>
      <c r="F145" s="8">
        <v>2</v>
      </c>
      <c r="G145" s="8">
        <v>14</v>
      </c>
      <c r="H145" s="8">
        <v>1000</v>
      </c>
    </row>
    <row r="146" spans="1:8" ht="15.75" thickBot="1" x14ac:dyDescent="0.3">
      <c r="A146" s="7" t="s">
        <v>70</v>
      </c>
      <c r="B146" s="8">
        <v>10</v>
      </c>
      <c r="C146" s="8">
        <v>14</v>
      </c>
      <c r="D146" s="8">
        <v>16</v>
      </c>
      <c r="E146" s="8">
        <v>3</v>
      </c>
      <c r="F146" s="8">
        <v>11</v>
      </c>
      <c r="G146" s="8">
        <v>19</v>
      </c>
      <c r="H146" s="8">
        <v>1000</v>
      </c>
    </row>
    <row r="147" spans="1:8" ht="15.75" thickBot="1" x14ac:dyDescent="0.3">
      <c r="A147" s="7" t="s">
        <v>71</v>
      </c>
      <c r="B147" s="8">
        <v>9</v>
      </c>
      <c r="C147" s="8">
        <v>6</v>
      </c>
      <c r="D147" s="8">
        <v>13</v>
      </c>
      <c r="E147" s="8">
        <v>10</v>
      </c>
      <c r="F147" s="8">
        <v>9</v>
      </c>
      <c r="G147" s="8">
        <v>3</v>
      </c>
      <c r="H147" s="8">
        <v>1000</v>
      </c>
    </row>
    <row r="148" spans="1:8" ht="15.75" thickBot="1" x14ac:dyDescent="0.3">
      <c r="A148" s="7" t="s">
        <v>72</v>
      </c>
      <c r="B148" s="8">
        <v>1</v>
      </c>
      <c r="C148" s="8">
        <v>9</v>
      </c>
      <c r="D148" s="8">
        <v>5</v>
      </c>
      <c r="E148" s="8">
        <v>20</v>
      </c>
      <c r="F148" s="8">
        <v>16</v>
      </c>
      <c r="G148" s="8">
        <v>8</v>
      </c>
      <c r="H148" s="8">
        <v>1000</v>
      </c>
    </row>
    <row r="149" spans="1:8" ht="15.75" thickBot="1" x14ac:dyDescent="0.3">
      <c r="A149" s="7" t="s">
        <v>73</v>
      </c>
      <c r="B149" s="8">
        <v>6</v>
      </c>
      <c r="C149" s="8">
        <v>17</v>
      </c>
      <c r="D149" s="8">
        <v>1</v>
      </c>
      <c r="E149" s="8">
        <v>11</v>
      </c>
      <c r="F149" s="8">
        <v>20</v>
      </c>
      <c r="G149" s="8">
        <v>2</v>
      </c>
      <c r="H149" s="8">
        <v>1000</v>
      </c>
    </row>
    <row r="150" spans="1:8" ht="15.75" thickBot="1" x14ac:dyDescent="0.3">
      <c r="A150" s="7" t="s">
        <v>74</v>
      </c>
      <c r="B150" s="8">
        <v>2</v>
      </c>
      <c r="C150" s="8">
        <v>1</v>
      </c>
      <c r="D150" s="8">
        <v>2</v>
      </c>
      <c r="E150" s="8">
        <v>17</v>
      </c>
      <c r="F150" s="8">
        <v>14</v>
      </c>
      <c r="G150" s="8">
        <v>16</v>
      </c>
      <c r="H150" s="8">
        <v>1000</v>
      </c>
    </row>
    <row r="151" spans="1:8" ht="15.75" thickBot="1" x14ac:dyDescent="0.3">
      <c r="A151" s="7" t="s">
        <v>75</v>
      </c>
      <c r="B151" s="8">
        <v>15</v>
      </c>
      <c r="C151" s="8">
        <v>2</v>
      </c>
      <c r="D151" s="8">
        <v>6</v>
      </c>
      <c r="E151" s="8">
        <v>16</v>
      </c>
      <c r="F151" s="8">
        <v>4</v>
      </c>
      <c r="G151" s="8">
        <v>12</v>
      </c>
      <c r="H151" s="8">
        <v>1000</v>
      </c>
    </row>
    <row r="152" spans="1:8" ht="15.75" thickBot="1" x14ac:dyDescent="0.3">
      <c r="A152" s="7" t="s">
        <v>76</v>
      </c>
      <c r="B152" s="8">
        <v>7</v>
      </c>
      <c r="C152" s="8">
        <v>8</v>
      </c>
      <c r="D152" s="8">
        <v>16</v>
      </c>
      <c r="E152" s="8">
        <v>5</v>
      </c>
      <c r="F152" s="8">
        <v>8</v>
      </c>
      <c r="G152" s="8">
        <v>11</v>
      </c>
      <c r="H152" s="8">
        <v>1000</v>
      </c>
    </row>
    <row r="153" spans="1:8" ht="15.75" thickBot="1" x14ac:dyDescent="0.3">
      <c r="A153" s="7" t="s">
        <v>77</v>
      </c>
      <c r="B153" s="8">
        <v>20</v>
      </c>
      <c r="C153" s="8">
        <v>4</v>
      </c>
      <c r="D153" s="8">
        <v>8</v>
      </c>
      <c r="E153" s="8">
        <v>12</v>
      </c>
      <c r="F153" s="8">
        <v>13</v>
      </c>
      <c r="G153" s="8">
        <v>6</v>
      </c>
      <c r="H153" s="8">
        <v>1000</v>
      </c>
    </row>
    <row r="154" spans="1:8" ht="15.75" thickBot="1" x14ac:dyDescent="0.3">
      <c r="A154" s="7" t="s">
        <v>78</v>
      </c>
      <c r="B154" s="8">
        <v>12</v>
      </c>
      <c r="C154" s="8">
        <v>19</v>
      </c>
      <c r="D154" s="8">
        <v>3</v>
      </c>
      <c r="E154" s="8">
        <v>13</v>
      </c>
      <c r="F154" s="8">
        <v>1</v>
      </c>
      <c r="G154" s="8">
        <v>1</v>
      </c>
      <c r="H154" s="8">
        <v>1000</v>
      </c>
    </row>
    <row r="155" spans="1:8" ht="15.75" thickBot="1" x14ac:dyDescent="0.3">
      <c r="A155" s="7" t="s">
        <v>79</v>
      </c>
      <c r="B155" s="8">
        <v>16</v>
      </c>
      <c r="C155" s="8">
        <v>18</v>
      </c>
      <c r="D155" s="8">
        <v>11</v>
      </c>
      <c r="E155" s="8">
        <v>4</v>
      </c>
      <c r="F155" s="8">
        <v>5</v>
      </c>
      <c r="G155" s="8">
        <v>9</v>
      </c>
      <c r="H155" s="8">
        <v>1000</v>
      </c>
    </row>
    <row r="156" spans="1:8" ht="15.75" thickBot="1" x14ac:dyDescent="0.3">
      <c r="A156" s="7" t="s">
        <v>80</v>
      </c>
      <c r="B156" s="8">
        <v>3</v>
      </c>
      <c r="C156" s="8">
        <v>12</v>
      </c>
      <c r="D156" s="8">
        <v>12</v>
      </c>
      <c r="E156" s="8">
        <v>14</v>
      </c>
      <c r="F156" s="8">
        <v>15</v>
      </c>
      <c r="G156" s="8">
        <v>7</v>
      </c>
      <c r="H156" s="8">
        <v>1000</v>
      </c>
    </row>
    <row r="157" spans="1:8" ht="15.75" thickBot="1" x14ac:dyDescent="0.3">
      <c r="A157" s="7" t="s">
        <v>81</v>
      </c>
      <c r="B157" s="8">
        <v>5</v>
      </c>
      <c r="C157" s="8">
        <v>15</v>
      </c>
      <c r="D157" s="8">
        <v>20</v>
      </c>
      <c r="E157" s="8">
        <v>2</v>
      </c>
      <c r="F157" s="8">
        <v>3</v>
      </c>
      <c r="G157" s="8">
        <v>20</v>
      </c>
      <c r="H157" s="8">
        <v>1000</v>
      </c>
    </row>
    <row r="158" spans="1:8" ht="15.75" thickBot="1" x14ac:dyDescent="0.3">
      <c r="A158" s="7" t="s">
        <v>82</v>
      </c>
      <c r="B158" s="8">
        <v>11</v>
      </c>
      <c r="C158" s="8">
        <v>3</v>
      </c>
      <c r="D158" s="8">
        <v>7</v>
      </c>
      <c r="E158" s="8">
        <v>8</v>
      </c>
      <c r="F158" s="8">
        <v>17</v>
      </c>
      <c r="G158" s="8">
        <v>4</v>
      </c>
      <c r="H158" s="8">
        <v>1000</v>
      </c>
    </row>
    <row r="159" spans="1:8" ht="19.5" thickBot="1" x14ac:dyDescent="0.3">
      <c r="A159" s="3"/>
    </row>
    <row r="160" spans="1:8" ht="15.75" thickBot="1" x14ac:dyDescent="0.3">
      <c r="A160" s="7" t="s">
        <v>83</v>
      </c>
      <c r="B160" s="7" t="s">
        <v>56</v>
      </c>
      <c r="C160" s="7" t="s">
        <v>57</v>
      </c>
      <c r="D160" s="7" t="s">
        <v>58</v>
      </c>
      <c r="E160" s="7" t="s">
        <v>59</v>
      </c>
      <c r="F160" s="7" t="s">
        <v>60</v>
      </c>
      <c r="G160" s="7" t="s">
        <v>61</v>
      </c>
    </row>
    <row r="161" spans="1:7" ht="32.25" thickBot="1" x14ac:dyDescent="0.3">
      <c r="A161" s="7" t="s">
        <v>84</v>
      </c>
      <c r="B161" s="8" t="s">
        <v>1037</v>
      </c>
      <c r="C161" s="8" t="s">
        <v>1038</v>
      </c>
      <c r="D161" s="8" t="s">
        <v>1039</v>
      </c>
      <c r="E161" s="8" t="s">
        <v>1040</v>
      </c>
      <c r="F161" s="8" t="s">
        <v>1041</v>
      </c>
      <c r="G161" s="8" t="s">
        <v>1042</v>
      </c>
    </row>
    <row r="162" spans="1:7" ht="32.25" thickBot="1" x14ac:dyDescent="0.3">
      <c r="A162" s="7" t="s">
        <v>91</v>
      </c>
      <c r="B162" s="8" t="s">
        <v>1043</v>
      </c>
      <c r="C162" s="8" t="s">
        <v>1044</v>
      </c>
      <c r="D162" s="8" t="s">
        <v>1045</v>
      </c>
      <c r="E162" s="8" t="s">
        <v>1046</v>
      </c>
      <c r="F162" s="8" t="s">
        <v>1047</v>
      </c>
      <c r="G162" s="8" t="s">
        <v>1048</v>
      </c>
    </row>
    <row r="163" spans="1:7" ht="32.25" thickBot="1" x14ac:dyDescent="0.3">
      <c r="A163" s="7" t="s">
        <v>98</v>
      </c>
      <c r="B163" s="8" t="s">
        <v>1049</v>
      </c>
      <c r="C163" s="8" t="s">
        <v>1050</v>
      </c>
      <c r="D163" s="8" t="s">
        <v>1051</v>
      </c>
      <c r="E163" s="8" t="s">
        <v>1052</v>
      </c>
      <c r="F163" s="8" t="s">
        <v>1053</v>
      </c>
      <c r="G163" s="8" t="s">
        <v>1054</v>
      </c>
    </row>
    <row r="164" spans="1:7" ht="32.25" thickBot="1" x14ac:dyDescent="0.3">
      <c r="A164" s="7" t="s">
        <v>105</v>
      </c>
      <c r="B164" s="8" t="s">
        <v>1055</v>
      </c>
      <c r="C164" s="8" t="s">
        <v>1056</v>
      </c>
      <c r="D164" s="8" t="s">
        <v>1057</v>
      </c>
      <c r="E164" s="8" t="s">
        <v>1058</v>
      </c>
      <c r="F164" s="8" t="s">
        <v>1059</v>
      </c>
      <c r="G164" s="8" t="s">
        <v>1060</v>
      </c>
    </row>
    <row r="165" spans="1:7" ht="32.25" thickBot="1" x14ac:dyDescent="0.3">
      <c r="A165" s="7" t="s">
        <v>112</v>
      </c>
      <c r="B165" s="8" t="s">
        <v>1061</v>
      </c>
      <c r="C165" s="8" t="s">
        <v>1062</v>
      </c>
      <c r="D165" s="8" t="s">
        <v>1063</v>
      </c>
      <c r="E165" s="8" t="s">
        <v>1064</v>
      </c>
      <c r="F165" s="8" t="s">
        <v>1065</v>
      </c>
      <c r="G165" s="8" t="s">
        <v>1066</v>
      </c>
    </row>
    <row r="166" spans="1:7" ht="32.25" thickBot="1" x14ac:dyDescent="0.3">
      <c r="A166" s="7" t="s">
        <v>119</v>
      </c>
      <c r="B166" s="8" t="s">
        <v>1067</v>
      </c>
      <c r="C166" s="8" t="s">
        <v>1068</v>
      </c>
      <c r="D166" s="8" t="s">
        <v>1069</v>
      </c>
      <c r="E166" s="8" t="s">
        <v>1070</v>
      </c>
      <c r="F166" s="8" t="s">
        <v>1071</v>
      </c>
      <c r="G166" s="8" t="s">
        <v>1072</v>
      </c>
    </row>
    <row r="167" spans="1:7" ht="32.25" thickBot="1" x14ac:dyDescent="0.3">
      <c r="A167" s="7" t="s">
        <v>126</v>
      </c>
      <c r="B167" s="8" t="s">
        <v>1073</v>
      </c>
      <c r="C167" s="8" t="s">
        <v>1074</v>
      </c>
      <c r="D167" s="8" t="s">
        <v>1075</v>
      </c>
      <c r="E167" s="8" t="s">
        <v>1076</v>
      </c>
      <c r="F167" s="8" t="s">
        <v>1077</v>
      </c>
      <c r="G167" s="8" t="s">
        <v>1078</v>
      </c>
    </row>
    <row r="168" spans="1:7" ht="32.25" thickBot="1" x14ac:dyDescent="0.3">
      <c r="A168" s="7" t="s">
        <v>133</v>
      </c>
      <c r="B168" s="8" t="s">
        <v>1079</v>
      </c>
      <c r="C168" s="8" t="s">
        <v>1080</v>
      </c>
      <c r="D168" s="8" t="s">
        <v>1081</v>
      </c>
      <c r="E168" s="8" t="s">
        <v>1082</v>
      </c>
      <c r="F168" s="8" t="s">
        <v>1083</v>
      </c>
      <c r="G168" s="8" t="s">
        <v>1084</v>
      </c>
    </row>
    <row r="169" spans="1:7" ht="32.25" thickBot="1" x14ac:dyDescent="0.3">
      <c r="A169" s="7" t="s">
        <v>140</v>
      </c>
      <c r="B169" s="8" t="s">
        <v>1085</v>
      </c>
      <c r="C169" s="8" t="s">
        <v>1086</v>
      </c>
      <c r="D169" s="8" t="s">
        <v>1087</v>
      </c>
      <c r="E169" s="8" t="s">
        <v>1088</v>
      </c>
      <c r="F169" s="8" t="s">
        <v>1089</v>
      </c>
      <c r="G169" s="8" t="s">
        <v>1090</v>
      </c>
    </row>
    <row r="170" spans="1:7" ht="32.25" thickBot="1" x14ac:dyDescent="0.3">
      <c r="A170" s="7" t="s">
        <v>147</v>
      </c>
      <c r="B170" s="8" t="s">
        <v>1091</v>
      </c>
      <c r="C170" s="8" t="s">
        <v>1092</v>
      </c>
      <c r="D170" s="8" t="s">
        <v>1093</v>
      </c>
      <c r="E170" s="8" t="s">
        <v>1094</v>
      </c>
      <c r="F170" s="8" t="s">
        <v>1095</v>
      </c>
      <c r="G170" s="8" t="s">
        <v>1096</v>
      </c>
    </row>
    <row r="171" spans="1:7" ht="32.25" thickBot="1" x14ac:dyDescent="0.3">
      <c r="A171" s="7" t="s">
        <v>154</v>
      </c>
      <c r="B171" s="8" t="s">
        <v>1097</v>
      </c>
      <c r="C171" s="8" t="s">
        <v>1098</v>
      </c>
      <c r="D171" s="8" t="s">
        <v>1099</v>
      </c>
      <c r="E171" s="8" t="s">
        <v>1100</v>
      </c>
      <c r="F171" s="8" t="s">
        <v>1101</v>
      </c>
      <c r="G171" s="8" t="s">
        <v>1102</v>
      </c>
    </row>
    <row r="172" spans="1:7" ht="32.25" thickBot="1" x14ac:dyDescent="0.3">
      <c r="A172" s="7" t="s">
        <v>161</v>
      </c>
      <c r="B172" s="8" t="s">
        <v>1103</v>
      </c>
      <c r="C172" s="8" t="s">
        <v>1104</v>
      </c>
      <c r="D172" s="8" t="s">
        <v>1105</v>
      </c>
      <c r="E172" s="8" t="s">
        <v>1106</v>
      </c>
      <c r="F172" s="8" t="s">
        <v>1107</v>
      </c>
      <c r="G172" s="8" t="s">
        <v>1108</v>
      </c>
    </row>
    <row r="173" spans="1:7" ht="32.25" thickBot="1" x14ac:dyDescent="0.3">
      <c r="A173" s="7" t="s">
        <v>168</v>
      </c>
      <c r="B173" s="8" t="s">
        <v>1109</v>
      </c>
      <c r="C173" s="8" t="s">
        <v>1110</v>
      </c>
      <c r="D173" s="8" t="s">
        <v>1111</v>
      </c>
      <c r="E173" s="8" t="s">
        <v>1112</v>
      </c>
      <c r="F173" s="8" t="s">
        <v>1113</v>
      </c>
      <c r="G173" s="8" t="s">
        <v>1114</v>
      </c>
    </row>
    <row r="174" spans="1:7" ht="32.25" thickBot="1" x14ac:dyDescent="0.3">
      <c r="A174" s="7" t="s">
        <v>175</v>
      </c>
      <c r="B174" s="8" t="s">
        <v>1115</v>
      </c>
      <c r="C174" s="8" t="s">
        <v>1116</v>
      </c>
      <c r="D174" s="8" t="s">
        <v>1117</v>
      </c>
      <c r="E174" s="8" t="s">
        <v>1118</v>
      </c>
      <c r="F174" s="8" t="s">
        <v>1119</v>
      </c>
      <c r="G174" s="8" t="s">
        <v>1120</v>
      </c>
    </row>
    <row r="175" spans="1:7" ht="32.25" thickBot="1" x14ac:dyDescent="0.3">
      <c r="A175" s="7" t="s">
        <v>182</v>
      </c>
      <c r="B175" s="8" t="s">
        <v>1121</v>
      </c>
      <c r="C175" s="8" t="s">
        <v>1122</v>
      </c>
      <c r="D175" s="8" t="s">
        <v>1123</v>
      </c>
      <c r="E175" s="8" t="s">
        <v>1124</v>
      </c>
      <c r="F175" s="8" t="s">
        <v>1125</v>
      </c>
      <c r="G175" s="8" t="s">
        <v>1126</v>
      </c>
    </row>
    <row r="176" spans="1:7" ht="32.25" thickBot="1" x14ac:dyDescent="0.3">
      <c r="A176" s="7" t="s">
        <v>188</v>
      </c>
      <c r="B176" s="8" t="s">
        <v>1127</v>
      </c>
      <c r="C176" s="8" t="s">
        <v>1128</v>
      </c>
      <c r="D176" s="8" t="s">
        <v>1129</v>
      </c>
      <c r="E176" s="8" t="s">
        <v>1130</v>
      </c>
      <c r="F176" s="8" t="s">
        <v>1131</v>
      </c>
      <c r="G176" s="8" t="s">
        <v>1132</v>
      </c>
    </row>
    <row r="177" spans="1:7" ht="32.25" thickBot="1" x14ac:dyDescent="0.3">
      <c r="A177" s="7" t="s">
        <v>193</v>
      </c>
      <c r="B177" s="8" t="s">
        <v>1133</v>
      </c>
      <c r="C177" s="8" t="s">
        <v>1134</v>
      </c>
      <c r="D177" s="8" t="s">
        <v>1135</v>
      </c>
      <c r="E177" s="8" t="s">
        <v>1136</v>
      </c>
      <c r="F177" s="8" t="s">
        <v>1137</v>
      </c>
      <c r="G177" s="8" t="s">
        <v>1138</v>
      </c>
    </row>
    <row r="178" spans="1:7" ht="32.25" thickBot="1" x14ac:dyDescent="0.3">
      <c r="A178" s="7" t="s">
        <v>198</v>
      </c>
      <c r="B178" s="8" t="s">
        <v>200</v>
      </c>
      <c r="C178" s="8" t="s">
        <v>1139</v>
      </c>
      <c r="D178" s="8" t="s">
        <v>1140</v>
      </c>
      <c r="E178" s="8" t="s">
        <v>1141</v>
      </c>
      <c r="F178" s="8" t="s">
        <v>1142</v>
      </c>
      <c r="G178" s="8" t="s">
        <v>1143</v>
      </c>
    </row>
    <row r="179" spans="1:7" ht="32.25" thickBot="1" x14ac:dyDescent="0.3">
      <c r="A179" s="7" t="s">
        <v>203</v>
      </c>
      <c r="B179" s="8" t="s">
        <v>205</v>
      </c>
      <c r="C179" s="8" t="s">
        <v>1144</v>
      </c>
      <c r="D179" s="8" t="s">
        <v>1145</v>
      </c>
      <c r="E179" s="8" t="s">
        <v>332</v>
      </c>
      <c r="F179" s="8" t="s">
        <v>1146</v>
      </c>
      <c r="G179" s="8" t="s">
        <v>205</v>
      </c>
    </row>
    <row r="180" spans="1:7" ht="21.75" thickBot="1" x14ac:dyDescent="0.3">
      <c r="A180" s="7" t="s">
        <v>207</v>
      </c>
      <c r="B180" s="8" t="s">
        <v>209</v>
      </c>
      <c r="C180" s="8" t="s">
        <v>1147</v>
      </c>
      <c r="D180" s="8" t="s">
        <v>209</v>
      </c>
      <c r="E180" s="8" t="s">
        <v>209</v>
      </c>
      <c r="F180" s="8" t="s">
        <v>209</v>
      </c>
      <c r="G180" s="8" t="s">
        <v>209</v>
      </c>
    </row>
    <row r="181" spans="1:7" ht="19.5" thickBot="1" x14ac:dyDescent="0.3">
      <c r="A181" s="3"/>
    </row>
    <row r="182" spans="1:7" ht="15.75" thickBot="1" x14ac:dyDescent="0.3">
      <c r="A182" s="7" t="s">
        <v>210</v>
      </c>
      <c r="B182" s="7" t="s">
        <v>56</v>
      </c>
      <c r="C182" s="7" t="s">
        <v>57</v>
      </c>
      <c r="D182" s="7" t="s">
        <v>58</v>
      </c>
      <c r="E182" s="7" t="s">
        <v>59</v>
      </c>
      <c r="F182" s="7" t="s">
        <v>60</v>
      </c>
      <c r="G182" s="7" t="s">
        <v>61</v>
      </c>
    </row>
    <row r="183" spans="1:7" ht="15.75" thickBot="1" x14ac:dyDescent="0.3">
      <c r="A183" s="7" t="s">
        <v>84</v>
      </c>
      <c r="B183" s="8">
        <v>45.3</v>
      </c>
      <c r="C183" s="8">
        <v>475.8</v>
      </c>
      <c r="D183" s="8">
        <v>442.9</v>
      </c>
      <c r="E183" s="8">
        <v>89.2</v>
      </c>
      <c r="F183" s="8">
        <v>432.5</v>
      </c>
      <c r="G183" s="8">
        <v>48.8</v>
      </c>
    </row>
    <row r="184" spans="1:7" ht="15.75" thickBot="1" x14ac:dyDescent="0.3">
      <c r="A184" s="7" t="s">
        <v>91</v>
      </c>
      <c r="B184" s="8">
        <v>40.9</v>
      </c>
      <c r="C184" s="8">
        <v>474.8</v>
      </c>
      <c r="D184" s="8">
        <v>34.9</v>
      </c>
      <c r="E184" s="8">
        <v>88.2</v>
      </c>
      <c r="F184" s="8">
        <v>431.5</v>
      </c>
      <c r="G184" s="8">
        <v>47.8</v>
      </c>
    </row>
    <row r="185" spans="1:7" ht="15.75" thickBot="1" x14ac:dyDescent="0.3">
      <c r="A185" s="7" t="s">
        <v>98</v>
      </c>
      <c r="B185" s="8">
        <v>39.9</v>
      </c>
      <c r="C185" s="8">
        <v>473.8</v>
      </c>
      <c r="D185" s="8">
        <v>33.9</v>
      </c>
      <c r="E185" s="8">
        <v>87.2</v>
      </c>
      <c r="F185" s="8">
        <v>430.5</v>
      </c>
      <c r="G185" s="8">
        <v>46.8</v>
      </c>
    </row>
    <row r="186" spans="1:7" ht="15.75" thickBot="1" x14ac:dyDescent="0.3">
      <c r="A186" s="7" t="s">
        <v>105</v>
      </c>
      <c r="B186" s="8">
        <v>38.9</v>
      </c>
      <c r="C186" s="8">
        <v>472.8</v>
      </c>
      <c r="D186" s="8">
        <v>32.9</v>
      </c>
      <c r="E186" s="8">
        <v>46.3</v>
      </c>
      <c r="F186" s="8">
        <v>429.5</v>
      </c>
      <c r="G186" s="8">
        <v>45.8</v>
      </c>
    </row>
    <row r="187" spans="1:7" ht="15.75" thickBot="1" x14ac:dyDescent="0.3">
      <c r="A187" s="7" t="s">
        <v>112</v>
      </c>
      <c r="B187" s="8">
        <v>37.9</v>
      </c>
      <c r="C187" s="8">
        <v>471.8</v>
      </c>
      <c r="D187" s="8">
        <v>31.9</v>
      </c>
      <c r="E187" s="8">
        <v>43.8</v>
      </c>
      <c r="F187" s="8">
        <v>428.5</v>
      </c>
      <c r="G187" s="8">
        <v>44.8</v>
      </c>
    </row>
    <row r="188" spans="1:7" ht="15.75" thickBot="1" x14ac:dyDescent="0.3">
      <c r="A188" s="7" t="s">
        <v>119</v>
      </c>
      <c r="B188" s="8">
        <v>36.9</v>
      </c>
      <c r="C188" s="8">
        <v>470.8</v>
      </c>
      <c r="D188" s="8">
        <v>30.9</v>
      </c>
      <c r="E188" s="8">
        <v>42.8</v>
      </c>
      <c r="F188" s="8">
        <v>427.5</v>
      </c>
      <c r="G188" s="8">
        <v>43.8</v>
      </c>
    </row>
    <row r="189" spans="1:7" ht="15.75" thickBot="1" x14ac:dyDescent="0.3">
      <c r="A189" s="7" t="s">
        <v>126</v>
      </c>
      <c r="B189" s="8">
        <v>29.9</v>
      </c>
      <c r="C189" s="8">
        <v>469.8</v>
      </c>
      <c r="D189" s="8">
        <v>29.9</v>
      </c>
      <c r="E189" s="8">
        <v>41.9</v>
      </c>
      <c r="F189" s="8">
        <v>426.5</v>
      </c>
      <c r="G189" s="8">
        <v>42.8</v>
      </c>
    </row>
    <row r="190" spans="1:7" ht="15.75" thickBot="1" x14ac:dyDescent="0.3">
      <c r="A190" s="7" t="s">
        <v>133</v>
      </c>
      <c r="B190" s="8">
        <v>28.9</v>
      </c>
      <c r="C190" s="8">
        <v>468.8</v>
      </c>
      <c r="D190" s="8">
        <v>28.9</v>
      </c>
      <c r="E190" s="8">
        <v>35.9</v>
      </c>
      <c r="F190" s="8">
        <v>419</v>
      </c>
      <c r="G190" s="8">
        <v>41.9</v>
      </c>
    </row>
    <row r="191" spans="1:7" ht="15.75" thickBot="1" x14ac:dyDescent="0.3">
      <c r="A191" s="7" t="s">
        <v>140</v>
      </c>
      <c r="B191" s="8">
        <v>27.9</v>
      </c>
      <c r="C191" s="8">
        <v>467.8</v>
      </c>
      <c r="D191" s="8">
        <v>27.9</v>
      </c>
      <c r="E191" s="8">
        <v>34.9</v>
      </c>
      <c r="F191" s="8">
        <v>418</v>
      </c>
      <c r="G191" s="8">
        <v>40.9</v>
      </c>
    </row>
    <row r="192" spans="1:7" ht="15.75" thickBot="1" x14ac:dyDescent="0.3">
      <c r="A192" s="7" t="s">
        <v>147</v>
      </c>
      <c r="B192" s="8">
        <v>26.9</v>
      </c>
      <c r="C192" s="8">
        <v>466.8</v>
      </c>
      <c r="D192" s="8">
        <v>26.9</v>
      </c>
      <c r="E192" s="8">
        <v>33.9</v>
      </c>
      <c r="F192" s="8">
        <v>417</v>
      </c>
      <c r="G192" s="8">
        <v>39.9</v>
      </c>
    </row>
    <row r="193" spans="1:11" ht="15.75" thickBot="1" x14ac:dyDescent="0.3">
      <c r="A193" s="7" t="s">
        <v>154</v>
      </c>
      <c r="B193" s="8">
        <v>25.9</v>
      </c>
      <c r="C193" s="8">
        <v>457.4</v>
      </c>
      <c r="D193" s="8">
        <v>25.9</v>
      </c>
      <c r="E193" s="8">
        <v>32.9</v>
      </c>
      <c r="F193" s="8">
        <v>416</v>
      </c>
      <c r="G193" s="8">
        <v>38.9</v>
      </c>
    </row>
    <row r="194" spans="1:11" ht="15.75" thickBot="1" x14ac:dyDescent="0.3">
      <c r="A194" s="7" t="s">
        <v>161</v>
      </c>
      <c r="B194" s="8">
        <v>24.9</v>
      </c>
      <c r="C194" s="8">
        <v>447.9</v>
      </c>
      <c r="D194" s="8">
        <v>24.9</v>
      </c>
      <c r="E194" s="8">
        <v>31.9</v>
      </c>
      <c r="F194" s="8">
        <v>415</v>
      </c>
      <c r="G194" s="8">
        <v>37.9</v>
      </c>
    </row>
    <row r="195" spans="1:11" ht="15.75" thickBot="1" x14ac:dyDescent="0.3">
      <c r="A195" s="7" t="s">
        <v>168</v>
      </c>
      <c r="B195" s="8">
        <v>23.9</v>
      </c>
      <c r="C195" s="8">
        <v>446.9</v>
      </c>
      <c r="D195" s="8">
        <v>23.4</v>
      </c>
      <c r="E195" s="8">
        <v>30.9</v>
      </c>
      <c r="F195" s="8">
        <v>414</v>
      </c>
      <c r="G195" s="8">
        <v>36.9</v>
      </c>
    </row>
    <row r="196" spans="1:11" ht="15.75" thickBot="1" x14ac:dyDescent="0.3">
      <c r="A196" s="7" t="s">
        <v>175</v>
      </c>
      <c r="B196" s="8">
        <v>22.9</v>
      </c>
      <c r="C196" s="8">
        <v>445.9</v>
      </c>
      <c r="D196" s="8">
        <v>22.4</v>
      </c>
      <c r="E196" s="8">
        <v>29.9</v>
      </c>
      <c r="F196" s="8">
        <v>412</v>
      </c>
      <c r="G196" s="8">
        <v>35.9</v>
      </c>
    </row>
    <row r="197" spans="1:11" ht="15.75" thickBot="1" x14ac:dyDescent="0.3">
      <c r="A197" s="7" t="s">
        <v>182</v>
      </c>
      <c r="B197" s="8">
        <v>21.9</v>
      </c>
      <c r="C197" s="8">
        <v>440.9</v>
      </c>
      <c r="D197" s="8">
        <v>21.4</v>
      </c>
      <c r="E197" s="8">
        <v>28.9</v>
      </c>
      <c r="F197" s="8">
        <v>411</v>
      </c>
      <c r="G197" s="8">
        <v>34.9</v>
      </c>
    </row>
    <row r="198" spans="1:11" ht="15.75" thickBot="1" x14ac:dyDescent="0.3">
      <c r="A198" s="7" t="s">
        <v>188</v>
      </c>
      <c r="B198" s="8">
        <v>20.9</v>
      </c>
      <c r="C198" s="8">
        <v>437.5</v>
      </c>
      <c r="D198" s="8">
        <v>20.399999999999999</v>
      </c>
      <c r="E198" s="8">
        <v>22.9</v>
      </c>
      <c r="F198" s="8">
        <v>410</v>
      </c>
      <c r="G198" s="8">
        <v>33.9</v>
      </c>
    </row>
    <row r="199" spans="1:11" ht="15.75" thickBot="1" x14ac:dyDescent="0.3">
      <c r="A199" s="7" t="s">
        <v>193</v>
      </c>
      <c r="B199" s="8">
        <v>19.899999999999999</v>
      </c>
      <c r="C199" s="8">
        <v>436.5</v>
      </c>
      <c r="D199" s="8">
        <v>19.399999999999999</v>
      </c>
      <c r="E199" s="8">
        <v>21.9</v>
      </c>
      <c r="F199" s="8">
        <v>409.1</v>
      </c>
      <c r="G199" s="8">
        <v>32.9</v>
      </c>
    </row>
    <row r="200" spans="1:11" ht="15.75" thickBot="1" x14ac:dyDescent="0.3">
      <c r="A200" s="7" t="s">
        <v>198</v>
      </c>
      <c r="B200" s="8">
        <v>2</v>
      </c>
      <c r="C200" s="8">
        <v>434.5</v>
      </c>
      <c r="D200" s="8">
        <v>18.399999999999999</v>
      </c>
      <c r="E200" s="8">
        <v>20.9</v>
      </c>
      <c r="F200" s="8">
        <v>408.1</v>
      </c>
      <c r="G200" s="8">
        <v>31.9</v>
      </c>
    </row>
    <row r="201" spans="1:11" ht="15.75" thickBot="1" x14ac:dyDescent="0.3">
      <c r="A201" s="7" t="s">
        <v>203</v>
      </c>
      <c r="B201" s="8">
        <v>1</v>
      </c>
      <c r="C201" s="8">
        <v>429</v>
      </c>
      <c r="D201" s="8">
        <v>17.399999999999999</v>
      </c>
      <c r="E201" s="8">
        <v>5.5</v>
      </c>
      <c r="F201" s="8">
        <v>407.1</v>
      </c>
      <c r="G201" s="8">
        <v>1</v>
      </c>
    </row>
    <row r="202" spans="1:11" ht="15.75" thickBot="1" x14ac:dyDescent="0.3">
      <c r="A202" s="7" t="s">
        <v>207</v>
      </c>
      <c r="B202" s="8">
        <v>0</v>
      </c>
      <c r="C202" s="8">
        <v>428</v>
      </c>
      <c r="D202" s="8">
        <v>0</v>
      </c>
      <c r="E202" s="8">
        <v>0</v>
      </c>
      <c r="F202" s="8">
        <v>0</v>
      </c>
      <c r="G202" s="8">
        <v>0</v>
      </c>
    </row>
    <row r="203" spans="1:11" ht="19.5" thickBot="1" x14ac:dyDescent="0.3">
      <c r="A203" s="3"/>
    </row>
    <row r="204" spans="1:11" ht="15.75" thickBot="1" x14ac:dyDescent="0.3">
      <c r="A204" s="7" t="s">
        <v>211</v>
      </c>
      <c r="B204" s="7" t="s">
        <v>56</v>
      </c>
      <c r="C204" s="7" t="s">
        <v>57</v>
      </c>
      <c r="D204" s="7" t="s">
        <v>58</v>
      </c>
      <c r="E204" s="7" t="s">
        <v>59</v>
      </c>
      <c r="F204" s="7" t="s">
        <v>60</v>
      </c>
      <c r="G204" s="7" t="s">
        <v>61</v>
      </c>
      <c r="H204" s="7" t="s">
        <v>212</v>
      </c>
      <c r="I204" s="7" t="s">
        <v>213</v>
      </c>
      <c r="J204" s="7" t="s">
        <v>214</v>
      </c>
      <c r="K204" s="7" t="s">
        <v>215</v>
      </c>
    </row>
    <row r="205" spans="1:11" ht="15.75" thickBot="1" x14ac:dyDescent="0.3">
      <c r="A205" s="7" t="s">
        <v>63</v>
      </c>
      <c r="B205" s="8">
        <v>1</v>
      </c>
      <c r="C205" s="8">
        <v>437.5</v>
      </c>
      <c r="D205" s="8">
        <v>17.399999999999999</v>
      </c>
      <c r="E205" s="8">
        <v>88.2</v>
      </c>
      <c r="F205" s="8">
        <v>408.1</v>
      </c>
      <c r="G205" s="8">
        <v>44.8</v>
      </c>
      <c r="H205" s="8">
        <v>997</v>
      </c>
      <c r="I205" s="8">
        <v>1000</v>
      </c>
      <c r="J205" s="8">
        <v>3</v>
      </c>
      <c r="K205" s="8">
        <v>0.3</v>
      </c>
    </row>
    <row r="206" spans="1:11" ht="15.75" thickBot="1" x14ac:dyDescent="0.3">
      <c r="A206" s="7" t="s">
        <v>64</v>
      </c>
      <c r="B206" s="8">
        <v>23.9</v>
      </c>
      <c r="C206" s="8">
        <v>428</v>
      </c>
      <c r="D206" s="8">
        <v>32.9</v>
      </c>
      <c r="E206" s="8">
        <v>42.8</v>
      </c>
      <c r="F206" s="8">
        <v>426.5</v>
      </c>
      <c r="G206" s="8">
        <v>39.9</v>
      </c>
      <c r="H206" s="8">
        <v>994</v>
      </c>
      <c r="I206" s="8">
        <v>1000</v>
      </c>
      <c r="J206" s="8">
        <v>6</v>
      </c>
      <c r="K206" s="8">
        <v>0.6</v>
      </c>
    </row>
    <row r="207" spans="1:11" ht="15.75" thickBot="1" x14ac:dyDescent="0.3">
      <c r="A207" s="7" t="s">
        <v>65</v>
      </c>
      <c r="B207" s="8">
        <v>21.9</v>
      </c>
      <c r="C207" s="8">
        <v>466.8</v>
      </c>
      <c r="D207" s="8">
        <v>19.399999999999999</v>
      </c>
      <c r="E207" s="8">
        <v>20.9</v>
      </c>
      <c r="F207" s="8">
        <v>407.1</v>
      </c>
      <c r="G207" s="8">
        <v>31.9</v>
      </c>
      <c r="H207" s="8">
        <v>968.1</v>
      </c>
      <c r="I207" s="8">
        <v>1000</v>
      </c>
      <c r="J207" s="8">
        <v>31.9</v>
      </c>
      <c r="K207" s="8">
        <v>3.19</v>
      </c>
    </row>
    <row r="208" spans="1:11" ht="15.75" thickBot="1" x14ac:dyDescent="0.3">
      <c r="A208" s="7" t="s">
        <v>66</v>
      </c>
      <c r="B208" s="8">
        <v>27.9</v>
      </c>
      <c r="C208" s="8">
        <v>457.4</v>
      </c>
      <c r="D208" s="8">
        <v>17.399999999999999</v>
      </c>
      <c r="E208" s="8">
        <v>28.9</v>
      </c>
      <c r="F208" s="8">
        <v>415</v>
      </c>
      <c r="G208" s="8">
        <v>35.9</v>
      </c>
      <c r="H208" s="8">
        <v>982.5</v>
      </c>
      <c r="I208" s="8">
        <v>1000</v>
      </c>
      <c r="J208" s="8">
        <v>17.5</v>
      </c>
      <c r="K208" s="8">
        <v>1.75</v>
      </c>
    </row>
    <row r="209" spans="1:11" ht="15.75" thickBot="1" x14ac:dyDescent="0.3">
      <c r="A209" s="7" t="s">
        <v>67</v>
      </c>
      <c r="B209" s="8">
        <v>38.9</v>
      </c>
      <c r="C209" s="8">
        <v>445.9</v>
      </c>
      <c r="D209" s="8">
        <v>27.9</v>
      </c>
      <c r="E209" s="8">
        <v>34.9</v>
      </c>
      <c r="F209" s="8">
        <v>417</v>
      </c>
      <c r="G209" s="8">
        <v>32.9</v>
      </c>
      <c r="H209" s="8">
        <v>997.5</v>
      </c>
      <c r="I209" s="8">
        <v>1000</v>
      </c>
      <c r="J209" s="8">
        <v>2.5</v>
      </c>
      <c r="K209" s="8">
        <v>0.25</v>
      </c>
    </row>
    <row r="210" spans="1:11" ht="15.75" thickBot="1" x14ac:dyDescent="0.3">
      <c r="A210" s="7" t="s">
        <v>68</v>
      </c>
      <c r="B210" s="8">
        <v>1</v>
      </c>
      <c r="C210" s="8">
        <v>469.8</v>
      </c>
      <c r="D210" s="8">
        <v>22.4</v>
      </c>
      <c r="E210" s="8">
        <v>41.9</v>
      </c>
      <c r="F210" s="8">
        <v>427.5</v>
      </c>
      <c r="G210" s="8">
        <v>34.9</v>
      </c>
      <c r="H210" s="8">
        <v>997.5</v>
      </c>
      <c r="I210" s="8">
        <v>1000</v>
      </c>
      <c r="J210" s="8">
        <v>2.5</v>
      </c>
      <c r="K210" s="8">
        <v>0.25</v>
      </c>
    </row>
    <row r="211" spans="1:11" ht="15.75" thickBot="1" x14ac:dyDescent="0.3">
      <c r="A211" s="7" t="s">
        <v>69</v>
      </c>
      <c r="B211" s="8">
        <v>19.899999999999999</v>
      </c>
      <c r="C211" s="8">
        <v>471.8</v>
      </c>
      <c r="D211" s="8">
        <v>25.9</v>
      </c>
      <c r="E211" s="8">
        <v>5.5</v>
      </c>
      <c r="F211" s="8">
        <v>431.5</v>
      </c>
      <c r="G211" s="8">
        <v>35.9</v>
      </c>
      <c r="H211" s="8">
        <v>990.5</v>
      </c>
      <c r="I211" s="8">
        <v>1000</v>
      </c>
      <c r="J211" s="8">
        <v>9.5</v>
      </c>
      <c r="K211" s="8">
        <v>0.95</v>
      </c>
    </row>
    <row r="212" spans="1:11" ht="15.75" thickBot="1" x14ac:dyDescent="0.3">
      <c r="A212" s="7" t="s">
        <v>70</v>
      </c>
      <c r="B212" s="8">
        <v>26.9</v>
      </c>
      <c r="C212" s="8">
        <v>445.9</v>
      </c>
      <c r="D212" s="8">
        <v>20.399999999999999</v>
      </c>
      <c r="E212" s="8">
        <v>87.2</v>
      </c>
      <c r="F212" s="8">
        <v>416</v>
      </c>
      <c r="G212" s="8">
        <v>1</v>
      </c>
      <c r="H212" s="8">
        <v>997.5</v>
      </c>
      <c r="I212" s="8">
        <v>1000</v>
      </c>
      <c r="J212" s="8">
        <v>2.5</v>
      </c>
      <c r="K212" s="8">
        <v>0.25</v>
      </c>
    </row>
    <row r="213" spans="1:11" ht="15.75" thickBot="1" x14ac:dyDescent="0.3">
      <c r="A213" s="7" t="s">
        <v>71</v>
      </c>
      <c r="B213" s="8">
        <v>27.9</v>
      </c>
      <c r="C213" s="8">
        <v>470.8</v>
      </c>
      <c r="D213" s="8">
        <v>23.4</v>
      </c>
      <c r="E213" s="8">
        <v>33.9</v>
      </c>
      <c r="F213" s="8">
        <v>418</v>
      </c>
      <c r="G213" s="8">
        <v>46.8</v>
      </c>
      <c r="H213" s="8">
        <v>1020.9</v>
      </c>
      <c r="I213" s="8">
        <v>1000</v>
      </c>
      <c r="J213" s="8">
        <v>-20.9</v>
      </c>
      <c r="K213" s="8">
        <v>-2.09</v>
      </c>
    </row>
    <row r="214" spans="1:11" ht="15.75" thickBot="1" x14ac:dyDescent="0.3">
      <c r="A214" s="7" t="s">
        <v>72</v>
      </c>
      <c r="B214" s="8">
        <v>45.3</v>
      </c>
      <c r="C214" s="8">
        <v>467.8</v>
      </c>
      <c r="D214" s="8">
        <v>31.9</v>
      </c>
      <c r="E214" s="8">
        <v>0</v>
      </c>
      <c r="F214" s="8">
        <v>410</v>
      </c>
      <c r="G214" s="8">
        <v>41.9</v>
      </c>
      <c r="H214" s="8">
        <v>997</v>
      </c>
      <c r="I214" s="8">
        <v>1000</v>
      </c>
      <c r="J214" s="8">
        <v>3</v>
      </c>
      <c r="K214" s="8">
        <v>0.3</v>
      </c>
    </row>
    <row r="215" spans="1:11" ht="15.75" thickBot="1" x14ac:dyDescent="0.3">
      <c r="A215" s="7" t="s">
        <v>73</v>
      </c>
      <c r="B215" s="8">
        <v>36.9</v>
      </c>
      <c r="C215" s="8">
        <v>436.5</v>
      </c>
      <c r="D215" s="8">
        <v>442.9</v>
      </c>
      <c r="E215" s="8">
        <v>32.9</v>
      </c>
      <c r="F215" s="8">
        <v>0</v>
      </c>
      <c r="G215" s="8">
        <v>47.8</v>
      </c>
      <c r="H215" s="8">
        <v>997</v>
      </c>
      <c r="I215" s="8">
        <v>1000</v>
      </c>
      <c r="J215" s="8">
        <v>3</v>
      </c>
      <c r="K215" s="8">
        <v>0.3</v>
      </c>
    </row>
    <row r="216" spans="1:11" ht="15.75" thickBot="1" x14ac:dyDescent="0.3">
      <c r="A216" s="7" t="s">
        <v>74</v>
      </c>
      <c r="B216" s="8">
        <v>40.9</v>
      </c>
      <c r="C216" s="8">
        <v>475.8</v>
      </c>
      <c r="D216" s="8">
        <v>34.9</v>
      </c>
      <c r="E216" s="8">
        <v>21.9</v>
      </c>
      <c r="F216" s="8">
        <v>412</v>
      </c>
      <c r="G216" s="8">
        <v>33.9</v>
      </c>
      <c r="H216" s="8">
        <v>1019.4</v>
      </c>
      <c r="I216" s="8">
        <v>1000</v>
      </c>
      <c r="J216" s="8">
        <v>-19.399999999999999</v>
      </c>
      <c r="K216" s="8">
        <v>-1.94</v>
      </c>
    </row>
    <row r="217" spans="1:11" ht="15.75" thickBot="1" x14ac:dyDescent="0.3">
      <c r="A217" s="7" t="s">
        <v>75</v>
      </c>
      <c r="B217" s="8">
        <v>21.9</v>
      </c>
      <c r="C217" s="8">
        <v>474.8</v>
      </c>
      <c r="D217" s="8">
        <v>30.9</v>
      </c>
      <c r="E217" s="8">
        <v>22.9</v>
      </c>
      <c r="F217" s="8">
        <v>429.5</v>
      </c>
      <c r="G217" s="8">
        <v>37.9</v>
      </c>
      <c r="H217" s="8">
        <v>1017.9</v>
      </c>
      <c r="I217" s="8">
        <v>1000</v>
      </c>
      <c r="J217" s="8">
        <v>-17.899999999999999</v>
      </c>
      <c r="K217" s="8">
        <v>-1.79</v>
      </c>
    </row>
    <row r="218" spans="1:11" ht="15.75" thickBot="1" x14ac:dyDescent="0.3">
      <c r="A218" s="7" t="s">
        <v>76</v>
      </c>
      <c r="B218" s="8">
        <v>29.9</v>
      </c>
      <c r="C218" s="8">
        <v>468.8</v>
      </c>
      <c r="D218" s="8">
        <v>20.399999999999999</v>
      </c>
      <c r="E218" s="8">
        <v>43.8</v>
      </c>
      <c r="F218" s="8">
        <v>419</v>
      </c>
      <c r="G218" s="8">
        <v>38.9</v>
      </c>
      <c r="H218" s="8">
        <v>1020.9</v>
      </c>
      <c r="I218" s="8">
        <v>1000</v>
      </c>
      <c r="J218" s="8">
        <v>-20.9</v>
      </c>
      <c r="K218" s="8">
        <v>-2.09</v>
      </c>
    </row>
    <row r="219" spans="1:11" ht="15.75" thickBot="1" x14ac:dyDescent="0.3">
      <c r="A219" s="7" t="s">
        <v>77</v>
      </c>
      <c r="B219" s="8">
        <v>0</v>
      </c>
      <c r="C219" s="8">
        <v>472.8</v>
      </c>
      <c r="D219" s="8">
        <v>28.9</v>
      </c>
      <c r="E219" s="8">
        <v>31.9</v>
      </c>
      <c r="F219" s="8">
        <v>414</v>
      </c>
      <c r="G219" s="8">
        <v>43.8</v>
      </c>
      <c r="H219" s="8">
        <v>991.5</v>
      </c>
      <c r="I219" s="8">
        <v>1000</v>
      </c>
      <c r="J219" s="8">
        <v>8.5</v>
      </c>
      <c r="K219" s="8">
        <v>0.85</v>
      </c>
    </row>
    <row r="220" spans="1:11" ht="15.75" thickBot="1" x14ac:dyDescent="0.3">
      <c r="A220" s="7" t="s">
        <v>78</v>
      </c>
      <c r="B220" s="8">
        <v>24.9</v>
      </c>
      <c r="C220" s="8">
        <v>429</v>
      </c>
      <c r="D220" s="8">
        <v>33.9</v>
      </c>
      <c r="E220" s="8">
        <v>30.9</v>
      </c>
      <c r="F220" s="8">
        <v>432.5</v>
      </c>
      <c r="G220" s="8">
        <v>48.8</v>
      </c>
      <c r="H220" s="8">
        <v>1000</v>
      </c>
      <c r="I220" s="8">
        <v>1000</v>
      </c>
      <c r="J220" s="8">
        <v>0</v>
      </c>
      <c r="K220" s="8">
        <v>0</v>
      </c>
    </row>
    <row r="221" spans="1:11" ht="15.75" thickBot="1" x14ac:dyDescent="0.3">
      <c r="A221" s="7" t="s">
        <v>79</v>
      </c>
      <c r="B221" s="8">
        <v>20.9</v>
      </c>
      <c r="C221" s="8">
        <v>434.5</v>
      </c>
      <c r="D221" s="8">
        <v>25.9</v>
      </c>
      <c r="E221" s="8">
        <v>46.3</v>
      </c>
      <c r="F221" s="8">
        <v>428.5</v>
      </c>
      <c r="G221" s="8">
        <v>40.9</v>
      </c>
      <c r="H221" s="8">
        <v>997</v>
      </c>
      <c r="I221" s="8">
        <v>1000</v>
      </c>
      <c r="J221" s="8">
        <v>3</v>
      </c>
      <c r="K221" s="8">
        <v>0.3</v>
      </c>
    </row>
    <row r="222" spans="1:11" ht="15.75" thickBot="1" x14ac:dyDescent="0.3">
      <c r="A222" s="7" t="s">
        <v>80</v>
      </c>
      <c r="B222" s="8">
        <v>39.9</v>
      </c>
      <c r="C222" s="8">
        <v>447.9</v>
      </c>
      <c r="D222" s="8">
        <v>24.9</v>
      </c>
      <c r="E222" s="8">
        <v>29.9</v>
      </c>
      <c r="F222" s="8">
        <v>411</v>
      </c>
      <c r="G222" s="8">
        <v>42.8</v>
      </c>
      <c r="H222" s="8">
        <v>996.5</v>
      </c>
      <c r="I222" s="8">
        <v>1000</v>
      </c>
      <c r="J222" s="8">
        <v>3.5</v>
      </c>
      <c r="K222" s="8">
        <v>0.35</v>
      </c>
    </row>
    <row r="223" spans="1:11" ht="15.75" thickBot="1" x14ac:dyDescent="0.3">
      <c r="A223" s="7" t="s">
        <v>81</v>
      </c>
      <c r="B223" s="8">
        <v>37.9</v>
      </c>
      <c r="C223" s="8">
        <v>440.9</v>
      </c>
      <c r="D223" s="8">
        <v>0</v>
      </c>
      <c r="E223" s="8">
        <v>88.2</v>
      </c>
      <c r="F223" s="8">
        <v>430.5</v>
      </c>
      <c r="G223" s="8">
        <v>0</v>
      </c>
      <c r="H223" s="8">
        <v>997.5</v>
      </c>
      <c r="I223" s="8">
        <v>1000</v>
      </c>
      <c r="J223" s="8">
        <v>2.5</v>
      </c>
      <c r="K223" s="8">
        <v>0.25</v>
      </c>
    </row>
    <row r="224" spans="1:11" ht="15.75" thickBot="1" x14ac:dyDescent="0.3">
      <c r="A224" s="7" t="s">
        <v>82</v>
      </c>
      <c r="B224" s="8">
        <v>25.9</v>
      </c>
      <c r="C224" s="8">
        <v>473.8</v>
      </c>
      <c r="D224" s="8">
        <v>29.9</v>
      </c>
      <c r="E224" s="8">
        <v>35.9</v>
      </c>
      <c r="F224" s="8">
        <v>409.1</v>
      </c>
      <c r="G224" s="8">
        <v>45.8</v>
      </c>
      <c r="H224" s="8">
        <v>1020.4</v>
      </c>
      <c r="I224" s="8">
        <v>1000</v>
      </c>
      <c r="J224" s="8">
        <v>-20.399999999999999</v>
      </c>
      <c r="K224" s="8">
        <v>-2.04</v>
      </c>
    </row>
    <row r="225" spans="1:2" ht="15.75" thickBot="1" x14ac:dyDescent="0.3"/>
    <row r="226" spans="1:2" ht="15.75" thickBot="1" x14ac:dyDescent="0.3">
      <c r="A226" s="9" t="s">
        <v>216</v>
      </c>
      <c r="B226" s="10">
        <v>1534.5</v>
      </c>
    </row>
    <row r="227" spans="1:2" ht="21.75" thickBot="1" x14ac:dyDescent="0.3">
      <c r="A227" s="9" t="s">
        <v>217</v>
      </c>
      <c r="B227" s="10">
        <v>428</v>
      </c>
    </row>
    <row r="228" spans="1:2" ht="21.75" thickBot="1" x14ac:dyDescent="0.3">
      <c r="A228" s="9" t="s">
        <v>218</v>
      </c>
      <c r="B228" s="10">
        <v>20000.599999999999</v>
      </c>
    </row>
    <row r="229" spans="1:2" ht="21.75" thickBot="1" x14ac:dyDescent="0.3">
      <c r="A229" s="9" t="s">
        <v>219</v>
      </c>
      <c r="B229" s="10">
        <v>20000</v>
      </c>
    </row>
    <row r="230" spans="1:2" ht="32.25" thickBot="1" x14ac:dyDescent="0.3">
      <c r="A230" s="9" t="s">
        <v>220</v>
      </c>
      <c r="B230" s="10">
        <v>0.6</v>
      </c>
    </row>
    <row r="231" spans="1:2" ht="32.25" thickBot="1" x14ac:dyDescent="0.3">
      <c r="A231" s="9" t="s">
        <v>221</v>
      </c>
      <c r="B231" s="10"/>
    </row>
    <row r="232" spans="1:2" ht="32.25" thickBot="1" x14ac:dyDescent="0.3">
      <c r="A232" s="9" t="s">
        <v>222</v>
      </c>
      <c r="B232" s="10"/>
    </row>
    <row r="233" spans="1:2" ht="21.75" thickBot="1" x14ac:dyDescent="0.3">
      <c r="A233" s="9" t="s">
        <v>223</v>
      </c>
      <c r="B233" s="10">
        <v>0</v>
      </c>
    </row>
    <row r="235" spans="1:2" x14ac:dyDescent="0.25">
      <c r="A235" s="11" t="s">
        <v>224</v>
      </c>
    </row>
    <row r="237" spans="1:2" x14ac:dyDescent="0.25">
      <c r="A237" s="12" t="s">
        <v>225</v>
      </c>
    </row>
    <row r="238" spans="1:2" x14ac:dyDescent="0.25">
      <c r="A238" s="12" t="s">
        <v>335</v>
      </c>
    </row>
  </sheetData>
  <conditionalFormatting sqref="H96:H1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6:O1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6" r:id="rId1" display="http://miau.gau.hu/myx-free/coco/test/677718820160609155059.html"/>
    <hyperlink ref="A235" r:id="rId2" display="http://miau.gau.hu/myx-free/coco/test/305699220160609155135.html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opLeftCell="A90" zoomScale="70" zoomScaleNormal="70" workbookViewId="0">
      <selection activeCell="I94" sqref="I94"/>
    </sheetView>
  </sheetViews>
  <sheetFormatPr defaultRowHeight="15" x14ac:dyDescent="0.25"/>
  <cols>
    <col min="1" max="1" width="13.85546875" bestFit="1" customWidth="1"/>
    <col min="2" max="7" width="10.7109375" bestFit="1" customWidth="1"/>
    <col min="8" max="8" width="16.140625" customWidth="1"/>
  </cols>
  <sheetData>
    <row r="1" spans="1:8" x14ac:dyDescent="0.25">
      <c r="A1" t="str">
        <f>'Y1'!A1</f>
        <v>ranking values</v>
      </c>
      <c r="B1" t="str">
        <f>'Y1'!B1</f>
        <v>operation1</v>
      </c>
      <c r="C1" t="str">
        <f>'Y1'!C1</f>
        <v>operation2</v>
      </c>
      <c r="D1" t="str">
        <f>'Y1'!D1</f>
        <v>operation3</v>
      </c>
      <c r="E1" t="str">
        <f>'Y1'!E1</f>
        <v>operation4</v>
      </c>
      <c r="F1" t="str">
        <f>'Y1'!F1</f>
        <v>operation5</v>
      </c>
      <c r="G1" t="str">
        <f>'Y1'!G1</f>
        <v>operation6</v>
      </c>
      <c r="H1" t="s">
        <v>339</v>
      </c>
    </row>
    <row r="2" spans="1:8" x14ac:dyDescent="0.25">
      <c r="A2" t="str">
        <f>'Y1'!A2</f>
        <v>interval1</v>
      </c>
      <c r="B2">
        <f>'Y1'!B2</f>
        <v>2</v>
      </c>
      <c r="C2">
        <f>'Y1'!C2</f>
        <v>5</v>
      </c>
      <c r="D2">
        <f>'Y1'!D2</f>
        <v>2</v>
      </c>
      <c r="E2">
        <f>'Y1'!E2</f>
        <v>19</v>
      </c>
      <c r="F2">
        <f>'Y1'!F2</f>
        <v>3</v>
      </c>
      <c r="G2">
        <f>'Y1'!G2</f>
        <v>16</v>
      </c>
      <c r="H2">
        <f>Yindex!O97*1000</f>
        <v>1000500</v>
      </c>
    </row>
    <row r="3" spans="1:8" x14ac:dyDescent="0.25">
      <c r="A3" t="str">
        <f>'Y1'!A3</f>
        <v>interval2</v>
      </c>
      <c r="B3">
        <f>'Y1'!B3</f>
        <v>8</v>
      </c>
      <c r="C3">
        <f>'Y1'!C3</f>
        <v>1</v>
      </c>
      <c r="D3">
        <f>'Y1'!D3</f>
        <v>17</v>
      </c>
      <c r="E3">
        <f>'Y1'!E3</f>
        <v>15</v>
      </c>
      <c r="F3">
        <f>'Y1'!F3</f>
        <v>14</v>
      </c>
      <c r="G3">
        <f>'Y1'!G3</f>
        <v>11</v>
      </c>
      <c r="H3">
        <f>Yindex!O98*1000</f>
        <v>989500</v>
      </c>
    </row>
    <row r="4" spans="1:8" x14ac:dyDescent="0.25">
      <c r="A4" t="str">
        <f>'Y1'!A4</f>
        <v>interval3</v>
      </c>
      <c r="B4">
        <f>'Y1'!B4</f>
        <v>6</v>
      </c>
      <c r="C4">
        <f>'Y1'!C4</f>
        <v>11</v>
      </c>
      <c r="D4">
        <f>'Y1'!D4</f>
        <v>4</v>
      </c>
      <c r="E4">
        <f>'Y1'!E4</f>
        <v>3</v>
      </c>
      <c r="F4">
        <f>'Y1'!F4</f>
        <v>2</v>
      </c>
      <c r="G4">
        <f>'Y1'!G4</f>
        <v>3</v>
      </c>
      <c r="H4">
        <f>Yindex!O99*1000</f>
        <v>1025500</v>
      </c>
    </row>
    <row r="5" spans="1:8" x14ac:dyDescent="0.25">
      <c r="A5" t="str">
        <f>'Y1'!A5</f>
        <v>interval4</v>
      </c>
      <c r="B5">
        <f>'Y1'!B5</f>
        <v>12</v>
      </c>
      <c r="C5">
        <f>'Y1'!C5</f>
        <v>10</v>
      </c>
      <c r="D5">
        <f>'Y1'!D5</f>
        <v>2</v>
      </c>
      <c r="E5">
        <f>'Y1'!E5</f>
        <v>6</v>
      </c>
      <c r="F5">
        <f>'Y1'!F5</f>
        <v>9</v>
      </c>
      <c r="G5">
        <f>'Y1'!G5</f>
        <v>7</v>
      </c>
      <c r="H5">
        <f>Yindex!O100*1000</f>
        <v>1010000</v>
      </c>
    </row>
    <row r="6" spans="1:8" x14ac:dyDescent="0.25">
      <c r="A6" t="str">
        <f>'Y1'!A6</f>
        <v>interval5</v>
      </c>
      <c r="B6">
        <f>'Y1'!B6</f>
        <v>17</v>
      </c>
      <c r="C6">
        <f>'Y1'!C6</f>
        <v>7</v>
      </c>
      <c r="D6">
        <f>'Y1'!D6</f>
        <v>12</v>
      </c>
      <c r="E6">
        <f>'Y1'!E6</f>
        <v>12</v>
      </c>
      <c r="F6">
        <f>'Y1'!F6</f>
        <v>11</v>
      </c>
      <c r="G6">
        <f>'Y1'!G6</f>
        <v>4</v>
      </c>
      <c r="H6">
        <f>Yindex!O101*1000</f>
        <v>1000500</v>
      </c>
    </row>
    <row r="7" spans="1:8" x14ac:dyDescent="0.25">
      <c r="A7" t="str">
        <f>'Y1'!A7</f>
        <v>interval6</v>
      </c>
      <c r="B7">
        <f>'Y1'!B7</f>
        <v>2</v>
      </c>
      <c r="C7">
        <f>'Y1'!C7</f>
        <v>14</v>
      </c>
      <c r="D7">
        <f>'Y1'!D7</f>
        <v>7</v>
      </c>
      <c r="E7">
        <f>'Y1'!E7</f>
        <v>14</v>
      </c>
      <c r="F7">
        <f>'Y1'!F7</f>
        <v>15</v>
      </c>
      <c r="G7">
        <f>'Y1'!G7</f>
        <v>6</v>
      </c>
      <c r="H7">
        <f>Yindex!O102*1000</f>
        <v>998500</v>
      </c>
    </row>
    <row r="8" spans="1:8" x14ac:dyDescent="0.25">
      <c r="A8" t="str">
        <f>'Y1'!A8</f>
        <v>interval7</v>
      </c>
      <c r="B8">
        <f>'Y1'!B8</f>
        <v>4</v>
      </c>
      <c r="C8">
        <f>'Y1'!C8</f>
        <v>16</v>
      </c>
      <c r="D8">
        <f>'Y1'!D8</f>
        <v>10</v>
      </c>
      <c r="E8">
        <f>'Y1'!E8</f>
        <v>2</v>
      </c>
      <c r="F8">
        <f>'Y1'!F8</f>
        <v>19</v>
      </c>
      <c r="G8">
        <f>'Y1'!G8</f>
        <v>7</v>
      </c>
      <c r="H8">
        <f>Yindex!O103*1000</f>
        <v>1000500</v>
      </c>
    </row>
    <row r="9" spans="1:8" x14ac:dyDescent="0.25">
      <c r="A9" t="str">
        <f>'Y1'!A9</f>
        <v>interval8</v>
      </c>
      <c r="B9">
        <f>'Y1'!B9</f>
        <v>11</v>
      </c>
      <c r="C9">
        <f>'Y1'!C9</f>
        <v>7</v>
      </c>
      <c r="D9">
        <f>'Y1'!D9</f>
        <v>5</v>
      </c>
      <c r="E9">
        <f>'Y1'!E9</f>
        <v>18</v>
      </c>
      <c r="F9">
        <f>'Y1'!F9</f>
        <v>10</v>
      </c>
      <c r="G9">
        <f>'Y1'!G9</f>
        <v>2</v>
      </c>
      <c r="H9">
        <f>Yindex!O104*1000</f>
        <v>991500</v>
      </c>
    </row>
    <row r="10" spans="1:8" x14ac:dyDescent="0.25">
      <c r="A10" t="str">
        <f>'Y1'!A10</f>
        <v>interval9</v>
      </c>
      <c r="B10">
        <f>'Y1'!B10</f>
        <v>12</v>
      </c>
      <c r="C10">
        <f>'Y1'!C10</f>
        <v>15</v>
      </c>
      <c r="D10">
        <f>'Y1'!D10</f>
        <v>8</v>
      </c>
      <c r="E10">
        <f>'Y1'!E10</f>
        <v>11</v>
      </c>
      <c r="F10">
        <f>'Y1'!F10</f>
        <v>12</v>
      </c>
      <c r="G10">
        <f>'Y1'!G10</f>
        <v>18</v>
      </c>
      <c r="H10">
        <f>Yindex!O105*1000</f>
        <v>983000</v>
      </c>
    </row>
    <row r="11" spans="1:8" x14ac:dyDescent="0.25">
      <c r="A11" t="str">
        <f>'Y1'!A11</f>
        <v>interval10</v>
      </c>
      <c r="B11">
        <f>'Y1'!B11</f>
        <v>20</v>
      </c>
      <c r="C11">
        <f>'Y1'!C11</f>
        <v>12</v>
      </c>
      <c r="D11">
        <f>'Y1'!D11</f>
        <v>16</v>
      </c>
      <c r="E11">
        <f>'Y1'!E11</f>
        <v>1</v>
      </c>
      <c r="F11">
        <f>'Y1'!F11</f>
        <v>5</v>
      </c>
      <c r="G11">
        <f>'Y1'!G11</f>
        <v>13</v>
      </c>
      <c r="H11">
        <f>Yindex!O106*1000</f>
        <v>980000</v>
      </c>
    </row>
    <row r="12" spans="1:8" x14ac:dyDescent="0.25">
      <c r="A12" t="str">
        <f>'Y1'!A12</f>
        <v>interval11</v>
      </c>
      <c r="B12">
        <f>'Y1'!B12</f>
        <v>15</v>
      </c>
      <c r="C12">
        <f>'Y1'!C12</f>
        <v>4</v>
      </c>
      <c r="D12">
        <f>'Y1'!D12</f>
        <v>20</v>
      </c>
      <c r="E12">
        <f>'Y1'!E12</f>
        <v>10</v>
      </c>
      <c r="F12">
        <f>'Y1'!F12</f>
        <v>1</v>
      </c>
      <c r="G12">
        <f>'Y1'!G12</f>
        <v>19</v>
      </c>
      <c r="H12">
        <f>Yindex!O107*1000</f>
        <v>1000500</v>
      </c>
    </row>
    <row r="13" spans="1:8" x14ac:dyDescent="0.25">
      <c r="A13" t="str">
        <f>'Y1'!A13</f>
        <v>interval12</v>
      </c>
      <c r="B13">
        <f>'Y1'!B13</f>
        <v>19</v>
      </c>
      <c r="C13">
        <f>'Y1'!C13</f>
        <v>20</v>
      </c>
      <c r="D13">
        <f>'Y1'!D13</f>
        <v>19</v>
      </c>
      <c r="E13">
        <f>'Y1'!E13</f>
        <v>4</v>
      </c>
      <c r="F13">
        <f>'Y1'!F13</f>
        <v>7</v>
      </c>
      <c r="G13">
        <f>'Y1'!G13</f>
        <v>5</v>
      </c>
      <c r="H13">
        <f>Yindex!O108*1000</f>
        <v>1000500</v>
      </c>
    </row>
    <row r="14" spans="1:8" x14ac:dyDescent="0.25">
      <c r="A14" t="str">
        <f>'Y1'!A14</f>
        <v>interval13</v>
      </c>
      <c r="B14">
        <f>'Y1'!B14</f>
        <v>6</v>
      </c>
      <c r="C14">
        <f>'Y1'!C14</f>
        <v>19</v>
      </c>
      <c r="D14">
        <f>'Y1'!D14</f>
        <v>15</v>
      </c>
      <c r="E14">
        <f>'Y1'!E14</f>
        <v>5</v>
      </c>
      <c r="F14">
        <f>'Y1'!F14</f>
        <v>17</v>
      </c>
      <c r="G14">
        <f>'Y1'!G14</f>
        <v>9</v>
      </c>
      <c r="H14">
        <f>Yindex!O109*1000</f>
        <v>1000500</v>
      </c>
    </row>
    <row r="15" spans="1:8" x14ac:dyDescent="0.25">
      <c r="A15" t="str">
        <f>'Y1'!A15</f>
        <v>interval14</v>
      </c>
      <c r="B15">
        <f>'Y1'!B15</f>
        <v>14</v>
      </c>
      <c r="C15">
        <f>'Y1'!C15</f>
        <v>13</v>
      </c>
      <c r="D15">
        <f>'Y1'!D15</f>
        <v>5</v>
      </c>
      <c r="E15">
        <f>'Y1'!E15</f>
        <v>16</v>
      </c>
      <c r="F15">
        <f>'Y1'!F15</f>
        <v>13</v>
      </c>
      <c r="G15">
        <f>'Y1'!G15</f>
        <v>10</v>
      </c>
      <c r="H15">
        <f>Yindex!O110*1000</f>
        <v>1000500</v>
      </c>
    </row>
    <row r="16" spans="1:8" x14ac:dyDescent="0.25">
      <c r="A16" t="str">
        <f>'Y1'!A16</f>
        <v>interval15</v>
      </c>
      <c r="B16">
        <f>'Y1'!B16</f>
        <v>1</v>
      </c>
      <c r="C16">
        <f>'Y1'!C16</f>
        <v>17</v>
      </c>
      <c r="D16">
        <f>'Y1'!D16</f>
        <v>13</v>
      </c>
      <c r="E16">
        <f>'Y1'!E16</f>
        <v>9</v>
      </c>
      <c r="F16">
        <f>'Y1'!F16</f>
        <v>8</v>
      </c>
      <c r="G16">
        <f>'Y1'!G16</f>
        <v>15</v>
      </c>
      <c r="H16">
        <f>Yindex!O111*1000</f>
        <v>998000</v>
      </c>
    </row>
    <row r="17" spans="1:12" x14ac:dyDescent="0.25">
      <c r="A17" t="str">
        <f>'Y1'!A17</f>
        <v>interval16</v>
      </c>
      <c r="B17">
        <f>'Y1'!B17</f>
        <v>9</v>
      </c>
      <c r="C17">
        <f>'Y1'!C17</f>
        <v>2</v>
      </c>
      <c r="D17">
        <f>'Y1'!D17</f>
        <v>18</v>
      </c>
      <c r="E17">
        <f>'Y1'!E17</f>
        <v>8</v>
      </c>
      <c r="F17">
        <f>'Y1'!F17</f>
        <v>20</v>
      </c>
      <c r="G17">
        <f>'Y1'!G17</f>
        <v>20</v>
      </c>
      <c r="H17">
        <f>Yindex!O112*1000</f>
        <v>1000500</v>
      </c>
    </row>
    <row r="18" spans="1:12" x14ac:dyDescent="0.25">
      <c r="A18" t="str">
        <f>'Y1'!A18</f>
        <v>interval17</v>
      </c>
      <c r="B18">
        <f>'Y1'!B18</f>
        <v>5</v>
      </c>
      <c r="C18">
        <f>'Y1'!C18</f>
        <v>3</v>
      </c>
      <c r="D18">
        <f>'Y1'!D18</f>
        <v>10</v>
      </c>
      <c r="E18">
        <f>'Y1'!E18</f>
        <v>17</v>
      </c>
      <c r="F18">
        <f>'Y1'!F18</f>
        <v>16</v>
      </c>
      <c r="G18">
        <f>'Y1'!G18</f>
        <v>12</v>
      </c>
      <c r="H18">
        <f>Yindex!O113*1000</f>
        <v>1000500</v>
      </c>
    </row>
    <row r="19" spans="1:12" x14ac:dyDescent="0.25">
      <c r="A19" t="str">
        <f>'Y1'!A19</f>
        <v>interval18</v>
      </c>
      <c r="B19">
        <f>'Y1'!B19</f>
        <v>18</v>
      </c>
      <c r="C19">
        <f>'Y1'!C19</f>
        <v>9</v>
      </c>
      <c r="D19">
        <f>'Y1'!D19</f>
        <v>9</v>
      </c>
      <c r="E19">
        <f>'Y1'!E19</f>
        <v>7</v>
      </c>
      <c r="F19">
        <f>'Y1'!F19</f>
        <v>6</v>
      </c>
      <c r="G19">
        <f>'Y1'!G19</f>
        <v>14</v>
      </c>
      <c r="H19">
        <f>Yindex!O114*1000</f>
        <v>1000500</v>
      </c>
    </row>
    <row r="20" spans="1:12" x14ac:dyDescent="0.25">
      <c r="A20" t="str">
        <f>'Y1'!A20</f>
        <v>interval19</v>
      </c>
      <c r="B20">
        <f>'Y1'!B20</f>
        <v>16</v>
      </c>
      <c r="C20">
        <f>'Y1'!C20</f>
        <v>6</v>
      </c>
      <c r="D20">
        <f>'Y1'!D20</f>
        <v>1</v>
      </c>
      <c r="E20">
        <f>'Y1'!E20</f>
        <v>19</v>
      </c>
      <c r="F20">
        <f>'Y1'!F20</f>
        <v>18</v>
      </c>
      <c r="G20">
        <f>'Y1'!G20</f>
        <v>1</v>
      </c>
      <c r="H20">
        <f>Yindex!O115*1000</f>
        <v>1000500</v>
      </c>
    </row>
    <row r="21" spans="1:12" x14ac:dyDescent="0.25">
      <c r="A21" t="str">
        <f>'Y1'!A21</f>
        <v>interval20</v>
      </c>
      <c r="B21">
        <f>'Y1'!B21</f>
        <v>10</v>
      </c>
      <c r="C21">
        <f>'Y1'!C21</f>
        <v>18</v>
      </c>
      <c r="D21">
        <f>'Y1'!D21</f>
        <v>14</v>
      </c>
      <c r="E21">
        <f>'Y1'!E21</f>
        <v>13</v>
      </c>
      <c r="F21">
        <f>'Y1'!F21</f>
        <v>4</v>
      </c>
      <c r="G21">
        <f>'Y1'!G21</f>
        <v>17</v>
      </c>
      <c r="H21">
        <f>Yindex!O116*1000</f>
        <v>1019000</v>
      </c>
    </row>
    <row r="23" spans="1:12" ht="18.75" x14ac:dyDescent="0.25">
      <c r="A23" s="3"/>
    </row>
    <row r="24" spans="1:12" x14ac:dyDescent="0.25">
      <c r="A24" s="4"/>
    </row>
    <row r="27" spans="1:12" ht="31.5" x14ac:dyDescent="0.25">
      <c r="A27" s="5" t="s">
        <v>48</v>
      </c>
      <c r="B27" s="6">
        <v>7695344</v>
      </c>
      <c r="C27" s="5" t="s">
        <v>49</v>
      </c>
      <c r="D27" s="6">
        <v>20</v>
      </c>
      <c r="E27" s="5" t="s">
        <v>50</v>
      </c>
      <c r="F27" s="6">
        <v>6</v>
      </c>
      <c r="G27" s="5" t="s">
        <v>51</v>
      </c>
      <c r="H27" s="6">
        <v>20</v>
      </c>
      <c r="I27" s="5" t="s">
        <v>52</v>
      </c>
      <c r="J27" s="6">
        <v>0</v>
      </c>
      <c r="K27" s="5" t="s">
        <v>53</v>
      </c>
      <c r="L27" s="6" t="s">
        <v>340</v>
      </c>
    </row>
    <row r="28" spans="1:12" ht="19.5" thickBot="1" x14ac:dyDescent="0.3">
      <c r="A28" s="3"/>
    </row>
    <row r="29" spans="1:12" ht="15.75" thickBot="1" x14ac:dyDescent="0.3">
      <c r="A29" s="7" t="s">
        <v>55</v>
      </c>
      <c r="B29" s="7" t="s">
        <v>56</v>
      </c>
      <c r="C29" s="7" t="s">
        <v>57</v>
      </c>
      <c r="D29" s="7" t="s">
        <v>58</v>
      </c>
      <c r="E29" s="7" t="s">
        <v>59</v>
      </c>
      <c r="F29" s="7" t="s">
        <v>60</v>
      </c>
      <c r="G29" s="7" t="s">
        <v>61</v>
      </c>
      <c r="H29" s="7" t="s">
        <v>62</v>
      </c>
    </row>
    <row r="30" spans="1:12" ht="15.75" thickBot="1" x14ac:dyDescent="0.3">
      <c r="A30" s="7" t="s">
        <v>63</v>
      </c>
      <c r="B30" s="8">
        <v>2</v>
      </c>
      <c r="C30" s="8">
        <v>5</v>
      </c>
      <c r="D30" s="8">
        <v>2</v>
      </c>
      <c r="E30" s="8">
        <v>19</v>
      </c>
      <c r="F30" s="8">
        <v>3</v>
      </c>
      <c r="G30" s="8">
        <v>16</v>
      </c>
      <c r="H30" s="8">
        <v>1000500</v>
      </c>
    </row>
    <row r="31" spans="1:12" ht="15.75" thickBot="1" x14ac:dyDescent="0.3">
      <c r="A31" s="7" t="s">
        <v>64</v>
      </c>
      <c r="B31" s="8">
        <v>8</v>
      </c>
      <c r="C31" s="8">
        <v>1</v>
      </c>
      <c r="D31" s="8">
        <v>17</v>
      </c>
      <c r="E31" s="8">
        <v>15</v>
      </c>
      <c r="F31" s="8">
        <v>14</v>
      </c>
      <c r="G31" s="8">
        <v>11</v>
      </c>
      <c r="H31" s="8">
        <v>989500</v>
      </c>
    </row>
    <row r="32" spans="1:12" ht="15.75" thickBot="1" x14ac:dyDescent="0.3">
      <c r="A32" s="7" t="s">
        <v>65</v>
      </c>
      <c r="B32" s="8">
        <v>6</v>
      </c>
      <c r="C32" s="8">
        <v>11</v>
      </c>
      <c r="D32" s="8">
        <v>4</v>
      </c>
      <c r="E32" s="8">
        <v>3</v>
      </c>
      <c r="F32" s="8">
        <v>2</v>
      </c>
      <c r="G32" s="8">
        <v>3</v>
      </c>
      <c r="H32" s="8">
        <v>1025500</v>
      </c>
    </row>
    <row r="33" spans="1:8" ht="15.75" thickBot="1" x14ac:dyDescent="0.3">
      <c r="A33" s="7" t="s">
        <v>66</v>
      </c>
      <c r="B33" s="8">
        <v>12</v>
      </c>
      <c r="C33" s="8">
        <v>10</v>
      </c>
      <c r="D33" s="8">
        <v>2</v>
      </c>
      <c r="E33" s="8">
        <v>6</v>
      </c>
      <c r="F33" s="8">
        <v>9</v>
      </c>
      <c r="G33" s="8">
        <v>7</v>
      </c>
      <c r="H33" s="8">
        <v>1010000</v>
      </c>
    </row>
    <row r="34" spans="1:8" ht="15.75" thickBot="1" x14ac:dyDescent="0.3">
      <c r="A34" s="7" t="s">
        <v>67</v>
      </c>
      <c r="B34" s="8">
        <v>17</v>
      </c>
      <c r="C34" s="8">
        <v>7</v>
      </c>
      <c r="D34" s="8">
        <v>12</v>
      </c>
      <c r="E34" s="8">
        <v>12</v>
      </c>
      <c r="F34" s="8">
        <v>11</v>
      </c>
      <c r="G34" s="8">
        <v>4</v>
      </c>
      <c r="H34" s="8">
        <v>1000500</v>
      </c>
    </row>
    <row r="35" spans="1:8" ht="15.75" thickBot="1" x14ac:dyDescent="0.3">
      <c r="A35" s="7" t="s">
        <v>68</v>
      </c>
      <c r="B35" s="8">
        <v>2</v>
      </c>
      <c r="C35" s="8">
        <v>14</v>
      </c>
      <c r="D35" s="8">
        <v>7</v>
      </c>
      <c r="E35" s="8">
        <v>14</v>
      </c>
      <c r="F35" s="8">
        <v>15</v>
      </c>
      <c r="G35" s="8">
        <v>6</v>
      </c>
      <c r="H35" s="8">
        <v>998500</v>
      </c>
    </row>
    <row r="36" spans="1:8" ht="15.75" thickBot="1" x14ac:dyDescent="0.3">
      <c r="A36" s="7" t="s">
        <v>69</v>
      </c>
      <c r="B36" s="8">
        <v>4</v>
      </c>
      <c r="C36" s="8">
        <v>16</v>
      </c>
      <c r="D36" s="8">
        <v>10</v>
      </c>
      <c r="E36" s="8">
        <v>2</v>
      </c>
      <c r="F36" s="8">
        <v>19</v>
      </c>
      <c r="G36" s="8">
        <v>7</v>
      </c>
      <c r="H36" s="8">
        <v>1000500</v>
      </c>
    </row>
    <row r="37" spans="1:8" ht="15.75" thickBot="1" x14ac:dyDescent="0.3">
      <c r="A37" s="7" t="s">
        <v>70</v>
      </c>
      <c r="B37" s="8">
        <v>11</v>
      </c>
      <c r="C37" s="8">
        <v>7</v>
      </c>
      <c r="D37" s="8">
        <v>5</v>
      </c>
      <c r="E37" s="8">
        <v>18</v>
      </c>
      <c r="F37" s="8">
        <v>10</v>
      </c>
      <c r="G37" s="8">
        <v>2</v>
      </c>
      <c r="H37" s="8">
        <v>991500</v>
      </c>
    </row>
    <row r="38" spans="1:8" ht="15.75" thickBot="1" x14ac:dyDescent="0.3">
      <c r="A38" s="7" t="s">
        <v>71</v>
      </c>
      <c r="B38" s="8">
        <v>12</v>
      </c>
      <c r="C38" s="8">
        <v>15</v>
      </c>
      <c r="D38" s="8">
        <v>8</v>
      </c>
      <c r="E38" s="8">
        <v>11</v>
      </c>
      <c r="F38" s="8">
        <v>12</v>
      </c>
      <c r="G38" s="8">
        <v>18</v>
      </c>
      <c r="H38" s="8">
        <v>983000</v>
      </c>
    </row>
    <row r="39" spans="1:8" ht="15.75" thickBot="1" x14ac:dyDescent="0.3">
      <c r="A39" s="7" t="s">
        <v>72</v>
      </c>
      <c r="B39" s="8">
        <v>20</v>
      </c>
      <c r="C39" s="8">
        <v>12</v>
      </c>
      <c r="D39" s="8">
        <v>16</v>
      </c>
      <c r="E39" s="8">
        <v>1</v>
      </c>
      <c r="F39" s="8">
        <v>5</v>
      </c>
      <c r="G39" s="8">
        <v>13</v>
      </c>
      <c r="H39" s="8">
        <v>980000</v>
      </c>
    </row>
    <row r="40" spans="1:8" ht="15.75" thickBot="1" x14ac:dyDescent="0.3">
      <c r="A40" s="7" t="s">
        <v>73</v>
      </c>
      <c r="B40" s="8">
        <v>15</v>
      </c>
      <c r="C40" s="8">
        <v>4</v>
      </c>
      <c r="D40" s="8">
        <v>20</v>
      </c>
      <c r="E40" s="8">
        <v>10</v>
      </c>
      <c r="F40" s="8">
        <v>1</v>
      </c>
      <c r="G40" s="8">
        <v>19</v>
      </c>
      <c r="H40" s="8">
        <v>1000500</v>
      </c>
    </row>
    <row r="41" spans="1:8" ht="15.75" thickBot="1" x14ac:dyDescent="0.3">
      <c r="A41" s="7" t="s">
        <v>74</v>
      </c>
      <c r="B41" s="8">
        <v>19</v>
      </c>
      <c r="C41" s="8">
        <v>20</v>
      </c>
      <c r="D41" s="8">
        <v>19</v>
      </c>
      <c r="E41" s="8">
        <v>4</v>
      </c>
      <c r="F41" s="8">
        <v>7</v>
      </c>
      <c r="G41" s="8">
        <v>5</v>
      </c>
      <c r="H41" s="8">
        <v>1000500</v>
      </c>
    </row>
    <row r="42" spans="1:8" ht="15.75" thickBot="1" x14ac:dyDescent="0.3">
      <c r="A42" s="7" t="s">
        <v>75</v>
      </c>
      <c r="B42" s="8">
        <v>6</v>
      </c>
      <c r="C42" s="8">
        <v>19</v>
      </c>
      <c r="D42" s="8">
        <v>15</v>
      </c>
      <c r="E42" s="8">
        <v>5</v>
      </c>
      <c r="F42" s="8">
        <v>17</v>
      </c>
      <c r="G42" s="8">
        <v>9</v>
      </c>
      <c r="H42" s="8">
        <v>1000500</v>
      </c>
    </row>
    <row r="43" spans="1:8" ht="15.75" thickBot="1" x14ac:dyDescent="0.3">
      <c r="A43" s="7" t="s">
        <v>76</v>
      </c>
      <c r="B43" s="8">
        <v>14</v>
      </c>
      <c r="C43" s="8">
        <v>13</v>
      </c>
      <c r="D43" s="8">
        <v>5</v>
      </c>
      <c r="E43" s="8">
        <v>16</v>
      </c>
      <c r="F43" s="8">
        <v>13</v>
      </c>
      <c r="G43" s="8">
        <v>10</v>
      </c>
      <c r="H43" s="8">
        <v>1000500</v>
      </c>
    </row>
    <row r="44" spans="1:8" ht="15.75" thickBot="1" x14ac:dyDescent="0.3">
      <c r="A44" s="7" t="s">
        <v>77</v>
      </c>
      <c r="B44" s="8">
        <v>1</v>
      </c>
      <c r="C44" s="8">
        <v>17</v>
      </c>
      <c r="D44" s="8">
        <v>13</v>
      </c>
      <c r="E44" s="8">
        <v>9</v>
      </c>
      <c r="F44" s="8">
        <v>8</v>
      </c>
      <c r="G44" s="8">
        <v>15</v>
      </c>
      <c r="H44" s="8">
        <v>998000</v>
      </c>
    </row>
    <row r="45" spans="1:8" ht="15.75" thickBot="1" x14ac:dyDescent="0.3">
      <c r="A45" s="7" t="s">
        <v>78</v>
      </c>
      <c r="B45" s="8">
        <v>9</v>
      </c>
      <c r="C45" s="8">
        <v>2</v>
      </c>
      <c r="D45" s="8">
        <v>18</v>
      </c>
      <c r="E45" s="8">
        <v>8</v>
      </c>
      <c r="F45" s="8">
        <v>20</v>
      </c>
      <c r="G45" s="8">
        <v>20</v>
      </c>
      <c r="H45" s="8">
        <v>1000500</v>
      </c>
    </row>
    <row r="46" spans="1:8" ht="15.75" thickBot="1" x14ac:dyDescent="0.3">
      <c r="A46" s="7" t="s">
        <v>79</v>
      </c>
      <c r="B46" s="8">
        <v>5</v>
      </c>
      <c r="C46" s="8">
        <v>3</v>
      </c>
      <c r="D46" s="8">
        <v>10</v>
      </c>
      <c r="E46" s="8">
        <v>17</v>
      </c>
      <c r="F46" s="8">
        <v>16</v>
      </c>
      <c r="G46" s="8">
        <v>12</v>
      </c>
      <c r="H46" s="8">
        <v>1000500</v>
      </c>
    </row>
    <row r="47" spans="1:8" ht="15.75" thickBot="1" x14ac:dyDescent="0.3">
      <c r="A47" s="7" t="s">
        <v>80</v>
      </c>
      <c r="B47" s="8">
        <v>18</v>
      </c>
      <c r="C47" s="8">
        <v>9</v>
      </c>
      <c r="D47" s="8">
        <v>9</v>
      </c>
      <c r="E47" s="8">
        <v>7</v>
      </c>
      <c r="F47" s="8">
        <v>6</v>
      </c>
      <c r="G47" s="8">
        <v>14</v>
      </c>
      <c r="H47" s="8">
        <v>1000500</v>
      </c>
    </row>
    <row r="48" spans="1:8" ht="15.75" thickBot="1" x14ac:dyDescent="0.3">
      <c r="A48" s="7" t="s">
        <v>81</v>
      </c>
      <c r="B48" s="8">
        <v>16</v>
      </c>
      <c r="C48" s="8">
        <v>6</v>
      </c>
      <c r="D48" s="8">
        <v>1</v>
      </c>
      <c r="E48" s="8">
        <v>19</v>
      </c>
      <c r="F48" s="8">
        <v>18</v>
      </c>
      <c r="G48" s="8">
        <v>1</v>
      </c>
      <c r="H48" s="8">
        <v>1000500</v>
      </c>
    </row>
    <row r="49" spans="1:8" ht="15.75" thickBot="1" x14ac:dyDescent="0.3">
      <c r="A49" s="7" t="s">
        <v>82</v>
      </c>
      <c r="B49" s="8">
        <v>10</v>
      </c>
      <c r="C49" s="8">
        <v>18</v>
      </c>
      <c r="D49" s="8">
        <v>14</v>
      </c>
      <c r="E49" s="8">
        <v>13</v>
      </c>
      <c r="F49" s="8">
        <v>4</v>
      </c>
      <c r="G49" s="8">
        <v>17</v>
      </c>
      <c r="H49" s="8">
        <v>1019000</v>
      </c>
    </row>
    <row r="50" spans="1:8" ht="19.5" thickBot="1" x14ac:dyDescent="0.3">
      <c r="A50" s="3"/>
    </row>
    <row r="51" spans="1:8" ht="15.75" thickBot="1" x14ac:dyDescent="0.3">
      <c r="A51" s="7" t="s">
        <v>83</v>
      </c>
      <c r="B51" s="7" t="s">
        <v>56</v>
      </c>
      <c r="C51" s="7" t="s">
        <v>57</v>
      </c>
      <c r="D51" s="7" t="s">
        <v>58</v>
      </c>
      <c r="E51" s="7" t="s">
        <v>59</v>
      </c>
      <c r="F51" s="7" t="s">
        <v>60</v>
      </c>
      <c r="G51" s="7" t="s">
        <v>61</v>
      </c>
    </row>
    <row r="52" spans="1:8" ht="32.25" thickBot="1" x14ac:dyDescent="0.3">
      <c r="A52" s="7" t="s">
        <v>84</v>
      </c>
      <c r="B52" s="8" t="s">
        <v>341</v>
      </c>
      <c r="C52" s="8" t="s">
        <v>342</v>
      </c>
      <c r="D52" s="8" t="s">
        <v>343</v>
      </c>
      <c r="E52" s="8" t="s">
        <v>344</v>
      </c>
      <c r="F52" s="8" t="s">
        <v>345</v>
      </c>
      <c r="G52" s="8" t="s">
        <v>346</v>
      </c>
    </row>
    <row r="53" spans="1:8" ht="32.25" thickBot="1" x14ac:dyDescent="0.3">
      <c r="A53" s="7" t="s">
        <v>91</v>
      </c>
      <c r="B53" s="8" t="s">
        <v>341</v>
      </c>
      <c r="C53" s="8" t="s">
        <v>342</v>
      </c>
      <c r="D53" s="8" t="s">
        <v>347</v>
      </c>
      <c r="E53" s="8" t="s">
        <v>344</v>
      </c>
      <c r="F53" s="8" t="s">
        <v>345</v>
      </c>
      <c r="G53" s="8" t="s">
        <v>346</v>
      </c>
    </row>
    <row r="54" spans="1:8" ht="32.25" thickBot="1" x14ac:dyDescent="0.3">
      <c r="A54" s="7" t="s">
        <v>98</v>
      </c>
      <c r="B54" s="8" t="s">
        <v>348</v>
      </c>
      <c r="C54" s="8" t="s">
        <v>342</v>
      </c>
      <c r="D54" s="8" t="s">
        <v>347</v>
      </c>
      <c r="E54" s="8" t="s">
        <v>344</v>
      </c>
      <c r="F54" s="8" t="s">
        <v>345</v>
      </c>
      <c r="G54" s="8" t="s">
        <v>349</v>
      </c>
    </row>
    <row r="55" spans="1:8" ht="32.25" thickBot="1" x14ac:dyDescent="0.3">
      <c r="A55" s="7" t="s">
        <v>105</v>
      </c>
      <c r="B55" s="8" t="s">
        <v>350</v>
      </c>
      <c r="C55" s="8" t="s">
        <v>351</v>
      </c>
      <c r="D55" s="8" t="s">
        <v>352</v>
      </c>
      <c r="E55" s="8" t="s">
        <v>344</v>
      </c>
      <c r="F55" s="8" t="s">
        <v>345</v>
      </c>
      <c r="G55" s="8" t="s">
        <v>349</v>
      </c>
    </row>
    <row r="56" spans="1:8" ht="32.25" thickBot="1" x14ac:dyDescent="0.3">
      <c r="A56" s="7" t="s">
        <v>112</v>
      </c>
      <c r="B56" s="8" t="s">
        <v>350</v>
      </c>
      <c r="C56" s="8" t="s">
        <v>353</v>
      </c>
      <c r="D56" s="8" t="s">
        <v>352</v>
      </c>
      <c r="E56" s="8" t="s">
        <v>344</v>
      </c>
      <c r="F56" s="8" t="s">
        <v>354</v>
      </c>
      <c r="G56" s="8" t="s">
        <v>349</v>
      </c>
    </row>
    <row r="57" spans="1:8" ht="32.25" thickBot="1" x14ac:dyDescent="0.3">
      <c r="A57" s="7" t="s">
        <v>119</v>
      </c>
      <c r="B57" s="8" t="s">
        <v>350</v>
      </c>
      <c r="C57" s="8" t="s">
        <v>209</v>
      </c>
      <c r="D57" s="8" t="s">
        <v>352</v>
      </c>
      <c r="E57" s="8" t="s">
        <v>344</v>
      </c>
      <c r="F57" s="8" t="s">
        <v>354</v>
      </c>
      <c r="G57" s="8" t="s">
        <v>349</v>
      </c>
    </row>
    <row r="58" spans="1:8" ht="32.25" thickBot="1" x14ac:dyDescent="0.3">
      <c r="A58" s="7" t="s">
        <v>126</v>
      </c>
      <c r="B58" s="8" t="s">
        <v>350</v>
      </c>
      <c r="C58" s="8" t="s">
        <v>209</v>
      </c>
      <c r="D58" s="8" t="s">
        <v>352</v>
      </c>
      <c r="E58" s="8" t="s">
        <v>344</v>
      </c>
      <c r="F58" s="8" t="s">
        <v>354</v>
      </c>
      <c r="G58" s="8" t="s">
        <v>349</v>
      </c>
    </row>
    <row r="59" spans="1:8" ht="32.25" thickBot="1" x14ac:dyDescent="0.3">
      <c r="A59" s="7" t="s">
        <v>133</v>
      </c>
      <c r="B59" s="8" t="s">
        <v>350</v>
      </c>
      <c r="C59" s="8" t="s">
        <v>209</v>
      </c>
      <c r="D59" s="8" t="s">
        <v>355</v>
      </c>
      <c r="E59" s="8" t="s">
        <v>344</v>
      </c>
      <c r="F59" s="8" t="s">
        <v>356</v>
      </c>
      <c r="G59" s="8" t="s">
        <v>349</v>
      </c>
    </row>
    <row r="60" spans="1:8" ht="32.25" thickBot="1" x14ac:dyDescent="0.3">
      <c r="A60" s="7" t="s">
        <v>140</v>
      </c>
      <c r="B60" s="8" t="s">
        <v>350</v>
      </c>
      <c r="C60" s="8" t="s">
        <v>209</v>
      </c>
      <c r="D60" s="8" t="s">
        <v>355</v>
      </c>
      <c r="E60" s="8" t="s">
        <v>344</v>
      </c>
      <c r="F60" s="8" t="s">
        <v>357</v>
      </c>
      <c r="G60" s="8" t="s">
        <v>349</v>
      </c>
    </row>
    <row r="61" spans="1:8" ht="32.25" thickBot="1" x14ac:dyDescent="0.3">
      <c r="A61" s="7" t="s">
        <v>147</v>
      </c>
      <c r="B61" s="8" t="s">
        <v>350</v>
      </c>
      <c r="C61" s="8" t="s">
        <v>209</v>
      </c>
      <c r="D61" s="8" t="s">
        <v>355</v>
      </c>
      <c r="E61" s="8" t="s">
        <v>344</v>
      </c>
      <c r="F61" s="8" t="s">
        <v>358</v>
      </c>
      <c r="G61" s="8" t="s">
        <v>349</v>
      </c>
    </row>
    <row r="62" spans="1:8" ht="32.25" thickBot="1" x14ac:dyDescent="0.3">
      <c r="A62" s="7" t="s">
        <v>154</v>
      </c>
      <c r="B62" s="8" t="s">
        <v>359</v>
      </c>
      <c r="C62" s="8" t="s">
        <v>209</v>
      </c>
      <c r="D62" s="8" t="s">
        <v>355</v>
      </c>
      <c r="E62" s="8" t="s">
        <v>344</v>
      </c>
      <c r="F62" s="8" t="s">
        <v>358</v>
      </c>
      <c r="G62" s="8" t="s">
        <v>209</v>
      </c>
    </row>
    <row r="63" spans="1:8" ht="32.25" thickBot="1" x14ac:dyDescent="0.3">
      <c r="A63" s="7" t="s">
        <v>161</v>
      </c>
      <c r="B63" s="8" t="s">
        <v>359</v>
      </c>
      <c r="C63" s="8" t="s">
        <v>209</v>
      </c>
      <c r="D63" s="8" t="s">
        <v>355</v>
      </c>
      <c r="E63" s="8" t="s">
        <v>344</v>
      </c>
      <c r="F63" s="8" t="s">
        <v>358</v>
      </c>
      <c r="G63" s="8" t="s">
        <v>209</v>
      </c>
    </row>
    <row r="64" spans="1:8" ht="32.25" thickBot="1" x14ac:dyDescent="0.3">
      <c r="A64" s="7" t="s">
        <v>168</v>
      </c>
      <c r="B64" s="8" t="s">
        <v>359</v>
      </c>
      <c r="C64" s="8" t="s">
        <v>209</v>
      </c>
      <c r="D64" s="8" t="s">
        <v>355</v>
      </c>
      <c r="E64" s="8" t="s">
        <v>344</v>
      </c>
      <c r="F64" s="8" t="s">
        <v>358</v>
      </c>
      <c r="G64" s="8" t="s">
        <v>209</v>
      </c>
    </row>
    <row r="65" spans="1:7" ht="32.25" thickBot="1" x14ac:dyDescent="0.3">
      <c r="A65" s="7" t="s">
        <v>175</v>
      </c>
      <c r="B65" s="8" t="s">
        <v>359</v>
      </c>
      <c r="C65" s="8" t="s">
        <v>209</v>
      </c>
      <c r="D65" s="8" t="s">
        <v>355</v>
      </c>
      <c r="E65" s="8" t="s">
        <v>360</v>
      </c>
      <c r="F65" s="8" t="s">
        <v>209</v>
      </c>
      <c r="G65" s="8" t="s">
        <v>209</v>
      </c>
    </row>
    <row r="66" spans="1:7" ht="32.25" thickBot="1" x14ac:dyDescent="0.3">
      <c r="A66" s="7" t="s">
        <v>182</v>
      </c>
      <c r="B66" s="8" t="s">
        <v>361</v>
      </c>
      <c r="C66" s="8" t="s">
        <v>209</v>
      </c>
      <c r="D66" s="8" t="s">
        <v>355</v>
      </c>
      <c r="E66" s="8" t="s">
        <v>360</v>
      </c>
      <c r="F66" s="8" t="s">
        <v>209</v>
      </c>
      <c r="G66" s="8" t="s">
        <v>209</v>
      </c>
    </row>
    <row r="67" spans="1:7" ht="32.25" thickBot="1" x14ac:dyDescent="0.3">
      <c r="A67" s="7" t="s">
        <v>188</v>
      </c>
      <c r="B67" s="8" t="s">
        <v>361</v>
      </c>
      <c r="C67" s="8" t="s">
        <v>209</v>
      </c>
      <c r="D67" s="8" t="s">
        <v>362</v>
      </c>
      <c r="E67" s="8" t="s">
        <v>360</v>
      </c>
      <c r="F67" s="8" t="s">
        <v>209</v>
      </c>
      <c r="G67" s="8" t="s">
        <v>209</v>
      </c>
    </row>
    <row r="68" spans="1:7" ht="32.25" thickBot="1" x14ac:dyDescent="0.3">
      <c r="A68" s="7" t="s">
        <v>193</v>
      </c>
      <c r="B68" s="8" t="s">
        <v>361</v>
      </c>
      <c r="C68" s="8" t="s">
        <v>209</v>
      </c>
      <c r="D68" s="8" t="s">
        <v>362</v>
      </c>
      <c r="E68" s="8" t="s">
        <v>363</v>
      </c>
      <c r="F68" s="8" t="s">
        <v>209</v>
      </c>
      <c r="G68" s="8" t="s">
        <v>209</v>
      </c>
    </row>
    <row r="69" spans="1:7" ht="21.75" thickBot="1" x14ac:dyDescent="0.3">
      <c r="A69" s="7" t="s">
        <v>198</v>
      </c>
      <c r="B69" s="8" t="s">
        <v>361</v>
      </c>
      <c r="C69" s="8" t="s">
        <v>209</v>
      </c>
      <c r="D69" s="8" t="s">
        <v>362</v>
      </c>
      <c r="E69" s="8" t="s">
        <v>209</v>
      </c>
      <c r="F69" s="8" t="s">
        <v>209</v>
      </c>
      <c r="G69" s="8" t="s">
        <v>209</v>
      </c>
    </row>
    <row r="70" spans="1:7" ht="21.75" thickBot="1" x14ac:dyDescent="0.3">
      <c r="A70" s="7" t="s">
        <v>203</v>
      </c>
      <c r="B70" s="8" t="s">
        <v>364</v>
      </c>
      <c r="C70" s="8" t="s">
        <v>209</v>
      </c>
      <c r="D70" s="8" t="s">
        <v>362</v>
      </c>
      <c r="E70" s="8" t="s">
        <v>209</v>
      </c>
      <c r="F70" s="8" t="s">
        <v>209</v>
      </c>
      <c r="G70" s="8" t="s">
        <v>209</v>
      </c>
    </row>
    <row r="71" spans="1:7" ht="21.75" thickBot="1" x14ac:dyDescent="0.3">
      <c r="A71" s="7" t="s">
        <v>207</v>
      </c>
      <c r="B71" s="8" t="s">
        <v>365</v>
      </c>
      <c r="C71" s="8" t="s">
        <v>209</v>
      </c>
      <c r="D71" s="8" t="s">
        <v>366</v>
      </c>
      <c r="E71" s="8" t="s">
        <v>209</v>
      </c>
      <c r="F71" s="8" t="s">
        <v>209</v>
      </c>
      <c r="G71" s="8" t="s">
        <v>209</v>
      </c>
    </row>
    <row r="72" spans="1:7" ht="19.5" thickBot="1" x14ac:dyDescent="0.3">
      <c r="A72" s="3"/>
    </row>
    <row r="73" spans="1:7" ht="15.75" thickBot="1" x14ac:dyDescent="0.3">
      <c r="A73" s="16" t="s">
        <v>372</v>
      </c>
      <c r="B73" s="7" t="s">
        <v>56</v>
      </c>
      <c r="C73" s="7" t="s">
        <v>57</v>
      </c>
      <c r="D73" s="7" t="s">
        <v>58</v>
      </c>
      <c r="E73" s="7" t="s">
        <v>59</v>
      </c>
      <c r="F73" s="7" t="s">
        <v>60</v>
      </c>
      <c r="G73" s="7" t="s">
        <v>61</v>
      </c>
    </row>
    <row r="74" spans="1:7" ht="15.75" thickBot="1" x14ac:dyDescent="0.3">
      <c r="A74" s="7" t="s">
        <v>84</v>
      </c>
      <c r="B74" s="8">
        <v>484250</v>
      </c>
      <c r="C74" s="8">
        <v>34750</v>
      </c>
      <c r="D74" s="8">
        <v>476250</v>
      </c>
      <c r="E74" s="8">
        <v>39875</v>
      </c>
      <c r="F74" s="8">
        <v>30125</v>
      </c>
      <c r="G74" s="8">
        <v>46500</v>
      </c>
    </row>
    <row r="75" spans="1:7" ht="15.75" thickBot="1" x14ac:dyDescent="0.3">
      <c r="A75" s="7" t="s">
        <v>91</v>
      </c>
      <c r="B75" s="8">
        <v>484250</v>
      </c>
      <c r="C75" s="8">
        <v>34750</v>
      </c>
      <c r="D75" s="8">
        <v>465625</v>
      </c>
      <c r="E75" s="8">
        <v>39875</v>
      </c>
      <c r="F75" s="8">
        <v>30125</v>
      </c>
      <c r="G75" s="8">
        <v>46500</v>
      </c>
    </row>
    <row r="76" spans="1:7" ht="15.75" thickBot="1" x14ac:dyDescent="0.3">
      <c r="A76" s="7" t="s">
        <v>98</v>
      </c>
      <c r="B76" s="8">
        <v>483750</v>
      </c>
      <c r="C76" s="8">
        <v>34750</v>
      </c>
      <c r="D76" s="8">
        <v>465625</v>
      </c>
      <c r="E76" s="8">
        <v>39875</v>
      </c>
      <c r="F76" s="8">
        <v>30125</v>
      </c>
      <c r="G76" s="8">
        <v>19000</v>
      </c>
    </row>
    <row r="77" spans="1:7" ht="15.75" thickBot="1" x14ac:dyDescent="0.3">
      <c r="A77" s="7" t="s">
        <v>105</v>
      </c>
      <c r="B77" s="8">
        <v>481125</v>
      </c>
      <c r="C77" s="8">
        <v>26000</v>
      </c>
      <c r="D77" s="8">
        <v>462375</v>
      </c>
      <c r="E77" s="8">
        <v>39875</v>
      </c>
      <c r="F77" s="8">
        <v>30125</v>
      </c>
      <c r="G77" s="8">
        <v>19000</v>
      </c>
    </row>
    <row r="78" spans="1:7" ht="15.75" thickBot="1" x14ac:dyDescent="0.3">
      <c r="A78" s="7" t="s">
        <v>112</v>
      </c>
      <c r="B78" s="8">
        <v>481125</v>
      </c>
      <c r="C78" s="8">
        <v>20500</v>
      </c>
      <c r="D78" s="8">
        <v>462375</v>
      </c>
      <c r="E78" s="8">
        <v>39875</v>
      </c>
      <c r="F78" s="8">
        <v>22375</v>
      </c>
      <c r="G78" s="8">
        <v>19000</v>
      </c>
    </row>
    <row r="79" spans="1:7" ht="15.75" thickBot="1" x14ac:dyDescent="0.3">
      <c r="A79" s="7" t="s">
        <v>119</v>
      </c>
      <c r="B79" s="8">
        <v>481125</v>
      </c>
      <c r="C79" s="8">
        <v>0</v>
      </c>
      <c r="D79" s="8">
        <v>462375</v>
      </c>
      <c r="E79" s="8">
        <v>39875</v>
      </c>
      <c r="F79" s="8">
        <v>22375</v>
      </c>
      <c r="G79" s="8">
        <v>19000</v>
      </c>
    </row>
    <row r="80" spans="1:7" ht="15.75" thickBot="1" x14ac:dyDescent="0.3">
      <c r="A80" s="7" t="s">
        <v>126</v>
      </c>
      <c r="B80" s="8">
        <v>481125</v>
      </c>
      <c r="C80" s="8">
        <v>0</v>
      </c>
      <c r="D80" s="8">
        <v>462375</v>
      </c>
      <c r="E80" s="8">
        <v>39875</v>
      </c>
      <c r="F80" s="8">
        <v>22375</v>
      </c>
      <c r="G80" s="8">
        <v>19000</v>
      </c>
    </row>
    <row r="81" spans="1:11" ht="15.75" thickBot="1" x14ac:dyDescent="0.3">
      <c r="A81" s="7" t="s">
        <v>133</v>
      </c>
      <c r="B81" s="8">
        <v>481125</v>
      </c>
      <c r="C81" s="8">
        <v>0</v>
      </c>
      <c r="D81" s="8">
        <v>460500</v>
      </c>
      <c r="E81" s="8">
        <v>39875</v>
      </c>
      <c r="F81" s="8">
        <v>13375</v>
      </c>
      <c r="G81" s="8">
        <v>19000</v>
      </c>
    </row>
    <row r="82" spans="1:11" ht="15.75" thickBot="1" x14ac:dyDescent="0.3">
      <c r="A82" s="7" t="s">
        <v>140</v>
      </c>
      <c r="B82" s="8">
        <v>481125</v>
      </c>
      <c r="C82" s="8">
        <v>0</v>
      </c>
      <c r="D82" s="8">
        <v>460500</v>
      </c>
      <c r="E82" s="8">
        <v>39875</v>
      </c>
      <c r="F82" s="8">
        <v>6250</v>
      </c>
      <c r="G82" s="8">
        <v>19000</v>
      </c>
    </row>
    <row r="83" spans="1:11" ht="15.75" thickBot="1" x14ac:dyDescent="0.3">
      <c r="A83" s="7" t="s">
        <v>147</v>
      </c>
      <c r="B83" s="8">
        <v>481125</v>
      </c>
      <c r="C83" s="8">
        <v>0</v>
      </c>
      <c r="D83" s="8">
        <v>460500</v>
      </c>
      <c r="E83" s="8">
        <v>39875</v>
      </c>
      <c r="F83" s="8">
        <v>3375</v>
      </c>
      <c r="G83" s="8">
        <v>19000</v>
      </c>
    </row>
    <row r="84" spans="1:11" ht="15.75" thickBot="1" x14ac:dyDescent="0.3">
      <c r="A84" s="7" t="s">
        <v>154</v>
      </c>
      <c r="B84" s="8">
        <v>479250</v>
      </c>
      <c r="C84" s="8">
        <v>0</v>
      </c>
      <c r="D84" s="8">
        <v>460500</v>
      </c>
      <c r="E84" s="8">
        <v>39875</v>
      </c>
      <c r="F84" s="8">
        <v>3375</v>
      </c>
      <c r="G84" s="8">
        <v>0</v>
      </c>
    </row>
    <row r="85" spans="1:11" ht="15.75" thickBot="1" x14ac:dyDescent="0.3">
      <c r="A85" s="7" t="s">
        <v>161</v>
      </c>
      <c r="B85" s="8">
        <v>479250</v>
      </c>
      <c r="C85" s="8">
        <v>0</v>
      </c>
      <c r="D85" s="8">
        <v>460500</v>
      </c>
      <c r="E85" s="8">
        <v>39875</v>
      </c>
      <c r="F85" s="8">
        <v>3375</v>
      </c>
      <c r="G85" s="8">
        <v>0</v>
      </c>
    </row>
    <row r="86" spans="1:11" ht="15.75" thickBot="1" x14ac:dyDescent="0.3">
      <c r="A86" s="7" t="s">
        <v>168</v>
      </c>
      <c r="B86" s="8">
        <v>479250</v>
      </c>
      <c r="C86" s="8">
        <v>0</v>
      </c>
      <c r="D86" s="8">
        <v>460500</v>
      </c>
      <c r="E86" s="8">
        <v>39875</v>
      </c>
      <c r="F86" s="8">
        <v>3375</v>
      </c>
      <c r="G86" s="8">
        <v>0</v>
      </c>
    </row>
    <row r="87" spans="1:11" ht="15.75" thickBot="1" x14ac:dyDescent="0.3">
      <c r="A87" s="7" t="s">
        <v>175</v>
      </c>
      <c r="B87" s="8">
        <v>479250</v>
      </c>
      <c r="C87" s="8">
        <v>0</v>
      </c>
      <c r="D87" s="8">
        <v>460500</v>
      </c>
      <c r="E87" s="8">
        <v>32875</v>
      </c>
      <c r="F87" s="8">
        <v>0</v>
      </c>
      <c r="G87" s="8">
        <v>0</v>
      </c>
    </row>
    <row r="88" spans="1:11" ht="15.75" thickBot="1" x14ac:dyDescent="0.3">
      <c r="A88" s="7" t="s">
        <v>182</v>
      </c>
      <c r="B88" s="8">
        <v>477750</v>
      </c>
      <c r="C88" s="8">
        <v>0</v>
      </c>
      <c r="D88" s="8">
        <v>460500</v>
      </c>
      <c r="E88" s="8">
        <v>32875</v>
      </c>
      <c r="F88" s="8">
        <v>0</v>
      </c>
      <c r="G88" s="8">
        <v>0</v>
      </c>
    </row>
    <row r="89" spans="1:11" ht="15.75" thickBot="1" x14ac:dyDescent="0.3">
      <c r="A89" s="7" t="s">
        <v>188</v>
      </c>
      <c r="B89" s="8">
        <v>477750</v>
      </c>
      <c r="C89" s="8">
        <v>0</v>
      </c>
      <c r="D89" s="8">
        <v>444750</v>
      </c>
      <c r="E89" s="8">
        <v>32875</v>
      </c>
      <c r="F89" s="8">
        <v>0</v>
      </c>
      <c r="G89" s="8">
        <v>0</v>
      </c>
    </row>
    <row r="90" spans="1:11" ht="15.75" thickBot="1" x14ac:dyDescent="0.3">
      <c r="A90" s="7" t="s">
        <v>193</v>
      </c>
      <c r="B90" s="8">
        <v>477750</v>
      </c>
      <c r="C90" s="8">
        <v>0</v>
      </c>
      <c r="D90" s="8">
        <v>444750</v>
      </c>
      <c r="E90" s="8">
        <v>24125</v>
      </c>
      <c r="F90" s="8">
        <v>0</v>
      </c>
      <c r="G90" s="8">
        <v>0</v>
      </c>
    </row>
    <row r="91" spans="1:11" ht="15.75" thickBot="1" x14ac:dyDescent="0.3">
      <c r="A91" s="7" t="s">
        <v>198</v>
      </c>
      <c r="B91" s="8">
        <v>477750</v>
      </c>
      <c r="C91" s="8">
        <v>0</v>
      </c>
      <c r="D91" s="8">
        <v>444750</v>
      </c>
      <c r="E91" s="8">
        <v>0</v>
      </c>
      <c r="F91" s="8">
        <v>0</v>
      </c>
      <c r="G91" s="8">
        <v>0</v>
      </c>
    </row>
    <row r="92" spans="1:11" ht="15.75" thickBot="1" x14ac:dyDescent="0.3">
      <c r="A92" s="7" t="s">
        <v>203</v>
      </c>
      <c r="B92" s="8">
        <v>474500</v>
      </c>
      <c r="C92" s="8">
        <v>0</v>
      </c>
      <c r="D92" s="8">
        <v>444750</v>
      </c>
      <c r="E92" s="8">
        <v>0</v>
      </c>
      <c r="F92" s="8">
        <v>0</v>
      </c>
      <c r="G92" s="8">
        <v>0</v>
      </c>
    </row>
    <row r="93" spans="1:11" ht="15.75" thickBot="1" x14ac:dyDescent="0.3">
      <c r="A93" s="7" t="s">
        <v>207</v>
      </c>
      <c r="B93" s="8">
        <v>473000</v>
      </c>
      <c r="C93" s="8">
        <v>0</v>
      </c>
      <c r="D93" s="8">
        <v>426750</v>
      </c>
      <c r="E93" s="8">
        <v>0</v>
      </c>
      <c r="F93" s="8">
        <v>0</v>
      </c>
      <c r="G93" s="8">
        <v>0</v>
      </c>
      <c r="I93" s="2" t="s">
        <v>371</v>
      </c>
    </row>
    <row r="94" spans="1:11" ht="19.5" thickBot="1" x14ac:dyDescent="0.3">
      <c r="A94" s="3"/>
      <c r="I94">
        <f>CORREL(H96:H115,I96:I115)</f>
        <v>0.96814093439618321</v>
      </c>
    </row>
    <row r="95" spans="1:11" ht="15.75" thickBot="1" x14ac:dyDescent="0.3">
      <c r="A95" s="7" t="s">
        <v>367</v>
      </c>
      <c r="B95" s="7" t="s">
        <v>56</v>
      </c>
      <c r="C95" s="7" t="s">
        <v>57</v>
      </c>
      <c r="D95" s="7" t="s">
        <v>58</v>
      </c>
      <c r="E95" s="7" t="s">
        <v>59</v>
      </c>
      <c r="F95" s="7" t="s">
        <v>60</v>
      </c>
      <c r="G95" s="7" t="s">
        <v>61</v>
      </c>
      <c r="H95" s="7" t="s">
        <v>336</v>
      </c>
      <c r="I95" s="7" t="s">
        <v>373</v>
      </c>
      <c r="J95" s="7" t="s">
        <v>214</v>
      </c>
      <c r="K95" s="7" t="s">
        <v>215</v>
      </c>
    </row>
    <row r="96" spans="1:11" ht="15.75" thickBot="1" x14ac:dyDescent="0.3">
      <c r="A96" s="7" t="s">
        <v>63</v>
      </c>
      <c r="B96" s="8">
        <v>484250</v>
      </c>
      <c r="C96" s="8">
        <v>20500</v>
      </c>
      <c r="D96" s="8">
        <v>465625</v>
      </c>
      <c r="E96" s="8">
        <v>0</v>
      </c>
      <c r="F96" s="8">
        <v>30125</v>
      </c>
      <c r="G96" s="8">
        <v>0</v>
      </c>
      <c r="H96" s="8">
        <v>1000500</v>
      </c>
      <c r="I96" s="8">
        <v>1000500</v>
      </c>
      <c r="J96" s="8">
        <v>0</v>
      </c>
      <c r="K96" s="8">
        <v>0</v>
      </c>
    </row>
    <row r="97" spans="1:11" ht="15.75" thickBot="1" x14ac:dyDescent="0.3">
      <c r="A97" s="7" t="s">
        <v>64</v>
      </c>
      <c r="B97" s="8">
        <v>481125</v>
      </c>
      <c r="C97" s="8">
        <v>34750</v>
      </c>
      <c r="D97" s="8">
        <v>444750</v>
      </c>
      <c r="E97" s="8">
        <v>32875</v>
      </c>
      <c r="F97" s="8">
        <v>0</v>
      </c>
      <c r="G97" s="8">
        <v>0</v>
      </c>
      <c r="H97" s="8">
        <v>993500</v>
      </c>
      <c r="I97" s="8">
        <v>989500</v>
      </c>
      <c r="J97" s="8">
        <v>-4000</v>
      </c>
      <c r="K97" s="8">
        <v>-0.4</v>
      </c>
    </row>
    <row r="98" spans="1:11" ht="15.75" thickBot="1" x14ac:dyDescent="0.3">
      <c r="A98" s="7" t="s">
        <v>65</v>
      </c>
      <c r="B98" s="8">
        <v>481125</v>
      </c>
      <c r="C98" s="8">
        <v>0</v>
      </c>
      <c r="D98" s="8">
        <v>462375</v>
      </c>
      <c r="E98" s="8">
        <v>39875</v>
      </c>
      <c r="F98" s="8">
        <v>30125</v>
      </c>
      <c r="G98" s="8">
        <v>19000</v>
      </c>
      <c r="H98" s="8">
        <v>1032500</v>
      </c>
      <c r="I98" s="8">
        <v>1025500</v>
      </c>
      <c r="J98" s="8">
        <v>-7000</v>
      </c>
      <c r="K98" s="8">
        <v>-0.68</v>
      </c>
    </row>
    <row r="99" spans="1:11" ht="15.75" thickBot="1" x14ac:dyDescent="0.3">
      <c r="A99" s="7" t="s">
        <v>66</v>
      </c>
      <c r="B99" s="8">
        <v>479250</v>
      </c>
      <c r="C99" s="8">
        <v>0</v>
      </c>
      <c r="D99" s="8">
        <v>465625</v>
      </c>
      <c r="E99" s="8">
        <v>39875</v>
      </c>
      <c r="F99" s="8">
        <v>6250</v>
      </c>
      <c r="G99" s="8">
        <v>19000</v>
      </c>
      <c r="H99" s="8">
        <v>1010000</v>
      </c>
      <c r="I99" s="8">
        <v>1010000</v>
      </c>
      <c r="J99" s="8">
        <v>0</v>
      </c>
      <c r="K99" s="8">
        <v>0</v>
      </c>
    </row>
    <row r="100" spans="1:11" ht="15.75" thickBot="1" x14ac:dyDescent="0.3">
      <c r="A100" s="7" t="s">
        <v>67</v>
      </c>
      <c r="B100" s="8">
        <v>477750</v>
      </c>
      <c r="C100" s="8">
        <v>0</v>
      </c>
      <c r="D100" s="8">
        <v>460500</v>
      </c>
      <c r="E100" s="8">
        <v>39875</v>
      </c>
      <c r="F100" s="8">
        <v>3375</v>
      </c>
      <c r="G100" s="8">
        <v>19000</v>
      </c>
      <c r="H100" s="8">
        <v>1000500</v>
      </c>
      <c r="I100" s="8">
        <v>1000500</v>
      </c>
      <c r="J100" s="8">
        <v>0</v>
      </c>
      <c r="K100" s="8">
        <v>0</v>
      </c>
    </row>
    <row r="101" spans="1:11" ht="15.75" thickBot="1" x14ac:dyDescent="0.3">
      <c r="A101" s="7" t="s">
        <v>68</v>
      </c>
      <c r="B101" s="8">
        <v>484250</v>
      </c>
      <c r="C101" s="8">
        <v>0</v>
      </c>
      <c r="D101" s="8">
        <v>462375</v>
      </c>
      <c r="E101" s="8">
        <v>32875</v>
      </c>
      <c r="F101" s="8">
        <v>0</v>
      </c>
      <c r="G101" s="8">
        <v>19000</v>
      </c>
      <c r="H101" s="8">
        <v>998500</v>
      </c>
      <c r="I101" s="8">
        <v>998500</v>
      </c>
      <c r="J101" s="8">
        <v>0</v>
      </c>
      <c r="K101" s="8">
        <v>0</v>
      </c>
    </row>
    <row r="102" spans="1:11" ht="15.75" thickBot="1" x14ac:dyDescent="0.3">
      <c r="A102" s="7" t="s">
        <v>69</v>
      </c>
      <c r="B102" s="8">
        <v>481125</v>
      </c>
      <c r="C102" s="8">
        <v>0</v>
      </c>
      <c r="D102" s="8">
        <v>460500</v>
      </c>
      <c r="E102" s="8">
        <v>39875</v>
      </c>
      <c r="F102" s="8">
        <v>0</v>
      </c>
      <c r="G102" s="8">
        <v>19000</v>
      </c>
      <c r="H102" s="8">
        <v>1000500</v>
      </c>
      <c r="I102" s="8">
        <v>1000500</v>
      </c>
      <c r="J102" s="8">
        <v>0</v>
      </c>
      <c r="K102" s="8">
        <v>0</v>
      </c>
    </row>
    <row r="103" spans="1:11" ht="15.75" thickBot="1" x14ac:dyDescent="0.3">
      <c r="A103" s="7" t="s">
        <v>70</v>
      </c>
      <c r="B103" s="8">
        <v>479250</v>
      </c>
      <c r="C103" s="8">
        <v>0</v>
      </c>
      <c r="D103" s="8">
        <v>462375</v>
      </c>
      <c r="E103" s="8">
        <v>0</v>
      </c>
      <c r="F103" s="8">
        <v>3375</v>
      </c>
      <c r="G103" s="8">
        <v>46500</v>
      </c>
      <c r="H103" s="8">
        <v>991500</v>
      </c>
      <c r="I103" s="8">
        <v>991500</v>
      </c>
      <c r="J103" s="8">
        <v>0</v>
      </c>
      <c r="K103" s="8">
        <v>0</v>
      </c>
    </row>
    <row r="104" spans="1:11" ht="15.75" thickBot="1" x14ac:dyDescent="0.3">
      <c r="A104" s="7" t="s">
        <v>71</v>
      </c>
      <c r="B104" s="8">
        <v>479250</v>
      </c>
      <c r="C104" s="8">
        <v>0</v>
      </c>
      <c r="D104" s="8">
        <v>460500</v>
      </c>
      <c r="E104" s="8">
        <v>39875</v>
      </c>
      <c r="F104" s="8">
        <v>3375</v>
      </c>
      <c r="G104" s="8">
        <v>0</v>
      </c>
      <c r="H104" s="8">
        <v>983000</v>
      </c>
      <c r="I104" s="8">
        <v>983000</v>
      </c>
      <c r="J104" s="8">
        <v>0</v>
      </c>
      <c r="K104" s="8">
        <v>0</v>
      </c>
    </row>
    <row r="105" spans="1:11" ht="15.75" thickBot="1" x14ac:dyDescent="0.3">
      <c r="A105" s="7" t="s">
        <v>72</v>
      </c>
      <c r="B105" s="8">
        <v>473000</v>
      </c>
      <c r="C105" s="8">
        <v>0</v>
      </c>
      <c r="D105" s="8">
        <v>444750</v>
      </c>
      <c r="E105" s="8">
        <v>39875</v>
      </c>
      <c r="F105" s="8">
        <v>22375</v>
      </c>
      <c r="G105" s="8">
        <v>0</v>
      </c>
      <c r="H105" s="8">
        <v>980000</v>
      </c>
      <c r="I105" s="8">
        <v>980000</v>
      </c>
      <c r="J105" s="8">
        <v>0</v>
      </c>
      <c r="K105" s="8">
        <v>0</v>
      </c>
    </row>
    <row r="106" spans="1:11" ht="15.75" thickBot="1" x14ac:dyDescent="0.3">
      <c r="A106" s="7" t="s">
        <v>73</v>
      </c>
      <c r="B106" s="8">
        <v>477750</v>
      </c>
      <c r="C106" s="8">
        <v>26000</v>
      </c>
      <c r="D106" s="8">
        <v>426750</v>
      </c>
      <c r="E106" s="8">
        <v>39875</v>
      </c>
      <c r="F106" s="8">
        <v>30125</v>
      </c>
      <c r="G106" s="8">
        <v>0</v>
      </c>
      <c r="H106" s="8">
        <v>1000500</v>
      </c>
      <c r="I106" s="8">
        <v>1000500</v>
      </c>
      <c r="J106" s="8">
        <v>0</v>
      </c>
      <c r="K106" s="8">
        <v>0</v>
      </c>
    </row>
    <row r="107" spans="1:11" ht="15.75" thickBot="1" x14ac:dyDescent="0.3">
      <c r="A107" s="7" t="s">
        <v>74</v>
      </c>
      <c r="B107" s="8">
        <v>474500</v>
      </c>
      <c r="C107" s="8">
        <v>0</v>
      </c>
      <c r="D107" s="8">
        <v>444750</v>
      </c>
      <c r="E107" s="8">
        <v>39875</v>
      </c>
      <c r="F107" s="8">
        <v>22375</v>
      </c>
      <c r="G107" s="8">
        <v>19000</v>
      </c>
      <c r="H107" s="8">
        <v>1000500</v>
      </c>
      <c r="I107" s="8">
        <v>1000500</v>
      </c>
      <c r="J107" s="8">
        <v>0</v>
      </c>
      <c r="K107" s="8">
        <v>0</v>
      </c>
    </row>
    <row r="108" spans="1:11" ht="15.75" thickBot="1" x14ac:dyDescent="0.3">
      <c r="A108" s="7" t="s">
        <v>75</v>
      </c>
      <c r="B108" s="8">
        <v>481125</v>
      </c>
      <c r="C108" s="8">
        <v>0</v>
      </c>
      <c r="D108" s="8">
        <v>460500</v>
      </c>
      <c r="E108" s="8">
        <v>39875</v>
      </c>
      <c r="F108" s="8">
        <v>0</v>
      </c>
      <c r="G108" s="8">
        <v>19000</v>
      </c>
      <c r="H108" s="8">
        <v>1000500</v>
      </c>
      <c r="I108" s="8">
        <v>1000500</v>
      </c>
      <c r="J108" s="8">
        <v>0</v>
      </c>
      <c r="K108" s="8">
        <v>0</v>
      </c>
    </row>
    <row r="109" spans="1:11" ht="15.75" thickBot="1" x14ac:dyDescent="0.3">
      <c r="A109" s="7" t="s">
        <v>76</v>
      </c>
      <c r="B109" s="8">
        <v>479250</v>
      </c>
      <c r="C109" s="8">
        <v>0</v>
      </c>
      <c r="D109" s="8">
        <v>462375</v>
      </c>
      <c r="E109" s="8">
        <v>32875</v>
      </c>
      <c r="F109" s="8">
        <v>3375</v>
      </c>
      <c r="G109" s="8">
        <v>19000</v>
      </c>
      <c r="H109" s="8">
        <v>996875</v>
      </c>
      <c r="I109" s="8">
        <v>1000500</v>
      </c>
      <c r="J109" s="8">
        <v>3625</v>
      </c>
      <c r="K109" s="8">
        <v>0.36</v>
      </c>
    </row>
    <row r="110" spans="1:11" ht="15.75" thickBot="1" x14ac:dyDescent="0.3">
      <c r="A110" s="7" t="s">
        <v>77</v>
      </c>
      <c r="B110" s="8">
        <v>484250</v>
      </c>
      <c r="C110" s="8">
        <v>0</v>
      </c>
      <c r="D110" s="8">
        <v>460500</v>
      </c>
      <c r="E110" s="8">
        <v>39875</v>
      </c>
      <c r="F110" s="8">
        <v>13375</v>
      </c>
      <c r="G110" s="8">
        <v>0</v>
      </c>
      <c r="H110" s="8">
        <v>998000</v>
      </c>
      <c r="I110" s="8">
        <v>998000</v>
      </c>
      <c r="J110" s="8">
        <v>0</v>
      </c>
      <c r="K110" s="8">
        <v>0</v>
      </c>
    </row>
    <row r="111" spans="1:11" ht="15.75" thickBot="1" x14ac:dyDescent="0.3">
      <c r="A111" s="7" t="s">
        <v>78</v>
      </c>
      <c r="B111" s="8">
        <v>481125</v>
      </c>
      <c r="C111" s="8">
        <v>34750</v>
      </c>
      <c r="D111" s="8">
        <v>444750</v>
      </c>
      <c r="E111" s="8">
        <v>39875</v>
      </c>
      <c r="F111" s="8">
        <v>0</v>
      </c>
      <c r="G111" s="8">
        <v>0</v>
      </c>
      <c r="H111" s="8">
        <v>1000500</v>
      </c>
      <c r="I111" s="8">
        <v>1000500</v>
      </c>
      <c r="J111" s="8">
        <v>0</v>
      </c>
      <c r="K111" s="8">
        <v>0</v>
      </c>
    </row>
    <row r="112" spans="1:11" ht="15.75" thickBot="1" x14ac:dyDescent="0.3">
      <c r="A112" s="7" t="s">
        <v>79</v>
      </c>
      <c r="B112" s="8">
        <v>481125</v>
      </c>
      <c r="C112" s="8">
        <v>34750</v>
      </c>
      <c r="D112" s="8">
        <v>460500</v>
      </c>
      <c r="E112" s="8">
        <v>24125</v>
      </c>
      <c r="F112" s="8">
        <v>0</v>
      </c>
      <c r="G112" s="8">
        <v>0</v>
      </c>
      <c r="H112" s="8">
        <v>1000500</v>
      </c>
      <c r="I112" s="8">
        <v>1000500</v>
      </c>
      <c r="J112" s="8">
        <v>0</v>
      </c>
      <c r="K112" s="8">
        <v>0</v>
      </c>
    </row>
    <row r="113" spans="1:11" ht="15.75" thickBot="1" x14ac:dyDescent="0.3">
      <c r="A113" s="7" t="s">
        <v>80</v>
      </c>
      <c r="B113" s="8">
        <v>477750</v>
      </c>
      <c r="C113" s="8">
        <v>0</v>
      </c>
      <c r="D113" s="8">
        <v>460500</v>
      </c>
      <c r="E113" s="8">
        <v>39875</v>
      </c>
      <c r="F113" s="8">
        <v>22375</v>
      </c>
      <c r="G113" s="8">
        <v>0</v>
      </c>
      <c r="H113" s="8">
        <v>1000500</v>
      </c>
      <c r="I113" s="8">
        <v>1000500</v>
      </c>
      <c r="J113" s="8">
        <v>0</v>
      </c>
      <c r="K113" s="8">
        <v>0</v>
      </c>
    </row>
    <row r="114" spans="1:11" ht="15.75" thickBot="1" x14ac:dyDescent="0.3">
      <c r="A114" s="7" t="s">
        <v>81</v>
      </c>
      <c r="B114" s="8">
        <v>477750</v>
      </c>
      <c r="C114" s="8">
        <v>0</v>
      </c>
      <c r="D114" s="8">
        <v>476250</v>
      </c>
      <c r="E114" s="8">
        <v>0</v>
      </c>
      <c r="F114" s="8">
        <v>0</v>
      </c>
      <c r="G114" s="8">
        <v>46500</v>
      </c>
      <c r="H114" s="8">
        <v>1000500</v>
      </c>
      <c r="I114" s="8">
        <v>1000500</v>
      </c>
      <c r="J114" s="8">
        <v>0</v>
      </c>
      <c r="K114" s="8">
        <v>0</v>
      </c>
    </row>
    <row r="115" spans="1:11" ht="15.75" thickBot="1" x14ac:dyDescent="0.3">
      <c r="A115" s="7" t="s">
        <v>82</v>
      </c>
      <c r="B115" s="8">
        <v>481125</v>
      </c>
      <c r="C115" s="8">
        <v>0</v>
      </c>
      <c r="D115" s="8">
        <v>460500</v>
      </c>
      <c r="E115" s="8">
        <v>39875</v>
      </c>
      <c r="F115" s="8">
        <v>30125</v>
      </c>
      <c r="G115" s="8">
        <v>0</v>
      </c>
      <c r="H115" s="8">
        <v>1011625</v>
      </c>
      <c r="I115" s="8">
        <v>1019000</v>
      </c>
      <c r="J115" s="8">
        <v>7375</v>
      </c>
      <c r="K115" s="8">
        <v>0.72</v>
      </c>
    </row>
    <row r="116" spans="1:11" ht="15.75" thickBot="1" x14ac:dyDescent="0.3"/>
    <row r="117" spans="1:11" ht="15.75" thickBot="1" x14ac:dyDescent="0.3">
      <c r="A117" s="9" t="s">
        <v>216</v>
      </c>
      <c r="B117" s="10">
        <v>1111750</v>
      </c>
    </row>
    <row r="118" spans="1:11" ht="15.75" thickBot="1" x14ac:dyDescent="0.3">
      <c r="A118" s="9" t="s">
        <v>217</v>
      </c>
      <c r="B118" s="10">
        <v>899750</v>
      </c>
    </row>
    <row r="119" spans="1:11" ht="15.75" thickBot="1" x14ac:dyDescent="0.3">
      <c r="A119" s="9" t="s">
        <v>218</v>
      </c>
      <c r="B119" s="10">
        <v>20000500</v>
      </c>
    </row>
    <row r="120" spans="1:11" ht="15.75" thickBot="1" x14ac:dyDescent="0.3">
      <c r="A120" s="9" t="s">
        <v>219</v>
      </c>
      <c r="B120" s="10">
        <v>20000500</v>
      </c>
    </row>
    <row r="121" spans="1:11" ht="21.75" thickBot="1" x14ac:dyDescent="0.3">
      <c r="A121" s="9" t="s">
        <v>220</v>
      </c>
      <c r="B121" s="10">
        <v>0</v>
      </c>
    </row>
    <row r="122" spans="1:11" ht="21.75" thickBot="1" x14ac:dyDescent="0.3">
      <c r="A122" s="9" t="s">
        <v>221</v>
      </c>
      <c r="B122" s="10"/>
    </row>
    <row r="123" spans="1:11" ht="21.75" thickBot="1" x14ac:dyDescent="0.3">
      <c r="A123" s="9" t="s">
        <v>222</v>
      </c>
      <c r="B123" s="10"/>
    </row>
    <row r="124" spans="1:11" ht="21.75" thickBot="1" x14ac:dyDescent="0.3">
      <c r="A124" s="9" t="s">
        <v>223</v>
      </c>
      <c r="B124" s="10">
        <v>0</v>
      </c>
    </row>
    <row r="126" spans="1:11" x14ac:dyDescent="0.25">
      <c r="A126" s="11" t="s">
        <v>224</v>
      </c>
    </row>
    <row r="128" spans="1:11" x14ac:dyDescent="0.25">
      <c r="A128" s="12" t="s">
        <v>225</v>
      </c>
    </row>
    <row r="129" spans="1:1" x14ac:dyDescent="0.25">
      <c r="A129" s="12" t="s">
        <v>368</v>
      </c>
    </row>
  </sheetData>
  <conditionalFormatting sqref="I96:I1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6" r:id="rId1" display="http://miau.gau.hu/myx-free/coco/test/769534420160609131717.html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2"/>
  <sheetViews>
    <sheetView zoomScale="70" zoomScaleNormal="70" workbookViewId="0"/>
  </sheetViews>
  <sheetFormatPr defaultRowHeight="15" x14ac:dyDescent="0.25"/>
  <cols>
    <col min="1" max="1" width="10.85546875" bestFit="1" customWidth="1"/>
    <col min="12" max="12" width="10.85546875" bestFit="1" customWidth="1"/>
    <col min="21" max="21" width="10.85546875" bestFit="1" customWidth="1"/>
  </cols>
  <sheetData>
    <row r="1" spans="1:28" x14ac:dyDescent="0.25">
      <c r="A1" t="s">
        <v>371</v>
      </c>
      <c r="B1">
        <f>'Y1'!I95</f>
        <v>0.90607374890688019</v>
      </c>
      <c r="C1">
        <f>'Y2'!I94</f>
        <v>0.92944608231300707</v>
      </c>
      <c r="D1">
        <f>'Y3'!I95</f>
        <v>0.8527082860402907</v>
      </c>
      <c r="E1">
        <f>'Y4'!I95</f>
        <v>0.77667329408192864</v>
      </c>
      <c r="F1">
        <f>'Y5'!I95</f>
        <v>0.5408224873295383</v>
      </c>
      <c r="G1">
        <f>'Y6'!I95</f>
        <v>0.85231018642250145</v>
      </c>
      <c r="I1" t="s">
        <v>371</v>
      </c>
      <c r="J1">
        <f>CORREL(I3:I22,J3:J22)</f>
        <v>0.11462647600821693</v>
      </c>
    </row>
    <row r="2" spans="1:28" x14ac:dyDescent="0.25">
      <c r="A2" t="s">
        <v>417</v>
      </c>
      <c r="B2" t="s">
        <v>411</v>
      </c>
      <c r="C2" t="s">
        <v>412</v>
      </c>
      <c r="D2" t="s">
        <v>413</v>
      </c>
      <c r="E2" t="s">
        <v>414</v>
      </c>
      <c r="F2" t="s">
        <v>415</v>
      </c>
      <c r="G2" t="s">
        <v>416</v>
      </c>
      <c r="H2" t="s">
        <v>612</v>
      </c>
      <c r="I2" t="s">
        <v>816</v>
      </c>
      <c r="J2" t="s">
        <v>339</v>
      </c>
      <c r="L2" t="s">
        <v>418</v>
      </c>
      <c r="M2" t="str">
        <f t="shared" ref="M2:R2" si="0">B2</f>
        <v>y1</v>
      </c>
      <c r="N2" t="str">
        <f t="shared" si="0"/>
        <v>y2</v>
      </c>
      <c r="O2" t="str">
        <f t="shared" si="0"/>
        <v>y3</v>
      </c>
      <c r="P2" t="str">
        <f t="shared" si="0"/>
        <v>y4</v>
      </c>
      <c r="Q2" t="str">
        <f t="shared" si="0"/>
        <v>y5</v>
      </c>
      <c r="R2" t="str">
        <f t="shared" si="0"/>
        <v>y6</v>
      </c>
      <c r="S2" t="s">
        <v>47</v>
      </c>
      <c r="U2" t="s">
        <v>227</v>
      </c>
      <c r="V2" t="str">
        <f t="shared" ref="V2:AB17" si="1">M2</f>
        <v>y1</v>
      </c>
      <c r="W2" t="str">
        <f t="shared" si="1"/>
        <v>y2</v>
      </c>
      <c r="X2" t="str">
        <f t="shared" si="1"/>
        <v>y3</v>
      </c>
      <c r="Y2" t="str">
        <f t="shared" si="1"/>
        <v>y4</v>
      </c>
      <c r="Z2" t="str">
        <f t="shared" si="1"/>
        <v>y5</v>
      </c>
      <c r="AA2" t="str">
        <f t="shared" si="1"/>
        <v>y6</v>
      </c>
      <c r="AB2" t="str">
        <f t="shared" si="1"/>
        <v>Y0</v>
      </c>
    </row>
    <row r="3" spans="1:28" x14ac:dyDescent="0.25">
      <c r="A3" t="str">
        <f>Yindex!A2</f>
        <v>interval1</v>
      </c>
      <c r="B3">
        <f>'Y1'!K97</f>
        <v>-57.83</v>
      </c>
      <c r="C3">
        <f>'Y2'!K96</f>
        <v>2.67</v>
      </c>
      <c r="D3">
        <f>'Y3'!K97</f>
        <v>-5.32</v>
      </c>
      <c r="E3">
        <f>'Y4'!K97</f>
        <v>-76.25</v>
      </c>
      <c r="F3">
        <f>'Y5'!K97</f>
        <v>-223.33</v>
      </c>
      <c r="G3">
        <f>'Y6'!K97</f>
        <v>-113</v>
      </c>
      <c r="H3" s="17">
        <f t="shared" ref="H3:H22" si="2">COUNTIF(B26:G26,$H$2)/6</f>
        <v>0.66666666666666663</v>
      </c>
      <c r="I3">
        <f>H121</f>
        <v>968.4</v>
      </c>
      <c r="J3">
        <f>Yindex!H97</f>
        <v>1000.5</v>
      </c>
      <c r="L3" t="str">
        <f>A3</f>
        <v>interval1</v>
      </c>
      <c r="M3">
        <f t="shared" ref="M3:R3" si="3">RANK(B3,B$3:B$22,0)</f>
        <v>19</v>
      </c>
      <c r="N3">
        <f t="shared" si="3"/>
        <v>7</v>
      </c>
      <c r="O3">
        <f t="shared" si="3"/>
        <v>13</v>
      </c>
      <c r="P3">
        <f t="shared" si="3"/>
        <v>18</v>
      </c>
      <c r="Q3">
        <f t="shared" si="3"/>
        <v>20</v>
      </c>
      <c r="R3">
        <f t="shared" si="3"/>
        <v>19</v>
      </c>
      <c r="S3">
        <v>1000</v>
      </c>
      <c r="U3" t="str">
        <f>L3</f>
        <v>interval1</v>
      </c>
      <c r="V3">
        <f>21-M3</f>
        <v>2</v>
      </c>
      <c r="W3">
        <f t="shared" ref="W3:AA18" si="4">21-N3</f>
        <v>14</v>
      </c>
      <c r="X3">
        <f t="shared" si="4"/>
        <v>8</v>
      </c>
      <c r="Y3">
        <f t="shared" si="4"/>
        <v>3</v>
      </c>
      <c r="Z3">
        <f t="shared" si="4"/>
        <v>1</v>
      </c>
      <c r="AA3">
        <f t="shared" si="4"/>
        <v>2</v>
      </c>
      <c r="AB3">
        <f t="shared" si="1"/>
        <v>1000</v>
      </c>
    </row>
    <row r="4" spans="1:28" x14ac:dyDescent="0.25">
      <c r="A4" t="str">
        <f>Yindex!A3</f>
        <v>interval2</v>
      </c>
      <c r="B4">
        <f>'Y1'!K98</f>
        <v>-0.81</v>
      </c>
      <c r="C4">
        <f>'Y2'!K97</f>
        <v>-21.67</v>
      </c>
      <c r="D4">
        <f>'Y3'!K98</f>
        <v>-6.3</v>
      </c>
      <c r="E4">
        <f>'Y4'!K98</f>
        <v>3.73</v>
      </c>
      <c r="F4">
        <f>'Y5'!K98</f>
        <v>-198.18</v>
      </c>
      <c r="G4">
        <f>'Y6'!K98</f>
        <v>-10.73</v>
      </c>
      <c r="H4" s="17">
        <f t="shared" si="2"/>
        <v>0.5</v>
      </c>
      <c r="I4">
        <f t="shared" ref="I4:I22" si="5">H122</f>
        <v>977.4</v>
      </c>
      <c r="J4">
        <f>Yindex!H98</f>
        <v>989.5</v>
      </c>
      <c r="L4" t="str">
        <f t="shared" ref="L4:L22" si="6">A4</f>
        <v>interval2</v>
      </c>
      <c r="M4">
        <f t="shared" ref="M4:M22" si="7">RANK(B4,B$3:B$22,0)</f>
        <v>9</v>
      </c>
      <c r="N4">
        <f t="shared" ref="N4:N18" si="8">RANK(C4,C$3:C$22,0)</f>
        <v>16</v>
      </c>
      <c r="O4">
        <f t="shared" ref="O4:O18" si="9">RANK(D4,D$3:D$22,0)</f>
        <v>15</v>
      </c>
      <c r="P4">
        <f t="shared" ref="P4:P18" si="10">RANK(E4,E$3:E$22,0)</f>
        <v>10</v>
      </c>
      <c r="Q4">
        <f t="shared" ref="Q4:Q18" si="11">RANK(F4,F$3:F$22,0)</f>
        <v>19</v>
      </c>
      <c r="R4">
        <f t="shared" ref="R4:R18" si="12">RANK(G4,G$3:G$22,0)</f>
        <v>13</v>
      </c>
      <c r="S4">
        <v>1000</v>
      </c>
      <c r="U4" t="str">
        <f t="shared" ref="U4:U22" si="13">L4</f>
        <v>interval2</v>
      </c>
      <c r="V4">
        <f t="shared" ref="V4:V22" si="14">21-M4</f>
        <v>12</v>
      </c>
      <c r="W4">
        <f t="shared" si="4"/>
        <v>5</v>
      </c>
      <c r="X4">
        <f t="shared" si="4"/>
        <v>6</v>
      </c>
      <c r="Y4">
        <f t="shared" si="4"/>
        <v>11</v>
      </c>
      <c r="Z4">
        <f t="shared" si="4"/>
        <v>2</v>
      </c>
      <c r="AA4">
        <f t="shared" si="4"/>
        <v>8</v>
      </c>
      <c r="AB4">
        <f t="shared" si="1"/>
        <v>1000</v>
      </c>
    </row>
    <row r="5" spans="1:28" x14ac:dyDescent="0.25">
      <c r="A5" t="str">
        <f>Yindex!A4</f>
        <v>interval3</v>
      </c>
      <c r="B5">
        <f>'Y1'!K99</f>
        <v>-1.38</v>
      </c>
      <c r="C5">
        <f>'Y2'!K98</f>
        <v>-14.71</v>
      </c>
      <c r="D5">
        <f>'Y3'!K99</f>
        <v>-92.41</v>
      </c>
      <c r="E5">
        <f>'Y4'!K99</f>
        <v>-53.17</v>
      </c>
      <c r="F5">
        <f>'Y5'!K99</f>
        <v>-81.96</v>
      </c>
      <c r="G5">
        <f>'Y6'!K99</f>
        <v>-6.49</v>
      </c>
      <c r="H5" s="17">
        <f t="shared" si="2"/>
        <v>0</v>
      </c>
      <c r="I5">
        <f t="shared" si="5"/>
        <v>971.9</v>
      </c>
      <c r="J5">
        <f>Yindex!H99</f>
        <v>1025.5</v>
      </c>
      <c r="L5" t="str">
        <f t="shared" si="6"/>
        <v>interval3</v>
      </c>
      <c r="M5">
        <f t="shared" si="7"/>
        <v>12</v>
      </c>
      <c r="N5">
        <f t="shared" si="8"/>
        <v>15</v>
      </c>
      <c r="O5">
        <f t="shared" si="9"/>
        <v>19</v>
      </c>
      <c r="P5">
        <f t="shared" si="10"/>
        <v>17</v>
      </c>
      <c r="Q5">
        <f t="shared" si="11"/>
        <v>16</v>
      </c>
      <c r="R5">
        <f t="shared" si="12"/>
        <v>10</v>
      </c>
      <c r="S5">
        <v>1000</v>
      </c>
      <c r="U5" t="str">
        <f t="shared" si="13"/>
        <v>interval3</v>
      </c>
      <c r="V5">
        <f t="shared" si="14"/>
        <v>9</v>
      </c>
      <c r="W5">
        <f t="shared" si="4"/>
        <v>6</v>
      </c>
      <c r="X5">
        <f t="shared" si="4"/>
        <v>2</v>
      </c>
      <c r="Y5">
        <f t="shared" si="4"/>
        <v>4</v>
      </c>
      <c r="Z5">
        <f t="shared" si="4"/>
        <v>5</v>
      </c>
      <c r="AA5">
        <f t="shared" si="4"/>
        <v>11</v>
      </c>
      <c r="AB5">
        <f t="shared" si="1"/>
        <v>1000</v>
      </c>
    </row>
    <row r="6" spans="1:28" x14ac:dyDescent="0.25">
      <c r="A6" t="str">
        <f>Yindex!A5</f>
        <v>interval4</v>
      </c>
      <c r="B6">
        <f>'Y1'!K100</f>
        <v>-35.229999999999997</v>
      </c>
      <c r="C6">
        <f>'Y2'!K99</f>
        <v>-11.43</v>
      </c>
      <c r="D6">
        <f>'Y3'!K100</f>
        <v>16.21</v>
      </c>
      <c r="E6">
        <f>'Y4'!K100</f>
        <v>14.83</v>
      </c>
      <c r="F6">
        <f>'Y5'!K100</f>
        <v>-101.82</v>
      </c>
      <c r="G6">
        <f>'Y6'!K100</f>
        <v>19.02</v>
      </c>
      <c r="H6" s="17">
        <f t="shared" si="2"/>
        <v>0.66666666666666663</v>
      </c>
      <c r="I6">
        <f t="shared" si="5"/>
        <v>999.6</v>
      </c>
      <c r="J6">
        <f>Yindex!H100</f>
        <v>1010</v>
      </c>
      <c r="L6" t="str">
        <f t="shared" si="6"/>
        <v>interval4</v>
      </c>
      <c r="M6">
        <f t="shared" si="7"/>
        <v>18</v>
      </c>
      <c r="N6">
        <f t="shared" si="8"/>
        <v>14</v>
      </c>
      <c r="O6">
        <f t="shared" si="9"/>
        <v>6</v>
      </c>
      <c r="P6">
        <f t="shared" si="10"/>
        <v>3</v>
      </c>
      <c r="Q6">
        <f t="shared" si="11"/>
        <v>17</v>
      </c>
      <c r="R6">
        <f t="shared" si="12"/>
        <v>5</v>
      </c>
      <c r="S6">
        <v>1000</v>
      </c>
      <c r="U6" t="str">
        <f t="shared" si="13"/>
        <v>interval4</v>
      </c>
      <c r="V6">
        <f t="shared" si="14"/>
        <v>3</v>
      </c>
      <c r="W6">
        <f t="shared" si="4"/>
        <v>7</v>
      </c>
      <c r="X6">
        <f t="shared" si="4"/>
        <v>15</v>
      </c>
      <c r="Y6">
        <f t="shared" si="4"/>
        <v>18</v>
      </c>
      <c r="Z6">
        <f t="shared" si="4"/>
        <v>4</v>
      </c>
      <c r="AA6">
        <f t="shared" si="4"/>
        <v>16</v>
      </c>
      <c r="AB6">
        <f t="shared" si="1"/>
        <v>1000</v>
      </c>
    </row>
    <row r="7" spans="1:28" x14ac:dyDescent="0.25">
      <c r="A7" t="str">
        <f>Yindex!A6</f>
        <v>interval5</v>
      </c>
      <c r="B7">
        <f>'Y1'!K101</f>
        <v>-25.94</v>
      </c>
      <c r="C7">
        <f>'Y2'!K100</f>
        <v>1.39</v>
      </c>
      <c r="D7">
        <f>'Y3'!K101</f>
        <v>19.829999999999998</v>
      </c>
      <c r="E7">
        <f>'Y4'!K101</f>
        <v>5.77</v>
      </c>
      <c r="F7">
        <f>'Y5'!K101</f>
        <v>-0.77</v>
      </c>
      <c r="G7">
        <f>'Y6'!K101</f>
        <v>15.61</v>
      </c>
      <c r="H7" s="17">
        <f t="shared" si="2"/>
        <v>0.5</v>
      </c>
      <c r="I7">
        <f t="shared" si="5"/>
        <v>1014.7</v>
      </c>
      <c r="J7">
        <f>Yindex!H101</f>
        <v>1000.5</v>
      </c>
      <c r="L7" t="str">
        <f t="shared" si="6"/>
        <v>interval5</v>
      </c>
      <c r="M7">
        <f t="shared" si="7"/>
        <v>15</v>
      </c>
      <c r="N7">
        <f t="shared" si="8"/>
        <v>10</v>
      </c>
      <c r="O7">
        <f t="shared" si="9"/>
        <v>4</v>
      </c>
      <c r="P7">
        <f t="shared" si="10"/>
        <v>6</v>
      </c>
      <c r="Q7">
        <f t="shared" si="11"/>
        <v>9</v>
      </c>
      <c r="R7">
        <f t="shared" si="12"/>
        <v>6</v>
      </c>
      <c r="S7">
        <v>1000</v>
      </c>
      <c r="U7" t="str">
        <f t="shared" si="13"/>
        <v>interval5</v>
      </c>
      <c r="V7">
        <f t="shared" si="14"/>
        <v>6</v>
      </c>
      <c r="W7">
        <f t="shared" si="4"/>
        <v>11</v>
      </c>
      <c r="X7">
        <f t="shared" si="4"/>
        <v>17</v>
      </c>
      <c r="Y7">
        <f t="shared" si="4"/>
        <v>15</v>
      </c>
      <c r="Z7">
        <f t="shared" si="4"/>
        <v>12</v>
      </c>
      <c r="AA7">
        <f t="shared" si="4"/>
        <v>15</v>
      </c>
      <c r="AB7">
        <f t="shared" si="1"/>
        <v>1000</v>
      </c>
    </row>
    <row r="8" spans="1:28" x14ac:dyDescent="0.25">
      <c r="A8" t="str">
        <f>Yindex!A7</f>
        <v>interval6</v>
      </c>
      <c r="B8">
        <f>'Y1'!K102</f>
        <v>-31.52</v>
      </c>
      <c r="C8">
        <f>'Y2'!K101</f>
        <v>-70</v>
      </c>
      <c r="D8">
        <f>'Y3'!K102</f>
        <v>-8.16</v>
      </c>
      <c r="E8">
        <f>'Y4'!K102</f>
        <v>-1.76</v>
      </c>
      <c r="F8">
        <f>'Y5'!K102</f>
        <v>25.71</v>
      </c>
      <c r="G8">
        <f>'Y6'!K102</f>
        <v>-8.4</v>
      </c>
      <c r="H8" s="17">
        <f t="shared" si="2"/>
        <v>0.66666666666666663</v>
      </c>
      <c r="I8">
        <f t="shared" si="5"/>
        <v>973.4</v>
      </c>
      <c r="J8">
        <f>Yindex!H102</f>
        <v>998.5</v>
      </c>
      <c r="L8" t="str">
        <f t="shared" si="6"/>
        <v>interval6</v>
      </c>
      <c r="M8">
        <f t="shared" si="7"/>
        <v>17</v>
      </c>
      <c r="N8">
        <f t="shared" si="8"/>
        <v>20</v>
      </c>
      <c r="O8">
        <f t="shared" si="9"/>
        <v>17</v>
      </c>
      <c r="P8">
        <f t="shared" si="10"/>
        <v>13</v>
      </c>
      <c r="Q8">
        <f t="shared" si="11"/>
        <v>8</v>
      </c>
      <c r="R8">
        <f t="shared" si="12"/>
        <v>11</v>
      </c>
      <c r="S8">
        <v>1000</v>
      </c>
      <c r="U8" t="str">
        <f t="shared" si="13"/>
        <v>interval6</v>
      </c>
      <c r="V8">
        <f t="shared" si="14"/>
        <v>4</v>
      </c>
      <c r="W8">
        <f t="shared" si="4"/>
        <v>1</v>
      </c>
      <c r="X8">
        <f t="shared" si="4"/>
        <v>4</v>
      </c>
      <c r="Y8">
        <f t="shared" si="4"/>
        <v>8</v>
      </c>
      <c r="Z8">
        <f t="shared" si="4"/>
        <v>13</v>
      </c>
      <c r="AA8">
        <f t="shared" si="4"/>
        <v>10</v>
      </c>
      <c r="AB8">
        <f t="shared" si="1"/>
        <v>1000</v>
      </c>
    </row>
    <row r="9" spans="1:28" x14ac:dyDescent="0.25">
      <c r="A9" t="str">
        <f>Yindex!A8</f>
        <v>interval7</v>
      </c>
      <c r="B9">
        <f>'Y1'!K103</f>
        <v>22.29</v>
      </c>
      <c r="C9">
        <f>'Y2'!K102</f>
        <v>-51.05</v>
      </c>
      <c r="D9">
        <f>'Y3'!K103</f>
        <v>-1.48</v>
      </c>
      <c r="E9">
        <f>'Y4'!K103</f>
        <v>7.76</v>
      </c>
      <c r="F9">
        <f>'Y5'!K103</f>
        <v>-26.14</v>
      </c>
      <c r="G9">
        <f>'Y6'!K103</f>
        <v>-177</v>
      </c>
      <c r="H9" s="17">
        <f t="shared" si="2"/>
        <v>0.83333333333333337</v>
      </c>
      <c r="I9">
        <f t="shared" si="5"/>
        <v>986.5</v>
      </c>
      <c r="J9">
        <f>Yindex!H103</f>
        <v>1000.5</v>
      </c>
      <c r="L9" t="str">
        <f t="shared" si="6"/>
        <v>interval7</v>
      </c>
      <c r="M9">
        <f t="shared" si="7"/>
        <v>3</v>
      </c>
      <c r="N9">
        <f t="shared" si="8"/>
        <v>19</v>
      </c>
      <c r="O9">
        <f t="shared" si="9"/>
        <v>10</v>
      </c>
      <c r="P9">
        <f t="shared" si="10"/>
        <v>5</v>
      </c>
      <c r="Q9">
        <f t="shared" si="11"/>
        <v>14</v>
      </c>
      <c r="R9">
        <f t="shared" si="12"/>
        <v>20</v>
      </c>
      <c r="S9">
        <v>1000</v>
      </c>
      <c r="U9" t="str">
        <f t="shared" si="13"/>
        <v>interval7</v>
      </c>
      <c r="V9">
        <f t="shared" si="14"/>
        <v>18</v>
      </c>
      <c r="W9">
        <f t="shared" si="4"/>
        <v>2</v>
      </c>
      <c r="X9">
        <f t="shared" si="4"/>
        <v>11</v>
      </c>
      <c r="Y9">
        <f t="shared" si="4"/>
        <v>16</v>
      </c>
      <c r="Z9">
        <f t="shared" si="4"/>
        <v>7</v>
      </c>
      <c r="AA9">
        <f t="shared" si="4"/>
        <v>1</v>
      </c>
      <c r="AB9">
        <f t="shared" si="1"/>
        <v>1000</v>
      </c>
    </row>
    <row r="10" spans="1:28" x14ac:dyDescent="0.25">
      <c r="A10" t="str">
        <f>Yindex!A9</f>
        <v>interval8</v>
      </c>
      <c r="B10">
        <f>'Y1'!K104</f>
        <v>-0.93</v>
      </c>
      <c r="C10">
        <f>'Y2'!K103</f>
        <v>1.25</v>
      </c>
      <c r="D10">
        <f>'Y3'!K104</f>
        <v>-165</v>
      </c>
      <c r="E10">
        <f>'Y4'!K104</f>
        <v>2.4700000000000002</v>
      </c>
      <c r="F10">
        <f>'Y5'!K104</f>
        <v>-0.83</v>
      </c>
      <c r="G10">
        <f>'Y6'!K104</f>
        <v>9.1</v>
      </c>
      <c r="H10" s="17">
        <f t="shared" si="2"/>
        <v>0.5</v>
      </c>
      <c r="I10">
        <f t="shared" si="5"/>
        <v>981</v>
      </c>
      <c r="J10">
        <f>Yindex!H104</f>
        <v>991.5</v>
      </c>
      <c r="L10" t="str">
        <f t="shared" si="6"/>
        <v>interval8</v>
      </c>
      <c r="M10">
        <f t="shared" si="7"/>
        <v>11</v>
      </c>
      <c r="N10">
        <f t="shared" si="8"/>
        <v>11</v>
      </c>
      <c r="O10">
        <f t="shared" si="9"/>
        <v>20</v>
      </c>
      <c r="P10">
        <f t="shared" si="10"/>
        <v>12</v>
      </c>
      <c r="Q10">
        <f t="shared" si="11"/>
        <v>10</v>
      </c>
      <c r="R10">
        <f t="shared" si="12"/>
        <v>7</v>
      </c>
      <c r="S10">
        <v>1000</v>
      </c>
      <c r="U10" t="str">
        <f t="shared" si="13"/>
        <v>interval8</v>
      </c>
      <c r="V10">
        <f t="shared" si="14"/>
        <v>10</v>
      </c>
      <c r="W10">
        <f t="shared" si="4"/>
        <v>10</v>
      </c>
      <c r="X10">
        <f t="shared" si="4"/>
        <v>1</v>
      </c>
      <c r="Y10">
        <f t="shared" si="4"/>
        <v>9</v>
      </c>
      <c r="Z10">
        <f t="shared" si="4"/>
        <v>11</v>
      </c>
      <c r="AA10">
        <f t="shared" si="4"/>
        <v>14</v>
      </c>
      <c r="AB10">
        <f t="shared" si="1"/>
        <v>1000</v>
      </c>
    </row>
    <row r="11" spans="1:28" x14ac:dyDescent="0.25">
      <c r="A11" t="str">
        <f>Yindex!A10</f>
        <v>interval9</v>
      </c>
      <c r="B11">
        <f>'Y1'!K105</f>
        <v>13.87</v>
      </c>
      <c r="C11">
        <f>'Y2'!K104</f>
        <v>-2</v>
      </c>
      <c r="D11">
        <f>'Y3'!K105</f>
        <v>8.67</v>
      </c>
      <c r="E11">
        <f>'Y4'!K105</f>
        <v>43.48</v>
      </c>
      <c r="F11">
        <f>'Y5'!K105</f>
        <v>26</v>
      </c>
      <c r="G11">
        <f>'Y6'!K105</f>
        <v>25.12</v>
      </c>
      <c r="H11" s="17">
        <f t="shared" si="2"/>
        <v>0.33333333333333331</v>
      </c>
      <c r="I11">
        <f t="shared" si="5"/>
        <v>1031.2</v>
      </c>
      <c r="J11">
        <f>Yindex!H105</f>
        <v>983</v>
      </c>
      <c r="L11" t="str">
        <f t="shared" si="6"/>
        <v>interval9</v>
      </c>
      <c r="M11">
        <f t="shared" si="7"/>
        <v>6</v>
      </c>
      <c r="N11">
        <f t="shared" si="8"/>
        <v>13</v>
      </c>
      <c r="O11">
        <f t="shared" si="9"/>
        <v>8</v>
      </c>
      <c r="P11">
        <f t="shared" si="10"/>
        <v>2</v>
      </c>
      <c r="Q11">
        <f t="shared" si="11"/>
        <v>7</v>
      </c>
      <c r="R11">
        <f t="shared" si="12"/>
        <v>2</v>
      </c>
      <c r="S11">
        <v>1000</v>
      </c>
      <c r="U11" t="str">
        <f t="shared" si="13"/>
        <v>interval9</v>
      </c>
      <c r="V11">
        <f t="shared" si="14"/>
        <v>15</v>
      </c>
      <c r="W11">
        <f t="shared" si="4"/>
        <v>8</v>
      </c>
      <c r="X11">
        <f t="shared" si="4"/>
        <v>13</v>
      </c>
      <c r="Y11">
        <f t="shared" si="4"/>
        <v>19</v>
      </c>
      <c r="Z11">
        <f t="shared" si="4"/>
        <v>14</v>
      </c>
      <c r="AA11">
        <f t="shared" si="4"/>
        <v>19</v>
      </c>
      <c r="AB11">
        <f t="shared" si="1"/>
        <v>1000</v>
      </c>
    </row>
    <row r="12" spans="1:28" x14ac:dyDescent="0.25">
      <c r="A12" t="str">
        <f>Yindex!A11</f>
        <v>interval10</v>
      </c>
      <c r="B12">
        <f>'Y1'!K106</f>
        <v>-30.34</v>
      </c>
      <c r="C12">
        <f>'Y2'!K105</f>
        <v>1.73</v>
      </c>
      <c r="D12">
        <f>'Y3'!K106</f>
        <v>-45</v>
      </c>
      <c r="E12">
        <f>'Y4'!K106</f>
        <v>-8.9499999999999993</v>
      </c>
      <c r="F12">
        <f>'Y5'!K106</f>
        <v>-76.25</v>
      </c>
      <c r="G12">
        <f>'Y6'!K106</f>
        <v>-65.91</v>
      </c>
      <c r="H12" s="17">
        <f t="shared" si="2"/>
        <v>0.83333333333333337</v>
      </c>
      <c r="I12">
        <f t="shared" si="5"/>
        <v>973.9</v>
      </c>
      <c r="J12">
        <f>Yindex!H106</f>
        <v>980</v>
      </c>
      <c r="L12" t="str">
        <f t="shared" si="6"/>
        <v>interval10</v>
      </c>
      <c r="M12">
        <f t="shared" si="7"/>
        <v>16</v>
      </c>
      <c r="N12">
        <f t="shared" si="8"/>
        <v>8</v>
      </c>
      <c r="O12">
        <f t="shared" si="9"/>
        <v>18</v>
      </c>
      <c r="P12">
        <f t="shared" si="10"/>
        <v>14</v>
      </c>
      <c r="Q12">
        <f t="shared" si="11"/>
        <v>15</v>
      </c>
      <c r="R12">
        <f t="shared" si="12"/>
        <v>18</v>
      </c>
      <c r="S12">
        <v>1000</v>
      </c>
      <c r="U12" t="str">
        <f t="shared" si="13"/>
        <v>interval10</v>
      </c>
      <c r="V12">
        <f t="shared" si="14"/>
        <v>5</v>
      </c>
      <c r="W12">
        <f t="shared" si="4"/>
        <v>13</v>
      </c>
      <c r="X12">
        <f t="shared" si="4"/>
        <v>3</v>
      </c>
      <c r="Y12">
        <f t="shared" si="4"/>
        <v>7</v>
      </c>
      <c r="Z12">
        <f t="shared" si="4"/>
        <v>6</v>
      </c>
      <c r="AA12">
        <f t="shared" si="4"/>
        <v>3</v>
      </c>
      <c r="AB12">
        <f t="shared" si="1"/>
        <v>1000</v>
      </c>
    </row>
    <row r="13" spans="1:28" x14ac:dyDescent="0.25">
      <c r="A13" t="str">
        <f>Yindex!A12</f>
        <v>interval11</v>
      </c>
      <c r="B13">
        <f>'Y1'!K107</f>
        <v>-0.84</v>
      </c>
      <c r="C13">
        <f>'Y2'!K106</f>
        <v>-31.94</v>
      </c>
      <c r="D13">
        <f>'Y3'!K107</f>
        <v>-5.08</v>
      </c>
      <c r="E13">
        <f>'Y4'!K107</f>
        <v>-12.14</v>
      </c>
      <c r="F13">
        <f>'Y5'!K107</f>
        <v>-0.84</v>
      </c>
      <c r="G13">
        <f>'Y6'!K107</f>
        <v>-20.66</v>
      </c>
      <c r="H13" s="17">
        <f t="shared" si="2"/>
        <v>0.5</v>
      </c>
      <c r="I13">
        <f t="shared" si="5"/>
        <v>978.5</v>
      </c>
      <c r="J13">
        <f>Yindex!H107</f>
        <v>1000.5</v>
      </c>
      <c r="L13" t="str">
        <f t="shared" si="6"/>
        <v>interval11</v>
      </c>
      <c r="M13">
        <f t="shared" si="7"/>
        <v>10</v>
      </c>
      <c r="N13">
        <f t="shared" si="8"/>
        <v>18</v>
      </c>
      <c r="O13">
        <f t="shared" si="9"/>
        <v>12</v>
      </c>
      <c r="P13">
        <f t="shared" si="10"/>
        <v>15</v>
      </c>
      <c r="Q13">
        <f t="shared" si="11"/>
        <v>11</v>
      </c>
      <c r="R13">
        <f t="shared" si="12"/>
        <v>15</v>
      </c>
      <c r="S13">
        <v>1000</v>
      </c>
      <c r="U13" t="str">
        <f t="shared" si="13"/>
        <v>interval11</v>
      </c>
      <c r="V13">
        <f t="shared" si="14"/>
        <v>11</v>
      </c>
      <c r="W13">
        <f t="shared" si="4"/>
        <v>3</v>
      </c>
      <c r="X13">
        <f t="shared" si="4"/>
        <v>9</v>
      </c>
      <c r="Y13">
        <f t="shared" si="4"/>
        <v>6</v>
      </c>
      <c r="Z13">
        <f t="shared" si="4"/>
        <v>10</v>
      </c>
      <c r="AA13">
        <f t="shared" si="4"/>
        <v>6</v>
      </c>
      <c r="AB13">
        <f t="shared" si="1"/>
        <v>1000</v>
      </c>
    </row>
    <row r="14" spans="1:28" x14ac:dyDescent="0.25">
      <c r="A14" t="str">
        <f>Yindex!A13</f>
        <v>interval12</v>
      </c>
      <c r="B14">
        <f>'Y1'!K108</f>
        <v>-24.76</v>
      </c>
      <c r="C14">
        <f>'Y2'!K107</f>
        <v>11.89</v>
      </c>
      <c r="D14">
        <f>'Y3'!K108</f>
        <v>18.11</v>
      </c>
      <c r="E14">
        <f>'Y4'!K108</f>
        <v>14.23</v>
      </c>
      <c r="F14">
        <f>'Y5'!K108</f>
        <v>-0.94</v>
      </c>
      <c r="G14">
        <f>'Y6'!K108</f>
        <v>20.41</v>
      </c>
      <c r="H14" s="17">
        <f t="shared" si="2"/>
        <v>0.5</v>
      </c>
      <c r="I14">
        <f t="shared" si="5"/>
        <v>1028.7</v>
      </c>
      <c r="J14">
        <f>Yindex!H108</f>
        <v>1000.5</v>
      </c>
      <c r="L14" t="str">
        <f t="shared" si="6"/>
        <v>interval12</v>
      </c>
      <c r="M14">
        <f t="shared" si="7"/>
        <v>14</v>
      </c>
      <c r="N14">
        <f t="shared" si="8"/>
        <v>5</v>
      </c>
      <c r="O14">
        <f t="shared" si="9"/>
        <v>5</v>
      </c>
      <c r="P14">
        <f t="shared" si="10"/>
        <v>4</v>
      </c>
      <c r="Q14">
        <f t="shared" si="11"/>
        <v>13</v>
      </c>
      <c r="R14">
        <f t="shared" si="12"/>
        <v>3</v>
      </c>
      <c r="S14">
        <v>1000</v>
      </c>
      <c r="U14" t="str">
        <f t="shared" si="13"/>
        <v>interval12</v>
      </c>
      <c r="V14">
        <f t="shared" si="14"/>
        <v>7</v>
      </c>
      <c r="W14">
        <f t="shared" si="4"/>
        <v>16</v>
      </c>
      <c r="X14">
        <f t="shared" si="4"/>
        <v>16</v>
      </c>
      <c r="Y14">
        <f t="shared" si="4"/>
        <v>17</v>
      </c>
      <c r="Z14">
        <f t="shared" si="4"/>
        <v>8</v>
      </c>
      <c r="AA14">
        <f t="shared" si="4"/>
        <v>18</v>
      </c>
      <c r="AB14">
        <f t="shared" si="1"/>
        <v>1000</v>
      </c>
    </row>
    <row r="15" spans="1:28" x14ac:dyDescent="0.25">
      <c r="A15" t="str">
        <f>Yindex!A14</f>
        <v>interval13</v>
      </c>
      <c r="B15">
        <f>'Y1'!K109</f>
        <v>23.29</v>
      </c>
      <c r="C15">
        <f>'Y2'!K108</f>
        <v>26.41</v>
      </c>
      <c r="D15">
        <f>'Y3'!K109</f>
        <v>21.19</v>
      </c>
      <c r="E15">
        <f>'Y4'!K109</f>
        <v>3.86</v>
      </c>
      <c r="F15">
        <f>'Y5'!K109</f>
        <v>28.62</v>
      </c>
      <c r="G15">
        <f>'Y6'!K109</f>
        <v>-15.71</v>
      </c>
      <c r="H15" s="17">
        <f t="shared" si="2"/>
        <v>0.33333333333333331</v>
      </c>
      <c r="I15">
        <f t="shared" si="5"/>
        <v>1036.8</v>
      </c>
      <c r="J15">
        <f>Yindex!H109</f>
        <v>1000.5</v>
      </c>
      <c r="L15" t="str">
        <f t="shared" si="6"/>
        <v>interval13</v>
      </c>
      <c r="M15">
        <f t="shared" si="7"/>
        <v>1</v>
      </c>
      <c r="N15">
        <f t="shared" si="8"/>
        <v>2</v>
      </c>
      <c r="O15">
        <f t="shared" si="9"/>
        <v>3</v>
      </c>
      <c r="P15">
        <f t="shared" si="10"/>
        <v>9</v>
      </c>
      <c r="Q15">
        <f t="shared" si="11"/>
        <v>5</v>
      </c>
      <c r="R15">
        <f t="shared" si="12"/>
        <v>14</v>
      </c>
      <c r="S15">
        <v>1000</v>
      </c>
      <c r="U15" t="str">
        <f t="shared" si="13"/>
        <v>interval13</v>
      </c>
      <c r="V15">
        <f t="shared" si="14"/>
        <v>20</v>
      </c>
      <c r="W15">
        <f t="shared" si="4"/>
        <v>19</v>
      </c>
      <c r="X15">
        <f t="shared" si="4"/>
        <v>18</v>
      </c>
      <c r="Y15">
        <f t="shared" si="4"/>
        <v>12</v>
      </c>
      <c r="Z15">
        <f t="shared" si="4"/>
        <v>16</v>
      </c>
      <c r="AA15">
        <f t="shared" si="4"/>
        <v>7</v>
      </c>
      <c r="AB15">
        <f t="shared" si="1"/>
        <v>1000</v>
      </c>
    </row>
    <row r="16" spans="1:28" x14ac:dyDescent="0.25">
      <c r="A16" t="str">
        <f>Yindex!A15</f>
        <v>interval14</v>
      </c>
      <c r="B16">
        <f>'Y1'!K110</f>
        <v>18.11</v>
      </c>
      <c r="C16">
        <f>'Y2'!K109</f>
        <v>34.619999999999997</v>
      </c>
      <c r="D16">
        <f>'Y3'!K110</f>
        <v>26.11</v>
      </c>
      <c r="E16">
        <f>'Y4'!K110</f>
        <v>3.93</v>
      </c>
      <c r="F16">
        <f>'Y5'!K110</f>
        <v>32.729999999999997</v>
      </c>
      <c r="G16">
        <f>'Y6'!K110</f>
        <v>19.690000000000001</v>
      </c>
      <c r="H16" s="17">
        <f t="shared" si="2"/>
        <v>0</v>
      </c>
      <c r="I16">
        <f t="shared" si="5"/>
        <v>1042.8</v>
      </c>
      <c r="J16">
        <f>Yindex!H110</f>
        <v>1000.5</v>
      </c>
      <c r="L16" t="str">
        <f t="shared" si="6"/>
        <v>interval14</v>
      </c>
      <c r="M16">
        <f t="shared" si="7"/>
        <v>4</v>
      </c>
      <c r="N16">
        <f t="shared" si="8"/>
        <v>1</v>
      </c>
      <c r="O16">
        <f t="shared" si="9"/>
        <v>1</v>
      </c>
      <c r="P16">
        <f t="shared" si="10"/>
        <v>8</v>
      </c>
      <c r="Q16">
        <f t="shared" si="11"/>
        <v>4</v>
      </c>
      <c r="R16">
        <f t="shared" si="12"/>
        <v>4</v>
      </c>
      <c r="S16">
        <v>1000</v>
      </c>
      <c r="U16" t="str">
        <f t="shared" si="13"/>
        <v>interval14</v>
      </c>
      <c r="V16">
        <f t="shared" si="14"/>
        <v>17</v>
      </c>
      <c r="W16">
        <f t="shared" si="4"/>
        <v>20</v>
      </c>
      <c r="X16">
        <f t="shared" si="4"/>
        <v>20</v>
      </c>
      <c r="Y16">
        <f t="shared" si="4"/>
        <v>13</v>
      </c>
      <c r="Z16">
        <f t="shared" si="4"/>
        <v>17</v>
      </c>
      <c r="AA16">
        <f t="shared" si="4"/>
        <v>17</v>
      </c>
      <c r="AB16">
        <f t="shared" si="1"/>
        <v>1000</v>
      </c>
    </row>
    <row r="17" spans="1:28" x14ac:dyDescent="0.25">
      <c r="A17" t="str">
        <f>Yindex!A16</f>
        <v>interval15</v>
      </c>
      <c r="B17">
        <f>'Y1'!K111</f>
        <v>-1.38</v>
      </c>
      <c r="C17">
        <f>'Y2'!K110</f>
        <v>0.48</v>
      </c>
      <c r="D17">
        <f>'Y3'!K111</f>
        <v>-5.65</v>
      </c>
      <c r="E17">
        <f>'Y4'!K111</f>
        <v>-254.55</v>
      </c>
      <c r="F17">
        <f>'Y5'!K111</f>
        <v>-116.19</v>
      </c>
      <c r="G17">
        <f>'Y6'!K111</f>
        <v>-27.82</v>
      </c>
      <c r="H17" s="17">
        <f t="shared" si="2"/>
        <v>0.33333333333333331</v>
      </c>
      <c r="I17">
        <f t="shared" si="5"/>
        <v>969.9</v>
      </c>
      <c r="J17">
        <f>Yindex!H111</f>
        <v>998</v>
      </c>
      <c r="L17" t="str">
        <f t="shared" si="6"/>
        <v>interval15</v>
      </c>
      <c r="M17">
        <f t="shared" si="7"/>
        <v>12</v>
      </c>
      <c r="N17">
        <f t="shared" si="8"/>
        <v>12</v>
      </c>
      <c r="O17">
        <f t="shared" si="9"/>
        <v>14</v>
      </c>
      <c r="P17">
        <f t="shared" si="10"/>
        <v>20</v>
      </c>
      <c r="Q17">
        <f t="shared" si="11"/>
        <v>18</v>
      </c>
      <c r="R17">
        <f t="shared" si="12"/>
        <v>17</v>
      </c>
      <c r="S17">
        <v>1000</v>
      </c>
      <c r="U17" t="str">
        <f t="shared" si="13"/>
        <v>interval15</v>
      </c>
      <c r="V17">
        <f t="shared" si="14"/>
        <v>9</v>
      </c>
      <c r="W17">
        <f t="shared" si="4"/>
        <v>9</v>
      </c>
      <c r="X17">
        <f t="shared" si="4"/>
        <v>7</v>
      </c>
      <c r="Y17">
        <f t="shared" si="4"/>
        <v>1</v>
      </c>
      <c r="Z17">
        <f t="shared" si="4"/>
        <v>3</v>
      </c>
      <c r="AA17">
        <f t="shared" si="4"/>
        <v>4</v>
      </c>
      <c r="AB17">
        <f t="shared" si="1"/>
        <v>1000</v>
      </c>
    </row>
    <row r="18" spans="1:28" x14ac:dyDescent="0.25">
      <c r="A18" t="str">
        <f>Yindex!A17</f>
        <v>interval16</v>
      </c>
      <c r="B18">
        <f>'Y1'!K112</f>
        <v>-0.77</v>
      </c>
      <c r="C18">
        <f>'Y2'!K111</f>
        <v>15.5</v>
      </c>
      <c r="D18">
        <f>'Y3'!K112</f>
        <v>-6.88</v>
      </c>
      <c r="E18">
        <f>'Y4'!K112</f>
        <v>-35.880000000000003</v>
      </c>
      <c r="F18">
        <f>'Y5'!K112</f>
        <v>39.26</v>
      </c>
      <c r="G18">
        <f>'Y6'!K112</f>
        <v>6.84</v>
      </c>
      <c r="H18" s="17">
        <f t="shared" si="2"/>
        <v>0.5</v>
      </c>
      <c r="I18">
        <f t="shared" si="5"/>
        <v>1009.6</v>
      </c>
      <c r="J18">
        <f>Yindex!H112</f>
        <v>1000.5</v>
      </c>
      <c r="L18" t="str">
        <f t="shared" si="6"/>
        <v>interval16</v>
      </c>
      <c r="M18">
        <f t="shared" si="7"/>
        <v>7</v>
      </c>
      <c r="N18">
        <f t="shared" si="8"/>
        <v>4</v>
      </c>
      <c r="O18">
        <f t="shared" si="9"/>
        <v>16</v>
      </c>
      <c r="P18">
        <f t="shared" si="10"/>
        <v>16</v>
      </c>
      <c r="Q18">
        <f t="shared" si="11"/>
        <v>3</v>
      </c>
      <c r="R18">
        <f t="shared" si="12"/>
        <v>9</v>
      </c>
      <c r="S18">
        <v>1000</v>
      </c>
      <c r="U18" t="str">
        <f t="shared" si="13"/>
        <v>interval16</v>
      </c>
      <c r="V18">
        <f t="shared" si="14"/>
        <v>14</v>
      </c>
      <c r="W18">
        <f t="shared" si="4"/>
        <v>17</v>
      </c>
      <c r="X18">
        <f t="shared" si="4"/>
        <v>5</v>
      </c>
      <c r="Y18">
        <f t="shared" si="4"/>
        <v>5</v>
      </c>
      <c r="Z18">
        <f t="shared" si="4"/>
        <v>18</v>
      </c>
      <c r="AA18">
        <f t="shared" si="4"/>
        <v>12</v>
      </c>
      <c r="AB18">
        <f t="shared" ref="AB18:AB22" si="15">S18</f>
        <v>1000</v>
      </c>
    </row>
    <row r="19" spans="1:28" x14ac:dyDescent="0.25">
      <c r="A19" t="str">
        <f>Yindex!A18</f>
        <v>interval17</v>
      </c>
      <c r="B19">
        <f>'Y1'!K113</f>
        <v>-85.63</v>
      </c>
      <c r="C19">
        <f>'Y2'!K112</f>
        <v>1.59</v>
      </c>
      <c r="D19">
        <f>'Y3'!K113</f>
        <v>1.91</v>
      </c>
      <c r="E19">
        <f>'Y4'!K113</f>
        <v>3.94</v>
      </c>
      <c r="F19">
        <f>'Y5'!K113</f>
        <v>27.06</v>
      </c>
      <c r="G19">
        <f>'Y6'!K113</f>
        <v>-10.53</v>
      </c>
      <c r="H19" s="17">
        <f t="shared" si="2"/>
        <v>0.5</v>
      </c>
      <c r="I19">
        <f t="shared" si="5"/>
        <v>986.5</v>
      </c>
      <c r="J19">
        <f>Yindex!H113</f>
        <v>1000.5</v>
      </c>
      <c r="L19" t="str">
        <f t="shared" si="6"/>
        <v>interval17</v>
      </c>
      <c r="M19">
        <f t="shared" si="7"/>
        <v>20</v>
      </c>
      <c r="N19">
        <f t="shared" ref="N19:N22" si="16">RANK(C19,C$3:C$22,0)</f>
        <v>9</v>
      </c>
      <c r="O19">
        <f t="shared" ref="O19:O22" si="17">RANK(D19,D$3:D$22,0)</f>
        <v>9</v>
      </c>
      <c r="P19">
        <f t="shared" ref="P19:P22" si="18">RANK(E19,E$3:E$22,0)</f>
        <v>7</v>
      </c>
      <c r="Q19">
        <f t="shared" ref="Q19:Q22" si="19">RANK(F19,F$3:F$22,0)</f>
        <v>6</v>
      </c>
      <c r="R19">
        <f t="shared" ref="R19:R22" si="20">RANK(G19,G$3:G$22,0)</f>
        <v>12</v>
      </c>
      <c r="S19">
        <v>1000</v>
      </c>
      <c r="U19" t="str">
        <f t="shared" si="13"/>
        <v>interval17</v>
      </c>
      <c r="V19">
        <f t="shared" si="14"/>
        <v>1</v>
      </c>
      <c r="W19">
        <f t="shared" ref="W19:W22" si="21">21-N19</f>
        <v>12</v>
      </c>
      <c r="X19">
        <f t="shared" ref="X19:X22" si="22">21-O19</f>
        <v>12</v>
      </c>
      <c r="Y19">
        <f t="shared" ref="Y19:Y22" si="23">21-P19</f>
        <v>14</v>
      </c>
      <c r="Z19">
        <f t="shared" ref="Z19:Z22" si="24">21-Q19</f>
        <v>15</v>
      </c>
      <c r="AA19">
        <f t="shared" ref="AA19:AA22" si="25">21-R19</f>
        <v>9</v>
      </c>
      <c r="AB19">
        <f t="shared" si="15"/>
        <v>1000</v>
      </c>
    </row>
    <row r="20" spans="1:28" x14ac:dyDescent="0.25">
      <c r="A20" t="str">
        <f>Yindex!A19</f>
        <v>interval18</v>
      </c>
      <c r="B20">
        <f>'Y1'!K114</f>
        <v>22.3</v>
      </c>
      <c r="C20">
        <f>'Y2'!K113</f>
        <v>-27.62</v>
      </c>
      <c r="D20">
        <f>'Y3'!K114</f>
        <v>24.85</v>
      </c>
      <c r="E20">
        <f>'Y4'!K114</f>
        <v>-143.75</v>
      </c>
      <c r="F20">
        <f>'Y5'!K114</f>
        <v>43.3</v>
      </c>
      <c r="G20">
        <f>'Y6'!K114</f>
        <v>27.03</v>
      </c>
      <c r="H20" s="17">
        <f t="shared" si="2"/>
        <v>1</v>
      </c>
      <c r="I20">
        <f t="shared" si="5"/>
        <v>1027.2</v>
      </c>
      <c r="J20">
        <f>Yindex!H114</f>
        <v>1000.5</v>
      </c>
      <c r="L20" t="str">
        <f t="shared" si="6"/>
        <v>interval18</v>
      </c>
      <c r="M20">
        <f t="shared" si="7"/>
        <v>2</v>
      </c>
      <c r="N20">
        <f t="shared" si="16"/>
        <v>17</v>
      </c>
      <c r="O20">
        <f t="shared" si="17"/>
        <v>2</v>
      </c>
      <c r="P20">
        <f t="shared" si="18"/>
        <v>19</v>
      </c>
      <c r="Q20">
        <f t="shared" si="19"/>
        <v>2</v>
      </c>
      <c r="R20">
        <f t="shared" si="20"/>
        <v>1</v>
      </c>
      <c r="S20">
        <v>1000</v>
      </c>
      <c r="U20" t="str">
        <f t="shared" si="13"/>
        <v>interval18</v>
      </c>
      <c r="V20">
        <f t="shared" si="14"/>
        <v>19</v>
      </c>
      <c r="W20">
        <f t="shared" si="21"/>
        <v>4</v>
      </c>
      <c r="X20">
        <f t="shared" si="22"/>
        <v>19</v>
      </c>
      <c r="Y20">
        <f t="shared" si="23"/>
        <v>2</v>
      </c>
      <c r="Z20">
        <f t="shared" si="24"/>
        <v>19</v>
      </c>
      <c r="AA20">
        <f t="shared" si="25"/>
        <v>20</v>
      </c>
      <c r="AB20">
        <f t="shared" si="15"/>
        <v>1000</v>
      </c>
    </row>
    <row r="21" spans="1:28" x14ac:dyDescent="0.25">
      <c r="A21" t="str">
        <f>Yindex!A20</f>
        <v>interval19</v>
      </c>
      <c r="B21">
        <f>'Y1'!K115</f>
        <v>-0.79</v>
      </c>
      <c r="C21">
        <f>'Y2'!K114</f>
        <v>2.7</v>
      </c>
      <c r="D21">
        <f>'Y3'!K115</f>
        <v>-4.74</v>
      </c>
      <c r="E21">
        <f>'Y4'!K115</f>
        <v>2.67</v>
      </c>
      <c r="F21">
        <f>'Y5'!K115</f>
        <v>-0.85</v>
      </c>
      <c r="G21">
        <f>'Y6'!K115</f>
        <v>-26.43</v>
      </c>
      <c r="H21" s="17">
        <f t="shared" si="2"/>
        <v>0.66666666666666663</v>
      </c>
      <c r="I21">
        <f t="shared" si="5"/>
        <v>1000.6</v>
      </c>
      <c r="J21">
        <f>Yindex!H115</f>
        <v>1000.5</v>
      </c>
      <c r="L21" t="str">
        <f t="shared" si="6"/>
        <v>interval19</v>
      </c>
      <c r="M21">
        <f t="shared" si="7"/>
        <v>8</v>
      </c>
      <c r="N21">
        <f t="shared" si="16"/>
        <v>6</v>
      </c>
      <c r="O21">
        <f t="shared" si="17"/>
        <v>11</v>
      </c>
      <c r="P21">
        <f t="shared" si="18"/>
        <v>11</v>
      </c>
      <c r="Q21">
        <f t="shared" si="19"/>
        <v>12</v>
      </c>
      <c r="R21">
        <f t="shared" si="20"/>
        <v>16</v>
      </c>
      <c r="S21">
        <v>1000</v>
      </c>
      <c r="U21" t="str">
        <f t="shared" si="13"/>
        <v>interval19</v>
      </c>
      <c r="V21">
        <f t="shared" si="14"/>
        <v>13</v>
      </c>
      <c r="W21">
        <f t="shared" si="21"/>
        <v>15</v>
      </c>
      <c r="X21">
        <f t="shared" si="22"/>
        <v>10</v>
      </c>
      <c r="Y21">
        <f t="shared" si="23"/>
        <v>10</v>
      </c>
      <c r="Z21">
        <f t="shared" si="24"/>
        <v>9</v>
      </c>
      <c r="AA21">
        <f t="shared" si="25"/>
        <v>5</v>
      </c>
      <c r="AB21">
        <f t="shared" si="15"/>
        <v>1000</v>
      </c>
    </row>
    <row r="22" spans="1:28" x14ac:dyDescent="0.25">
      <c r="A22" t="str">
        <f>Yindex!A21</f>
        <v>interval20</v>
      </c>
      <c r="B22">
        <f>'Y1'!K116</f>
        <v>16.55</v>
      </c>
      <c r="C22">
        <f>'Y2'!K115</f>
        <v>21.13</v>
      </c>
      <c r="D22">
        <f>'Y3'!K116</f>
        <v>11.76</v>
      </c>
      <c r="E22">
        <f>'Y4'!K116</f>
        <v>45.34</v>
      </c>
      <c r="F22">
        <f>'Y5'!K116</f>
        <v>46.67</v>
      </c>
      <c r="G22">
        <f>'Y6'!K116</f>
        <v>8.82</v>
      </c>
      <c r="H22" s="17">
        <f t="shared" si="2"/>
        <v>0.33333333333333331</v>
      </c>
      <c r="I22">
        <f t="shared" si="5"/>
        <v>1041.3</v>
      </c>
      <c r="J22">
        <f>Yindex!H116</f>
        <v>1019</v>
      </c>
      <c r="L22" t="str">
        <f t="shared" si="6"/>
        <v>interval20</v>
      </c>
      <c r="M22">
        <f t="shared" si="7"/>
        <v>5</v>
      </c>
      <c r="N22">
        <f t="shared" si="16"/>
        <v>3</v>
      </c>
      <c r="O22">
        <f t="shared" si="17"/>
        <v>7</v>
      </c>
      <c r="P22">
        <f t="shared" si="18"/>
        <v>1</v>
      </c>
      <c r="Q22">
        <f t="shared" si="19"/>
        <v>1</v>
      </c>
      <c r="R22">
        <f t="shared" si="20"/>
        <v>8</v>
      </c>
      <c r="S22">
        <v>1000</v>
      </c>
      <c r="U22" t="str">
        <f t="shared" si="13"/>
        <v>interval20</v>
      </c>
      <c r="V22">
        <f t="shared" si="14"/>
        <v>16</v>
      </c>
      <c r="W22">
        <f t="shared" si="21"/>
        <v>18</v>
      </c>
      <c r="X22">
        <f t="shared" si="22"/>
        <v>14</v>
      </c>
      <c r="Y22">
        <f t="shared" si="23"/>
        <v>20</v>
      </c>
      <c r="Z22">
        <f t="shared" si="24"/>
        <v>20</v>
      </c>
      <c r="AA22">
        <f t="shared" si="25"/>
        <v>13</v>
      </c>
      <c r="AB22">
        <f t="shared" si="15"/>
        <v>1000</v>
      </c>
    </row>
    <row r="23" spans="1:28" x14ac:dyDescent="0.25">
      <c r="H23" s="17"/>
    </row>
    <row r="24" spans="1:28" x14ac:dyDescent="0.25">
      <c r="H24" s="19">
        <f>CORREL(I26:I45,I3:I22)</f>
        <v>0.63152660940135397</v>
      </c>
      <c r="I24" t="s">
        <v>371</v>
      </c>
      <c r="J24">
        <f>CORREL(I26:I45,J26:J45)</f>
        <v>0.11909139320615281</v>
      </c>
      <c r="K24">
        <f>CORREL(J26:J45,K26:K45)</f>
        <v>0.12940865619461298</v>
      </c>
    </row>
    <row r="25" spans="1:28" x14ac:dyDescent="0.25">
      <c r="A25" t="s">
        <v>369</v>
      </c>
      <c r="B25" t="str">
        <f t="shared" ref="B25:G25" si="26">B2</f>
        <v>y1</v>
      </c>
      <c r="C25" t="str">
        <f t="shared" si="26"/>
        <v>y2</v>
      </c>
      <c r="D25" t="str">
        <f t="shared" si="26"/>
        <v>y3</v>
      </c>
      <c r="E25" t="str">
        <f t="shared" si="26"/>
        <v>y4</v>
      </c>
      <c r="F25" t="str">
        <f t="shared" si="26"/>
        <v>y5</v>
      </c>
      <c r="G25" t="str">
        <f t="shared" si="26"/>
        <v>y6</v>
      </c>
      <c r="I25" t="s">
        <v>935</v>
      </c>
      <c r="J25" t="str">
        <f>J2</f>
        <v>Yindex</v>
      </c>
      <c r="K25" t="s">
        <v>936</v>
      </c>
    </row>
    <row r="26" spans="1:28" x14ac:dyDescent="0.25">
      <c r="A26" t="str">
        <f t="shared" ref="A26:A45" si="27">A3</f>
        <v>interval1</v>
      </c>
      <c r="B26" t="str">
        <f>'Y1'!L97</f>
        <v>invalid</v>
      </c>
      <c r="C26" t="str">
        <f>'Y2'!L96</f>
        <v>invalid</v>
      </c>
      <c r="D26" t="str">
        <f>'Y3'!L97</f>
        <v>valid</v>
      </c>
      <c r="E26" t="str">
        <f>'Y4'!L97</f>
        <v>invalid</v>
      </c>
      <c r="F26" t="str">
        <f>'Y5'!L97</f>
        <v>invalid</v>
      </c>
      <c r="G26" t="str">
        <f>'Y6'!L97</f>
        <v>valid</v>
      </c>
      <c r="I26">
        <f>'without invalid '!H74</f>
        <v>973.6</v>
      </c>
      <c r="J26">
        <f t="shared" ref="J26:J45" si="28">J3</f>
        <v>1000.5</v>
      </c>
      <c r="K26">
        <f>AVERAGE(I26,I3)</f>
        <v>971</v>
      </c>
      <c r="M26">
        <f>IF(B26="invalid",20,M3)</f>
        <v>20</v>
      </c>
      <c r="N26">
        <f t="shared" ref="N26:R26" si="29">IF(C26="invalid",20,N3)</f>
        <v>20</v>
      </c>
      <c r="O26">
        <f t="shared" si="29"/>
        <v>13</v>
      </c>
      <c r="P26">
        <f t="shared" si="29"/>
        <v>20</v>
      </c>
      <c r="Q26">
        <f t="shared" si="29"/>
        <v>20</v>
      </c>
      <c r="R26">
        <f t="shared" si="29"/>
        <v>19</v>
      </c>
      <c r="S26">
        <f>S3</f>
        <v>1000</v>
      </c>
      <c r="V26">
        <f>21-M26</f>
        <v>1</v>
      </c>
      <c r="W26">
        <f t="shared" ref="W26:W45" si="30">21-N26</f>
        <v>1</v>
      </c>
      <c r="X26">
        <f t="shared" ref="X26:X45" si="31">21-O26</f>
        <v>8</v>
      </c>
      <c r="Y26">
        <f t="shared" ref="Y26:Y45" si="32">21-P26</f>
        <v>1</v>
      </c>
      <c r="Z26">
        <f t="shared" ref="Z26:Z45" si="33">21-Q26</f>
        <v>1</v>
      </c>
      <c r="AA26">
        <f t="shared" ref="AA26:AA45" si="34">21-R26</f>
        <v>2</v>
      </c>
      <c r="AB26">
        <f>AB3</f>
        <v>1000</v>
      </c>
    </row>
    <row r="27" spans="1:28" x14ac:dyDescent="0.25">
      <c r="A27" t="str">
        <f t="shared" si="27"/>
        <v>interval2</v>
      </c>
      <c r="B27" t="str">
        <f>'Y1'!L98</f>
        <v>valid</v>
      </c>
      <c r="C27" t="str">
        <f>'Y2'!L97</f>
        <v>valid</v>
      </c>
      <c r="D27" t="str">
        <f>'Y3'!L98</f>
        <v>valid</v>
      </c>
      <c r="E27" t="str">
        <f>'Y4'!L98</f>
        <v>invalid</v>
      </c>
      <c r="F27" t="str">
        <f>'Y5'!L98</f>
        <v>invalid</v>
      </c>
      <c r="G27" t="str">
        <f>'Y6'!L98</f>
        <v>invalid</v>
      </c>
      <c r="I27">
        <f>'without invalid '!H75</f>
        <v>985.8</v>
      </c>
      <c r="J27">
        <f t="shared" si="28"/>
        <v>989.5</v>
      </c>
      <c r="K27">
        <f t="shared" ref="K27:K45" si="35">AVERAGE(I27,I4)</f>
        <v>981.59999999999991</v>
      </c>
      <c r="M27">
        <f t="shared" ref="M27:R27" si="36">IF(B27="invalid",20,M4)</f>
        <v>9</v>
      </c>
      <c r="N27">
        <f t="shared" si="36"/>
        <v>16</v>
      </c>
      <c r="O27">
        <f t="shared" si="36"/>
        <v>15</v>
      </c>
      <c r="P27">
        <f t="shared" si="36"/>
        <v>20</v>
      </c>
      <c r="Q27">
        <f t="shared" si="36"/>
        <v>20</v>
      </c>
      <c r="R27">
        <f t="shared" si="36"/>
        <v>20</v>
      </c>
      <c r="S27">
        <f t="shared" ref="S27:S45" si="37">S4</f>
        <v>1000</v>
      </c>
      <c r="V27">
        <f t="shared" ref="V27:V45" si="38">21-M27</f>
        <v>12</v>
      </c>
      <c r="W27">
        <f t="shared" si="30"/>
        <v>5</v>
      </c>
      <c r="X27">
        <f t="shared" si="31"/>
        <v>6</v>
      </c>
      <c r="Y27">
        <f t="shared" si="32"/>
        <v>1</v>
      </c>
      <c r="Z27">
        <f t="shared" si="33"/>
        <v>1</v>
      </c>
      <c r="AA27">
        <f t="shared" si="34"/>
        <v>1</v>
      </c>
      <c r="AB27">
        <f t="shared" ref="AB27:AB45" si="39">AB4</f>
        <v>1000</v>
      </c>
    </row>
    <row r="28" spans="1:28" x14ac:dyDescent="0.25">
      <c r="A28" t="str">
        <f t="shared" si="27"/>
        <v>interval3</v>
      </c>
      <c r="B28" t="str">
        <f>'Y1'!L99</f>
        <v>valid</v>
      </c>
      <c r="C28" t="str">
        <f>'Y2'!L98</f>
        <v>valid</v>
      </c>
      <c r="D28" t="str">
        <f>'Y3'!L99</f>
        <v>valid</v>
      </c>
      <c r="E28" t="str">
        <f>'Y4'!L99</f>
        <v>valid</v>
      </c>
      <c r="F28" t="str">
        <f>'Y5'!L99</f>
        <v>valid</v>
      </c>
      <c r="G28" t="str">
        <f>'Y6'!L99</f>
        <v>valid</v>
      </c>
      <c r="I28">
        <f>'without invalid '!H76</f>
        <v>996.9</v>
      </c>
      <c r="J28">
        <f t="shared" si="28"/>
        <v>1025.5</v>
      </c>
      <c r="K28">
        <f t="shared" si="35"/>
        <v>984.4</v>
      </c>
      <c r="M28">
        <f t="shared" ref="M28:R28" si="40">IF(B28="invalid",20,M5)</f>
        <v>12</v>
      </c>
      <c r="N28">
        <f t="shared" si="40"/>
        <v>15</v>
      </c>
      <c r="O28">
        <f t="shared" si="40"/>
        <v>19</v>
      </c>
      <c r="P28">
        <f t="shared" si="40"/>
        <v>17</v>
      </c>
      <c r="Q28">
        <f t="shared" si="40"/>
        <v>16</v>
      </c>
      <c r="R28">
        <f t="shared" si="40"/>
        <v>10</v>
      </c>
      <c r="S28">
        <f t="shared" si="37"/>
        <v>1000</v>
      </c>
      <c r="V28">
        <f t="shared" si="38"/>
        <v>9</v>
      </c>
      <c r="W28">
        <f t="shared" si="30"/>
        <v>6</v>
      </c>
      <c r="X28">
        <f t="shared" si="31"/>
        <v>2</v>
      </c>
      <c r="Y28">
        <f t="shared" si="32"/>
        <v>4</v>
      </c>
      <c r="Z28">
        <f t="shared" si="33"/>
        <v>5</v>
      </c>
      <c r="AA28">
        <f t="shared" si="34"/>
        <v>11</v>
      </c>
      <c r="AB28">
        <f t="shared" si="39"/>
        <v>1000</v>
      </c>
    </row>
    <row r="29" spans="1:28" x14ac:dyDescent="0.25">
      <c r="A29" t="str">
        <f t="shared" si="27"/>
        <v>interval4</v>
      </c>
      <c r="B29" t="str">
        <f>'Y1'!L100</f>
        <v>valid</v>
      </c>
      <c r="C29" t="str">
        <f>'Y2'!L99</f>
        <v>valid</v>
      </c>
      <c r="D29" t="str">
        <f>'Y3'!L100</f>
        <v>invalid</v>
      </c>
      <c r="E29" t="str">
        <f>'Y4'!L100</f>
        <v>invalid</v>
      </c>
      <c r="F29" t="str">
        <f>'Y5'!L100</f>
        <v>invalid</v>
      </c>
      <c r="G29" t="str">
        <f>'Y6'!L100</f>
        <v>invalid</v>
      </c>
      <c r="I29">
        <f>'without invalid '!H77</f>
        <v>973.6</v>
      </c>
      <c r="J29">
        <f t="shared" si="28"/>
        <v>1010</v>
      </c>
      <c r="K29">
        <f t="shared" si="35"/>
        <v>986.6</v>
      </c>
      <c r="M29">
        <f t="shared" ref="M29:R29" si="41">IF(B29="invalid",20,M6)</f>
        <v>18</v>
      </c>
      <c r="N29">
        <f t="shared" si="41"/>
        <v>14</v>
      </c>
      <c r="O29">
        <f t="shared" si="41"/>
        <v>20</v>
      </c>
      <c r="P29">
        <f t="shared" si="41"/>
        <v>20</v>
      </c>
      <c r="Q29">
        <f t="shared" si="41"/>
        <v>20</v>
      </c>
      <c r="R29">
        <f t="shared" si="41"/>
        <v>20</v>
      </c>
      <c r="S29">
        <f t="shared" si="37"/>
        <v>1000</v>
      </c>
      <c r="V29">
        <f t="shared" si="38"/>
        <v>3</v>
      </c>
      <c r="W29">
        <f t="shared" si="30"/>
        <v>7</v>
      </c>
      <c r="X29">
        <f t="shared" si="31"/>
        <v>1</v>
      </c>
      <c r="Y29">
        <f t="shared" si="32"/>
        <v>1</v>
      </c>
      <c r="Z29">
        <f t="shared" si="33"/>
        <v>1</v>
      </c>
      <c r="AA29">
        <f t="shared" si="34"/>
        <v>1</v>
      </c>
      <c r="AB29">
        <f t="shared" si="39"/>
        <v>1000</v>
      </c>
    </row>
    <row r="30" spans="1:28" x14ac:dyDescent="0.25">
      <c r="A30" t="str">
        <f t="shared" si="27"/>
        <v>interval5</v>
      </c>
      <c r="B30" t="str">
        <f>'Y1'!L101</f>
        <v>valid</v>
      </c>
      <c r="C30" t="str">
        <f>'Y2'!L100</f>
        <v>valid</v>
      </c>
      <c r="D30" t="str">
        <f>'Y3'!L101</f>
        <v>invalid</v>
      </c>
      <c r="E30" t="str">
        <f>'Y4'!L101</f>
        <v>invalid</v>
      </c>
      <c r="F30" t="str">
        <f>'Y5'!L101</f>
        <v>valid</v>
      </c>
      <c r="G30" t="str">
        <f>'Y6'!L101</f>
        <v>invalid</v>
      </c>
      <c r="I30">
        <f>'without invalid '!H78</f>
        <v>991.9</v>
      </c>
      <c r="J30">
        <f t="shared" si="28"/>
        <v>1000.5</v>
      </c>
      <c r="K30">
        <f t="shared" si="35"/>
        <v>1003.3</v>
      </c>
      <c r="M30">
        <f t="shared" ref="M30:R30" si="42">IF(B30="invalid",20,M7)</f>
        <v>15</v>
      </c>
      <c r="N30">
        <f t="shared" si="42"/>
        <v>10</v>
      </c>
      <c r="O30">
        <f t="shared" si="42"/>
        <v>20</v>
      </c>
      <c r="P30">
        <f t="shared" si="42"/>
        <v>20</v>
      </c>
      <c r="Q30">
        <f t="shared" si="42"/>
        <v>9</v>
      </c>
      <c r="R30">
        <f t="shared" si="42"/>
        <v>20</v>
      </c>
      <c r="S30">
        <f t="shared" si="37"/>
        <v>1000</v>
      </c>
      <c r="V30">
        <f t="shared" si="38"/>
        <v>6</v>
      </c>
      <c r="W30">
        <f t="shared" si="30"/>
        <v>11</v>
      </c>
      <c r="X30">
        <f t="shared" si="31"/>
        <v>1</v>
      </c>
      <c r="Y30">
        <f t="shared" si="32"/>
        <v>1</v>
      </c>
      <c r="Z30">
        <f t="shared" si="33"/>
        <v>12</v>
      </c>
      <c r="AA30">
        <f t="shared" si="34"/>
        <v>1</v>
      </c>
      <c r="AB30">
        <f t="shared" si="39"/>
        <v>1000</v>
      </c>
    </row>
    <row r="31" spans="1:28" x14ac:dyDescent="0.25">
      <c r="A31" t="str">
        <f t="shared" si="27"/>
        <v>interval6</v>
      </c>
      <c r="B31" t="str">
        <f>'Y1'!L102</f>
        <v>invalid</v>
      </c>
      <c r="C31" t="str">
        <f>'Y2'!L101</f>
        <v>invalid</v>
      </c>
      <c r="D31" t="str">
        <f>'Y3'!L102</f>
        <v>valid</v>
      </c>
      <c r="E31" t="str">
        <f>'Y4'!L102</f>
        <v>valid</v>
      </c>
      <c r="F31" t="str">
        <f>'Y5'!L102</f>
        <v>invalid</v>
      </c>
      <c r="G31" t="str">
        <f>'Y6'!L102</f>
        <v>invalid</v>
      </c>
      <c r="I31">
        <f>'without invalid '!H79</f>
        <v>975.6</v>
      </c>
      <c r="J31">
        <f t="shared" si="28"/>
        <v>998.5</v>
      </c>
      <c r="K31">
        <f t="shared" si="35"/>
        <v>974.5</v>
      </c>
      <c r="M31">
        <f t="shared" ref="M31:R31" si="43">IF(B31="invalid",20,M8)</f>
        <v>20</v>
      </c>
      <c r="N31">
        <f t="shared" si="43"/>
        <v>20</v>
      </c>
      <c r="O31">
        <f t="shared" si="43"/>
        <v>17</v>
      </c>
      <c r="P31">
        <f t="shared" si="43"/>
        <v>13</v>
      </c>
      <c r="Q31">
        <f t="shared" si="43"/>
        <v>20</v>
      </c>
      <c r="R31">
        <f t="shared" si="43"/>
        <v>20</v>
      </c>
      <c r="S31">
        <f t="shared" si="37"/>
        <v>1000</v>
      </c>
      <c r="V31">
        <f t="shared" si="38"/>
        <v>1</v>
      </c>
      <c r="W31">
        <f t="shared" si="30"/>
        <v>1</v>
      </c>
      <c r="X31">
        <f t="shared" si="31"/>
        <v>4</v>
      </c>
      <c r="Y31">
        <f t="shared" si="32"/>
        <v>8</v>
      </c>
      <c r="Z31">
        <f t="shared" si="33"/>
        <v>1</v>
      </c>
      <c r="AA31">
        <f t="shared" si="34"/>
        <v>1</v>
      </c>
      <c r="AB31">
        <f t="shared" si="39"/>
        <v>1000</v>
      </c>
    </row>
    <row r="32" spans="1:28" x14ac:dyDescent="0.25">
      <c r="A32" t="str">
        <f t="shared" si="27"/>
        <v>interval7</v>
      </c>
      <c r="B32" t="str">
        <f>'Y1'!L103</f>
        <v>invalid</v>
      </c>
      <c r="C32" t="str">
        <f>'Y2'!L102</f>
        <v>invalid</v>
      </c>
      <c r="D32" t="str">
        <f>'Y3'!L103</f>
        <v>valid</v>
      </c>
      <c r="E32" t="str">
        <f>'Y4'!L103</f>
        <v>invalid</v>
      </c>
      <c r="F32" t="str">
        <f>'Y5'!L103</f>
        <v>invalid</v>
      </c>
      <c r="G32" t="str">
        <f>'Y6'!L103</f>
        <v>invalid</v>
      </c>
      <c r="I32">
        <f>'without invalid '!H80</f>
        <v>975.6</v>
      </c>
      <c r="J32">
        <f t="shared" si="28"/>
        <v>1000.5</v>
      </c>
      <c r="K32">
        <f t="shared" si="35"/>
        <v>981.05</v>
      </c>
      <c r="M32">
        <f t="shared" ref="M32:R32" si="44">IF(B32="invalid",20,M9)</f>
        <v>20</v>
      </c>
      <c r="N32">
        <f t="shared" si="44"/>
        <v>20</v>
      </c>
      <c r="O32">
        <f t="shared" si="44"/>
        <v>10</v>
      </c>
      <c r="P32">
        <f t="shared" si="44"/>
        <v>20</v>
      </c>
      <c r="Q32">
        <f t="shared" si="44"/>
        <v>20</v>
      </c>
      <c r="R32">
        <f t="shared" si="44"/>
        <v>20</v>
      </c>
      <c r="S32">
        <f t="shared" si="37"/>
        <v>1000</v>
      </c>
      <c r="V32">
        <f t="shared" si="38"/>
        <v>1</v>
      </c>
      <c r="W32">
        <f t="shared" si="30"/>
        <v>1</v>
      </c>
      <c r="X32">
        <f t="shared" si="31"/>
        <v>11</v>
      </c>
      <c r="Y32">
        <f t="shared" si="32"/>
        <v>1</v>
      </c>
      <c r="Z32">
        <f t="shared" si="33"/>
        <v>1</v>
      </c>
      <c r="AA32">
        <f t="shared" si="34"/>
        <v>1</v>
      </c>
      <c r="AB32">
        <f t="shared" si="39"/>
        <v>1000</v>
      </c>
    </row>
    <row r="33" spans="1:28" x14ac:dyDescent="0.25">
      <c r="A33" t="str">
        <f t="shared" si="27"/>
        <v>interval8</v>
      </c>
      <c r="B33" t="str">
        <f>'Y1'!L104</f>
        <v>valid</v>
      </c>
      <c r="C33" t="str">
        <f>'Y2'!L103</f>
        <v>valid</v>
      </c>
      <c r="D33" t="str">
        <f>'Y3'!L104</f>
        <v>invalid</v>
      </c>
      <c r="E33" t="str">
        <f>'Y4'!L104</f>
        <v>invalid</v>
      </c>
      <c r="F33" t="str">
        <f>'Y5'!L104</f>
        <v>valid</v>
      </c>
      <c r="G33" t="str">
        <f>'Y6'!L104</f>
        <v>invalid</v>
      </c>
      <c r="I33">
        <f>'without invalid '!H81</f>
        <v>993.9</v>
      </c>
      <c r="J33">
        <f t="shared" si="28"/>
        <v>991.5</v>
      </c>
      <c r="K33">
        <f t="shared" si="35"/>
        <v>987.45</v>
      </c>
      <c r="M33">
        <f t="shared" ref="M33:R33" si="45">IF(B33="invalid",20,M10)</f>
        <v>11</v>
      </c>
      <c r="N33">
        <f t="shared" si="45"/>
        <v>11</v>
      </c>
      <c r="O33">
        <f t="shared" si="45"/>
        <v>20</v>
      </c>
      <c r="P33">
        <f t="shared" si="45"/>
        <v>20</v>
      </c>
      <c r="Q33">
        <f t="shared" si="45"/>
        <v>10</v>
      </c>
      <c r="R33">
        <f t="shared" si="45"/>
        <v>20</v>
      </c>
      <c r="S33">
        <f t="shared" si="37"/>
        <v>1000</v>
      </c>
      <c r="V33">
        <f t="shared" si="38"/>
        <v>10</v>
      </c>
      <c r="W33">
        <f t="shared" si="30"/>
        <v>10</v>
      </c>
      <c r="X33">
        <f t="shared" si="31"/>
        <v>1</v>
      </c>
      <c r="Y33">
        <f t="shared" si="32"/>
        <v>1</v>
      </c>
      <c r="Z33">
        <f t="shared" si="33"/>
        <v>11</v>
      </c>
      <c r="AA33">
        <f t="shared" si="34"/>
        <v>1</v>
      </c>
      <c r="AB33">
        <f t="shared" si="39"/>
        <v>1000</v>
      </c>
    </row>
    <row r="34" spans="1:28" x14ac:dyDescent="0.25">
      <c r="A34" t="str">
        <f t="shared" si="27"/>
        <v>interval9</v>
      </c>
      <c r="B34" t="str">
        <f>'Y1'!L105</f>
        <v>valid</v>
      </c>
      <c r="C34" t="str">
        <f>'Y2'!L104</f>
        <v>valid</v>
      </c>
      <c r="D34" t="str">
        <f>'Y3'!L105</f>
        <v>valid</v>
      </c>
      <c r="E34" t="str">
        <f>'Y4'!L105</f>
        <v>invalid</v>
      </c>
      <c r="F34" t="str">
        <f>'Y5'!L105</f>
        <v>valid</v>
      </c>
      <c r="G34" t="str">
        <f>'Y6'!L105</f>
        <v>invalid</v>
      </c>
      <c r="I34">
        <f>'without invalid '!H82</f>
        <v>1012.2</v>
      </c>
      <c r="J34">
        <f t="shared" si="28"/>
        <v>983</v>
      </c>
      <c r="K34">
        <f t="shared" si="35"/>
        <v>1021.7</v>
      </c>
      <c r="M34">
        <f t="shared" ref="M34:R34" si="46">IF(B34="invalid",20,M11)</f>
        <v>6</v>
      </c>
      <c r="N34">
        <f t="shared" si="46"/>
        <v>13</v>
      </c>
      <c r="O34">
        <f t="shared" si="46"/>
        <v>8</v>
      </c>
      <c r="P34">
        <f t="shared" si="46"/>
        <v>20</v>
      </c>
      <c r="Q34">
        <f t="shared" si="46"/>
        <v>7</v>
      </c>
      <c r="R34">
        <f t="shared" si="46"/>
        <v>20</v>
      </c>
      <c r="S34">
        <f t="shared" si="37"/>
        <v>1000</v>
      </c>
      <c r="V34">
        <f t="shared" si="38"/>
        <v>15</v>
      </c>
      <c r="W34">
        <f t="shared" si="30"/>
        <v>8</v>
      </c>
      <c r="X34">
        <f t="shared" si="31"/>
        <v>13</v>
      </c>
      <c r="Y34">
        <f t="shared" si="32"/>
        <v>1</v>
      </c>
      <c r="Z34">
        <f t="shared" si="33"/>
        <v>14</v>
      </c>
      <c r="AA34">
        <f t="shared" si="34"/>
        <v>1</v>
      </c>
      <c r="AB34">
        <f t="shared" si="39"/>
        <v>1000</v>
      </c>
    </row>
    <row r="35" spans="1:28" x14ac:dyDescent="0.25">
      <c r="A35" t="str">
        <f t="shared" si="27"/>
        <v>interval10</v>
      </c>
      <c r="B35" t="str">
        <f>'Y1'!L106</f>
        <v>invalid</v>
      </c>
      <c r="C35" t="str">
        <f>'Y2'!L105</f>
        <v>valid</v>
      </c>
      <c r="D35" t="str">
        <f>'Y3'!L106</f>
        <v>invalid</v>
      </c>
      <c r="E35" t="str">
        <f>'Y4'!L106</f>
        <v>invalid</v>
      </c>
      <c r="F35" t="str">
        <f>'Y5'!L106</f>
        <v>invalid</v>
      </c>
      <c r="G35" t="str">
        <f>'Y6'!L106</f>
        <v>invalid</v>
      </c>
      <c r="I35">
        <f>'without invalid '!H83</f>
        <v>977.6</v>
      </c>
      <c r="J35">
        <f t="shared" si="28"/>
        <v>980</v>
      </c>
      <c r="K35">
        <f t="shared" si="35"/>
        <v>975.75</v>
      </c>
      <c r="M35">
        <f t="shared" ref="M35:R35" si="47">IF(B35="invalid",20,M12)</f>
        <v>20</v>
      </c>
      <c r="N35">
        <f t="shared" si="47"/>
        <v>8</v>
      </c>
      <c r="O35">
        <f t="shared" si="47"/>
        <v>20</v>
      </c>
      <c r="P35">
        <f t="shared" si="47"/>
        <v>20</v>
      </c>
      <c r="Q35">
        <f t="shared" si="47"/>
        <v>20</v>
      </c>
      <c r="R35">
        <f t="shared" si="47"/>
        <v>20</v>
      </c>
      <c r="S35">
        <f t="shared" si="37"/>
        <v>1000</v>
      </c>
      <c r="V35">
        <f t="shared" si="38"/>
        <v>1</v>
      </c>
      <c r="W35">
        <f t="shared" si="30"/>
        <v>13</v>
      </c>
      <c r="X35">
        <f t="shared" si="31"/>
        <v>1</v>
      </c>
      <c r="Y35">
        <f t="shared" si="32"/>
        <v>1</v>
      </c>
      <c r="Z35">
        <f t="shared" si="33"/>
        <v>1</v>
      </c>
      <c r="AA35">
        <f t="shared" si="34"/>
        <v>1</v>
      </c>
      <c r="AB35">
        <f t="shared" si="39"/>
        <v>1000</v>
      </c>
    </row>
    <row r="36" spans="1:28" x14ac:dyDescent="0.25">
      <c r="A36" t="str">
        <f t="shared" si="27"/>
        <v>interval11</v>
      </c>
      <c r="B36" t="str">
        <f>'Y1'!L107</f>
        <v>valid</v>
      </c>
      <c r="C36" t="str">
        <f>'Y2'!L106</f>
        <v>valid</v>
      </c>
      <c r="D36" t="str">
        <f>'Y3'!L107</f>
        <v>invalid</v>
      </c>
      <c r="E36" t="str">
        <f>'Y4'!L107</f>
        <v>invalid</v>
      </c>
      <c r="F36" t="str">
        <f>'Y5'!L107</f>
        <v>valid</v>
      </c>
      <c r="G36" t="str">
        <f>'Y6'!L107</f>
        <v>invalid</v>
      </c>
      <c r="I36">
        <f>'without invalid '!H84</f>
        <v>986.8</v>
      </c>
      <c r="J36">
        <f t="shared" si="28"/>
        <v>1000.5</v>
      </c>
      <c r="K36">
        <f t="shared" si="35"/>
        <v>982.65</v>
      </c>
      <c r="M36">
        <f t="shared" ref="M36:R36" si="48">IF(B36="invalid",20,M13)</f>
        <v>10</v>
      </c>
      <c r="N36">
        <f t="shared" si="48"/>
        <v>18</v>
      </c>
      <c r="O36">
        <f t="shared" si="48"/>
        <v>20</v>
      </c>
      <c r="P36">
        <f t="shared" si="48"/>
        <v>20</v>
      </c>
      <c r="Q36">
        <f t="shared" si="48"/>
        <v>11</v>
      </c>
      <c r="R36">
        <f t="shared" si="48"/>
        <v>20</v>
      </c>
      <c r="S36">
        <f t="shared" si="37"/>
        <v>1000</v>
      </c>
      <c r="V36">
        <f t="shared" si="38"/>
        <v>11</v>
      </c>
      <c r="W36">
        <f t="shared" si="30"/>
        <v>3</v>
      </c>
      <c r="X36">
        <f t="shared" si="31"/>
        <v>1</v>
      </c>
      <c r="Y36">
        <f t="shared" si="32"/>
        <v>1</v>
      </c>
      <c r="Z36">
        <f t="shared" si="33"/>
        <v>10</v>
      </c>
      <c r="AA36">
        <f t="shared" si="34"/>
        <v>1</v>
      </c>
      <c r="AB36">
        <f t="shared" si="39"/>
        <v>1000</v>
      </c>
    </row>
    <row r="37" spans="1:28" x14ac:dyDescent="0.25">
      <c r="A37" t="str">
        <f t="shared" si="27"/>
        <v>interval12</v>
      </c>
      <c r="B37" t="str">
        <f>'Y1'!L108</f>
        <v>invalid</v>
      </c>
      <c r="C37" t="str">
        <f>'Y2'!L107</f>
        <v>invalid</v>
      </c>
      <c r="D37" t="str">
        <f>'Y3'!L108</f>
        <v>valid</v>
      </c>
      <c r="E37" t="str">
        <f>'Y4'!L108</f>
        <v>valid</v>
      </c>
      <c r="F37" t="str">
        <f>'Y5'!L108</f>
        <v>invalid</v>
      </c>
      <c r="G37" t="str">
        <f>'Y6'!L108</f>
        <v>valid</v>
      </c>
      <c r="I37">
        <f>'without invalid '!H85</f>
        <v>1039.5999999999999</v>
      </c>
      <c r="J37">
        <f t="shared" si="28"/>
        <v>1000.5</v>
      </c>
      <c r="K37">
        <f t="shared" si="35"/>
        <v>1034.1500000000001</v>
      </c>
      <c r="M37">
        <f t="shared" ref="M37:R37" si="49">IF(B37="invalid",20,M14)</f>
        <v>20</v>
      </c>
      <c r="N37">
        <f t="shared" si="49"/>
        <v>20</v>
      </c>
      <c r="O37">
        <f t="shared" si="49"/>
        <v>5</v>
      </c>
      <c r="P37">
        <f t="shared" si="49"/>
        <v>4</v>
      </c>
      <c r="Q37">
        <f t="shared" si="49"/>
        <v>20</v>
      </c>
      <c r="R37">
        <f t="shared" si="49"/>
        <v>3</v>
      </c>
      <c r="S37">
        <f t="shared" si="37"/>
        <v>1000</v>
      </c>
      <c r="V37">
        <f t="shared" si="38"/>
        <v>1</v>
      </c>
      <c r="W37">
        <f t="shared" si="30"/>
        <v>1</v>
      </c>
      <c r="X37">
        <f t="shared" si="31"/>
        <v>16</v>
      </c>
      <c r="Y37">
        <f t="shared" si="32"/>
        <v>17</v>
      </c>
      <c r="Z37">
        <f t="shared" si="33"/>
        <v>1</v>
      </c>
      <c r="AA37">
        <f t="shared" si="34"/>
        <v>18</v>
      </c>
      <c r="AB37">
        <f t="shared" si="39"/>
        <v>1000</v>
      </c>
    </row>
    <row r="38" spans="1:28" x14ac:dyDescent="0.25">
      <c r="A38" t="str">
        <f t="shared" si="27"/>
        <v>interval13</v>
      </c>
      <c r="B38" t="str">
        <f>'Y1'!L109</f>
        <v>invalid</v>
      </c>
      <c r="C38" t="str">
        <f>'Y2'!L108</f>
        <v>valid</v>
      </c>
      <c r="D38" t="str">
        <f>'Y3'!L109</f>
        <v>valid</v>
      </c>
      <c r="E38" t="str">
        <f>'Y4'!L109</f>
        <v>valid</v>
      </c>
      <c r="F38" t="str">
        <f>'Y5'!L109</f>
        <v>valid</v>
      </c>
      <c r="G38" t="str">
        <f>'Y6'!L109</f>
        <v>invalid</v>
      </c>
      <c r="I38">
        <f>'without invalid '!H86</f>
        <v>1027.4000000000001</v>
      </c>
      <c r="J38">
        <f t="shared" si="28"/>
        <v>1000.5</v>
      </c>
      <c r="K38">
        <f t="shared" si="35"/>
        <v>1032.0999999999999</v>
      </c>
      <c r="M38">
        <f t="shared" ref="M38:R38" si="50">IF(B38="invalid",20,M15)</f>
        <v>20</v>
      </c>
      <c r="N38">
        <f t="shared" si="50"/>
        <v>2</v>
      </c>
      <c r="O38">
        <f t="shared" si="50"/>
        <v>3</v>
      </c>
      <c r="P38">
        <f t="shared" si="50"/>
        <v>9</v>
      </c>
      <c r="Q38">
        <f t="shared" si="50"/>
        <v>5</v>
      </c>
      <c r="R38">
        <f t="shared" si="50"/>
        <v>20</v>
      </c>
      <c r="S38">
        <f t="shared" si="37"/>
        <v>1000</v>
      </c>
      <c r="V38">
        <f t="shared" si="38"/>
        <v>1</v>
      </c>
      <c r="W38">
        <f t="shared" si="30"/>
        <v>19</v>
      </c>
      <c r="X38">
        <f t="shared" si="31"/>
        <v>18</v>
      </c>
      <c r="Y38">
        <f t="shared" si="32"/>
        <v>12</v>
      </c>
      <c r="Z38">
        <f t="shared" si="33"/>
        <v>16</v>
      </c>
      <c r="AA38">
        <f t="shared" si="34"/>
        <v>1</v>
      </c>
      <c r="AB38">
        <f t="shared" si="39"/>
        <v>1000</v>
      </c>
    </row>
    <row r="39" spans="1:28" x14ac:dyDescent="0.25">
      <c r="A39" t="str">
        <f t="shared" si="27"/>
        <v>interval14</v>
      </c>
      <c r="B39" t="str">
        <f>'Y1'!L110</f>
        <v>valid</v>
      </c>
      <c r="C39" t="str">
        <f>'Y2'!L109</f>
        <v>valid</v>
      </c>
      <c r="D39" t="str">
        <f>'Y3'!L110</f>
        <v>valid</v>
      </c>
      <c r="E39" t="str">
        <f>'Y4'!L110</f>
        <v>valid</v>
      </c>
      <c r="F39" t="str">
        <f>'Y5'!L110</f>
        <v>valid</v>
      </c>
      <c r="G39" t="str">
        <f>'Y6'!L110</f>
        <v>valid</v>
      </c>
      <c r="I39">
        <f>'without invalid '!H87</f>
        <v>1064.9000000000001</v>
      </c>
      <c r="J39">
        <f t="shared" si="28"/>
        <v>1000.5</v>
      </c>
      <c r="K39">
        <f t="shared" si="35"/>
        <v>1053.8499999999999</v>
      </c>
      <c r="M39">
        <f t="shared" ref="M39:R39" si="51">IF(B39="invalid",20,M16)</f>
        <v>4</v>
      </c>
      <c r="N39">
        <f t="shared" si="51"/>
        <v>1</v>
      </c>
      <c r="O39">
        <f t="shared" si="51"/>
        <v>1</v>
      </c>
      <c r="P39">
        <f t="shared" si="51"/>
        <v>8</v>
      </c>
      <c r="Q39">
        <f t="shared" si="51"/>
        <v>4</v>
      </c>
      <c r="R39">
        <f t="shared" si="51"/>
        <v>4</v>
      </c>
      <c r="S39">
        <f t="shared" si="37"/>
        <v>1000</v>
      </c>
      <c r="V39">
        <f t="shared" si="38"/>
        <v>17</v>
      </c>
      <c r="W39">
        <f t="shared" si="30"/>
        <v>20</v>
      </c>
      <c r="X39">
        <f t="shared" si="31"/>
        <v>20</v>
      </c>
      <c r="Y39">
        <f t="shared" si="32"/>
        <v>13</v>
      </c>
      <c r="Z39">
        <f t="shared" si="33"/>
        <v>17</v>
      </c>
      <c r="AA39">
        <f t="shared" si="34"/>
        <v>17</v>
      </c>
      <c r="AB39">
        <f t="shared" si="39"/>
        <v>1000</v>
      </c>
    </row>
    <row r="40" spans="1:28" x14ac:dyDescent="0.25">
      <c r="A40" t="str">
        <f t="shared" si="27"/>
        <v>interval15</v>
      </c>
      <c r="B40" t="str">
        <f>'Y1'!L111</f>
        <v>valid</v>
      </c>
      <c r="C40" t="str">
        <f>'Y2'!L110</f>
        <v>valid</v>
      </c>
      <c r="D40" t="str">
        <f>'Y3'!L111</f>
        <v>valid</v>
      </c>
      <c r="E40" t="str">
        <f>'Y4'!L111</f>
        <v>invalid</v>
      </c>
      <c r="F40" t="str">
        <f>'Y5'!L111</f>
        <v>invalid</v>
      </c>
      <c r="G40" t="str">
        <f>'Y6'!L111</f>
        <v>valid</v>
      </c>
      <c r="I40">
        <f>'without invalid '!H88</f>
        <v>990.8</v>
      </c>
      <c r="J40">
        <f t="shared" si="28"/>
        <v>998</v>
      </c>
      <c r="K40">
        <f t="shared" si="35"/>
        <v>980.34999999999991</v>
      </c>
      <c r="M40">
        <f t="shared" ref="M40:R40" si="52">IF(B40="invalid",20,M17)</f>
        <v>12</v>
      </c>
      <c r="N40">
        <f t="shared" si="52"/>
        <v>12</v>
      </c>
      <c r="O40">
        <f t="shared" si="52"/>
        <v>14</v>
      </c>
      <c r="P40">
        <f t="shared" si="52"/>
        <v>20</v>
      </c>
      <c r="Q40">
        <f t="shared" si="52"/>
        <v>20</v>
      </c>
      <c r="R40">
        <f t="shared" si="52"/>
        <v>17</v>
      </c>
      <c r="S40">
        <f t="shared" si="37"/>
        <v>1000</v>
      </c>
      <c r="V40">
        <f t="shared" si="38"/>
        <v>9</v>
      </c>
      <c r="W40">
        <f t="shared" si="30"/>
        <v>9</v>
      </c>
      <c r="X40">
        <f t="shared" si="31"/>
        <v>7</v>
      </c>
      <c r="Y40">
        <f t="shared" si="32"/>
        <v>1</v>
      </c>
      <c r="Z40">
        <f t="shared" si="33"/>
        <v>1</v>
      </c>
      <c r="AA40">
        <f t="shared" si="34"/>
        <v>4</v>
      </c>
      <c r="AB40">
        <f t="shared" si="39"/>
        <v>1000</v>
      </c>
    </row>
    <row r="41" spans="1:28" x14ac:dyDescent="0.25">
      <c r="A41" t="str">
        <f t="shared" si="27"/>
        <v>interval16</v>
      </c>
      <c r="B41" t="str">
        <f>'Y1'!L112</f>
        <v>valid</v>
      </c>
      <c r="C41" t="str">
        <f>'Y2'!L111</f>
        <v>invalid</v>
      </c>
      <c r="D41" t="str">
        <f>'Y3'!L112</f>
        <v>invalid</v>
      </c>
      <c r="E41" t="str">
        <f>'Y4'!L112</f>
        <v>invalid</v>
      </c>
      <c r="F41" t="str">
        <f>'Y5'!L112</f>
        <v>valid</v>
      </c>
      <c r="G41" t="str">
        <f>'Y6'!L112</f>
        <v>valid</v>
      </c>
      <c r="I41">
        <f>'without invalid '!H89</f>
        <v>1036</v>
      </c>
      <c r="J41">
        <f t="shared" si="28"/>
        <v>1000.5</v>
      </c>
      <c r="K41">
        <f t="shared" si="35"/>
        <v>1022.8</v>
      </c>
      <c r="M41">
        <f t="shared" ref="M41:R41" si="53">IF(B41="invalid",20,M18)</f>
        <v>7</v>
      </c>
      <c r="N41">
        <f t="shared" si="53"/>
        <v>20</v>
      </c>
      <c r="O41">
        <f t="shared" si="53"/>
        <v>20</v>
      </c>
      <c r="P41">
        <f t="shared" si="53"/>
        <v>20</v>
      </c>
      <c r="Q41">
        <f t="shared" si="53"/>
        <v>3</v>
      </c>
      <c r="R41">
        <f t="shared" si="53"/>
        <v>9</v>
      </c>
      <c r="S41">
        <f t="shared" si="37"/>
        <v>1000</v>
      </c>
      <c r="V41">
        <f t="shared" si="38"/>
        <v>14</v>
      </c>
      <c r="W41">
        <f t="shared" si="30"/>
        <v>1</v>
      </c>
      <c r="X41">
        <f t="shared" si="31"/>
        <v>1</v>
      </c>
      <c r="Y41">
        <f t="shared" si="32"/>
        <v>1</v>
      </c>
      <c r="Z41">
        <f t="shared" si="33"/>
        <v>18</v>
      </c>
      <c r="AA41">
        <f t="shared" si="34"/>
        <v>12</v>
      </c>
      <c r="AB41">
        <f t="shared" si="39"/>
        <v>1000</v>
      </c>
    </row>
    <row r="42" spans="1:28" x14ac:dyDescent="0.25">
      <c r="A42" t="str">
        <f t="shared" si="27"/>
        <v>interval17</v>
      </c>
      <c r="B42" t="str">
        <f>'Y1'!L113</f>
        <v>invalid</v>
      </c>
      <c r="C42" t="str">
        <f>'Y2'!L112</f>
        <v>valid</v>
      </c>
      <c r="D42" t="str">
        <f>'Y3'!L113</f>
        <v>invalid</v>
      </c>
      <c r="E42" t="str">
        <f>'Y4'!L113</f>
        <v>valid</v>
      </c>
      <c r="F42" t="str">
        <f>'Y5'!L113</f>
        <v>invalid</v>
      </c>
      <c r="G42" t="str">
        <f>'Y6'!L113</f>
        <v>valid</v>
      </c>
      <c r="I42">
        <f>'without invalid '!H90</f>
        <v>1023.3</v>
      </c>
      <c r="J42">
        <f t="shared" si="28"/>
        <v>1000.5</v>
      </c>
      <c r="K42">
        <f t="shared" si="35"/>
        <v>1004.9</v>
      </c>
      <c r="M42">
        <f t="shared" ref="M42:R42" si="54">IF(B42="invalid",20,M19)</f>
        <v>20</v>
      </c>
      <c r="N42">
        <f t="shared" si="54"/>
        <v>9</v>
      </c>
      <c r="O42">
        <f t="shared" si="54"/>
        <v>20</v>
      </c>
      <c r="P42">
        <f t="shared" si="54"/>
        <v>7</v>
      </c>
      <c r="Q42">
        <f t="shared" si="54"/>
        <v>20</v>
      </c>
      <c r="R42">
        <f t="shared" si="54"/>
        <v>12</v>
      </c>
      <c r="S42">
        <f t="shared" si="37"/>
        <v>1000</v>
      </c>
      <c r="V42">
        <f t="shared" si="38"/>
        <v>1</v>
      </c>
      <c r="W42">
        <f t="shared" si="30"/>
        <v>12</v>
      </c>
      <c r="X42">
        <f t="shared" si="31"/>
        <v>1</v>
      </c>
      <c r="Y42">
        <f t="shared" si="32"/>
        <v>14</v>
      </c>
      <c r="Z42">
        <f t="shared" si="33"/>
        <v>1</v>
      </c>
      <c r="AA42">
        <f t="shared" si="34"/>
        <v>9</v>
      </c>
      <c r="AB42">
        <f t="shared" si="39"/>
        <v>1000</v>
      </c>
    </row>
    <row r="43" spans="1:28" x14ac:dyDescent="0.25">
      <c r="A43" t="str">
        <f t="shared" si="27"/>
        <v>interval18</v>
      </c>
      <c r="B43" t="str">
        <f>'Y1'!L114</f>
        <v>invalid</v>
      </c>
      <c r="C43" t="str">
        <f>'Y2'!L113</f>
        <v>invalid</v>
      </c>
      <c r="D43" t="str">
        <f>'Y3'!L114</f>
        <v>invalid</v>
      </c>
      <c r="E43" t="str">
        <f>'Y4'!L114</f>
        <v>invalid</v>
      </c>
      <c r="F43" t="str">
        <f>'Y5'!L114</f>
        <v>invalid</v>
      </c>
      <c r="G43" t="str">
        <f>'Y6'!L114</f>
        <v>invalid</v>
      </c>
      <c r="I43">
        <f>'without invalid '!H91</f>
        <v>965.5</v>
      </c>
      <c r="J43">
        <f t="shared" si="28"/>
        <v>1000.5</v>
      </c>
      <c r="K43">
        <f t="shared" si="35"/>
        <v>996.35</v>
      </c>
      <c r="M43">
        <f t="shared" ref="M43:R43" si="55">IF(B43="invalid",20,M20)</f>
        <v>20</v>
      </c>
      <c r="N43">
        <f t="shared" si="55"/>
        <v>20</v>
      </c>
      <c r="O43">
        <f t="shared" si="55"/>
        <v>20</v>
      </c>
      <c r="P43">
        <f t="shared" si="55"/>
        <v>20</v>
      </c>
      <c r="Q43">
        <f t="shared" si="55"/>
        <v>20</v>
      </c>
      <c r="R43">
        <f t="shared" si="55"/>
        <v>20</v>
      </c>
      <c r="S43">
        <f t="shared" si="37"/>
        <v>1000</v>
      </c>
      <c r="V43">
        <f t="shared" si="38"/>
        <v>1</v>
      </c>
      <c r="W43">
        <f t="shared" si="30"/>
        <v>1</v>
      </c>
      <c r="X43">
        <f t="shared" si="31"/>
        <v>1</v>
      </c>
      <c r="Y43">
        <f t="shared" si="32"/>
        <v>1</v>
      </c>
      <c r="Z43">
        <f t="shared" si="33"/>
        <v>1</v>
      </c>
      <c r="AA43">
        <f t="shared" si="34"/>
        <v>1</v>
      </c>
      <c r="AB43">
        <f t="shared" si="39"/>
        <v>1000</v>
      </c>
    </row>
    <row r="44" spans="1:28" x14ac:dyDescent="0.25">
      <c r="A44" t="str">
        <f t="shared" si="27"/>
        <v>interval19</v>
      </c>
      <c r="B44" t="str">
        <f>'Y1'!L115</f>
        <v>valid</v>
      </c>
      <c r="C44" t="str">
        <f>'Y2'!L114</f>
        <v>invalid</v>
      </c>
      <c r="D44" t="str">
        <f>'Y3'!L115</f>
        <v>invalid</v>
      </c>
      <c r="E44" t="str">
        <f>'Y4'!L115</f>
        <v>invalid</v>
      </c>
      <c r="F44" t="str">
        <f>'Y5'!L115</f>
        <v>valid</v>
      </c>
      <c r="G44" t="str">
        <f>'Y6'!L115</f>
        <v>invalid</v>
      </c>
      <c r="I44">
        <f>'without invalid '!H92</f>
        <v>985.8</v>
      </c>
      <c r="J44">
        <f t="shared" si="28"/>
        <v>1000.5</v>
      </c>
      <c r="K44">
        <f t="shared" si="35"/>
        <v>993.2</v>
      </c>
      <c r="M44">
        <f t="shared" ref="M44:R44" si="56">IF(B44="invalid",20,M21)</f>
        <v>8</v>
      </c>
      <c r="N44">
        <f t="shared" si="56"/>
        <v>20</v>
      </c>
      <c r="O44">
        <f t="shared" si="56"/>
        <v>20</v>
      </c>
      <c r="P44">
        <f t="shared" si="56"/>
        <v>20</v>
      </c>
      <c r="Q44">
        <f t="shared" si="56"/>
        <v>12</v>
      </c>
      <c r="R44">
        <f t="shared" si="56"/>
        <v>20</v>
      </c>
      <c r="S44">
        <f t="shared" si="37"/>
        <v>1000</v>
      </c>
      <c r="V44">
        <f t="shared" si="38"/>
        <v>13</v>
      </c>
      <c r="W44">
        <f t="shared" si="30"/>
        <v>1</v>
      </c>
      <c r="X44">
        <f t="shared" si="31"/>
        <v>1</v>
      </c>
      <c r="Y44">
        <f t="shared" si="32"/>
        <v>1</v>
      </c>
      <c r="Z44">
        <f t="shared" si="33"/>
        <v>9</v>
      </c>
      <c r="AA44">
        <f t="shared" si="34"/>
        <v>1</v>
      </c>
      <c r="AB44">
        <f t="shared" si="39"/>
        <v>1000</v>
      </c>
    </row>
    <row r="45" spans="1:28" x14ac:dyDescent="0.25">
      <c r="A45" t="str">
        <f t="shared" si="27"/>
        <v>interval20</v>
      </c>
      <c r="B45" t="str">
        <f>'Y1'!L116</f>
        <v>valid</v>
      </c>
      <c r="C45" t="str">
        <f>'Y2'!L115</f>
        <v>valid</v>
      </c>
      <c r="D45" t="str">
        <f>'Y3'!L116</f>
        <v>valid</v>
      </c>
      <c r="E45" t="str">
        <f>'Y4'!L116</f>
        <v>invalid</v>
      </c>
      <c r="F45" t="str">
        <f>'Y5'!L116</f>
        <v>invalid</v>
      </c>
      <c r="G45" t="str">
        <f>'Y6'!L116</f>
        <v>valid</v>
      </c>
      <c r="I45">
        <f>'without invalid '!H93</f>
        <v>1023.3</v>
      </c>
      <c r="J45">
        <f t="shared" si="28"/>
        <v>1019</v>
      </c>
      <c r="K45">
        <f t="shared" si="35"/>
        <v>1032.3</v>
      </c>
      <c r="M45">
        <f t="shared" ref="M45:R45" si="57">IF(B45="invalid",20,M22)</f>
        <v>5</v>
      </c>
      <c r="N45">
        <f t="shared" si="57"/>
        <v>3</v>
      </c>
      <c r="O45">
        <f t="shared" si="57"/>
        <v>7</v>
      </c>
      <c r="P45">
        <f t="shared" si="57"/>
        <v>20</v>
      </c>
      <c r="Q45">
        <f t="shared" si="57"/>
        <v>20</v>
      </c>
      <c r="R45">
        <f t="shared" si="57"/>
        <v>8</v>
      </c>
      <c r="S45">
        <f t="shared" si="37"/>
        <v>1000</v>
      </c>
      <c r="V45">
        <f t="shared" si="38"/>
        <v>16</v>
      </c>
      <c r="W45">
        <f t="shared" si="30"/>
        <v>18</v>
      </c>
      <c r="X45">
        <f t="shared" si="31"/>
        <v>14</v>
      </c>
      <c r="Y45">
        <f t="shared" si="32"/>
        <v>1</v>
      </c>
      <c r="Z45">
        <f t="shared" si="33"/>
        <v>1</v>
      </c>
      <c r="AA45">
        <f t="shared" si="34"/>
        <v>13</v>
      </c>
      <c r="AB45">
        <f t="shared" si="39"/>
        <v>1000</v>
      </c>
    </row>
    <row r="48" spans="1:28" ht="18.75" x14ac:dyDescent="0.25">
      <c r="A48" s="3"/>
    </row>
    <row r="49" spans="1:12" x14ac:dyDescent="0.25">
      <c r="A49" s="4"/>
    </row>
    <row r="52" spans="1:12" ht="21" x14ac:dyDescent="0.25">
      <c r="A52" s="5" t="s">
        <v>48</v>
      </c>
      <c r="B52" s="6">
        <v>1582238</v>
      </c>
      <c r="C52" s="5" t="s">
        <v>49</v>
      </c>
      <c r="D52" s="6">
        <v>20</v>
      </c>
      <c r="E52" s="5" t="s">
        <v>50</v>
      </c>
      <c r="F52" s="6">
        <v>6</v>
      </c>
      <c r="G52" s="5" t="s">
        <v>51</v>
      </c>
      <c r="H52" s="6">
        <v>20</v>
      </c>
      <c r="I52" s="5" t="s">
        <v>52</v>
      </c>
      <c r="J52" s="6">
        <v>0</v>
      </c>
      <c r="K52" s="5" t="s">
        <v>53</v>
      </c>
      <c r="L52" s="6" t="s">
        <v>613</v>
      </c>
    </row>
    <row r="53" spans="1:12" ht="19.5" thickBot="1" x14ac:dyDescent="0.3">
      <c r="A53" s="3"/>
    </row>
    <row r="54" spans="1:12" ht="15.75" thickBot="1" x14ac:dyDescent="0.3">
      <c r="A54" s="7" t="s">
        <v>55</v>
      </c>
      <c r="B54" s="7" t="s">
        <v>56</v>
      </c>
      <c r="C54" s="7" t="s">
        <v>57</v>
      </c>
      <c r="D54" s="7" t="s">
        <v>58</v>
      </c>
      <c r="E54" s="7" t="s">
        <v>59</v>
      </c>
      <c r="F54" s="7" t="s">
        <v>60</v>
      </c>
      <c r="G54" s="7" t="s">
        <v>61</v>
      </c>
      <c r="H54" s="7" t="s">
        <v>62</v>
      </c>
    </row>
    <row r="55" spans="1:12" ht="15.75" thickBot="1" x14ac:dyDescent="0.3">
      <c r="A55" s="7" t="s">
        <v>63</v>
      </c>
      <c r="B55" s="8">
        <v>19</v>
      </c>
      <c r="C55" s="8">
        <v>7</v>
      </c>
      <c r="D55" s="8">
        <v>13</v>
      </c>
      <c r="E55" s="8">
        <v>18</v>
      </c>
      <c r="F55" s="8">
        <v>20</v>
      </c>
      <c r="G55" s="8">
        <v>19</v>
      </c>
      <c r="H55" s="8">
        <v>1000</v>
      </c>
    </row>
    <row r="56" spans="1:12" ht="15.75" thickBot="1" x14ac:dyDescent="0.3">
      <c r="A56" s="7" t="s">
        <v>64</v>
      </c>
      <c r="B56" s="8">
        <v>9</v>
      </c>
      <c r="C56" s="8">
        <v>16</v>
      </c>
      <c r="D56" s="8">
        <v>15</v>
      </c>
      <c r="E56" s="8">
        <v>10</v>
      </c>
      <c r="F56" s="8">
        <v>19</v>
      </c>
      <c r="G56" s="8">
        <v>13</v>
      </c>
      <c r="H56" s="8">
        <v>1000</v>
      </c>
    </row>
    <row r="57" spans="1:12" ht="15.75" thickBot="1" x14ac:dyDescent="0.3">
      <c r="A57" s="7" t="s">
        <v>65</v>
      </c>
      <c r="B57" s="8">
        <v>12</v>
      </c>
      <c r="C57" s="8">
        <v>15</v>
      </c>
      <c r="D57" s="8">
        <v>19</v>
      </c>
      <c r="E57" s="8">
        <v>17</v>
      </c>
      <c r="F57" s="8">
        <v>16</v>
      </c>
      <c r="G57" s="8">
        <v>10</v>
      </c>
      <c r="H57" s="8">
        <v>1000</v>
      </c>
    </row>
    <row r="58" spans="1:12" ht="15.75" thickBot="1" x14ac:dyDescent="0.3">
      <c r="A58" s="7" t="s">
        <v>66</v>
      </c>
      <c r="B58" s="8">
        <v>18</v>
      </c>
      <c r="C58" s="8">
        <v>14</v>
      </c>
      <c r="D58" s="8">
        <v>6</v>
      </c>
      <c r="E58" s="8">
        <v>3</v>
      </c>
      <c r="F58" s="8">
        <v>17</v>
      </c>
      <c r="G58" s="8">
        <v>5</v>
      </c>
      <c r="H58" s="8">
        <v>1000</v>
      </c>
    </row>
    <row r="59" spans="1:12" ht="15.75" thickBot="1" x14ac:dyDescent="0.3">
      <c r="A59" s="7" t="s">
        <v>67</v>
      </c>
      <c r="B59" s="8">
        <v>15</v>
      </c>
      <c r="C59" s="8">
        <v>10</v>
      </c>
      <c r="D59" s="8">
        <v>4</v>
      </c>
      <c r="E59" s="8">
        <v>6</v>
      </c>
      <c r="F59" s="8">
        <v>9</v>
      </c>
      <c r="G59" s="8">
        <v>6</v>
      </c>
      <c r="H59" s="8">
        <v>1000</v>
      </c>
    </row>
    <row r="60" spans="1:12" ht="15.75" thickBot="1" x14ac:dyDescent="0.3">
      <c r="A60" s="7" t="s">
        <v>68</v>
      </c>
      <c r="B60" s="8">
        <v>17</v>
      </c>
      <c r="C60" s="8">
        <v>20</v>
      </c>
      <c r="D60" s="8">
        <v>17</v>
      </c>
      <c r="E60" s="8">
        <v>13</v>
      </c>
      <c r="F60" s="8">
        <v>8</v>
      </c>
      <c r="G60" s="8">
        <v>11</v>
      </c>
      <c r="H60" s="8">
        <v>1000</v>
      </c>
    </row>
    <row r="61" spans="1:12" ht="15.75" thickBot="1" x14ac:dyDescent="0.3">
      <c r="A61" s="7" t="s">
        <v>69</v>
      </c>
      <c r="B61" s="8">
        <v>3</v>
      </c>
      <c r="C61" s="8">
        <v>19</v>
      </c>
      <c r="D61" s="8">
        <v>10</v>
      </c>
      <c r="E61" s="8">
        <v>5</v>
      </c>
      <c r="F61" s="8">
        <v>14</v>
      </c>
      <c r="G61" s="8">
        <v>20</v>
      </c>
      <c r="H61" s="8">
        <v>1000</v>
      </c>
    </row>
    <row r="62" spans="1:12" ht="15.75" thickBot="1" x14ac:dyDescent="0.3">
      <c r="A62" s="7" t="s">
        <v>70</v>
      </c>
      <c r="B62" s="8">
        <v>11</v>
      </c>
      <c r="C62" s="8">
        <v>11</v>
      </c>
      <c r="D62" s="8">
        <v>20</v>
      </c>
      <c r="E62" s="8">
        <v>12</v>
      </c>
      <c r="F62" s="8">
        <v>10</v>
      </c>
      <c r="G62" s="8">
        <v>7</v>
      </c>
      <c r="H62" s="8">
        <v>1000</v>
      </c>
    </row>
    <row r="63" spans="1:12" ht="15.75" thickBot="1" x14ac:dyDescent="0.3">
      <c r="A63" s="7" t="s">
        <v>71</v>
      </c>
      <c r="B63" s="8">
        <v>6</v>
      </c>
      <c r="C63" s="8">
        <v>13</v>
      </c>
      <c r="D63" s="8">
        <v>8</v>
      </c>
      <c r="E63" s="8">
        <v>2</v>
      </c>
      <c r="F63" s="8">
        <v>7</v>
      </c>
      <c r="G63" s="8">
        <v>2</v>
      </c>
      <c r="H63" s="8">
        <v>1000</v>
      </c>
    </row>
    <row r="64" spans="1:12" ht="15.75" thickBot="1" x14ac:dyDescent="0.3">
      <c r="A64" s="7" t="s">
        <v>72</v>
      </c>
      <c r="B64" s="8">
        <v>16</v>
      </c>
      <c r="C64" s="8">
        <v>8</v>
      </c>
      <c r="D64" s="8">
        <v>18</v>
      </c>
      <c r="E64" s="8">
        <v>14</v>
      </c>
      <c r="F64" s="8">
        <v>15</v>
      </c>
      <c r="G64" s="8">
        <v>18</v>
      </c>
      <c r="H64" s="8">
        <v>1000</v>
      </c>
    </row>
    <row r="65" spans="1:8" ht="15.75" thickBot="1" x14ac:dyDescent="0.3">
      <c r="A65" s="7" t="s">
        <v>73</v>
      </c>
      <c r="B65" s="8">
        <v>10</v>
      </c>
      <c r="C65" s="8">
        <v>18</v>
      </c>
      <c r="D65" s="8">
        <v>12</v>
      </c>
      <c r="E65" s="8">
        <v>15</v>
      </c>
      <c r="F65" s="8">
        <v>11</v>
      </c>
      <c r="G65" s="8">
        <v>15</v>
      </c>
      <c r="H65" s="8">
        <v>1000</v>
      </c>
    </row>
    <row r="66" spans="1:8" ht="15.75" thickBot="1" x14ac:dyDescent="0.3">
      <c r="A66" s="7" t="s">
        <v>74</v>
      </c>
      <c r="B66" s="8">
        <v>14</v>
      </c>
      <c r="C66" s="8">
        <v>5</v>
      </c>
      <c r="D66" s="8">
        <v>5</v>
      </c>
      <c r="E66" s="8">
        <v>4</v>
      </c>
      <c r="F66" s="8">
        <v>13</v>
      </c>
      <c r="G66" s="8">
        <v>3</v>
      </c>
      <c r="H66" s="8">
        <v>1000</v>
      </c>
    </row>
    <row r="67" spans="1:8" ht="15.75" thickBot="1" x14ac:dyDescent="0.3">
      <c r="A67" s="7" t="s">
        <v>75</v>
      </c>
      <c r="B67" s="8">
        <v>1</v>
      </c>
      <c r="C67" s="8">
        <v>2</v>
      </c>
      <c r="D67" s="8">
        <v>3</v>
      </c>
      <c r="E67" s="8">
        <v>9</v>
      </c>
      <c r="F67" s="8">
        <v>5</v>
      </c>
      <c r="G67" s="8">
        <v>14</v>
      </c>
      <c r="H67" s="8">
        <v>1000</v>
      </c>
    </row>
    <row r="68" spans="1:8" ht="15.75" thickBot="1" x14ac:dyDescent="0.3">
      <c r="A68" s="7" t="s">
        <v>76</v>
      </c>
      <c r="B68" s="8">
        <v>4</v>
      </c>
      <c r="C68" s="8">
        <v>1</v>
      </c>
      <c r="D68" s="8">
        <v>1</v>
      </c>
      <c r="E68" s="8">
        <v>8</v>
      </c>
      <c r="F68" s="8">
        <v>4</v>
      </c>
      <c r="G68" s="8">
        <v>4</v>
      </c>
      <c r="H68" s="8">
        <v>1000</v>
      </c>
    </row>
    <row r="69" spans="1:8" ht="15.75" thickBot="1" x14ac:dyDescent="0.3">
      <c r="A69" s="7" t="s">
        <v>77</v>
      </c>
      <c r="B69" s="8">
        <v>12</v>
      </c>
      <c r="C69" s="8">
        <v>12</v>
      </c>
      <c r="D69" s="8">
        <v>14</v>
      </c>
      <c r="E69" s="8">
        <v>20</v>
      </c>
      <c r="F69" s="8">
        <v>18</v>
      </c>
      <c r="G69" s="8">
        <v>17</v>
      </c>
      <c r="H69" s="8">
        <v>1000</v>
      </c>
    </row>
    <row r="70" spans="1:8" ht="15.75" thickBot="1" x14ac:dyDescent="0.3">
      <c r="A70" s="7" t="s">
        <v>78</v>
      </c>
      <c r="B70" s="8">
        <v>7</v>
      </c>
      <c r="C70" s="8">
        <v>4</v>
      </c>
      <c r="D70" s="8">
        <v>16</v>
      </c>
      <c r="E70" s="8">
        <v>16</v>
      </c>
      <c r="F70" s="8">
        <v>3</v>
      </c>
      <c r="G70" s="8">
        <v>9</v>
      </c>
      <c r="H70" s="8">
        <v>1000</v>
      </c>
    </row>
    <row r="71" spans="1:8" ht="15.75" thickBot="1" x14ac:dyDescent="0.3">
      <c r="A71" s="7" t="s">
        <v>79</v>
      </c>
      <c r="B71" s="8">
        <v>20</v>
      </c>
      <c r="C71" s="8">
        <v>9</v>
      </c>
      <c r="D71" s="8">
        <v>9</v>
      </c>
      <c r="E71" s="8">
        <v>7</v>
      </c>
      <c r="F71" s="8">
        <v>6</v>
      </c>
      <c r="G71" s="8">
        <v>12</v>
      </c>
      <c r="H71" s="8">
        <v>1000</v>
      </c>
    </row>
    <row r="72" spans="1:8" ht="15.75" thickBot="1" x14ac:dyDescent="0.3">
      <c r="A72" s="7" t="s">
        <v>80</v>
      </c>
      <c r="B72" s="8">
        <v>2</v>
      </c>
      <c r="C72" s="8">
        <v>17</v>
      </c>
      <c r="D72" s="8">
        <v>2</v>
      </c>
      <c r="E72" s="8">
        <v>19</v>
      </c>
      <c r="F72" s="8">
        <v>2</v>
      </c>
      <c r="G72" s="8">
        <v>1</v>
      </c>
      <c r="H72" s="8">
        <v>1000</v>
      </c>
    </row>
    <row r="73" spans="1:8" ht="15.75" thickBot="1" x14ac:dyDescent="0.3">
      <c r="A73" s="7" t="s">
        <v>81</v>
      </c>
      <c r="B73" s="8">
        <v>8</v>
      </c>
      <c r="C73" s="8">
        <v>6</v>
      </c>
      <c r="D73" s="8">
        <v>11</v>
      </c>
      <c r="E73" s="8">
        <v>11</v>
      </c>
      <c r="F73" s="8">
        <v>12</v>
      </c>
      <c r="G73" s="8">
        <v>16</v>
      </c>
      <c r="H73" s="8">
        <v>1000</v>
      </c>
    </row>
    <row r="74" spans="1:8" ht="15.75" thickBot="1" x14ac:dyDescent="0.3">
      <c r="A74" s="7" t="s">
        <v>82</v>
      </c>
      <c r="B74" s="8">
        <v>5</v>
      </c>
      <c r="C74" s="8">
        <v>3</v>
      </c>
      <c r="D74" s="8">
        <v>7</v>
      </c>
      <c r="E74" s="8">
        <v>1</v>
      </c>
      <c r="F74" s="8">
        <v>1</v>
      </c>
      <c r="G74" s="8">
        <v>8</v>
      </c>
      <c r="H74" s="8">
        <v>1000</v>
      </c>
    </row>
    <row r="75" spans="1:8" ht="19.5" thickBot="1" x14ac:dyDescent="0.3">
      <c r="A75" s="3"/>
    </row>
    <row r="76" spans="1:8" ht="15.75" thickBot="1" x14ac:dyDescent="0.3">
      <c r="A76" s="7" t="s">
        <v>83</v>
      </c>
      <c r="B76" s="7" t="s">
        <v>56</v>
      </c>
      <c r="C76" s="7" t="s">
        <v>57</v>
      </c>
      <c r="D76" s="7" t="s">
        <v>58</v>
      </c>
      <c r="E76" s="7" t="s">
        <v>59</v>
      </c>
      <c r="F76" s="7" t="s">
        <v>60</v>
      </c>
      <c r="G76" s="7" t="s">
        <v>61</v>
      </c>
    </row>
    <row r="77" spans="1:8" ht="32.25" thickBot="1" x14ac:dyDescent="0.3">
      <c r="A77" s="7" t="s">
        <v>84</v>
      </c>
      <c r="B77" s="8" t="s">
        <v>614</v>
      </c>
      <c r="C77" s="8" t="s">
        <v>615</v>
      </c>
      <c r="D77" s="8" t="s">
        <v>616</v>
      </c>
      <c r="E77" s="8" t="s">
        <v>617</v>
      </c>
      <c r="F77" s="8" t="s">
        <v>618</v>
      </c>
      <c r="G77" s="8" t="s">
        <v>619</v>
      </c>
    </row>
    <row r="78" spans="1:8" ht="32.25" thickBot="1" x14ac:dyDescent="0.3">
      <c r="A78" s="7" t="s">
        <v>91</v>
      </c>
      <c r="B78" s="8" t="s">
        <v>620</v>
      </c>
      <c r="C78" s="8" t="s">
        <v>621</v>
      </c>
      <c r="D78" s="8" t="s">
        <v>622</v>
      </c>
      <c r="E78" s="8" t="s">
        <v>623</v>
      </c>
      <c r="F78" s="8" t="s">
        <v>624</v>
      </c>
      <c r="G78" s="8" t="s">
        <v>625</v>
      </c>
    </row>
    <row r="79" spans="1:8" ht="32.25" thickBot="1" x14ac:dyDescent="0.3">
      <c r="A79" s="7" t="s">
        <v>98</v>
      </c>
      <c r="B79" s="8" t="s">
        <v>626</v>
      </c>
      <c r="C79" s="8" t="s">
        <v>627</v>
      </c>
      <c r="D79" s="8" t="s">
        <v>628</v>
      </c>
      <c r="E79" s="8" t="s">
        <v>629</v>
      </c>
      <c r="F79" s="8" t="s">
        <v>630</v>
      </c>
      <c r="G79" s="8" t="s">
        <v>631</v>
      </c>
    </row>
    <row r="80" spans="1:8" ht="32.25" thickBot="1" x14ac:dyDescent="0.3">
      <c r="A80" s="7" t="s">
        <v>105</v>
      </c>
      <c r="B80" s="8" t="s">
        <v>632</v>
      </c>
      <c r="C80" s="8" t="s">
        <v>633</v>
      </c>
      <c r="D80" s="8" t="s">
        <v>634</v>
      </c>
      <c r="E80" s="8" t="s">
        <v>635</v>
      </c>
      <c r="F80" s="8" t="s">
        <v>636</v>
      </c>
      <c r="G80" s="8" t="s">
        <v>637</v>
      </c>
    </row>
    <row r="81" spans="1:7" ht="32.25" thickBot="1" x14ac:dyDescent="0.3">
      <c r="A81" s="7" t="s">
        <v>112</v>
      </c>
      <c r="B81" s="8" t="s">
        <v>638</v>
      </c>
      <c r="C81" s="8" t="s">
        <v>639</v>
      </c>
      <c r="D81" s="8" t="s">
        <v>640</v>
      </c>
      <c r="E81" s="8" t="s">
        <v>641</v>
      </c>
      <c r="F81" s="8" t="s">
        <v>642</v>
      </c>
      <c r="G81" s="8" t="s">
        <v>643</v>
      </c>
    </row>
    <row r="82" spans="1:7" ht="32.25" thickBot="1" x14ac:dyDescent="0.3">
      <c r="A82" s="7" t="s">
        <v>119</v>
      </c>
      <c r="B82" s="8" t="s">
        <v>644</v>
      </c>
      <c r="C82" s="8" t="s">
        <v>645</v>
      </c>
      <c r="D82" s="8" t="s">
        <v>646</v>
      </c>
      <c r="E82" s="8" t="s">
        <v>647</v>
      </c>
      <c r="F82" s="8" t="s">
        <v>648</v>
      </c>
      <c r="G82" s="8" t="s">
        <v>649</v>
      </c>
    </row>
    <row r="83" spans="1:7" ht="32.25" thickBot="1" x14ac:dyDescent="0.3">
      <c r="A83" s="7" t="s">
        <v>126</v>
      </c>
      <c r="B83" s="8" t="s">
        <v>650</v>
      </c>
      <c r="C83" s="8" t="s">
        <v>651</v>
      </c>
      <c r="D83" s="8" t="s">
        <v>652</v>
      </c>
      <c r="E83" s="8" t="s">
        <v>653</v>
      </c>
      <c r="F83" s="8" t="s">
        <v>654</v>
      </c>
      <c r="G83" s="8" t="s">
        <v>655</v>
      </c>
    </row>
    <row r="84" spans="1:7" ht="32.25" thickBot="1" x14ac:dyDescent="0.3">
      <c r="A84" s="7" t="s">
        <v>133</v>
      </c>
      <c r="B84" s="8" t="s">
        <v>656</v>
      </c>
      <c r="C84" s="8" t="s">
        <v>657</v>
      </c>
      <c r="D84" s="8" t="s">
        <v>658</v>
      </c>
      <c r="E84" s="8" t="s">
        <v>659</v>
      </c>
      <c r="F84" s="8" t="s">
        <v>659</v>
      </c>
      <c r="G84" s="8" t="s">
        <v>660</v>
      </c>
    </row>
    <row r="85" spans="1:7" ht="32.25" thickBot="1" x14ac:dyDescent="0.3">
      <c r="A85" s="7" t="s">
        <v>140</v>
      </c>
      <c r="B85" s="8" t="s">
        <v>661</v>
      </c>
      <c r="C85" s="8" t="s">
        <v>662</v>
      </c>
      <c r="D85" s="8" t="s">
        <v>663</v>
      </c>
      <c r="E85" s="8" t="s">
        <v>664</v>
      </c>
      <c r="F85" s="8" t="s">
        <v>664</v>
      </c>
      <c r="G85" s="8" t="s">
        <v>665</v>
      </c>
    </row>
    <row r="86" spans="1:7" ht="32.25" thickBot="1" x14ac:dyDescent="0.3">
      <c r="A86" s="7" t="s">
        <v>147</v>
      </c>
      <c r="B86" s="8" t="s">
        <v>666</v>
      </c>
      <c r="C86" s="8" t="s">
        <v>667</v>
      </c>
      <c r="D86" s="8" t="s">
        <v>668</v>
      </c>
      <c r="E86" s="8" t="s">
        <v>669</v>
      </c>
      <c r="F86" s="8" t="s">
        <v>669</v>
      </c>
      <c r="G86" s="8" t="s">
        <v>670</v>
      </c>
    </row>
    <row r="87" spans="1:7" ht="32.25" thickBot="1" x14ac:dyDescent="0.3">
      <c r="A87" s="7" t="s">
        <v>154</v>
      </c>
      <c r="B87" s="8" t="s">
        <v>671</v>
      </c>
      <c r="C87" s="8" t="s">
        <v>672</v>
      </c>
      <c r="D87" s="8" t="s">
        <v>673</v>
      </c>
      <c r="E87" s="8" t="s">
        <v>674</v>
      </c>
      <c r="F87" s="8" t="s">
        <v>674</v>
      </c>
      <c r="G87" s="8" t="s">
        <v>675</v>
      </c>
    </row>
    <row r="88" spans="1:7" ht="32.25" thickBot="1" x14ac:dyDescent="0.3">
      <c r="A88" s="7" t="s">
        <v>161</v>
      </c>
      <c r="B88" s="8" t="s">
        <v>676</v>
      </c>
      <c r="C88" s="8" t="s">
        <v>677</v>
      </c>
      <c r="D88" s="8" t="s">
        <v>678</v>
      </c>
      <c r="E88" s="8" t="s">
        <v>679</v>
      </c>
      <c r="F88" s="8" t="s">
        <v>679</v>
      </c>
      <c r="G88" s="8" t="s">
        <v>680</v>
      </c>
    </row>
    <row r="89" spans="1:7" ht="32.25" thickBot="1" x14ac:dyDescent="0.3">
      <c r="A89" s="7" t="s">
        <v>168</v>
      </c>
      <c r="B89" s="8" t="s">
        <v>681</v>
      </c>
      <c r="C89" s="8" t="s">
        <v>682</v>
      </c>
      <c r="D89" s="8" t="s">
        <v>683</v>
      </c>
      <c r="E89" s="8" t="s">
        <v>684</v>
      </c>
      <c r="F89" s="8" t="s">
        <v>684</v>
      </c>
      <c r="G89" s="8" t="s">
        <v>685</v>
      </c>
    </row>
    <row r="90" spans="1:7" ht="32.25" thickBot="1" x14ac:dyDescent="0.3">
      <c r="A90" s="7" t="s">
        <v>175</v>
      </c>
      <c r="B90" s="8" t="s">
        <v>686</v>
      </c>
      <c r="C90" s="8" t="s">
        <v>687</v>
      </c>
      <c r="D90" s="8" t="s">
        <v>688</v>
      </c>
      <c r="E90" s="8" t="s">
        <v>689</v>
      </c>
      <c r="F90" s="8" t="s">
        <v>689</v>
      </c>
      <c r="G90" s="8" t="s">
        <v>690</v>
      </c>
    </row>
    <row r="91" spans="1:7" ht="32.25" thickBot="1" x14ac:dyDescent="0.3">
      <c r="A91" s="7" t="s">
        <v>182</v>
      </c>
      <c r="B91" s="8" t="s">
        <v>691</v>
      </c>
      <c r="C91" s="8" t="s">
        <v>692</v>
      </c>
      <c r="D91" s="8" t="s">
        <v>693</v>
      </c>
      <c r="E91" s="8" t="s">
        <v>694</v>
      </c>
      <c r="F91" s="8" t="s">
        <v>694</v>
      </c>
      <c r="G91" s="8" t="s">
        <v>695</v>
      </c>
    </row>
    <row r="92" spans="1:7" ht="32.25" thickBot="1" x14ac:dyDescent="0.3">
      <c r="A92" s="7" t="s">
        <v>188</v>
      </c>
      <c r="B92" s="8" t="s">
        <v>696</v>
      </c>
      <c r="C92" s="8" t="s">
        <v>190</v>
      </c>
      <c r="D92" s="8" t="s">
        <v>697</v>
      </c>
      <c r="E92" s="8" t="s">
        <v>190</v>
      </c>
      <c r="F92" s="8" t="s">
        <v>190</v>
      </c>
      <c r="G92" s="8" t="s">
        <v>698</v>
      </c>
    </row>
    <row r="93" spans="1:7" ht="32.25" thickBot="1" x14ac:dyDescent="0.3">
      <c r="A93" s="7" t="s">
        <v>193</v>
      </c>
      <c r="B93" s="8" t="s">
        <v>699</v>
      </c>
      <c r="C93" s="8" t="s">
        <v>195</v>
      </c>
      <c r="D93" s="8" t="s">
        <v>700</v>
      </c>
      <c r="E93" s="8" t="s">
        <v>195</v>
      </c>
      <c r="F93" s="8" t="s">
        <v>195</v>
      </c>
      <c r="G93" s="8" t="s">
        <v>701</v>
      </c>
    </row>
    <row r="94" spans="1:7" ht="32.25" thickBot="1" x14ac:dyDescent="0.3">
      <c r="A94" s="7" t="s">
        <v>198</v>
      </c>
      <c r="B94" s="8" t="s">
        <v>702</v>
      </c>
      <c r="C94" s="8" t="s">
        <v>200</v>
      </c>
      <c r="D94" s="8" t="s">
        <v>703</v>
      </c>
      <c r="E94" s="8" t="s">
        <v>200</v>
      </c>
      <c r="F94" s="8" t="s">
        <v>200</v>
      </c>
      <c r="G94" s="8" t="s">
        <v>704</v>
      </c>
    </row>
    <row r="95" spans="1:7" ht="32.25" thickBot="1" x14ac:dyDescent="0.3">
      <c r="A95" s="7" t="s">
        <v>203</v>
      </c>
      <c r="B95" s="8" t="s">
        <v>705</v>
      </c>
      <c r="C95" s="8" t="s">
        <v>205</v>
      </c>
      <c r="D95" s="8" t="s">
        <v>706</v>
      </c>
      <c r="E95" s="8" t="s">
        <v>205</v>
      </c>
      <c r="F95" s="8" t="s">
        <v>205</v>
      </c>
      <c r="G95" s="8" t="s">
        <v>707</v>
      </c>
    </row>
    <row r="96" spans="1:7" ht="32.25" thickBot="1" x14ac:dyDescent="0.3">
      <c r="A96" s="7" t="s">
        <v>207</v>
      </c>
      <c r="B96" s="8" t="s">
        <v>708</v>
      </c>
      <c r="C96" s="8" t="s">
        <v>209</v>
      </c>
      <c r="D96" s="8" t="s">
        <v>209</v>
      </c>
      <c r="E96" s="8" t="s">
        <v>209</v>
      </c>
      <c r="F96" s="8" t="s">
        <v>209</v>
      </c>
      <c r="G96" s="8" t="s">
        <v>709</v>
      </c>
    </row>
    <row r="97" spans="1:7" ht="19.5" thickBot="1" x14ac:dyDescent="0.3">
      <c r="A97" s="3"/>
    </row>
    <row r="98" spans="1:7" ht="15.75" thickBot="1" x14ac:dyDescent="0.3">
      <c r="A98" s="7" t="s">
        <v>210</v>
      </c>
      <c r="B98" s="7" t="s">
        <v>56</v>
      </c>
      <c r="C98" s="7" t="s">
        <v>57</v>
      </c>
      <c r="D98" s="7" t="s">
        <v>58</v>
      </c>
      <c r="E98" s="7" t="s">
        <v>59</v>
      </c>
      <c r="F98" s="7" t="s">
        <v>60</v>
      </c>
      <c r="G98" s="7" t="s">
        <v>61</v>
      </c>
    </row>
    <row r="99" spans="1:7" ht="15.75" thickBot="1" x14ac:dyDescent="0.3">
      <c r="A99" s="7" t="s">
        <v>84</v>
      </c>
      <c r="B99" s="8">
        <v>492.2</v>
      </c>
      <c r="C99" s="8">
        <v>24.1</v>
      </c>
      <c r="D99" s="8">
        <v>30.2</v>
      </c>
      <c r="E99" s="8">
        <v>20.6</v>
      </c>
      <c r="F99" s="8">
        <v>19.100000000000001</v>
      </c>
      <c r="G99" s="8">
        <v>486.7</v>
      </c>
    </row>
    <row r="100" spans="1:7" ht="15.75" thickBot="1" x14ac:dyDescent="0.3">
      <c r="A100" s="7" t="s">
        <v>91</v>
      </c>
      <c r="B100" s="8">
        <v>489.2</v>
      </c>
      <c r="C100" s="8">
        <v>23.1</v>
      </c>
      <c r="D100" s="8">
        <v>29.2</v>
      </c>
      <c r="E100" s="8">
        <v>19.600000000000001</v>
      </c>
      <c r="F100" s="8">
        <v>18.100000000000001</v>
      </c>
      <c r="G100" s="8">
        <v>485.7</v>
      </c>
    </row>
    <row r="101" spans="1:7" ht="15.75" thickBot="1" x14ac:dyDescent="0.3">
      <c r="A101" s="7" t="s">
        <v>98</v>
      </c>
      <c r="B101" s="8">
        <v>488.2</v>
      </c>
      <c r="C101" s="8">
        <v>22.1</v>
      </c>
      <c r="D101" s="8">
        <v>28.2</v>
      </c>
      <c r="E101" s="8">
        <v>18.600000000000001</v>
      </c>
      <c r="F101" s="8">
        <v>17.100000000000001</v>
      </c>
      <c r="G101" s="8">
        <v>484.7</v>
      </c>
    </row>
    <row r="102" spans="1:7" ht="15.75" thickBot="1" x14ac:dyDescent="0.3">
      <c r="A102" s="7" t="s">
        <v>105</v>
      </c>
      <c r="B102" s="8">
        <v>483.2</v>
      </c>
      <c r="C102" s="8">
        <v>21.1</v>
      </c>
      <c r="D102" s="8">
        <v>27.2</v>
      </c>
      <c r="E102" s="8">
        <v>17.600000000000001</v>
      </c>
      <c r="F102" s="8">
        <v>16.100000000000001</v>
      </c>
      <c r="G102" s="8">
        <v>477.2</v>
      </c>
    </row>
    <row r="103" spans="1:7" ht="15.75" thickBot="1" x14ac:dyDescent="0.3">
      <c r="A103" s="7" t="s">
        <v>112</v>
      </c>
      <c r="B103" s="8">
        <v>482.2</v>
      </c>
      <c r="C103" s="8">
        <v>20.100000000000001</v>
      </c>
      <c r="D103" s="8">
        <v>26.1</v>
      </c>
      <c r="E103" s="8">
        <v>16.600000000000001</v>
      </c>
      <c r="F103" s="8">
        <v>15.1</v>
      </c>
      <c r="G103" s="8">
        <v>476.2</v>
      </c>
    </row>
    <row r="104" spans="1:7" ht="15.75" thickBot="1" x14ac:dyDescent="0.3">
      <c r="A104" s="7" t="s">
        <v>119</v>
      </c>
      <c r="B104" s="8">
        <v>481.2</v>
      </c>
      <c r="C104" s="8">
        <v>19.100000000000001</v>
      </c>
      <c r="D104" s="8">
        <v>25.1</v>
      </c>
      <c r="E104" s="8">
        <v>15.6</v>
      </c>
      <c r="F104" s="8">
        <v>14.1</v>
      </c>
      <c r="G104" s="8">
        <v>475.1</v>
      </c>
    </row>
    <row r="105" spans="1:7" ht="15.75" thickBot="1" x14ac:dyDescent="0.3">
      <c r="A105" s="7" t="s">
        <v>126</v>
      </c>
      <c r="B105" s="8">
        <v>480.2</v>
      </c>
      <c r="C105" s="8">
        <v>18.100000000000001</v>
      </c>
      <c r="D105" s="8">
        <v>24.1</v>
      </c>
      <c r="E105" s="8">
        <v>14.6</v>
      </c>
      <c r="F105" s="8">
        <v>13.1</v>
      </c>
      <c r="G105" s="8">
        <v>474.1</v>
      </c>
    </row>
    <row r="106" spans="1:7" ht="15.75" thickBot="1" x14ac:dyDescent="0.3">
      <c r="A106" s="7" t="s">
        <v>133</v>
      </c>
      <c r="B106" s="8">
        <v>479.2</v>
      </c>
      <c r="C106" s="8">
        <v>15.6</v>
      </c>
      <c r="D106" s="8">
        <v>23.1</v>
      </c>
      <c r="E106" s="8">
        <v>12.1</v>
      </c>
      <c r="F106" s="8">
        <v>12.1</v>
      </c>
      <c r="G106" s="8">
        <v>473.1</v>
      </c>
    </row>
    <row r="107" spans="1:7" ht="15.75" thickBot="1" x14ac:dyDescent="0.3">
      <c r="A107" s="7" t="s">
        <v>140</v>
      </c>
      <c r="B107" s="8">
        <v>478.2</v>
      </c>
      <c r="C107" s="8">
        <v>14.6</v>
      </c>
      <c r="D107" s="8">
        <v>22.1</v>
      </c>
      <c r="E107" s="8">
        <v>11.1</v>
      </c>
      <c r="F107" s="8">
        <v>11.1</v>
      </c>
      <c r="G107" s="8">
        <v>472.1</v>
      </c>
    </row>
    <row r="108" spans="1:7" ht="15.75" thickBot="1" x14ac:dyDescent="0.3">
      <c r="A108" s="7" t="s">
        <v>147</v>
      </c>
      <c r="B108" s="8">
        <v>477.2</v>
      </c>
      <c r="C108" s="8">
        <v>13.6</v>
      </c>
      <c r="D108" s="8">
        <v>21.1</v>
      </c>
      <c r="E108" s="8">
        <v>10.1</v>
      </c>
      <c r="F108" s="8">
        <v>10.1</v>
      </c>
      <c r="G108" s="8">
        <v>471.1</v>
      </c>
    </row>
    <row r="109" spans="1:7" ht="15.75" thickBot="1" x14ac:dyDescent="0.3">
      <c r="A109" s="7" t="s">
        <v>154</v>
      </c>
      <c r="B109" s="8">
        <v>476.2</v>
      </c>
      <c r="C109" s="8">
        <v>12.6</v>
      </c>
      <c r="D109" s="8">
        <v>20.100000000000001</v>
      </c>
      <c r="E109" s="8">
        <v>9.1</v>
      </c>
      <c r="F109" s="8">
        <v>9.1</v>
      </c>
      <c r="G109" s="8">
        <v>470.1</v>
      </c>
    </row>
    <row r="110" spans="1:7" ht="15.75" thickBot="1" x14ac:dyDescent="0.3">
      <c r="A110" s="7" t="s">
        <v>161</v>
      </c>
      <c r="B110" s="8">
        <v>475.1</v>
      </c>
      <c r="C110" s="8">
        <v>11.6</v>
      </c>
      <c r="D110" s="8">
        <v>19.100000000000001</v>
      </c>
      <c r="E110" s="8">
        <v>8</v>
      </c>
      <c r="F110" s="8">
        <v>8</v>
      </c>
      <c r="G110" s="8">
        <v>469.1</v>
      </c>
    </row>
    <row r="111" spans="1:7" ht="15.75" thickBot="1" x14ac:dyDescent="0.3">
      <c r="A111" s="7" t="s">
        <v>168</v>
      </c>
      <c r="B111" s="8">
        <v>474.1</v>
      </c>
      <c r="C111" s="8">
        <v>8.5</v>
      </c>
      <c r="D111" s="8">
        <v>18.100000000000001</v>
      </c>
      <c r="E111" s="8">
        <v>7</v>
      </c>
      <c r="F111" s="8">
        <v>7</v>
      </c>
      <c r="G111" s="8">
        <v>468.1</v>
      </c>
    </row>
    <row r="112" spans="1:7" ht="15.75" thickBot="1" x14ac:dyDescent="0.3">
      <c r="A112" s="7" t="s">
        <v>175</v>
      </c>
      <c r="B112" s="8">
        <v>473.1</v>
      </c>
      <c r="C112" s="8">
        <v>7.5</v>
      </c>
      <c r="D112" s="8">
        <v>17.100000000000001</v>
      </c>
      <c r="E112" s="8">
        <v>6</v>
      </c>
      <c r="F112" s="8">
        <v>6</v>
      </c>
      <c r="G112" s="8">
        <v>467.1</v>
      </c>
    </row>
    <row r="113" spans="1:12" ht="15.75" thickBot="1" x14ac:dyDescent="0.3">
      <c r="A113" s="7" t="s">
        <v>182</v>
      </c>
      <c r="B113" s="8">
        <v>472.1</v>
      </c>
      <c r="C113" s="8">
        <v>6.5</v>
      </c>
      <c r="D113" s="8">
        <v>16.100000000000001</v>
      </c>
      <c r="E113" s="8">
        <v>5</v>
      </c>
      <c r="F113" s="8">
        <v>5</v>
      </c>
      <c r="G113" s="8">
        <v>466.1</v>
      </c>
    </row>
    <row r="114" spans="1:12" ht="15.75" thickBot="1" x14ac:dyDescent="0.3">
      <c r="A114" s="7" t="s">
        <v>188</v>
      </c>
      <c r="B114" s="8">
        <v>471.1</v>
      </c>
      <c r="C114" s="8">
        <v>4</v>
      </c>
      <c r="D114" s="8">
        <v>15.1</v>
      </c>
      <c r="E114" s="8">
        <v>4</v>
      </c>
      <c r="F114" s="8">
        <v>4</v>
      </c>
      <c r="G114" s="8">
        <v>465.1</v>
      </c>
    </row>
    <row r="115" spans="1:12" ht="15.75" thickBot="1" x14ac:dyDescent="0.3">
      <c r="A115" s="7" t="s">
        <v>193</v>
      </c>
      <c r="B115" s="8">
        <v>470.1</v>
      </c>
      <c r="C115" s="8">
        <v>3</v>
      </c>
      <c r="D115" s="8">
        <v>14.1</v>
      </c>
      <c r="E115" s="8">
        <v>3</v>
      </c>
      <c r="F115" s="8">
        <v>3</v>
      </c>
      <c r="G115" s="8">
        <v>464.1</v>
      </c>
    </row>
    <row r="116" spans="1:12" ht="15.75" thickBot="1" x14ac:dyDescent="0.3">
      <c r="A116" s="7" t="s">
        <v>198</v>
      </c>
      <c r="B116" s="8">
        <v>469.1</v>
      </c>
      <c r="C116" s="8">
        <v>2</v>
      </c>
      <c r="D116" s="8">
        <v>13.1</v>
      </c>
      <c r="E116" s="8">
        <v>2</v>
      </c>
      <c r="F116" s="8">
        <v>2</v>
      </c>
      <c r="G116" s="8">
        <v>463.1</v>
      </c>
    </row>
    <row r="117" spans="1:12" ht="15.75" thickBot="1" x14ac:dyDescent="0.3">
      <c r="A117" s="7" t="s">
        <v>203</v>
      </c>
      <c r="B117" s="8">
        <v>468.1</v>
      </c>
      <c r="C117" s="8">
        <v>1</v>
      </c>
      <c r="D117" s="8">
        <v>12.1</v>
      </c>
      <c r="E117" s="8">
        <v>1</v>
      </c>
      <c r="F117" s="8">
        <v>1</v>
      </c>
      <c r="G117" s="8">
        <v>462.1</v>
      </c>
    </row>
    <row r="118" spans="1:12" ht="15.75" thickBot="1" x14ac:dyDescent="0.3">
      <c r="A118" s="7" t="s">
        <v>207</v>
      </c>
      <c r="B118" s="8">
        <v>452</v>
      </c>
      <c r="C118" s="8">
        <v>0</v>
      </c>
      <c r="D118" s="8">
        <v>0</v>
      </c>
      <c r="E118" s="8">
        <v>0</v>
      </c>
      <c r="F118" s="8">
        <v>0</v>
      </c>
      <c r="G118" s="8">
        <v>453.5</v>
      </c>
    </row>
    <row r="119" spans="1:12" ht="19.5" thickBot="1" x14ac:dyDescent="0.3">
      <c r="A119" s="3"/>
    </row>
    <row r="120" spans="1:12" ht="15.75" thickBot="1" x14ac:dyDescent="0.3">
      <c r="A120" s="7" t="s">
        <v>211</v>
      </c>
      <c r="B120" s="7" t="s">
        <v>56</v>
      </c>
      <c r="C120" s="7" t="s">
        <v>57</v>
      </c>
      <c r="D120" s="7" t="s">
        <v>58</v>
      </c>
      <c r="E120" s="7" t="s">
        <v>59</v>
      </c>
      <c r="F120" s="7" t="s">
        <v>60</v>
      </c>
      <c r="G120" s="7" t="s">
        <v>61</v>
      </c>
      <c r="H120" s="7" t="s">
        <v>212</v>
      </c>
      <c r="I120" s="7" t="s">
        <v>213</v>
      </c>
      <c r="J120" s="7" t="s">
        <v>214</v>
      </c>
      <c r="K120" s="7" t="s">
        <v>215</v>
      </c>
      <c r="L120" s="15" t="s">
        <v>369</v>
      </c>
    </row>
    <row r="121" spans="1:12" ht="15.75" thickBot="1" x14ac:dyDescent="0.3">
      <c r="A121" s="7" t="s">
        <v>63</v>
      </c>
      <c r="B121" s="8">
        <v>468.1</v>
      </c>
      <c r="C121" s="8">
        <v>18.100000000000001</v>
      </c>
      <c r="D121" s="8">
        <v>18.100000000000001</v>
      </c>
      <c r="E121" s="8">
        <v>2</v>
      </c>
      <c r="F121" s="8">
        <v>0</v>
      </c>
      <c r="G121" s="8">
        <v>462.1</v>
      </c>
      <c r="H121" s="8">
        <v>968.4</v>
      </c>
      <c r="I121" s="8">
        <v>1000</v>
      </c>
      <c r="J121" s="8">
        <v>31.6</v>
      </c>
      <c r="K121" s="8">
        <v>3.16</v>
      </c>
      <c r="L121" t="str">
        <f>IF(J121*J229&lt;=0,"valid","invalid")</f>
        <v>valid</v>
      </c>
    </row>
    <row r="122" spans="1:12" ht="15.75" thickBot="1" x14ac:dyDescent="0.3">
      <c r="A122" s="7" t="s">
        <v>64</v>
      </c>
      <c r="B122" s="8">
        <v>478.2</v>
      </c>
      <c r="C122" s="8">
        <v>4</v>
      </c>
      <c r="D122" s="8">
        <v>16.100000000000001</v>
      </c>
      <c r="E122" s="8">
        <v>10.1</v>
      </c>
      <c r="F122" s="8">
        <v>1</v>
      </c>
      <c r="G122" s="8">
        <v>468.1</v>
      </c>
      <c r="H122" s="8">
        <v>977.4</v>
      </c>
      <c r="I122" s="8">
        <v>1000</v>
      </c>
      <c r="J122" s="8">
        <v>22.6</v>
      </c>
      <c r="K122" s="8">
        <v>2.2599999999999998</v>
      </c>
      <c r="L122" t="str">
        <f t="shared" ref="L122:L140" si="58">IF(J122*J230&lt;=0,"valid","invalid")</f>
        <v>valid</v>
      </c>
    </row>
    <row r="123" spans="1:12" ht="15.75" thickBot="1" x14ac:dyDescent="0.3">
      <c r="A123" s="7" t="s">
        <v>65</v>
      </c>
      <c r="B123" s="8">
        <v>475.1</v>
      </c>
      <c r="C123" s="8">
        <v>6.5</v>
      </c>
      <c r="D123" s="8">
        <v>12.1</v>
      </c>
      <c r="E123" s="8">
        <v>3</v>
      </c>
      <c r="F123" s="8">
        <v>4</v>
      </c>
      <c r="G123" s="8">
        <v>471.1</v>
      </c>
      <c r="H123" s="8">
        <v>971.9</v>
      </c>
      <c r="I123" s="8">
        <v>1000</v>
      </c>
      <c r="J123" s="8">
        <v>28.1</v>
      </c>
      <c r="K123" s="8">
        <v>2.81</v>
      </c>
      <c r="L123" t="str">
        <f t="shared" si="58"/>
        <v>valid</v>
      </c>
    </row>
    <row r="124" spans="1:12" ht="15.75" thickBot="1" x14ac:dyDescent="0.3">
      <c r="A124" s="7" t="s">
        <v>66</v>
      </c>
      <c r="B124" s="8">
        <v>469.1</v>
      </c>
      <c r="C124" s="8">
        <v>7.5</v>
      </c>
      <c r="D124" s="8">
        <v>25.1</v>
      </c>
      <c r="E124" s="8">
        <v>18.600000000000001</v>
      </c>
      <c r="F124" s="8">
        <v>3</v>
      </c>
      <c r="G124" s="8">
        <v>476.2</v>
      </c>
      <c r="H124" s="8">
        <v>999.6</v>
      </c>
      <c r="I124" s="8">
        <v>1000</v>
      </c>
      <c r="J124" s="8">
        <v>0.4</v>
      </c>
      <c r="K124" s="8">
        <v>0.04</v>
      </c>
      <c r="L124" t="str">
        <f t="shared" si="58"/>
        <v>valid</v>
      </c>
    </row>
    <row r="125" spans="1:12" ht="15.75" thickBot="1" x14ac:dyDescent="0.3">
      <c r="A125" s="7" t="s">
        <v>67</v>
      </c>
      <c r="B125" s="8">
        <v>472.1</v>
      </c>
      <c r="C125" s="8">
        <v>13.6</v>
      </c>
      <c r="D125" s="8">
        <v>27.2</v>
      </c>
      <c r="E125" s="8">
        <v>15.6</v>
      </c>
      <c r="F125" s="8">
        <v>11.1</v>
      </c>
      <c r="G125" s="8">
        <v>475.1</v>
      </c>
      <c r="H125" s="8">
        <v>1014.7</v>
      </c>
      <c r="I125" s="8">
        <v>1000</v>
      </c>
      <c r="J125" s="8">
        <v>-14.7</v>
      </c>
      <c r="K125" s="8">
        <v>-1.47</v>
      </c>
      <c r="L125" t="str">
        <f t="shared" si="58"/>
        <v>valid</v>
      </c>
    </row>
    <row r="126" spans="1:12" ht="15.75" thickBot="1" x14ac:dyDescent="0.3">
      <c r="A126" s="7" t="s">
        <v>68</v>
      </c>
      <c r="B126" s="8">
        <v>470.1</v>
      </c>
      <c r="C126" s="8">
        <v>0</v>
      </c>
      <c r="D126" s="8">
        <v>14.1</v>
      </c>
      <c r="E126" s="8">
        <v>7</v>
      </c>
      <c r="F126" s="8">
        <v>12.1</v>
      </c>
      <c r="G126" s="8">
        <v>470.1</v>
      </c>
      <c r="H126" s="8">
        <v>973.4</v>
      </c>
      <c r="I126" s="8">
        <v>1000</v>
      </c>
      <c r="J126" s="8">
        <v>26.6</v>
      </c>
      <c r="K126" s="8">
        <v>2.66</v>
      </c>
      <c r="L126" t="str">
        <f t="shared" si="58"/>
        <v>valid</v>
      </c>
    </row>
    <row r="127" spans="1:12" ht="15.75" thickBot="1" x14ac:dyDescent="0.3">
      <c r="A127" s="7" t="s">
        <v>69</v>
      </c>
      <c r="B127" s="8">
        <v>488.2</v>
      </c>
      <c r="C127" s="8">
        <v>1</v>
      </c>
      <c r="D127" s="8">
        <v>21.1</v>
      </c>
      <c r="E127" s="8">
        <v>16.600000000000001</v>
      </c>
      <c r="F127" s="8">
        <v>6</v>
      </c>
      <c r="G127" s="8">
        <v>453.5</v>
      </c>
      <c r="H127" s="8">
        <v>986.5</v>
      </c>
      <c r="I127" s="8">
        <v>1000</v>
      </c>
      <c r="J127" s="8">
        <v>13.5</v>
      </c>
      <c r="K127" s="8">
        <v>1.35</v>
      </c>
      <c r="L127" t="str">
        <f t="shared" si="58"/>
        <v>valid</v>
      </c>
    </row>
    <row r="128" spans="1:12" ht="15.75" thickBot="1" x14ac:dyDescent="0.3">
      <c r="A128" s="7" t="s">
        <v>70</v>
      </c>
      <c r="B128" s="8">
        <v>476.2</v>
      </c>
      <c r="C128" s="8">
        <v>12.6</v>
      </c>
      <c r="D128" s="8">
        <v>0</v>
      </c>
      <c r="E128" s="8">
        <v>8</v>
      </c>
      <c r="F128" s="8">
        <v>10.1</v>
      </c>
      <c r="G128" s="8">
        <v>474.1</v>
      </c>
      <c r="H128" s="8">
        <v>981</v>
      </c>
      <c r="I128" s="8">
        <v>1000</v>
      </c>
      <c r="J128" s="8">
        <v>19</v>
      </c>
      <c r="K128" s="8">
        <v>1.9</v>
      </c>
      <c r="L128" t="str">
        <f t="shared" si="58"/>
        <v>valid</v>
      </c>
    </row>
    <row r="129" spans="1:12" ht="15.75" thickBot="1" x14ac:dyDescent="0.3">
      <c r="A129" s="7" t="s">
        <v>71</v>
      </c>
      <c r="B129" s="8">
        <v>481.2</v>
      </c>
      <c r="C129" s="8">
        <v>8.5</v>
      </c>
      <c r="D129" s="8">
        <v>23.1</v>
      </c>
      <c r="E129" s="8">
        <v>19.600000000000001</v>
      </c>
      <c r="F129" s="8">
        <v>13.1</v>
      </c>
      <c r="G129" s="8">
        <v>485.7</v>
      </c>
      <c r="H129" s="8">
        <v>1031.2</v>
      </c>
      <c r="I129" s="8">
        <v>1000</v>
      </c>
      <c r="J129" s="8">
        <v>-31.2</v>
      </c>
      <c r="K129" s="8">
        <v>-3.12</v>
      </c>
      <c r="L129" t="str">
        <f t="shared" si="58"/>
        <v>valid</v>
      </c>
    </row>
    <row r="130" spans="1:12" ht="15.75" thickBot="1" x14ac:dyDescent="0.3">
      <c r="A130" s="7" t="s">
        <v>72</v>
      </c>
      <c r="B130" s="8">
        <v>471.1</v>
      </c>
      <c r="C130" s="8">
        <v>15.6</v>
      </c>
      <c r="D130" s="8">
        <v>13.1</v>
      </c>
      <c r="E130" s="8">
        <v>6</v>
      </c>
      <c r="F130" s="8">
        <v>5</v>
      </c>
      <c r="G130" s="8">
        <v>463.1</v>
      </c>
      <c r="H130" s="8">
        <v>973.9</v>
      </c>
      <c r="I130" s="8">
        <v>1000</v>
      </c>
      <c r="J130" s="8">
        <v>26.1</v>
      </c>
      <c r="K130" s="8">
        <v>2.61</v>
      </c>
      <c r="L130" t="str">
        <f t="shared" si="58"/>
        <v>valid</v>
      </c>
    </row>
    <row r="131" spans="1:12" ht="15.75" thickBot="1" x14ac:dyDescent="0.3">
      <c r="A131" s="7" t="s">
        <v>73</v>
      </c>
      <c r="B131" s="8">
        <v>477.2</v>
      </c>
      <c r="C131" s="8">
        <v>2</v>
      </c>
      <c r="D131" s="8">
        <v>19.100000000000001</v>
      </c>
      <c r="E131" s="8">
        <v>5</v>
      </c>
      <c r="F131" s="8">
        <v>9.1</v>
      </c>
      <c r="G131" s="8">
        <v>466.1</v>
      </c>
      <c r="H131" s="8">
        <v>978.5</v>
      </c>
      <c r="I131" s="8">
        <v>1000</v>
      </c>
      <c r="J131" s="8">
        <v>21.5</v>
      </c>
      <c r="K131" s="8">
        <v>2.15</v>
      </c>
      <c r="L131" t="str">
        <f t="shared" si="58"/>
        <v>valid</v>
      </c>
    </row>
    <row r="132" spans="1:12" ht="15.75" thickBot="1" x14ac:dyDescent="0.3">
      <c r="A132" s="7" t="s">
        <v>74</v>
      </c>
      <c r="B132" s="8">
        <v>473.1</v>
      </c>
      <c r="C132" s="8">
        <v>20.100000000000001</v>
      </c>
      <c r="D132" s="8">
        <v>26.1</v>
      </c>
      <c r="E132" s="8">
        <v>17.600000000000001</v>
      </c>
      <c r="F132" s="8">
        <v>7</v>
      </c>
      <c r="G132" s="8">
        <v>484.7</v>
      </c>
      <c r="H132" s="8">
        <v>1028.7</v>
      </c>
      <c r="I132" s="8">
        <v>1000</v>
      </c>
      <c r="J132" s="8">
        <v>-28.7</v>
      </c>
      <c r="K132" s="8">
        <v>-2.87</v>
      </c>
      <c r="L132" t="str">
        <f t="shared" si="58"/>
        <v>valid</v>
      </c>
    </row>
    <row r="133" spans="1:12" ht="15.75" thickBot="1" x14ac:dyDescent="0.3">
      <c r="A133" s="7" t="s">
        <v>75</v>
      </c>
      <c r="B133" s="8">
        <v>492.2</v>
      </c>
      <c r="C133" s="8">
        <v>23.1</v>
      </c>
      <c r="D133" s="8">
        <v>28.2</v>
      </c>
      <c r="E133" s="8">
        <v>11.1</v>
      </c>
      <c r="F133" s="8">
        <v>15.1</v>
      </c>
      <c r="G133" s="8">
        <v>467.1</v>
      </c>
      <c r="H133" s="8">
        <v>1036.8</v>
      </c>
      <c r="I133" s="8">
        <v>1000</v>
      </c>
      <c r="J133" s="8">
        <v>-36.799999999999997</v>
      </c>
      <c r="K133" s="8">
        <v>-3.68</v>
      </c>
      <c r="L133" t="str">
        <f t="shared" si="58"/>
        <v>valid</v>
      </c>
    </row>
    <row r="134" spans="1:12" ht="15.75" thickBot="1" x14ac:dyDescent="0.3">
      <c r="A134" s="7" t="s">
        <v>76</v>
      </c>
      <c r="B134" s="8">
        <v>483.2</v>
      </c>
      <c r="C134" s="8">
        <v>24.1</v>
      </c>
      <c r="D134" s="8">
        <v>30.2</v>
      </c>
      <c r="E134" s="8">
        <v>12.1</v>
      </c>
      <c r="F134" s="8">
        <v>16.100000000000001</v>
      </c>
      <c r="G134" s="8">
        <v>477.2</v>
      </c>
      <c r="H134" s="8">
        <v>1042.8</v>
      </c>
      <c r="I134" s="8">
        <v>1000</v>
      </c>
      <c r="J134" s="8">
        <v>-42.8</v>
      </c>
      <c r="K134" s="8">
        <v>-4.28</v>
      </c>
      <c r="L134" t="str">
        <f t="shared" si="58"/>
        <v>valid</v>
      </c>
    </row>
    <row r="135" spans="1:12" ht="15.75" thickBot="1" x14ac:dyDescent="0.3">
      <c r="A135" s="7" t="s">
        <v>77</v>
      </c>
      <c r="B135" s="8">
        <v>475.1</v>
      </c>
      <c r="C135" s="8">
        <v>11.6</v>
      </c>
      <c r="D135" s="8">
        <v>17.100000000000001</v>
      </c>
      <c r="E135" s="8">
        <v>0</v>
      </c>
      <c r="F135" s="8">
        <v>2</v>
      </c>
      <c r="G135" s="8">
        <v>464.1</v>
      </c>
      <c r="H135" s="8">
        <v>969.9</v>
      </c>
      <c r="I135" s="8">
        <v>1000</v>
      </c>
      <c r="J135" s="8">
        <v>30.1</v>
      </c>
      <c r="K135" s="8">
        <v>3.01</v>
      </c>
      <c r="L135" t="str">
        <f t="shared" si="58"/>
        <v>valid</v>
      </c>
    </row>
    <row r="136" spans="1:12" ht="15.75" thickBot="1" x14ac:dyDescent="0.3">
      <c r="A136" s="7" t="s">
        <v>78</v>
      </c>
      <c r="B136" s="8">
        <v>480.2</v>
      </c>
      <c r="C136" s="8">
        <v>21.1</v>
      </c>
      <c r="D136" s="8">
        <v>15.1</v>
      </c>
      <c r="E136" s="8">
        <v>4</v>
      </c>
      <c r="F136" s="8">
        <v>17.100000000000001</v>
      </c>
      <c r="G136" s="8">
        <v>472.1</v>
      </c>
      <c r="H136" s="8">
        <v>1009.6</v>
      </c>
      <c r="I136" s="8">
        <v>1000</v>
      </c>
      <c r="J136" s="8">
        <v>-9.6</v>
      </c>
      <c r="K136" s="8">
        <v>-0.96</v>
      </c>
      <c r="L136" t="str">
        <f t="shared" si="58"/>
        <v>valid</v>
      </c>
    </row>
    <row r="137" spans="1:12" ht="15.75" thickBot="1" x14ac:dyDescent="0.3">
      <c r="A137" s="7" t="s">
        <v>79</v>
      </c>
      <c r="B137" s="8">
        <v>452</v>
      </c>
      <c r="C137" s="8">
        <v>14.6</v>
      </c>
      <c r="D137" s="8">
        <v>22.1</v>
      </c>
      <c r="E137" s="8">
        <v>14.6</v>
      </c>
      <c r="F137" s="8">
        <v>14.1</v>
      </c>
      <c r="G137" s="8">
        <v>469.1</v>
      </c>
      <c r="H137" s="8">
        <v>986.5</v>
      </c>
      <c r="I137" s="8">
        <v>1000</v>
      </c>
      <c r="J137" s="8">
        <v>13.5</v>
      </c>
      <c r="K137" s="8">
        <v>1.35</v>
      </c>
      <c r="L137" t="str">
        <f t="shared" si="58"/>
        <v>valid</v>
      </c>
    </row>
    <row r="138" spans="1:12" ht="15.75" thickBot="1" x14ac:dyDescent="0.3">
      <c r="A138" s="7" t="s">
        <v>80</v>
      </c>
      <c r="B138" s="8">
        <v>489.2</v>
      </c>
      <c r="C138" s="8">
        <v>3</v>
      </c>
      <c r="D138" s="8">
        <v>29.2</v>
      </c>
      <c r="E138" s="8">
        <v>1</v>
      </c>
      <c r="F138" s="8">
        <v>18.100000000000001</v>
      </c>
      <c r="G138" s="8">
        <v>486.7</v>
      </c>
      <c r="H138" s="8">
        <v>1027.2</v>
      </c>
      <c r="I138" s="8">
        <v>1000</v>
      </c>
      <c r="J138" s="8">
        <v>-27.2</v>
      </c>
      <c r="K138" s="8">
        <v>-2.72</v>
      </c>
      <c r="L138" t="str">
        <f t="shared" si="58"/>
        <v>valid</v>
      </c>
    </row>
    <row r="139" spans="1:12" ht="15.75" thickBot="1" x14ac:dyDescent="0.3">
      <c r="A139" s="7" t="s">
        <v>81</v>
      </c>
      <c r="B139" s="8">
        <v>479.2</v>
      </c>
      <c r="C139" s="8">
        <v>19.100000000000001</v>
      </c>
      <c r="D139" s="8">
        <v>20.100000000000001</v>
      </c>
      <c r="E139" s="8">
        <v>9.1</v>
      </c>
      <c r="F139" s="8">
        <v>8</v>
      </c>
      <c r="G139" s="8">
        <v>465.1</v>
      </c>
      <c r="H139" s="8">
        <v>1000.6</v>
      </c>
      <c r="I139" s="8">
        <v>1000</v>
      </c>
      <c r="J139" s="8">
        <v>-0.6</v>
      </c>
      <c r="K139" s="8">
        <v>-0.06</v>
      </c>
      <c r="L139" t="str">
        <f t="shared" si="58"/>
        <v>valid</v>
      </c>
    </row>
    <row r="140" spans="1:12" ht="15.75" thickBot="1" x14ac:dyDescent="0.3">
      <c r="A140" s="7" t="s">
        <v>82</v>
      </c>
      <c r="B140" s="8">
        <v>482.2</v>
      </c>
      <c r="C140" s="8">
        <v>22.1</v>
      </c>
      <c r="D140" s="8">
        <v>24.1</v>
      </c>
      <c r="E140" s="8">
        <v>20.6</v>
      </c>
      <c r="F140" s="8">
        <v>19.100000000000001</v>
      </c>
      <c r="G140" s="8">
        <v>473.1</v>
      </c>
      <c r="H140" s="8">
        <v>1041.3</v>
      </c>
      <c r="I140" s="8">
        <v>1000</v>
      </c>
      <c r="J140" s="8">
        <v>-41.3</v>
      </c>
      <c r="K140" s="8">
        <v>-4.13</v>
      </c>
      <c r="L140" t="str">
        <f t="shared" si="58"/>
        <v>valid</v>
      </c>
    </row>
    <row r="141" spans="1:12" ht="15.75" thickBot="1" x14ac:dyDescent="0.3"/>
    <row r="142" spans="1:12" ht="15.75" thickBot="1" x14ac:dyDescent="0.3">
      <c r="A142" s="9" t="s">
        <v>216</v>
      </c>
      <c r="B142" s="10">
        <v>1072.9000000000001</v>
      </c>
    </row>
    <row r="143" spans="1:12" ht="15.75" thickBot="1" x14ac:dyDescent="0.3">
      <c r="A143" s="9" t="s">
        <v>217</v>
      </c>
      <c r="B143" s="10">
        <v>905.5</v>
      </c>
    </row>
    <row r="144" spans="1:12" ht="21.75" thickBot="1" x14ac:dyDescent="0.3">
      <c r="A144" s="9" t="s">
        <v>218</v>
      </c>
      <c r="B144" s="10">
        <v>19999.900000000001</v>
      </c>
    </row>
    <row r="145" spans="1:12" ht="15.75" thickBot="1" x14ac:dyDescent="0.3">
      <c r="A145" s="9" t="s">
        <v>219</v>
      </c>
      <c r="B145" s="10">
        <v>20000</v>
      </c>
    </row>
    <row r="146" spans="1:12" ht="21.75" thickBot="1" x14ac:dyDescent="0.3">
      <c r="A146" s="9" t="s">
        <v>220</v>
      </c>
      <c r="B146" s="10">
        <v>-0.1</v>
      </c>
    </row>
    <row r="147" spans="1:12" ht="32.25" thickBot="1" x14ac:dyDescent="0.3">
      <c r="A147" s="9" t="s">
        <v>221</v>
      </c>
      <c r="B147" s="10"/>
    </row>
    <row r="148" spans="1:12" ht="32.25" thickBot="1" x14ac:dyDescent="0.3">
      <c r="A148" s="9" t="s">
        <v>222</v>
      </c>
      <c r="B148" s="10"/>
    </row>
    <row r="149" spans="1:12" ht="21.75" thickBot="1" x14ac:dyDescent="0.3">
      <c r="A149" s="9" t="s">
        <v>223</v>
      </c>
      <c r="B149" s="10">
        <v>0</v>
      </c>
    </row>
    <row r="151" spans="1:12" x14ac:dyDescent="0.25">
      <c r="A151" s="11" t="s">
        <v>224</v>
      </c>
    </row>
    <row r="153" spans="1:12" x14ac:dyDescent="0.25">
      <c r="A153" s="12" t="s">
        <v>225</v>
      </c>
    </row>
    <row r="154" spans="1:12" x14ac:dyDescent="0.25">
      <c r="A154" s="12" t="s">
        <v>710</v>
      </c>
    </row>
    <row r="156" spans="1:12" ht="18.75" x14ac:dyDescent="0.25">
      <c r="A156" s="3"/>
    </row>
    <row r="157" spans="1:12" x14ac:dyDescent="0.25">
      <c r="A157" s="4"/>
    </row>
    <row r="160" spans="1:12" ht="21" x14ac:dyDescent="0.25">
      <c r="A160" s="5" t="s">
        <v>48</v>
      </c>
      <c r="B160" s="6">
        <v>4647046</v>
      </c>
      <c r="C160" s="5" t="s">
        <v>49</v>
      </c>
      <c r="D160" s="6">
        <v>20</v>
      </c>
      <c r="E160" s="5" t="s">
        <v>50</v>
      </c>
      <c r="F160" s="6">
        <v>6</v>
      </c>
      <c r="G160" s="5" t="s">
        <v>51</v>
      </c>
      <c r="H160" s="6">
        <v>20</v>
      </c>
      <c r="I160" s="5" t="s">
        <v>52</v>
      </c>
      <c r="J160" s="6">
        <v>0</v>
      </c>
      <c r="K160" s="5" t="s">
        <v>53</v>
      </c>
      <c r="L160" s="6" t="s">
        <v>711</v>
      </c>
    </row>
    <row r="161" spans="1:8" ht="19.5" thickBot="1" x14ac:dyDescent="0.3">
      <c r="A161" s="3"/>
    </row>
    <row r="162" spans="1:8" ht="15.75" thickBot="1" x14ac:dyDescent="0.3">
      <c r="A162" s="7" t="s">
        <v>55</v>
      </c>
      <c r="B162" s="7" t="s">
        <v>56</v>
      </c>
      <c r="C162" s="7" t="s">
        <v>57</v>
      </c>
      <c r="D162" s="7" t="s">
        <v>58</v>
      </c>
      <c r="E162" s="7" t="s">
        <v>59</v>
      </c>
      <c r="F162" s="7" t="s">
        <v>60</v>
      </c>
      <c r="G162" s="7" t="s">
        <v>61</v>
      </c>
      <c r="H162" s="7" t="s">
        <v>62</v>
      </c>
    </row>
    <row r="163" spans="1:8" ht="15.75" thickBot="1" x14ac:dyDescent="0.3">
      <c r="A163" s="7" t="s">
        <v>63</v>
      </c>
      <c r="B163" s="8">
        <v>2</v>
      </c>
      <c r="C163" s="8">
        <v>14</v>
      </c>
      <c r="D163" s="8">
        <v>8</v>
      </c>
      <c r="E163" s="8">
        <v>3</v>
      </c>
      <c r="F163" s="8">
        <v>1</v>
      </c>
      <c r="G163" s="8">
        <v>2</v>
      </c>
      <c r="H163" s="8">
        <v>1000</v>
      </c>
    </row>
    <row r="164" spans="1:8" ht="15.75" thickBot="1" x14ac:dyDescent="0.3">
      <c r="A164" s="7" t="s">
        <v>64</v>
      </c>
      <c r="B164" s="8">
        <v>12</v>
      </c>
      <c r="C164" s="8">
        <v>5</v>
      </c>
      <c r="D164" s="8">
        <v>6</v>
      </c>
      <c r="E164" s="8">
        <v>11</v>
      </c>
      <c r="F164" s="8">
        <v>2</v>
      </c>
      <c r="G164" s="8">
        <v>8</v>
      </c>
      <c r="H164" s="8">
        <v>1000</v>
      </c>
    </row>
    <row r="165" spans="1:8" ht="15.75" thickBot="1" x14ac:dyDescent="0.3">
      <c r="A165" s="7" t="s">
        <v>65</v>
      </c>
      <c r="B165" s="8">
        <v>9</v>
      </c>
      <c r="C165" s="8">
        <v>6</v>
      </c>
      <c r="D165" s="8">
        <v>2</v>
      </c>
      <c r="E165" s="8">
        <v>4</v>
      </c>
      <c r="F165" s="8">
        <v>5</v>
      </c>
      <c r="G165" s="8">
        <v>11</v>
      </c>
      <c r="H165" s="8">
        <v>1000</v>
      </c>
    </row>
    <row r="166" spans="1:8" ht="15.75" thickBot="1" x14ac:dyDescent="0.3">
      <c r="A166" s="7" t="s">
        <v>66</v>
      </c>
      <c r="B166" s="8">
        <v>3</v>
      </c>
      <c r="C166" s="8">
        <v>7</v>
      </c>
      <c r="D166" s="8">
        <v>15</v>
      </c>
      <c r="E166" s="8">
        <v>18</v>
      </c>
      <c r="F166" s="8">
        <v>4</v>
      </c>
      <c r="G166" s="8">
        <v>16</v>
      </c>
      <c r="H166" s="8">
        <v>1000</v>
      </c>
    </row>
    <row r="167" spans="1:8" ht="15.75" thickBot="1" x14ac:dyDescent="0.3">
      <c r="A167" s="7" t="s">
        <v>67</v>
      </c>
      <c r="B167" s="8">
        <v>6</v>
      </c>
      <c r="C167" s="8">
        <v>11</v>
      </c>
      <c r="D167" s="8">
        <v>17</v>
      </c>
      <c r="E167" s="8">
        <v>15</v>
      </c>
      <c r="F167" s="8">
        <v>12</v>
      </c>
      <c r="G167" s="8">
        <v>15</v>
      </c>
      <c r="H167" s="8">
        <v>1000</v>
      </c>
    </row>
    <row r="168" spans="1:8" ht="15.75" thickBot="1" x14ac:dyDescent="0.3">
      <c r="A168" s="7" t="s">
        <v>68</v>
      </c>
      <c r="B168" s="8">
        <v>4</v>
      </c>
      <c r="C168" s="8">
        <v>1</v>
      </c>
      <c r="D168" s="8">
        <v>4</v>
      </c>
      <c r="E168" s="8">
        <v>8</v>
      </c>
      <c r="F168" s="8">
        <v>13</v>
      </c>
      <c r="G168" s="8">
        <v>10</v>
      </c>
      <c r="H168" s="8">
        <v>1000</v>
      </c>
    </row>
    <row r="169" spans="1:8" ht="15.75" thickBot="1" x14ac:dyDescent="0.3">
      <c r="A169" s="7" t="s">
        <v>69</v>
      </c>
      <c r="B169" s="8">
        <v>18</v>
      </c>
      <c r="C169" s="8">
        <v>2</v>
      </c>
      <c r="D169" s="8">
        <v>11</v>
      </c>
      <c r="E169" s="8">
        <v>16</v>
      </c>
      <c r="F169" s="8">
        <v>7</v>
      </c>
      <c r="G169" s="8">
        <v>1</v>
      </c>
      <c r="H169" s="8">
        <v>1000</v>
      </c>
    </row>
    <row r="170" spans="1:8" ht="15.75" thickBot="1" x14ac:dyDescent="0.3">
      <c r="A170" s="7" t="s">
        <v>70</v>
      </c>
      <c r="B170" s="8">
        <v>10</v>
      </c>
      <c r="C170" s="8">
        <v>10</v>
      </c>
      <c r="D170" s="8">
        <v>1</v>
      </c>
      <c r="E170" s="8">
        <v>9</v>
      </c>
      <c r="F170" s="8">
        <v>11</v>
      </c>
      <c r="G170" s="8">
        <v>14</v>
      </c>
      <c r="H170" s="8">
        <v>1000</v>
      </c>
    </row>
    <row r="171" spans="1:8" ht="15.75" thickBot="1" x14ac:dyDescent="0.3">
      <c r="A171" s="7" t="s">
        <v>71</v>
      </c>
      <c r="B171" s="8">
        <v>15</v>
      </c>
      <c r="C171" s="8">
        <v>8</v>
      </c>
      <c r="D171" s="8">
        <v>13</v>
      </c>
      <c r="E171" s="8">
        <v>19</v>
      </c>
      <c r="F171" s="8">
        <v>14</v>
      </c>
      <c r="G171" s="8">
        <v>19</v>
      </c>
      <c r="H171" s="8">
        <v>1000</v>
      </c>
    </row>
    <row r="172" spans="1:8" ht="15.75" thickBot="1" x14ac:dyDescent="0.3">
      <c r="A172" s="7" t="s">
        <v>72</v>
      </c>
      <c r="B172" s="8">
        <v>5</v>
      </c>
      <c r="C172" s="8">
        <v>13</v>
      </c>
      <c r="D172" s="8">
        <v>3</v>
      </c>
      <c r="E172" s="8">
        <v>7</v>
      </c>
      <c r="F172" s="8">
        <v>6</v>
      </c>
      <c r="G172" s="8">
        <v>3</v>
      </c>
      <c r="H172" s="8">
        <v>1000</v>
      </c>
    </row>
    <row r="173" spans="1:8" ht="15.75" thickBot="1" x14ac:dyDescent="0.3">
      <c r="A173" s="7" t="s">
        <v>73</v>
      </c>
      <c r="B173" s="8">
        <v>11</v>
      </c>
      <c r="C173" s="8">
        <v>3</v>
      </c>
      <c r="D173" s="8">
        <v>9</v>
      </c>
      <c r="E173" s="8">
        <v>6</v>
      </c>
      <c r="F173" s="8">
        <v>10</v>
      </c>
      <c r="G173" s="8">
        <v>6</v>
      </c>
      <c r="H173" s="8">
        <v>1000</v>
      </c>
    </row>
    <row r="174" spans="1:8" ht="15.75" thickBot="1" x14ac:dyDescent="0.3">
      <c r="A174" s="7" t="s">
        <v>74</v>
      </c>
      <c r="B174" s="8">
        <v>7</v>
      </c>
      <c r="C174" s="8">
        <v>16</v>
      </c>
      <c r="D174" s="8">
        <v>16</v>
      </c>
      <c r="E174" s="8">
        <v>17</v>
      </c>
      <c r="F174" s="8">
        <v>8</v>
      </c>
      <c r="G174" s="8">
        <v>18</v>
      </c>
      <c r="H174" s="8">
        <v>1000</v>
      </c>
    </row>
    <row r="175" spans="1:8" ht="15.75" thickBot="1" x14ac:dyDescent="0.3">
      <c r="A175" s="7" t="s">
        <v>75</v>
      </c>
      <c r="B175" s="8">
        <v>20</v>
      </c>
      <c r="C175" s="8">
        <v>19</v>
      </c>
      <c r="D175" s="8">
        <v>18</v>
      </c>
      <c r="E175" s="8">
        <v>12</v>
      </c>
      <c r="F175" s="8">
        <v>16</v>
      </c>
      <c r="G175" s="8">
        <v>7</v>
      </c>
      <c r="H175" s="8">
        <v>1000</v>
      </c>
    </row>
    <row r="176" spans="1:8" ht="15.75" thickBot="1" x14ac:dyDescent="0.3">
      <c r="A176" s="7" t="s">
        <v>76</v>
      </c>
      <c r="B176" s="8">
        <v>17</v>
      </c>
      <c r="C176" s="8">
        <v>20</v>
      </c>
      <c r="D176" s="8">
        <v>20</v>
      </c>
      <c r="E176" s="8">
        <v>13</v>
      </c>
      <c r="F176" s="8">
        <v>17</v>
      </c>
      <c r="G176" s="8">
        <v>17</v>
      </c>
      <c r="H176" s="8">
        <v>1000</v>
      </c>
    </row>
    <row r="177" spans="1:8" ht="15.75" thickBot="1" x14ac:dyDescent="0.3">
      <c r="A177" s="7" t="s">
        <v>77</v>
      </c>
      <c r="B177" s="8">
        <v>9</v>
      </c>
      <c r="C177" s="8">
        <v>9</v>
      </c>
      <c r="D177" s="8">
        <v>7</v>
      </c>
      <c r="E177" s="8">
        <v>1</v>
      </c>
      <c r="F177" s="8">
        <v>3</v>
      </c>
      <c r="G177" s="8">
        <v>4</v>
      </c>
      <c r="H177" s="8">
        <v>1000</v>
      </c>
    </row>
    <row r="178" spans="1:8" ht="15.75" thickBot="1" x14ac:dyDescent="0.3">
      <c r="A178" s="7" t="s">
        <v>78</v>
      </c>
      <c r="B178" s="8">
        <v>14</v>
      </c>
      <c r="C178" s="8">
        <v>17</v>
      </c>
      <c r="D178" s="8">
        <v>5</v>
      </c>
      <c r="E178" s="8">
        <v>5</v>
      </c>
      <c r="F178" s="8">
        <v>18</v>
      </c>
      <c r="G178" s="8">
        <v>12</v>
      </c>
      <c r="H178" s="8">
        <v>1000</v>
      </c>
    </row>
    <row r="179" spans="1:8" ht="15.75" thickBot="1" x14ac:dyDescent="0.3">
      <c r="A179" s="7" t="s">
        <v>79</v>
      </c>
      <c r="B179" s="8">
        <v>1</v>
      </c>
      <c r="C179" s="8">
        <v>12</v>
      </c>
      <c r="D179" s="8">
        <v>12</v>
      </c>
      <c r="E179" s="8">
        <v>14</v>
      </c>
      <c r="F179" s="8">
        <v>15</v>
      </c>
      <c r="G179" s="8">
        <v>9</v>
      </c>
      <c r="H179" s="8">
        <v>1000</v>
      </c>
    </row>
    <row r="180" spans="1:8" ht="15.75" thickBot="1" x14ac:dyDescent="0.3">
      <c r="A180" s="7" t="s">
        <v>80</v>
      </c>
      <c r="B180" s="8">
        <v>19</v>
      </c>
      <c r="C180" s="8">
        <v>4</v>
      </c>
      <c r="D180" s="8">
        <v>19</v>
      </c>
      <c r="E180" s="8">
        <v>2</v>
      </c>
      <c r="F180" s="8">
        <v>19</v>
      </c>
      <c r="G180" s="8">
        <v>20</v>
      </c>
      <c r="H180" s="8">
        <v>1000</v>
      </c>
    </row>
    <row r="181" spans="1:8" ht="15.75" thickBot="1" x14ac:dyDescent="0.3">
      <c r="A181" s="7" t="s">
        <v>81</v>
      </c>
      <c r="B181" s="8">
        <v>13</v>
      </c>
      <c r="C181" s="8">
        <v>15</v>
      </c>
      <c r="D181" s="8">
        <v>10</v>
      </c>
      <c r="E181" s="8">
        <v>10</v>
      </c>
      <c r="F181" s="8">
        <v>9</v>
      </c>
      <c r="G181" s="8">
        <v>5</v>
      </c>
      <c r="H181" s="8">
        <v>1000</v>
      </c>
    </row>
    <row r="182" spans="1:8" ht="15.75" thickBot="1" x14ac:dyDescent="0.3">
      <c r="A182" s="7" t="s">
        <v>82</v>
      </c>
      <c r="B182" s="8">
        <v>16</v>
      </c>
      <c r="C182" s="8">
        <v>18</v>
      </c>
      <c r="D182" s="8">
        <v>14</v>
      </c>
      <c r="E182" s="8">
        <v>20</v>
      </c>
      <c r="F182" s="8">
        <v>20</v>
      </c>
      <c r="G182" s="8">
        <v>13</v>
      </c>
      <c r="H182" s="8">
        <v>1000</v>
      </c>
    </row>
    <row r="183" spans="1:8" ht="19.5" thickBot="1" x14ac:dyDescent="0.3">
      <c r="A183" s="3"/>
    </row>
    <row r="184" spans="1:8" ht="15.75" thickBot="1" x14ac:dyDescent="0.3">
      <c r="A184" s="7" t="s">
        <v>83</v>
      </c>
      <c r="B184" s="7" t="s">
        <v>56</v>
      </c>
      <c r="C184" s="7" t="s">
        <v>57</v>
      </c>
      <c r="D184" s="7" t="s">
        <v>58</v>
      </c>
      <c r="E184" s="7" t="s">
        <v>59</v>
      </c>
      <c r="F184" s="7" t="s">
        <v>60</v>
      </c>
      <c r="G184" s="7" t="s">
        <v>61</v>
      </c>
    </row>
    <row r="185" spans="1:8" ht="32.25" thickBot="1" x14ac:dyDescent="0.3">
      <c r="A185" s="7" t="s">
        <v>84</v>
      </c>
      <c r="B185" s="8" t="s">
        <v>712</v>
      </c>
      <c r="C185" s="8" t="s">
        <v>713</v>
      </c>
      <c r="D185" s="8" t="s">
        <v>714</v>
      </c>
      <c r="E185" s="8" t="s">
        <v>715</v>
      </c>
      <c r="F185" s="8" t="s">
        <v>716</v>
      </c>
      <c r="G185" s="8" t="s">
        <v>717</v>
      </c>
    </row>
    <row r="186" spans="1:8" ht="32.25" thickBot="1" x14ac:dyDescent="0.3">
      <c r="A186" s="7" t="s">
        <v>91</v>
      </c>
      <c r="B186" s="8" t="s">
        <v>718</v>
      </c>
      <c r="C186" s="8" t="s">
        <v>719</v>
      </c>
      <c r="D186" s="8" t="s">
        <v>720</v>
      </c>
      <c r="E186" s="8" t="s">
        <v>721</v>
      </c>
      <c r="F186" s="8" t="s">
        <v>722</v>
      </c>
      <c r="G186" s="8" t="s">
        <v>723</v>
      </c>
    </row>
    <row r="187" spans="1:8" ht="32.25" thickBot="1" x14ac:dyDescent="0.3">
      <c r="A187" s="7" t="s">
        <v>98</v>
      </c>
      <c r="B187" s="8" t="s">
        <v>724</v>
      </c>
      <c r="C187" s="8" t="s">
        <v>725</v>
      </c>
      <c r="D187" s="8" t="s">
        <v>726</v>
      </c>
      <c r="E187" s="8" t="s">
        <v>727</v>
      </c>
      <c r="F187" s="8" t="s">
        <v>728</v>
      </c>
      <c r="G187" s="8" t="s">
        <v>729</v>
      </c>
    </row>
    <row r="188" spans="1:8" ht="32.25" thickBot="1" x14ac:dyDescent="0.3">
      <c r="A188" s="7" t="s">
        <v>105</v>
      </c>
      <c r="B188" s="8" t="s">
        <v>730</v>
      </c>
      <c r="C188" s="8" t="s">
        <v>731</v>
      </c>
      <c r="D188" s="8" t="s">
        <v>732</v>
      </c>
      <c r="E188" s="8" t="s">
        <v>733</v>
      </c>
      <c r="F188" s="8" t="s">
        <v>734</v>
      </c>
      <c r="G188" s="8" t="s">
        <v>735</v>
      </c>
    </row>
    <row r="189" spans="1:8" ht="32.25" thickBot="1" x14ac:dyDescent="0.3">
      <c r="A189" s="7" t="s">
        <v>112</v>
      </c>
      <c r="B189" s="8" t="s">
        <v>736</v>
      </c>
      <c r="C189" s="8" t="s">
        <v>737</v>
      </c>
      <c r="D189" s="8" t="s">
        <v>738</v>
      </c>
      <c r="E189" s="8" t="s">
        <v>739</v>
      </c>
      <c r="F189" s="8" t="s">
        <v>740</v>
      </c>
      <c r="G189" s="8" t="s">
        <v>741</v>
      </c>
    </row>
    <row r="190" spans="1:8" ht="32.25" thickBot="1" x14ac:dyDescent="0.3">
      <c r="A190" s="7" t="s">
        <v>119</v>
      </c>
      <c r="B190" s="8" t="s">
        <v>742</v>
      </c>
      <c r="C190" s="8" t="s">
        <v>743</v>
      </c>
      <c r="D190" s="8" t="s">
        <v>744</v>
      </c>
      <c r="E190" s="8" t="s">
        <v>745</v>
      </c>
      <c r="F190" s="8" t="s">
        <v>746</v>
      </c>
      <c r="G190" s="8" t="s">
        <v>747</v>
      </c>
    </row>
    <row r="191" spans="1:8" ht="32.25" thickBot="1" x14ac:dyDescent="0.3">
      <c r="A191" s="7" t="s">
        <v>126</v>
      </c>
      <c r="B191" s="8" t="s">
        <v>748</v>
      </c>
      <c r="C191" s="8" t="s">
        <v>749</v>
      </c>
      <c r="D191" s="8" t="s">
        <v>750</v>
      </c>
      <c r="E191" s="8" t="s">
        <v>751</v>
      </c>
      <c r="F191" s="8" t="s">
        <v>752</v>
      </c>
      <c r="G191" s="8" t="s">
        <v>753</v>
      </c>
    </row>
    <row r="192" spans="1:8" ht="32.25" thickBot="1" x14ac:dyDescent="0.3">
      <c r="A192" s="7" t="s">
        <v>133</v>
      </c>
      <c r="B192" s="8" t="s">
        <v>754</v>
      </c>
      <c r="C192" s="8" t="s">
        <v>755</v>
      </c>
      <c r="D192" s="8" t="s">
        <v>756</v>
      </c>
      <c r="E192" s="8" t="s">
        <v>757</v>
      </c>
      <c r="F192" s="8" t="s">
        <v>758</v>
      </c>
      <c r="G192" s="8" t="s">
        <v>759</v>
      </c>
    </row>
    <row r="193" spans="1:7" ht="32.25" thickBot="1" x14ac:dyDescent="0.3">
      <c r="A193" s="7" t="s">
        <v>140</v>
      </c>
      <c r="B193" s="8" t="s">
        <v>760</v>
      </c>
      <c r="C193" s="8" t="s">
        <v>761</v>
      </c>
      <c r="D193" s="8" t="s">
        <v>762</v>
      </c>
      <c r="E193" s="8" t="s">
        <v>763</v>
      </c>
      <c r="F193" s="8" t="s">
        <v>764</v>
      </c>
      <c r="G193" s="8" t="s">
        <v>765</v>
      </c>
    </row>
    <row r="194" spans="1:7" ht="32.25" thickBot="1" x14ac:dyDescent="0.3">
      <c r="A194" s="7" t="s">
        <v>147</v>
      </c>
      <c r="B194" s="8" t="s">
        <v>766</v>
      </c>
      <c r="C194" s="8" t="s">
        <v>767</v>
      </c>
      <c r="D194" s="8" t="s">
        <v>768</v>
      </c>
      <c r="E194" s="8" t="s">
        <v>769</v>
      </c>
      <c r="F194" s="8" t="s">
        <v>770</v>
      </c>
      <c r="G194" s="8" t="s">
        <v>771</v>
      </c>
    </row>
    <row r="195" spans="1:7" ht="32.25" thickBot="1" x14ac:dyDescent="0.3">
      <c r="A195" s="7" t="s">
        <v>154</v>
      </c>
      <c r="B195" s="8" t="s">
        <v>772</v>
      </c>
      <c r="C195" s="8" t="s">
        <v>773</v>
      </c>
      <c r="D195" s="8" t="s">
        <v>774</v>
      </c>
      <c r="E195" s="8" t="s">
        <v>775</v>
      </c>
      <c r="F195" s="8" t="s">
        <v>776</v>
      </c>
      <c r="G195" s="8" t="s">
        <v>777</v>
      </c>
    </row>
    <row r="196" spans="1:7" ht="32.25" thickBot="1" x14ac:dyDescent="0.3">
      <c r="A196" s="7" t="s">
        <v>161</v>
      </c>
      <c r="B196" s="8" t="s">
        <v>778</v>
      </c>
      <c r="C196" s="8" t="s">
        <v>779</v>
      </c>
      <c r="D196" s="8" t="s">
        <v>780</v>
      </c>
      <c r="E196" s="8" t="s">
        <v>781</v>
      </c>
      <c r="F196" s="8" t="s">
        <v>782</v>
      </c>
      <c r="G196" s="8" t="s">
        <v>783</v>
      </c>
    </row>
    <row r="197" spans="1:7" ht="32.25" thickBot="1" x14ac:dyDescent="0.3">
      <c r="A197" s="7" t="s">
        <v>168</v>
      </c>
      <c r="B197" s="8" t="s">
        <v>784</v>
      </c>
      <c r="C197" s="8" t="s">
        <v>785</v>
      </c>
      <c r="D197" s="8" t="s">
        <v>786</v>
      </c>
      <c r="E197" s="8" t="s">
        <v>787</v>
      </c>
      <c r="F197" s="8" t="s">
        <v>788</v>
      </c>
      <c r="G197" s="8" t="s">
        <v>789</v>
      </c>
    </row>
    <row r="198" spans="1:7" ht="32.25" thickBot="1" x14ac:dyDescent="0.3">
      <c r="A198" s="7" t="s">
        <v>175</v>
      </c>
      <c r="B198" s="8" t="s">
        <v>790</v>
      </c>
      <c r="C198" s="8" t="s">
        <v>791</v>
      </c>
      <c r="D198" s="8" t="s">
        <v>792</v>
      </c>
      <c r="E198" s="8" t="s">
        <v>792</v>
      </c>
      <c r="F198" s="8" t="s">
        <v>793</v>
      </c>
      <c r="G198" s="8" t="s">
        <v>794</v>
      </c>
    </row>
    <row r="199" spans="1:7" ht="32.25" thickBot="1" x14ac:dyDescent="0.3">
      <c r="A199" s="7" t="s">
        <v>182</v>
      </c>
      <c r="B199" s="8" t="s">
        <v>795</v>
      </c>
      <c r="C199" s="8" t="s">
        <v>796</v>
      </c>
      <c r="D199" s="8" t="s">
        <v>797</v>
      </c>
      <c r="E199" s="8" t="s">
        <v>797</v>
      </c>
      <c r="F199" s="8" t="s">
        <v>798</v>
      </c>
      <c r="G199" s="8" t="s">
        <v>799</v>
      </c>
    </row>
    <row r="200" spans="1:7" ht="32.25" thickBot="1" x14ac:dyDescent="0.3">
      <c r="A200" s="7" t="s">
        <v>188</v>
      </c>
      <c r="B200" s="8" t="s">
        <v>800</v>
      </c>
      <c r="C200" s="8" t="s">
        <v>801</v>
      </c>
      <c r="D200" s="8" t="s">
        <v>190</v>
      </c>
      <c r="E200" s="8" t="s">
        <v>190</v>
      </c>
      <c r="F200" s="8" t="s">
        <v>802</v>
      </c>
      <c r="G200" s="8" t="s">
        <v>803</v>
      </c>
    </row>
    <row r="201" spans="1:7" ht="32.25" thickBot="1" x14ac:dyDescent="0.3">
      <c r="A201" s="7" t="s">
        <v>193</v>
      </c>
      <c r="B201" s="8" t="s">
        <v>804</v>
      </c>
      <c r="C201" s="8" t="s">
        <v>805</v>
      </c>
      <c r="D201" s="8" t="s">
        <v>195</v>
      </c>
      <c r="E201" s="8" t="s">
        <v>195</v>
      </c>
      <c r="F201" s="8" t="s">
        <v>806</v>
      </c>
      <c r="G201" s="8" t="s">
        <v>807</v>
      </c>
    </row>
    <row r="202" spans="1:7" ht="32.25" thickBot="1" x14ac:dyDescent="0.3">
      <c r="A202" s="7" t="s">
        <v>198</v>
      </c>
      <c r="B202" s="8" t="s">
        <v>808</v>
      </c>
      <c r="C202" s="8" t="s">
        <v>809</v>
      </c>
      <c r="D202" s="8" t="s">
        <v>200</v>
      </c>
      <c r="E202" s="8" t="s">
        <v>200</v>
      </c>
      <c r="F202" s="8" t="s">
        <v>810</v>
      </c>
      <c r="G202" s="8" t="s">
        <v>200</v>
      </c>
    </row>
    <row r="203" spans="1:7" ht="32.25" thickBot="1" x14ac:dyDescent="0.3">
      <c r="A203" s="7" t="s">
        <v>203</v>
      </c>
      <c r="B203" s="8" t="s">
        <v>811</v>
      </c>
      <c r="C203" s="8" t="s">
        <v>812</v>
      </c>
      <c r="D203" s="8" t="s">
        <v>205</v>
      </c>
      <c r="E203" s="8" t="s">
        <v>205</v>
      </c>
      <c r="F203" s="8" t="s">
        <v>813</v>
      </c>
      <c r="G203" s="8" t="s">
        <v>205</v>
      </c>
    </row>
    <row r="204" spans="1:7" ht="32.25" thickBot="1" x14ac:dyDescent="0.3">
      <c r="A204" s="7" t="s">
        <v>207</v>
      </c>
      <c r="B204" s="8" t="s">
        <v>209</v>
      </c>
      <c r="C204" s="8" t="s">
        <v>814</v>
      </c>
      <c r="D204" s="8" t="s">
        <v>209</v>
      </c>
      <c r="E204" s="8" t="s">
        <v>209</v>
      </c>
      <c r="F204" s="8" t="s">
        <v>815</v>
      </c>
      <c r="G204" s="8" t="s">
        <v>209</v>
      </c>
    </row>
    <row r="205" spans="1:7" ht="19.5" thickBot="1" x14ac:dyDescent="0.3">
      <c r="A205" s="3"/>
    </row>
    <row r="206" spans="1:7" ht="15.75" thickBot="1" x14ac:dyDescent="0.3">
      <c r="A206" s="7" t="s">
        <v>210</v>
      </c>
      <c r="B206" s="7" t="s">
        <v>56</v>
      </c>
      <c r="C206" s="7" t="s">
        <v>57</v>
      </c>
      <c r="D206" s="7" t="s">
        <v>58</v>
      </c>
      <c r="E206" s="7" t="s">
        <v>59</v>
      </c>
      <c r="F206" s="7" t="s">
        <v>60</v>
      </c>
      <c r="G206" s="7" t="s">
        <v>61</v>
      </c>
    </row>
    <row r="207" spans="1:7" ht="15.75" thickBot="1" x14ac:dyDescent="0.3">
      <c r="A207" s="7" t="s">
        <v>84</v>
      </c>
      <c r="B207" s="8">
        <v>39.799999999999997</v>
      </c>
      <c r="C207" s="8">
        <v>476.4</v>
      </c>
      <c r="D207" s="8">
        <v>29.8</v>
      </c>
      <c r="E207" s="8">
        <v>20.399999999999999</v>
      </c>
      <c r="F207" s="8">
        <v>494.3</v>
      </c>
      <c r="G207" s="8">
        <v>32.799999999999997</v>
      </c>
    </row>
    <row r="208" spans="1:7" ht="15.75" thickBot="1" x14ac:dyDescent="0.3">
      <c r="A208" s="7" t="s">
        <v>91</v>
      </c>
      <c r="B208" s="8">
        <v>23.9</v>
      </c>
      <c r="C208" s="8">
        <v>475.4</v>
      </c>
      <c r="D208" s="8">
        <v>17.899999999999999</v>
      </c>
      <c r="E208" s="8">
        <v>19.399999999999999</v>
      </c>
      <c r="F208" s="8">
        <v>493.3</v>
      </c>
      <c r="G208" s="8">
        <v>24.4</v>
      </c>
    </row>
    <row r="209" spans="1:7" ht="15.75" thickBot="1" x14ac:dyDescent="0.3">
      <c r="A209" s="7" t="s">
        <v>98</v>
      </c>
      <c r="B209" s="8">
        <v>22.9</v>
      </c>
      <c r="C209" s="8">
        <v>474.4</v>
      </c>
      <c r="D209" s="8">
        <v>16.899999999999999</v>
      </c>
      <c r="E209" s="8">
        <v>18.399999999999999</v>
      </c>
      <c r="F209" s="8">
        <v>492.3</v>
      </c>
      <c r="G209" s="8">
        <v>23.4</v>
      </c>
    </row>
    <row r="210" spans="1:7" ht="15.75" thickBot="1" x14ac:dyDescent="0.3">
      <c r="A210" s="7" t="s">
        <v>105</v>
      </c>
      <c r="B210" s="8">
        <v>21.9</v>
      </c>
      <c r="C210" s="8">
        <v>473.4</v>
      </c>
      <c r="D210" s="8">
        <v>15.9</v>
      </c>
      <c r="E210" s="8">
        <v>17.399999999999999</v>
      </c>
      <c r="F210" s="8">
        <v>491.3</v>
      </c>
      <c r="G210" s="8">
        <v>22.4</v>
      </c>
    </row>
    <row r="211" spans="1:7" ht="15.75" thickBot="1" x14ac:dyDescent="0.3">
      <c r="A211" s="7" t="s">
        <v>112</v>
      </c>
      <c r="B211" s="8">
        <v>20.9</v>
      </c>
      <c r="C211" s="8">
        <v>472.4</v>
      </c>
      <c r="D211" s="8">
        <v>14.9</v>
      </c>
      <c r="E211" s="8">
        <v>16.399999999999999</v>
      </c>
      <c r="F211" s="8">
        <v>490.3</v>
      </c>
      <c r="G211" s="8">
        <v>21.4</v>
      </c>
    </row>
    <row r="212" spans="1:7" ht="15.75" thickBot="1" x14ac:dyDescent="0.3">
      <c r="A212" s="7" t="s">
        <v>119</v>
      </c>
      <c r="B212" s="8">
        <v>19.899999999999999</v>
      </c>
      <c r="C212" s="8">
        <v>469.9</v>
      </c>
      <c r="D212" s="8">
        <v>13.9</v>
      </c>
      <c r="E212" s="8">
        <v>15.4</v>
      </c>
      <c r="F212" s="8">
        <v>489.3</v>
      </c>
      <c r="G212" s="8">
        <v>20.399999999999999</v>
      </c>
    </row>
    <row r="213" spans="1:7" ht="15.75" thickBot="1" x14ac:dyDescent="0.3">
      <c r="A213" s="7" t="s">
        <v>126</v>
      </c>
      <c r="B213" s="8">
        <v>18.899999999999999</v>
      </c>
      <c r="C213" s="8">
        <v>468.9</v>
      </c>
      <c r="D213" s="8">
        <v>12.9</v>
      </c>
      <c r="E213" s="8">
        <v>14.4</v>
      </c>
      <c r="F213" s="8">
        <v>488.3</v>
      </c>
      <c r="G213" s="8">
        <v>19.399999999999999</v>
      </c>
    </row>
    <row r="214" spans="1:7" ht="15.75" thickBot="1" x14ac:dyDescent="0.3">
      <c r="A214" s="7" t="s">
        <v>133</v>
      </c>
      <c r="B214" s="8">
        <v>17.899999999999999</v>
      </c>
      <c r="C214" s="8">
        <v>467.9</v>
      </c>
      <c r="D214" s="8">
        <v>11.9</v>
      </c>
      <c r="E214" s="8">
        <v>13.4</v>
      </c>
      <c r="F214" s="8">
        <v>487.3</v>
      </c>
      <c r="G214" s="8">
        <v>18.399999999999999</v>
      </c>
    </row>
    <row r="215" spans="1:7" ht="15.75" thickBot="1" x14ac:dyDescent="0.3">
      <c r="A215" s="7" t="s">
        <v>140</v>
      </c>
      <c r="B215" s="8">
        <v>16.899999999999999</v>
      </c>
      <c r="C215" s="8">
        <v>464.9</v>
      </c>
      <c r="D215" s="8">
        <v>10.9</v>
      </c>
      <c r="E215" s="8">
        <v>12.4</v>
      </c>
      <c r="F215" s="8">
        <v>486.3</v>
      </c>
      <c r="G215" s="8">
        <v>17.399999999999999</v>
      </c>
    </row>
    <row r="216" spans="1:7" ht="15.75" thickBot="1" x14ac:dyDescent="0.3">
      <c r="A216" s="7" t="s">
        <v>147</v>
      </c>
      <c r="B216" s="8">
        <v>15.9</v>
      </c>
      <c r="C216" s="8">
        <v>463.9</v>
      </c>
      <c r="D216" s="8">
        <v>9.9</v>
      </c>
      <c r="E216" s="8">
        <v>11.4</v>
      </c>
      <c r="F216" s="8">
        <v>485.3</v>
      </c>
      <c r="G216" s="8">
        <v>16.399999999999999</v>
      </c>
    </row>
    <row r="217" spans="1:7" ht="15.75" thickBot="1" x14ac:dyDescent="0.3">
      <c r="A217" s="7" t="s">
        <v>154</v>
      </c>
      <c r="B217" s="8">
        <v>14.9</v>
      </c>
      <c r="C217" s="8">
        <v>462.9</v>
      </c>
      <c r="D217" s="8">
        <v>9</v>
      </c>
      <c r="E217" s="8">
        <v>10.4</v>
      </c>
      <c r="F217" s="8">
        <v>484.3</v>
      </c>
      <c r="G217" s="8">
        <v>15.4</v>
      </c>
    </row>
    <row r="218" spans="1:7" ht="15.75" thickBot="1" x14ac:dyDescent="0.3">
      <c r="A218" s="7" t="s">
        <v>161</v>
      </c>
      <c r="B218" s="8">
        <v>13.9</v>
      </c>
      <c r="C218" s="8">
        <v>461.9</v>
      </c>
      <c r="D218" s="8">
        <v>8</v>
      </c>
      <c r="E218" s="8">
        <v>9.4</v>
      </c>
      <c r="F218" s="8">
        <v>483.3</v>
      </c>
      <c r="G218" s="8">
        <v>14.4</v>
      </c>
    </row>
    <row r="219" spans="1:7" ht="15.75" thickBot="1" x14ac:dyDescent="0.3">
      <c r="A219" s="7" t="s">
        <v>168</v>
      </c>
      <c r="B219" s="8">
        <v>12.9</v>
      </c>
      <c r="C219" s="8">
        <v>460.9</v>
      </c>
      <c r="D219" s="8">
        <v>7</v>
      </c>
      <c r="E219" s="8">
        <v>8.5</v>
      </c>
      <c r="F219" s="8">
        <v>482.3</v>
      </c>
      <c r="G219" s="8">
        <v>13.4</v>
      </c>
    </row>
    <row r="220" spans="1:7" ht="15.75" thickBot="1" x14ac:dyDescent="0.3">
      <c r="A220" s="7" t="s">
        <v>175</v>
      </c>
      <c r="B220" s="8">
        <v>11.9</v>
      </c>
      <c r="C220" s="8">
        <v>458.5</v>
      </c>
      <c r="D220" s="8">
        <v>6</v>
      </c>
      <c r="E220" s="8">
        <v>6</v>
      </c>
      <c r="F220" s="8">
        <v>481.3</v>
      </c>
      <c r="G220" s="8">
        <v>12.4</v>
      </c>
    </row>
    <row r="221" spans="1:7" ht="15.75" thickBot="1" x14ac:dyDescent="0.3">
      <c r="A221" s="7" t="s">
        <v>182</v>
      </c>
      <c r="B221" s="8">
        <v>10.9</v>
      </c>
      <c r="C221" s="8">
        <v>457.5</v>
      </c>
      <c r="D221" s="8">
        <v>5</v>
      </c>
      <c r="E221" s="8">
        <v>5</v>
      </c>
      <c r="F221" s="8">
        <v>480.3</v>
      </c>
      <c r="G221" s="8">
        <v>11.4</v>
      </c>
    </row>
    <row r="222" spans="1:7" ht="15.75" thickBot="1" x14ac:dyDescent="0.3">
      <c r="A222" s="7" t="s">
        <v>188</v>
      </c>
      <c r="B222" s="8">
        <v>9.9</v>
      </c>
      <c r="C222" s="8">
        <v>456.5</v>
      </c>
      <c r="D222" s="8">
        <v>4</v>
      </c>
      <c r="E222" s="8">
        <v>4</v>
      </c>
      <c r="F222" s="8">
        <v>479.3</v>
      </c>
      <c r="G222" s="8">
        <v>10.4</v>
      </c>
    </row>
    <row r="223" spans="1:7" ht="15.75" thickBot="1" x14ac:dyDescent="0.3">
      <c r="A223" s="7" t="s">
        <v>193</v>
      </c>
      <c r="B223" s="8">
        <v>9</v>
      </c>
      <c r="C223" s="8">
        <v>455.5</v>
      </c>
      <c r="D223" s="8">
        <v>3</v>
      </c>
      <c r="E223" s="8">
        <v>3</v>
      </c>
      <c r="F223" s="8">
        <v>478.3</v>
      </c>
      <c r="G223" s="8">
        <v>9.4</v>
      </c>
    </row>
    <row r="224" spans="1:7" ht="15.75" thickBot="1" x14ac:dyDescent="0.3">
      <c r="A224" s="7" t="s">
        <v>198</v>
      </c>
      <c r="B224" s="8">
        <v>4</v>
      </c>
      <c r="C224" s="8">
        <v>454.5</v>
      </c>
      <c r="D224" s="8">
        <v>2</v>
      </c>
      <c r="E224" s="8">
        <v>2</v>
      </c>
      <c r="F224" s="8">
        <v>477.4</v>
      </c>
      <c r="G224" s="8">
        <v>2</v>
      </c>
    </row>
    <row r="225" spans="1:11" ht="15.75" thickBot="1" x14ac:dyDescent="0.3">
      <c r="A225" s="7" t="s">
        <v>203</v>
      </c>
      <c r="B225" s="8">
        <v>3</v>
      </c>
      <c r="C225" s="8">
        <v>453.5</v>
      </c>
      <c r="D225" s="8">
        <v>1</v>
      </c>
      <c r="E225" s="8">
        <v>1</v>
      </c>
      <c r="F225" s="8">
        <v>476.4</v>
      </c>
      <c r="G225" s="8">
        <v>1</v>
      </c>
    </row>
    <row r="226" spans="1:11" ht="15.75" thickBot="1" x14ac:dyDescent="0.3">
      <c r="A226" s="7" t="s">
        <v>207</v>
      </c>
      <c r="B226" s="8">
        <v>0</v>
      </c>
      <c r="C226" s="8">
        <v>452.5</v>
      </c>
      <c r="D226" s="8">
        <v>0</v>
      </c>
      <c r="E226" s="8">
        <v>0</v>
      </c>
      <c r="F226" s="8">
        <v>475.4</v>
      </c>
      <c r="G226" s="8">
        <v>0</v>
      </c>
    </row>
    <row r="227" spans="1:11" ht="19.5" thickBot="1" x14ac:dyDescent="0.3">
      <c r="A227" s="3"/>
    </row>
    <row r="228" spans="1:11" ht="15.75" thickBot="1" x14ac:dyDescent="0.3">
      <c r="A228" s="7" t="s">
        <v>211</v>
      </c>
      <c r="B228" s="7" t="s">
        <v>56</v>
      </c>
      <c r="C228" s="7" t="s">
        <v>57</v>
      </c>
      <c r="D228" s="7" t="s">
        <v>58</v>
      </c>
      <c r="E228" s="7" t="s">
        <v>59</v>
      </c>
      <c r="F228" s="7" t="s">
        <v>60</v>
      </c>
      <c r="G228" s="7" t="s">
        <v>61</v>
      </c>
      <c r="H228" s="7" t="s">
        <v>212</v>
      </c>
      <c r="I228" s="7" t="s">
        <v>213</v>
      </c>
      <c r="J228" s="7" t="s">
        <v>214</v>
      </c>
      <c r="K228" s="7" t="s">
        <v>215</v>
      </c>
    </row>
    <row r="229" spans="1:11" ht="15.75" thickBot="1" x14ac:dyDescent="0.3">
      <c r="A229" s="7" t="s">
        <v>63</v>
      </c>
      <c r="B229" s="8">
        <v>23.9</v>
      </c>
      <c r="C229" s="8">
        <v>458.5</v>
      </c>
      <c r="D229" s="8">
        <v>11.9</v>
      </c>
      <c r="E229" s="8">
        <v>18.399999999999999</v>
      </c>
      <c r="F229" s="8">
        <v>494.3</v>
      </c>
      <c r="G229" s="8">
        <v>24.4</v>
      </c>
      <c r="H229" s="8">
        <v>1031.3</v>
      </c>
      <c r="I229" s="8">
        <v>1000</v>
      </c>
      <c r="J229" s="8">
        <v>-31.3</v>
      </c>
      <c r="K229" s="8">
        <v>-3.13</v>
      </c>
    </row>
    <row r="230" spans="1:11" ht="15.75" thickBot="1" x14ac:dyDescent="0.3">
      <c r="A230" s="7" t="s">
        <v>64</v>
      </c>
      <c r="B230" s="8">
        <v>13.9</v>
      </c>
      <c r="C230" s="8">
        <v>472.4</v>
      </c>
      <c r="D230" s="8">
        <v>13.9</v>
      </c>
      <c r="E230" s="8">
        <v>10.4</v>
      </c>
      <c r="F230" s="8">
        <v>493.3</v>
      </c>
      <c r="G230" s="8">
        <v>18.399999999999999</v>
      </c>
      <c r="H230" s="8">
        <v>1022.3</v>
      </c>
      <c r="I230" s="8">
        <v>1000</v>
      </c>
      <c r="J230" s="8">
        <v>-22.3</v>
      </c>
      <c r="K230" s="8">
        <v>-2.23</v>
      </c>
    </row>
    <row r="231" spans="1:11" ht="15.75" thickBot="1" x14ac:dyDescent="0.3">
      <c r="A231" s="7" t="s">
        <v>65</v>
      </c>
      <c r="B231" s="8">
        <v>16.899999999999999</v>
      </c>
      <c r="C231" s="8">
        <v>469.9</v>
      </c>
      <c r="D231" s="8">
        <v>17.899999999999999</v>
      </c>
      <c r="E231" s="8">
        <v>17.399999999999999</v>
      </c>
      <c r="F231" s="8">
        <v>490.3</v>
      </c>
      <c r="G231" s="8">
        <v>15.4</v>
      </c>
      <c r="H231" s="8">
        <v>1027.8</v>
      </c>
      <c r="I231" s="8">
        <v>1000</v>
      </c>
      <c r="J231" s="8">
        <v>-27.8</v>
      </c>
      <c r="K231" s="8">
        <v>-2.78</v>
      </c>
    </row>
    <row r="232" spans="1:11" ht="15.75" thickBot="1" x14ac:dyDescent="0.3">
      <c r="A232" s="7" t="s">
        <v>66</v>
      </c>
      <c r="B232" s="8">
        <v>22.9</v>
      </c>
      <c r="C232" s="8">
        <v>468.9</v>
      </c>
      <c r="D232" s="8">
        <v>5</v>
      </c>
      <c r="E232" s="8">
        <v>2</v>
      </c>
      <c r="F232" s="8">
        <v>491.3</v>
      </c>
      <c r="G232" s="8">
        <v>10.4</v>
      </c>
      <c r="H232" s="8">
        <v>1000.5</v>
      </c>
      <c r="I232" s="8">
        <v>1000</v>
      </c>
      <c r="J232" s="8">
        <v>-0.5</v>
      </c>
      <c r="K232" s="8">
        <v>-0.05</v>
      </c>
    </row>
    <row r="233" spans="1:11" ht="15.75" thickBot="1" x14ac:dyDescent="0.3">
      <c r="A233" s="7" t="s">
        <v>67</v>
      </c>
      <c r="B233" s="8">
        <v>19.899999999999999</v>
      </c>
      <c r="C233" s="8">
        <v>462.9</v>
      </c>
      <c r="D233" s="8">
        <v>3</v>
      </c>
      <c r="E233" s="8">
        <v>5</v>
      </c>
      <c r="F233" s="8">
        <v>483.3</v>
      </c>
      <c r="G233" s="8">
        <v>11.4</v>
      </c>
      <c r="H233" s="8">
        <v>985.5</v>
      </c>
      <c r="I233" s="8">
        <v>1000</v>
      </c>
      <c r="J233" s="8">
        <v>14.5</v>
      </c>
      <c r="K233" s="8">
        <v>1.45</v>
      </c>
    </row>
    <row r="234" spans="1:11" ht="15.75" thickBot="1" x14ac:dyDescent="0.3">
      <c r="A234" s="7" t="s">
        <v>68</v>
      </c>
      <c r="B234" s="8">
        <v>21.9</v>
      </c>
      <c r="C234" s="8">
        <v>476.4</v>
      </c>
      <c r="D234" s="8">
        <v>15.9</v>
      </c>
      <c r="E234" s="8">
        <v>13.4</v>
      </c>
      <c r="F234" s="8">
        <v>482.3</v>
      </c>
      <c r="G234" s="8">
        <v>16.399999999999999</v>
      </c>
      <c r="H234" s="8">
        <v>1026.3</v>
      </c>
      <c r="I234" s="8">
        <v>1000</v>
      </c>
      <c r="J234" s="8">
        <v>-26.3</v>
      </c>
      <c r="K234" s="8">
        <v>-2.63</v>
      </c>
    </row>
    <row r="235" spans="1:11" ht="15.75" thickBot="1" x14ac:dyDescent="0.3">
      <c r="A235" s="7" t="s">
        <v>69</v>
      </c>
      <c r="B235" s="8">
        <v>4</v>
      </c>
      <c r="C235" s="8">
        <v>475.4</v>
      </c>
      <c r="D235" s="8">
        <v>9</v>
      </c>
      <c r="E235" s="8">
        <v>4</v>
      </c>
      <c r="F235" s="8">
        <v>488.3</v>
      </c>
      <c r="G235" s="8">
        <v>32.799999999999997</v>
      </c>
      <c r="H235" s="8">
        <v>1013.4</v>
      </c>
      <c r="I235" s="8">
        <v>1000</v>
      </c>
      <c r="J235" s="8">
        <v>-13.4</v>
      </c>
      <c r="K235" s="8">
        <v>-1.34</v>
      </c>
    </row>
    <row r="236" spans="1:11" ht="15.75" thickBot="1" x14ac:dyDescent="0.3">
      <c r="A236" s="7" t="s">
        <v>70</v>
      </c>
      <c r="B236" s="8">
        <v>15.9</v>
      </c>
      <c r="C236" s="8">
        <v>463.9</v>
      </c>
      <c r="D236" s="8">
        <v>29.8</v>
      </c>
      <c r="E236" s="8">
        <v>12.4</v>
      </c>
      <c r="F236" s="8">
        <v>484.3</v>
      </c>
      <c r="G236" s="8">
        <v>12.4</v>
      </c>
      <c r="H236" s="8">
        <v>1018.9</v>
      </c>
      <c r="I236" s="8">
        <v>1000</v>
      </c>
      <c r="J236" s="8">
        <v>-18.899999999999999</v>
      </c>
      <c r="K236" s="8">
        <v>-1.89</v>
      </c>
    </row>
    <row r="237" spans="1:11" ht="15.75" thickBot="1" x14ac:dyDescent="0.3">
      <c r="A237" s="7" t="s">
        <v>71</v>
      </c>
      <c r="B237" s="8">
        <v>10.9</v>
      </c>
      <c r="C237" s="8">
        <v>467.9</v>
      </c>
      <c r="D237" s="8">
        <v>7</v>
      </c>
      <c r="E237" s="8">
        <v>1</v>
      </c>
      <c r="F237" s="8">
        <v>481.3</v>
      </c>
      <c r="G237" s="8">
        <v>1</v>
      </c>
      <c r="H237" s="8">
        <v>969.1</v>
      </c>
      <c r="I237" s="8">
        <v>1000</v>
      </c>
      <c r="J237" s="8">
        <v>30.9</v>
      </c>
      <c r="K237" s="8">
        <v>3.09</v>
      </c>
    </row>
    <row r="238" spans="1:11" ht="15.75" thickBot="1" x14ac:dyDescent="0.3">
      <c r="A238" s="7" t="s">
        <v>72</v>
      </c>
      <c r="B238" s="8">
        <v>20.9</v>
      </c>
      <c r="C238" s="8">
        <v>460.9</v>
      </c>
      <c r="D238" s="8">
        <v>16.899999999999999</v>
      </c>
      <c r="E238" s="8">
        <v>14.4</v>
      </c>
      <c r="F238" s="8">
        <v>489.3</v>
      </c>
      <c r="G238" s="8">
        <v>23.4</v>
      </c>
      <c r="H238" s="8">
        <v>1025.8</v>
      </c>
      <c r="I238" s="8">
        <v>1000</v>
      </c>
      <c r="J238" s="8">
        <v>-25.8</v>
      </c>
      <c r="K238" s="8">
        <v>-2.58</v>
      </c>
    </row>
    <row r="239" spans="1:11" ht="15.75" thickBot="1" x14ac:dyDescent="0.3">
      <c r="A239" s="7" t="s">
        <v>73</v>
      </c>
      <c r="B239" s="8">
        <v>14.9</v>
      </c>
      <c r="C239" s="8">
        <v>474.4</v>
      </c>
      <c r="D239" s="8">
        <v>10.9</v>
      </c>
      <c r="E239" s="8">
        <v>15.4</v>
      </c>
      <c r="F239" s="8">
        <v>485.3</v>
      </c>
      <c r="G239" s="8">
        <v>20.399999999999999</v>
      </c>
      <c r="H239" s="8">
        <v>1021.3</v>
      </c>
      <c r="I239" s="8">
        <v>1000</v>
      </c>
      <c r="J239" s="8">
        <v>-21.3</v>
      </c>
      <c r="K239" s="8">
        <v>-2.13</v>
      </c>
    </row>
    <row r="240" spans="1:11" ht="15.75" thickBot="1" x14ac:dyDescent="0.3">
      <c r="A240" s="7" t="s">
        <v>74</v>
      </c>
      <c r="B240" s="8">
        <v>18.899999999999999</v>
      </c>
      <c r="C240" s="8">
        <v>456.5</v>
      </c>
      <c r="D240" s="8">
        <v>4</v>
      </c>
      <c r="E240" s="8">
        <v>3</v>
      </c>
      <c r="F240" s="8">
        <v>487.3</v>
      </c>
      <c r="G240" s="8">
        <v>2</v>
      </c>
      <c r="H240" s="8">
        <v>971.6</v>
      </c>
      <c r="I240" s="8">
        <v>1000</v>
      </c>
      <c r="J240" s="8">
        <v>28.4</v>
      </c>
      <c r="K240" s="8">
        <v>2.84</v>
      </c>
    </row>
    <row r="241" spans="1:11" ht="15.75" thickBot="1" x14ac:dyDescent="0.3">
      <c r="A241" s="7" t="s">
        <v>75</v>
      </c>
      <c r="B241" s="8">
        <v>0</v>
      </c>
      <c r="C241" s="8">
        <v>453.5</v>
      </c>
      <c r="D241" s="8">
        <v>2</v>
      </c>
      <c r="E241" s="8">
        <v>9.4</v>
      </c>
      <c r="F241" s="8">
        <v>479.3</v>
      </c>
      <c r="G241" s="8">
        <v>19.399999999999999</v>
      </c>
      <c r="H241" s="8">
        <v>963.7</v>
      </c>
      <c r="I241" s="8">
        <v>1000</v>
      </c>
      <c r="J241" s="8">
        <v>36.299999999999997</v>
      </c>
      <c r="K241" s="8">
        <v>3.63</v>
      </c>
    </row>
    <row r="242" spans="1:11" ht="15.75" thickBot="1" x14ac:dyDescent="0.3">
      <c r="A242" s="7" t="s">
        <v>76</v>
      </c>
      <c r="B242" s="8">
        <v>9</v>
      </c>
      <c r="C242" s="8">
        <v>452.5</v>
      </c>
      <c r="D242" s="8">
        <v>0</v>
      </c>
      <c r="E242" s="8">
        <v>8.5</v>
      </c>
      <c r="F242" s="8">
        <v>478.3</v>
      </c>
      <c r="G242" s="8">
        <v>9.4</v>
      </c>
      <c r="H242" s="8">
        <v>957.7</v>
      </c>
      <c r="I242" s="8">
        <v>1000</v>
      </c>
      <c r="J242" s="8">
        <v>42.3</v>
      </c>
      <c r="K242" s="8">
        <v>4.2300000000000004</v>
      </c>
    </row>
    <row r="243" spans="1:11" ht="15.75" thickBot="1" x14ac:dyDescent="0.3">
      <c r="A243" s="7" t="s">
        <v>77</v>
      </c>
      <c r="B243" s="8">
        <v>16.899999999999999</v>
      </c>
      <c r="C243" s="8">
        <v>464.9</v>
      </c>
      <c r="D243" s="8">
        <v>12.9</v>
      </c>
      <c r="E243" s="8">
        <v>20.399999999999999</v>
      </c>
      <c r="F243" s="8">
        <v>492.3</v>
      </c>
      <c r="G243" s="8">
        <v>22.4</v>
      </c>
      <c r="H243" s="8">
        <v>1029.8</v>
      </c>
      <c r="I243" s="8">
        <v>1000</v>
      </c>
      <c r="J243" s="8">
        <v>-29.8</v>
      </c>
      <c r="K243" s="8">
        <v>-2.98</v>
      </c>
    </row>
    <row r="244" spans="1:11" ht="15.75" thickBot="1" x14ac:dyDescent="0.3">
      <c r="A244" s="7" t="s">
        <v>78</v>
      </c>
      <c r="B244" s="8">
        <v>11.9</v>
      </c>
      <c r="C244" s="8">
        <v>455.5</v>
      </c>
      <c r="D244" s="8">
        <v>14.9</v>
      </c>
      <c r="E244" s="8">
        <v>16.399999999999999</v>
      </c>
      <c r="F244" s="8">
        <v>477.4</v>
      </c>
      <c r="G244" s="8">
        <v>14.4</v>
      </c>
      <c r="H244" s="8">
        <v>990.5</v>
      </c>
      <c r="I244" s="8">
        <v>1000</v>
      </c>
      <c r="J244" s="8">
        <v>9.5</v>
      </c>
      <c r="K244" s="8">
        <v>0.95</v>
      </c>
    </row>
    <row r="245" spans="1:11" ht="15.75" thickBot="1" x14ac:dyDescent="0.3">
      <c r="A245" s="7" t="s">
        <v>79</v>
      </c>
      <c r="B245" s="8">
        <v>39.799999999999997</v>
      </c>
      <c r="C245" s="8">
        <v>461.9</v>
      </c>
      <c r="D245" s="8">
        <v>8</v>
      </c>
      <c r="E245" s="8">
        <v>6</v>
      </c>
      <c r="F245" s="8">
        <v>480.3</v>
      </c>
      <c r="G245" s="8">
        <v>17.399999999999999</v>
      </c>
      <c r="H245" s="8">
        <v>1013.4</v>
      </c>
      <c r="I245" s="8">
        <v>1000</v>
      </c>
      <c r="J245" s="8">
        <v>-13.4</v>
      </c>
      <c r="K245" s="8">
        <v>-1.34</v>
      </c>
    </row>
    <row r="246" spans="1:11" ht="15.75" thickBot="1" x14ac:dyDescent="0.3">
      <c r="A246" s="7" t="s">
        <v>80</v>
      </c>
      <c r="B246" s="8">
        <v>3</v>
      </c>
      <c r="C246" s="8">
        <v>473.4</v>
      </c>
      <c r="D246" s="8">
        <v>1</v>
      </c>
      <c r="E246" s="8">
        <v>19.399999999999999</v>
      </c>
      <c r="F246" s="8">
        <v>476.4</v>
      </c>
      <c r="G246" s="8">
        <v>0</v>
      </c>
      <c r="H246" s="8">
        <v>973.1</v>
      </c>
      <c r="I246" s="8">
        <v>1000</v>
      </c>
      <c r="J246" s="8">
        <v>26.9</v>
      </c>
      <c r="K246" s="8">
        <v>2.69</v>
      </c>
    </row>
    <row r="247" spans="1:11" ht="15.75" thickBot="1" x14ac:dyDescent="0.3">
      <c r="A247" s="7" t="s">
        <v>81</v>
      </c>
      <c r="B247" s="8">
        <v>12.9</v>
      </c>
      <c r="C247" s="8">
        <v>457.5</v>
      </c>
      <c r="D247" s="8">
        <v>9.9</v>
      </c>
      <c r="E247" s="8">
        <v>11.4</v>
      </c>
      <c r="F247" s="8">
        <v>486.3</v>
      </c>
      <c r="G247" s="8">
        <v>21.4</v>
      </c>
      <c r="H247" s="8">
        <v>999.5</v>
      </c>
      <c r="I247" s="8">
        <v>1000</v>
      </c>
      <c r="J247" s="8">
        <v>0.5</v>
      </c>
      <c r="K247" s="8">
        <v>0.05</v>
      </c>
    </row>
    <row r="248" spans="1:11" ht="15.75" thickBot="1" x14ac:dyDescent="0.3">
      <c r="A248" s="7" t="s">
        <v>82</v>
      </c>
      <c r="B248" s="8">
        <v>9.9</v>
      </c>
      <c r="C248" s="8">
        <v>454.5</v>
      </c>
      <c r="D248" s="8">
        <v>6</v>
      </c>
      <c r="E248" s="8">
        <v>0</v>
      </c>
      <c r="F248" s="8">
        <v>475.4</v>
      </c>
      <c r="G248" s="8">
        <v>13.4</v>
      </c>
      <c r="H248" s="8">
        <v>959.2</v>
      </c>
      <c r="I248" s="8">
        <v>1000</v>
      </c>
      <c r="J248" s="8">
        <v>40.799999999999997</v>
      </c>
      <c r="K248" s="8">
        <v>4.08</v>
      </c>
    </row>
    <row r="249" spans="1:11" ht="15.75" thickBot="1" x14ac:dyDescent="0.3"/>
    <row r="250" spans="1:11" ht="15.75" thickBot="1" x14ac:dyDescent="0.3">
      <c r="A250" s="9" t="s">
        <v>216</v>
      </c>
      <c r="B250" s="10">
        <v>1093.5</v>
      </c>
    </row>
    <row r="251" spans="1:11" ht="15.75" thickBot="1" x14ac:dyDescent="0.3">
      <c r="A251" s="9" t="s">
        <v>217</v>
      </c>
      <c r="B251" s="10">
        <v>927.9</v>
      </c>
    </row>
    <row r="252" spans="1:11" ht="21.75" thickBot="1" x14ac:dyDescent="0.3">
      <c r="A252" s="9" t="s">
        <v>218</v>
      </c>
      <c r="B252" s="10">
        <v>20000.7</v>
      </c>
    </row>
    <row r="253" spans="1:11" ht="15.75" thickBot="1" x14ac:dyDescent="0.3">
      <c r="A253" s="9" t="s">
        <v>219</v>
      </c>
      <c r="B253" s="10">
        <v>20000</v>
      </c>
    </row>
    <row r="254" spans="1:11" ht="21.75" thickBot="1" x14ac:dyDescent="0.3">
      <c r="A254" s="9" t="s">
        <v>220</v>
      </c>
      <c r="B254" s="10">
        <v>0.7</v>
      </c>
    </row>
    <row r="255" spans="1:11" ht="32.25" thickBot="1" x14ac:dyDescent="0.3">
      <c r="A255" s="9" t="s">
        <v>221</v>
      </c>
      <c r="B255" s="10"/>
    </row>
    <row r="256" spans="1:11" ht="32.25" thickBot="1" x14ac:dyDescent="0.3">
      <c r="A256" s="9" t="s">
        <v>222</v>
      </c>
      <c r="B256" s="10"/>
    </row>
    <row r="257" spans="1:2" ht="21.75" thickBot="1" x14ac:dyDescent="0.3">
      <c r="A257" s="9" t="s">
        <v>223</v>
      </c>
      <c r="B257" s="10">
        <v>0</v>
      </c>
    </row>
    <row r="259" spans="1:2" x14ac:dyDescent="0.25">
      <c r="A259" s="11" t="s">
        <v>224</v>
      </c>
    </row>
    <row r="261" spans="1:2" x14ac:dyDescent="0.25">
      <c r="A261" s="12" t="s">
        <v>225</v>
      </c>
    </row>
    <row r="262" spans="1:2" x14ac:dyDescent="0.25">
      <c r="A262" s="12" t="s">
        <v>335</v>
      </c>
    </row>
  </sheetData>
  <conditionalFormatting sqref="B3:B2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2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2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2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2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G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2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2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I2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H2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6:I4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6:J4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6:K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51" r:id="rId1" display="http://miau.gau.hu/myx-free/coco/test/158223820160609153144.html"/>
    <hyperlink ref="A259" r:id="rId2" display="http://miau.gau.hu/myx-free/coco/test/464704620160609153207.html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0" zoomScaleNormal="80" workbookViewId="0">
      <selection activeCell="D3" sqref="D3"/>
    </sheetView>
  </sheetViews>
  <sheetFormatPr defaultRowHeight="15" x14ac:dyDescent="0.25"/>
  <cols>
    <col min="1" max="1" width="13" bestFit="1" customWidth="1"/>
    <col min="2" max="2" width="10.5703125" bestFit="1" customWidth="1"/>
    <col min="3" max="3" width="13" bestFit="1" customWidth="1"/>
    <col min="4" max="4" width="13.7109375" bestFit="1" customWidth="1"/>
    <col min="5" max="5" width="13" bestFit="1" customWidth="1"/>
    <col min="6" max="6" width="10" bestFit="1" customWidth="1"/>
    <col min="7" max="7" width="9.42578125" bestFit="1" customWidth="1"/>
    <col min="8" max="8" width="10.85546875" bestFit="1" customWidth="1"/>
    <col min="9" max="9" width="10.28515625" bestFit="1" customWidth="1"/>
    <col min="10" max="10" width="13" bestFit="1" customWidth="1"/>
    <col min="12" max="12" width="7.7109375" bestFit="1" customWidth="1"/>
    <col min="13" max="13" width="6" bestFit="1" customWidth="1"/>
    <col min="14" max="14" width="7.7109375" bestFit="1" customWidth="1"/>
    <col min="16" max="16" width="11.28515625" bestFit="1" customWidth="1"/>
    <col min="17" max="17" width="6.5703125" bestFit="1" customWidth="1"/>
  </cols>
  <sheetData>
    <row r="1" spans="1:14" x14ac:dyDescent="0.25">
      <c r="A1" t="s">
        <v>1150</v>
      </c>
      <c r="D1">
        <f>CORREL(B4:B23,F4:F23)</f>
        <v>-0.76716841485702403</v>
      </c>
    </row>
    <row r="2" spans="1:14" x14ac:dyDescent="0.25">
      <c r="A2" t="s">
        <v>1150</v>
      </c>
      <c r="C2">
        <f>CORREL(B4:B23,D4:D23)</f>
        <v>0.25876439155986508</v>
      </c>
      <c r="E2">
        <f>CORREL(D4:D23,F4:F23)</f>
        <v>0.11462647600821693</v>
      </c>
      <c r="J2">
        <f>CORREL(D4:D23,J4:J23)</f>
        <v>0.36146531303467588</v>
      </c>
      <c r="M2" t="s">
        <v>1155</v>
      </c>
    </row>
    <row r="3" spans="1:14" x14ac:dyDescent="0.25">
      <c r="A3" t="s">
        <v>1149</v>
      </c>
      <c r="B3" t="s">
        <v>1148</v>
      </c>
      <c r="C3" t="s">
        <v>369</v>
      </c>
      <c r="D3" s="21" t="s">
        <v>339</v>
      </c>
      <c r="E3" t="s">
        <v>369</v>
      </c>
      <c r="F3" t="s">
        <v>816</v>
      </c>
      <c r="G3" t="s">
        <v>369</v>
      </c>
      <c r="H3" t="s">
        <v>612</v>
      </c>
      <c r="I3" t="s">
        <v>1160</v>
      </c>
      <c r="J3" t="s">
        <v>1151</v>
      </c>
      <c r="L3" t="str">
        <f t="shared" ref="L3:L23" si="0">B3</f>
        <v>Xindex</v>
      </c>
      <c r="N3" t="str">
        <f>D3</f>
        <v>Yindex</v>
      </c>
    </row>
    <row r="4" spans="1:14" x14ac:dyDescent="0.25">
      <c r="A4" t="str">
        <f>' OAM raw'!A4</f>
        <v>interval1</v>
      </c>
      <c r="B4">
        <f>Xindex!H96</f>
        <v>1002.9</v>
      </c>
      <c r="C4" t="str">
        <f>Xindex!$L$96</f>
        <v>valid</v>
      </c>
      <c r="D4">
        <f>Yindex!H97</f>
        <v>1000.5</v>
      </c>
      <c r="E4" t="str">
        <f>Yindex!L97</f>
        <v>valid</v>
      </c>
      <c r="F4">
        <f>'layer-based-index'!I3</f>
        <v>968.4</v>
      </c>
      <c r="G4" t="str">
        <f>'layer-based-index'!L121</f>
        <v>valid</v>
      </c>
      <c r="H4" s="18">
        <f>'layer-based-index'!H3</f>
        <v>0.66666666666666663</v>
      </c>
      <c r="I4" s="18" t="str">
        <f>IF('Yindex vs Xi'!J96&lt;&gt;0,"invalid","valid")</f>
        <v>valid</v>
      </c>
      <c r="J4">
        <f>AVERAGE(B4,F4)</f>
        <v>985.65</v>
      </c>
      <c r="L4">
        <f t="shared" si="0"/>
        <v>1002.9</v>
      </c>
      <c r="N4">
        <f t="shared" ref="N4:N23" si="1">D4</f>
        <v>1000.5</v>
      </c>
    </row>
    <row r="5" spans="1:14" x14ac:dyDescent="0.25">
      <c r="A5" t="str">
        <f>' OAM raw'!A5</f>
        <v>interval2</v>
      </c>
      <c r="B5">
        <f>Xindex!H97</f>
        <v>1012.4</v>
      </c>
      <c r="C5" t="str">
        <f>Xindex!$L$96</f>
        <v>valid</v>
      </c>
      <c r="D5">
        <f>Yindex!H98</f>
        <v>989.5</v>
      </c>
      <c r="E5" t="str">
        <f>Yindex!L98</f>
        <v>valid</v>
      </c>
      <c r="F5">
        <f>'layer-based-index'!I4</f>
        <v>977.4</v>
      </c>
      <c r="G5" t="str">
        <f>'layer-based-index'!L122</f>
        <v>valid</v>
      </c>
      <c r="H5" s="18">
        <f>'layer-based-index'!H4</f>
        <v>0.5</v>
      </c>
      <c r="I5" s="18" t="str">
        <f>IF('Yindex vs Xi'!J97&lt;&gt;0,"invalid","valid")</f>
        <v>invalid</v>
      </c>
      <c r="J5">
        <f t="shared" ref="J5:J23" si="2">AVERAGE(B5,F5)</f>
        <v>994.9</v>
      </c>
      <c r="L5">
        <f t="shared" si="0"/>
        <v>1012.4</v>
      </c>
      <c r="N5">
        <f t="shared" si="1"/>
        <v>989.5</v>
      </c>
    </row>
    <row r="6" spans="1:14" x14ac:dyDescent="0.25">
      <c r="A6" t="str">
        <f>' OAM raw'!A6</f>
        <v>interval3</v>
      </c>
      <c r="B6">
        <f>Xindex!H98</f>
        <v>1031.9000000000001</v>
      </c>
      <c r="C6" t="str">
        <f>Xindex!$L$96</f>
        <v>valid</v>
      </c>
      <c r="D6">
        <f>Yindex!H99</f>
        <v>1025.5</v>
      </c>
      <c r="E6" t="str">
        <f>Yindex!L99</f>
        <v>valid</v>
      </c>
      <c r="F6">
        <f>'layer-based-index'!I5</f>
        <v>971.9</v>
      </c>
      <c r="G6" t="str">
        <f>'layer-based-index'!L123</f>
        <v>valid</v>
      </c>
      <c r="H6" s="18">
        <f>'layer-based-index'!H5</f>
        <v>0</v>
      </c>
      <c r="I6" s="18" t="str">
        <f>IF('Yindex vs Xi'!J98&lt;&gt;0,"invalid","valid")</f>
        <v>invalid</v>
      </c>
      <c r="J6">
        <f t="shared" si="2"/>
        <v>1001.9000000000001</v>
      </c>
      <c r="L6">
        <f t="shared" si="0"/>
        <v>1031.9000000000001</v>
      </c>
      <c r="N6">
        <f t="shared" si="1"/>
        <v>1025.5</v>
      </c>
    </row>
    <row r="7" spans="1:14" x14ac:dyDescent="0.25">
      <c r="A7" t="str">
        <f>' OAM raw'!A7</f>
        <v>interval4</v>
      </c>
      <c r="B7">
        <f>Xindex!H99</f>
        <v>1017.9</v>
      </c>
      <c r="C7" t="str">
        <f>Xindex!$L$96</f>
        <v>valid</v>
      </c>
      <c r="D7">
        <f>Yindex!H100</f>
        <v>1010</v>
      </c>
      <c r="E7" t="str">
        <f>Yindex!L100</f>
        <v>valid</v>
      </c>
      <c r="F7">
        <f>'layer-based-index'!I6</f>
        <v>999.6</v>
      </c>
      <c r="G7" t="str">
        <f>'layer-based-index'!L124</f>
        <v>valid</v>
      </c>
      <c r="H7" s="18">
        <f>'layer-based-index'!H6</f>
        <v>0.66666666666666663</v>
      </c>
      <c r="I7" s="18" t="str">
        <f>IF('Yindex vs Xi'!J99&lt;&gt;0,"invalid","valid")</f>
        <v>valid</v>
      </c>
      <c r="J7">
        <f t="shared" si="2"/>
        <v>1008.75</v>
      </c>
      <c r="L7">
        <f t="shared" si="0"/>
        <v>1017.9</v>
      </c>
      <c r="N7">
        <f t="shared" si="1"/>
        <v>1010</v>
      </c>
    </row>
    <row r="8" spans="1:14" x14ac:dyDescent="0.25">
      <c r="A8" t="str">
        <f>' OAM raw'!A8</f>
        <v>interval5</v>
      </c>
      <c r="B8">
        <f>Xindex!H100</f>
        <v>1002.9</v>
      </c>
      <c r="C8" t="str">
        <f>Xindex!$L$96</f>
        <v>valid</v>
      </c>
      <c r="D8">
        <f>Yindex!H101</f>
        <v>1000.5</v>
      </c>
      <c r="E8" t="str">
        <f>Yindex!L101</f>
        <v>valid</v>
      </c>
      <c r="F8">
        <f>'layer-based-index'!I7</f>
        <v>1014.7</v>
      </c>
      <c r="G8" t="str">
        <f>'layer-based-index'!L125</f>
        <v>valid</v>
      </c>
      <c r="H8" s="18">
        <f>'layer-based-index'!H7</f>
        <v>0.5</v>
      </c>
      <c r="I8" s="18" t="str">
        <f>IF('Yindex vs Xi'!J100&lt;&gt;0,"invalid","valid")</f>
        <v>valid</v>
      </c>
      <c r="J8">
        <f t="shared" si="2"/>
        <v>1008.8</v>
      </c>
      <c r="L8">
        <f t="shared" si="0"/>
        <v>1002.9</v>
      </c>
      <c r="N8">
        <f t="shared" si="1"/>
        <v>1000.5</v>
      </c>
    </row>
    <row r="9" spans="1:14" x14ac:dyDescent="0.25">
      <c r="A9" t="str">
        <f>' OAM raw'!A9</f>
        <v>interval6</v>
      </c>
      <c r="B9">
        <f>Xindex!H101</f>
        <v>1002.9</v>
      </c>
      <c r="C9" t="str">
        <f>Xindex!$L$96</f>
        <v>valid</v>
      </c>
      <c r="D9">
        <f>Yindex!H102</f>
        <v>998.5</v>
      </c>
      <c r="E9" t="str">
        <f>Yindex!L102</f>
        <v>valid</v>
      </c>
      <c r="F9">
        <f>'layer-based-index'!I8</f>
        <v>973.4</v>
      </c>
      <c r="G9" t="str">
        <f>'layer-based-index'!L126</f>
        <v>valid</v>
      </c>
      <c r="H9" s="18">
        <f>'layer-based-index'!H8</f>
        <v>0.66666666666666663</v>
      </c>
      <c r="I9" s="18" t="str">
        <f>IF('Yindex vs Xi'!J101&lt;&gt;0,"invalid","valid")</f>
        <v>valid</v>
      </c>
      <c r="J9">
        <f t="shared" si="2"/>
        <v>988.15</v>
      </c>
      <c r="L9">
        <f t="shared" si="0"/>
        <v>1002.9</v>
      </c>
      <c r="N9">
        <f t="shared" si="1"/>
        <v>998.5</v>
      </c>
    </row>
    <row r="10" spans="1:14" x14ac:dyDescent="0.25">
      <c r="A10" t="str">
        <f>' OAM raw'!A10</f>
        <v>interval7</v>
      </c>
      <c r="B10">
        <f>Xindex!H102</f>
        <v>1002.9</v>
      </c>
      <c r="C10" t="str">
        <f>Xindex!$L$96</f>
        <v>valid</v>
      </c>
      <c r="D10">
        <f>Yindex!H103</f>
        <v>1000.5</v>
      </c>
      <c r="E10" t="str">
        <f>Yindex!L103</f>
        <v>valid</v>
      </c>
      <c r="F10">
        <f>'layer-based-index'!I9</f>
        <v>986.5</v>
      </c>
      <c r="G10" t="str">
        <f>'layer-based-index'!L127</f>
        <v>valid</v>
      </c>
      <c r="H10" s="18">
        <f>'layer-based-index'!H9</f>
        <v>0.83333333333333337</v>
      </c>
      <c r="I10" s="18" t="str">
        <f>IF('Yindex vs Xi'!J102&lt;&gt;0,"invalid","valid")</f>
        <v>valid</v>
      </c>
      <c r="J10">
        <f t="shared" si="2"/>
        <v>994.7</v>
      </c>
      <c r="L10">
        <f t="shared" si="0"/>
        <v>1002.9</v>
      </c>
      <c r="N10">
        <f t="shared" si="1"/>
        <v>1000.5</v>
      </c>
    </row>
    <row r="11" spans="1:14" x14ac:dyDescent="0.25">
      <c r="A11" t="str">
        <f>' OAM raw'!A11</f>
        <v>interval8</v>
      </c>
      <c r="B11">
        <f>Xindex!H103</f>
        <v>1002.9</v>
      </c>
      <c r="C11" t="str">
        <f>Xindex!$L$96</f>
        <v>valid</v>
      </c>
      <c r="D11">
        <f>Yindex!H104</f>
        <v>991.5</v>
      </c>
      <c r="E11" t="str">
        <f>Yindex!L104</f>
        <v>valid</v>
      </c>
      <c r="F11">
        <f>'layer-based-index'!I10</f>
        <v>981</v>
      </c>
      <c r="G11" t="str">
        <f>'layer-based-index'!L128</f>
        <v>valid</v>
      </c>
      <c r="H11" s="18">
        <f>'layer-based-index'!H10</f>
        <v>0.5</v>
      </c>
      <c r="I11" s="18" t="str">
        <f>IF('Yindex vs Xi'!J103&lt;&gt;0,"invalid","valid")</f>
        <v>valid</v>
      </c>
      <c r="J11">
        <f t="shared" si="2"/>
        <v>991.95</v>
      </c>
      <c r="L11">
        <f t="shared" si="0"/>
        <v>1002.9</v>
      </c>
      <c r="N11">
        <f t="shared" si="1"/>
        <v>991.5</v>
      </c>
    </row>
    <row r="12" spans="1:14" x14ac:dyDescent="0.25">
      <c r="A12" t="str">
        <f>' OAM raw'!A12</f>
        <v>interval9</v>
      </c>
      <c r="B12">
        <f>Xindex!H104</f>
        <v>979.3</v>
      </c>
      <c r="C12" t="str">
        <f>Xindex!$L$96</f>
        <v>valid</v>
      </c>
      <c r="D12">
        <f>Yindex!H105</f>
        <v>983</v>
      </c>
      <c r="E12" t="str">
        <f>Yindex!L105</f>
        <v>valid</v>
      </c>
      <c r="F12">
        <f>'layer-based-index'!I11</f>
        <v>1031.2</v>
      </c>
      <c r="G12" t="str">
        <f>'layer-based-index'!L129</f>
        <v>valid</v>
      </c>
      <c r="H12" s="18">
        <f>'layer-based-index'!H11</f>
        <v>0.33333333333333331</v>
      </c>
      <c r="I12" s="18" t="str">
        <f>IF('Yindex vs Xi'!J104&lt;&gt;0,"invalid","valid")</f>
        <v>valid</v>
      </c>
      <c r="J12">
        <f t="shared" si="2"/>
        <v>1005.25</v>
      </c>
      <c r="L12">
        <f t="shared" si="0"/>
        <v>979.3</v>
      </c>
      <c r="N12">
        <f t="shared" si="1"/>
        <v>983</v>
      </c>
    </row>
    <row r="13" spans="1:14" x14ac:dyDescent="0.25">
      <c r="A13" t="str">
        <f>' OAM raw'!A13</f>
        <v>interval10</v>
      </c>
      <c r="B13">
        <f>Xindex!H105</f>
        <v>1002.9</v>
      </c>
      <c r="C13" t="str">
        <f>Xindex!$L$96</f>
        <v>valid</v>
      </c>
      <c r="D13">
        <f>Yindex!H106</f>
        <v>980</v>
      </c>
      <c r="E13" t="str">
        <f>Yindex!L106</f>
        <v>valid</v>
      </c>
      <c r="F13">
        <f>'layer-based-index'!I12</f>
        <v>973.9</v>
      </c>
      <c r="G13" t="str">
        <f>'layer-based-index'!L130</f>
        <v>valid</v>
      </c>
      <c r="H13" s="18">
        <f>'layer-based-index'!H12</f>
        <v>0.83333333333333337</v>
      </c>
      <c r="I13" s="18" t="str">
        <f>IF('Yindex vs Xi'!J105&lt;&gt;0,"invalid","valid")</f>
        <v>valid</v>
      </c>
      <c r="J13">
        <f t="shared" si="2"/>
        <v>988.4</v>
      </c>
      <c r="L13">
        <f t="shared" si="0"/>
        <v>1002.9</v>
      </c>
      <c r="N13">
        <f t="shared" si="1"/>
        <v>980</v>
      </c>
    </row>
    <row r="14" spans="1:14" x14ac:dyDescent="0.25">
      <c r="A14" t="str">
        <f>' OAM raw'!A14</f>
        <v>interval11</v>
      </c>
      <c r="B14">
        <f>Xindex!H106</f>
        <v>1002.9</v>
      </c>
      <c r="C14" t="str">
        <f>Xindex!$L$96</f>
        <v>valid</v>
      </c>
      <c r="D14">
        <f>Yindex!H107</f>
        <v>1000.5</v>
      </c>
      <c r="E14" t="str">
        <f>Yindex!L107</f>
        <v>valid</v>
      </c>
      <c r="F14">
        <f>'layer-based-index'!I13</f>
        <v>978.5</v>
      </c>
      <c r="G14" t="str">
        <f>'layer-based-index'!L131</f>
        <v>valid</v>
      </c>
      <c r="H14" s="18">
        <f>'layer-based-index'!H13</f>
        <v>0.5</v>
      </c>
      <c r="I14" s="18" t="str">
        <f>IF('Yindex vs Xi'!J106&lt;&gt;0,"invalid","valid")</f>
        <v>valid</v>
      </c>
      <c r="J14">
        <f t="shared" si="2"/>
        <v>990.7</v>
      </c>
      <c r="L14">
        <f t="shared" si="0"/>
        <v>1002.9</v>
      </c>
      <c r="N14">
        <f t="shared" si="1"/>
        <v>1000.5</v>
      </c>
    </row>
    <row r="15" spans="1:14" x14ac:dyDescent="0.25">
      <c r="A15" t="str">
        <f>' OAM raw'!A15</f>
        <v>interval12</v>
      </c>
      <c r="B15">
        <f>Xindex!H107</f>
        <v>980.3</v>
      </c>
      <c r="C15" t="str">
        <f>Xindex!$L$96</f>
        <v>valid</v>
      </c>
      <c r="D15">
        <f>Yindex!H108</f>
        <v>1000.5</v>
      </c>
      <c r="E15" t="str">
        <f>Yindex!L108</f>
        <v>valid</v>
      </c>
      <c r="F15">
        <f>'layer-based-index'!I14</f>
        <v>1028.7</v>
      </c>
      <c r="G15" t="str">
        <f>'layer-based-index'!L132</f>
        <v>valid</v>
      </c>
      <c r="H15" s="18">
        <f>'layer-based-index'!H14</f>
        <v>0.5</v>
      </c>
      <c r="I15" s="18" t="str">
        <f>IF('Yindex vs Xi'!J107&lt;&gt;0,"invalid","valid")</f>
        <v>valid</v>
      </c>
      <c r="J15">
        <f t="shared" si="2"/>
        <v>1004.5</v>
      </c>
      <c r="L15">
        <f t="shared" si="0"/>
        <v>980.3</v>
      </c>
      <c r="N15">
        <f t="shared" si="1"/>
        <v>1000.5</v>
      </c>
    </row>
    <row r="16" spans="1:14" x14ac:dyDescent="0.25">
      <c r="A16" t="str">
        <f>' OAM raw'!A16</f>
        <v>interval13</v>
      </c>
      <c r="B16">
        <f>Xindex!H108</f>
        <v>981.8</v>
      </c>
      <c r="C16" t="str">
        <f>Xindex!$L$96</f>
        <v>valid</v>
      </c>
      <c r="D16">
        <f>Yindex!H109</f>
        <v>1000.5</v>
      </c>
      <c r="E16" t="str">
        <f>Yindex!L109</f>
        <v>valid</v>
      </c>
      <c r="F16">
        <f>'layer-based-index'!I15</f>
        <v>1036.8</v>
      </c>
      <c r="G16" t="str">
        <f>'layer-based-index'!L133</f>
        <v>valid</v>
      </c>
      <c r="H16" s="18">
        <f>'layer-based-index'!H15</f>
        <v>0.33333333333333331</v>
      </c>
      <c r="I16" s="18" t="str">
        <f>IF('Yindex vs Xi'!J108&lt;&gt;0,"invalid","valid")</f>
        <v>valid</v>
      </c>
      <c r="J16">
        <f t="shared" si="2"/>
        <v>1009.3</v>
      </c>
      <c r="L16">
        <f t="shared" si="0"/>
        <v>981.8</v>
      </c>
      <c r="N16">
        <f t="shared" si="1"/>
        <v>1000.5</v>
      </c>
    </row>
    <row r="17" spans="1:17" x14ac:dyDescent="0.25">
      <c r="A17" t="str">
        <f>' OAM raw'!A17</f>
        <v>interval14</v>
      </c>
      <c r="B17">
        <f>Xindex!H109</f>
        <v>980.3</v>
      </c>
      <c r="C17" t="str">
        <f>Xindex!$L$96</f>
        <v>valid</v>
      </c>
      <c r="D17">
        <f>Yindex!H110</f>
        <v>1000.5</v>
      </c>
      <c r="E17" t="str">
        <f>Yindex!L110</f>
        <v>valid</v>
      </c>
      <c r="F17">
        <f>'layer-based-index'!I16</f>
        <v>1042.8</v>
      </c>
      <c r="G17" t="str">
        <f>'layer-based-index'!L134</f>
        <v>valid</v>
      </c>
      <c r="H17" s="18">
        <f>'layer-based-index'!H16</f>
        <v>0</v>
      </c>
      <c r="I17" s="18" t="str">
        <f>IF('Yindex vs Xi'!J109&lt;&gt;0,"invalid","valid")</f>
        <v>invalid</v>
      </c>
      <c r="J17">
        <f t="shared" si="2"/>
        <v>1011.55</v>
      </c>
      <c r="L17">
        <f t="shared" si="0"/>
        <v>980.3</v>
      </c>
      <c r="N17">
        <f t="shared" si="1"/>
        <v>1000.5</v>
      </c>
    </row>
    <row r="18" spans="1:17" x14ac:dyDescent="0.25">
      <c r="A18" t="str">
        <f>' OAM raw'!A18</f>
        <v>interval15</v>
      </c>
      <c r="B18">
        <f>Xindex!H110</f>
        <v>1009.4</v>
      </c>
      <c r="C18" t="str">
        <f>Xindex!$L$96</f>
        <v>valid</v>
      </c>
      <c r="D18">
        <f>Yindex!H111</f>
        <v>998</v>
      </c>
      <c r="E18" t="str">
        <f>Yindex!L111</f>
        <v>valid</v>
      </c>
      <c r="F18">
        <f>'layer-based-index'!I17</f>
        <v>969.9</v>
      </c>
      <c r="G18" t="str">
        <f>'layer-based-index'!L135</f>
        <v>valid</v>
      </c>
      <c r="H18" s="18">
        <f>'layer-based-index'!H17</f>
        <v>0.33333333333333331</v>
      </c>
      <c r="I18" s="18" t="str">
        <f>IF('Yindex vs Xi'!J110&lt;&gt;0,"invalid","valid")</f>
        <v>valid</v>
      </c>
      <c r="J18">
        <f t="shared" si="2"/>
        <v>989.65</v>
      </c>
      <c r="L18">
        <f t="shared" si="0"/>
        <v>1009.4</v>
      </c>
      <c r="N18">
        <f t="shared" si="1"/>
        <v>998</v>
      </c>
    </row>
    <row r="19" spans="1:17" x14ac:dyDescent="0.25">
      <c r="A19" t="str">
        <f>' OAM raw'!A19</f>
        <v>interval16</v>
      </c>
      <c r="B19">
        <f>Xindex!H111</f>
        <v>998.8</v>
      </c>
      <c r="C19" t="str">
        <f>Xindex!$L$96</f>
        <v>valid</v>
      </c>
      <c r="D19">
        <f>Yindex!H112</f>
        <v>1000.5</v>
      </c>
      <c r="E19" t="str">
        <f>Yindex!L112</f>
        <v>valid</v>
      </c>
      <c r="F19">
        <f>'layer-based-index'!I18</f>
        <v>1009.6</v>
      </c>
      <c r="G19" t="str">
        <f>'layer-based-index'!L136</f>
        <v>valid</v>
      </c>
      <c r="H19" s="18">
        <f>'layer-based-index'!H18</f>
        <v>0.5</v>
      </c>
      <c r="I19" s="18" t="str">
        <f>IF('Yindex vs Xi'!J111&lt;&gt;0,"invalid","valid")</f>
        <v>valid</v>
      </c>
      <c r="J19">
        <f t="shared" si="2"/>
        <v>1004.2</v>
      </c>
      <c r="L19">
        <f t="shared" si="0"/>
        <v>998.8</v>
      </c>
      <c r="N19">
        <f t="shared" si="1"/>
        <v>1000.5</v>
      </c>
      <c r="Q19" t="s">
        <v>1152</v>
      </c>
    </row>
    <row r="20" spans="1:17" x14ac:dyDescent="0.25">
      <c r="A20" t="str">
        <f>' OAM raw'!A20</f>
        <v>interval17</v>
      </c>
      <c r="B20">
        <f>Xindex!H112</f>
        <v>1002.9</v>
      </c>
      <c r="C20" t="str">
        <f>Xindex!$L$96</f>
        <v>valid</v>
      </c>
      <c r="D20">
        <f>Yindex!H113</f>
        <v>1000.5</v>
      </c>
      <c r="E20" t="str">
        <f>Yindex!L113</f>
        <v>valid</v>
      </c>
      <c r="F20">
        <f>'layer-based-index'!I19</f>
        <v>986.5</v>
      </c>
      <c r="G20" t="str">
        <f>'layer-based-index'!L137</f>
        <v>valid</v>
      </c>
      <c r="H20" s="18">
        <f>'layer-based-index'!H19</f>
        <v>0.5</v>
      </c>
      <c r="I20" s="18" t="str">
        <f>IF('Yindex vs Xi'!J112&lt;&gt;0,"invalid","valid")</f>
        <v>valid</v>
      </c>
      <c r="J20">
        <f t="shared" si="2"/>
        <v>994.7</v>
      </c>
      <c r="L20">
        <f t="shared" si="0"/>
        <v>1002.9</v>
      </c>
      <c r="N20">
        <f t="shared" si="1"/>
        <v>1000.5</v>
      </c>
      <c r="P20" t="s">
        <v>1153</v>
      </c>
      <c r="Q20">
        <v>0.28000000000000003</v>
      </c>
    </row>
    <row r="21" spans="1:17" x14ac:dyDescent="0.25">
      <c r="A21" t="str">
        <f>' OAM raw'!A21</f>
        <v>interval18</v>
      </c>
      <c r="B21">
        <f>Xindex!H113</f>
        <v>1002.9</v>
      </c>
      <c r="C21" t="str">
        <f>Xindex!$L$96</f>
        <v>valid</v>
      </c>
      <c r="D21">
        <f>Yindex!H114</f>
        <v>1000.5</v>
      </c>
      <c r="E21" t="str">
        <f>Yindex!L114</f>
        <v>valid</v>
      </c>
      <c r="F21">
        <f>'layer-based-index'!I20</f>
        <v>1027.2</v>
      </c>
      <c r="G21" t="str">
        <f>'layer-based-index'!L138</f>
        <v>valid</v>
      </c>
      <c r="H21" s="18">
        <f>'layer-based-index'!H20</f>
        <v>1</v>
      </c>
      <c r="I21" s="18" t="str">
        <f>IF('Yindex vs Xi'!J113&lt;&gt;0,"invalid","valid")</f>
        <v>valid</v>
      </c>
      <c r="J21">
        <f t="shared" si="2"/>
        <v>1015.05</v>
      </c>
      <c r="L21">
        <f t="shared" si="0"/>
        <v>1002.9</v>
      </c>
      <c r="N21">
        <f t="shared" si="1"/>
        <v>1000.5</v>
      </c>
      <c r="P21" t="s">
        <v>1154</v>
      </c>
      <c r="Q21">
        <v>6.7000000000000004E-2</v>
      </c>
    </row>
    <row r="22" spans="1:17" x14ac:dyDescent="0.25">
      <c r="A22" t="str">
        <f>' OAM raw'!A22</f>
        <v>interval19</v>
      </c>
      <c r="B22">
        <f>Xindex!H114</f>
        <v>1002.9</v>
      </c>
      <c r="C22" t="str">
        <f>Xindex!$L$96</f>
        <v>valid</v>
      </c>
      <c r="D22">
        <f>Yindex!H115</f>
        <v>1000.5</v>
      </c>
      <c r="E22" t="str">
        <f>Yindex!L115</f>
        <v>valid</v>
      </c>
      <c r="F22">
        <f>'layer-based-index'!I21</f>
        <v>1000.6</v>
      </c>
      <c r="G22" t="str">
        <f>'layer-based-index'!L139</f>
        <v>valid</v>
      </c>
      <c r="H22" s="18">
        <f>'layer-based-index'!H21</f>
        <v>0.66666666666666663</v>
      </c>
      <c r="I22" s="18" t="str">
        <f>IF('Yindex vs Xi'!J114&lt;&gt;0,"invalid","valid")</f>
        <v>valid</v>
      </c>
      <c r="J22">
        <f t="shared" si="2"/>
        <v>1001.75</v>
      </c>
      <c r="L22">
        <f t="shared" si="0"/>
        <v>1002.9</v>
      </c>
      <c r="N22">
        <f t="shared" si="1"/>
        <v>1000.5</v>
      </c>
      <c r="P22" t="s">
        <v>1160</v>
      </c>
      <c r="Q22">
        <v>0.12</v>
      </c>
    </row>
    <row r="23" spans="1:17" x14ac:dyDescent="0.25">
      <c r="A23" t="str">
        <f>' OAM raw'!A23</f>
        <v>interval20</v>
      </c>
      <c r="B23">
        <f>Xindex!H115</f>
        <v>979.3</v>
      </c>
      <c r="C23" t="str">
        <f>Xindex!$L$96</f>
        <v>valid</v>
      </c>
      <c r="D23">
        <f>Yindex!H116</f>
        <v>1019</v>
      </c>
      <c r="E23" t="str">
        <f>Yindex!L116</f>
        <v>valid</v>
      </c>
      <c r="F23">
        <f>'layer-based-index'!I22</f>
        <v>1041.3</v>
      </c>
      <c r="G23" t="str">
        <f>'layer-based-index'!L140</f>
        <v>valid</v>
      </c>
      <c r="H23" s="18">
        <f>'layer-based-index'!H22</f>
        <v>0.33333333333333331</v>
      </c>
      <c r="I23" s="18" t="str">
        <f>IF('Yindex vs Xi'!J115&lt;&gt;0,"invalid","valid")</f>
        <v>invalid</v>
      </c>
      <c r="J23">
        <f t="shared" si="2"/>
        <v>1010.3</v>
      </c>
      <c r="L23">
        <f t="shared" si="0"/>
        <v>979.3</v>
      </c>
      <c r="N23">
        <f t="shared" si="1"/>
        <v>1019</v>
      </c>
    </row>
  </sheetData>
  <autoFilter ref="B3:J23"/>
  <conditionalFormatting sqref="B4:G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I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:J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zoomScale="80" zoomScaleNormal="80" workbookViewId="0">
      <selection activeCell="C1" sqref="C1"/>
    </sheetView>
  </sheetViews>
  <sheetFormatPr defaultRowHeight="15" x14ac:dyDescent="0.25"/>
  <cols>
    <col min="7" max="7" width="13" bestFit="1" customWidth="1"/>
    <col min="8" max="8" width="7.7109375" bestFit="1" customWidth="1"/>
    <col min="9" max="9" width="13" bestFit="1" customWidth="1"/>
    <col min="10" max="10" width="7.7109375" bestFit="1" customWidth="1"/>
    <col min="11" max="11" width="6.5703125" bestFit="1" customWidth="1"/>
    <col min="13" max="13" width="13" bestFit="1" customWidth="1"/>
    <col min="14" max="14" width="7.7109375" bestFit="1" customWidth="1"/>
    <col min="15" max="15" width="9.85546875" bestFit="1" customWidth="1"/>
    <col min="16" max="16" width="7.7109375" bestFit="1" customWidth="1"/>
    <col min="17" max="17" width="6.5703125" bestFit="1" customWidth="1"/>
  </cols>
  <sheetData>
    <row r="1" spans="1:23" x14ac:dyDescent="0.25">
      <c r="C1" t="s">
        <v>1156</v>
      </c>
      <c r="I1" t="s">
        <v>1157</v>
      </c>
      <c r="O1" t="s">
        <v>1158</v>
      </c>
      <c r="U1" t="s">
        <v>1159</v>
      </c>
    </row>
    <row r="2" spans="1:23" x14ac:dyDescent="0.25">
      <c r="A2" t="s">
        <v>1150</v>
      </c>
      <c r="C2">
        <f>CORREL(B7:B23,D7:D23)</f>
        <v>0.37110055323438768</v>
      </c>
      <c r="G2" t="s">
        <v>1150</v>
      </c>
      <c r="I2">
        <f>CORREL(H6:H23,J6:J23)</f>
        <v>8.2204288351446775E-2</v>
      </c>
      <c r="M2" t="s">
        <v>1150</v>
      </c>
      <c r="O2">
        <f>CORREL(N5:N23,P5:P23)</f>
        <v>8.0178999841796841E-2</v>
      </c>
      <c r="S2" t="str">
        <f>view!A2</f>
        <v>correlations</v>
      </c>
      <c r="U2">
        <f>view!C2</f>
        <v>0.25876439155986508</v>
      </c>
    </row>
    <row r="3" spans="1:23" x14ac:dyDescent="0.25">
      <c r="A3" t="s">
        <v>1149</v>
      </c>
      <c r="B3" t="s">
        <v>1148</v>
      </c>
      <c r="C3" t="s">
        <v>369</v>
      </c>
      <c r="G3" t="s">
        <v>1149</v>
      </c>
      <c r="H3" t="s">
        <v>1148</v>
      </c>
      <c r="I3" t="s">
        <v>369</v>
      </c>
      <c r="M3" t="s">
        <v>1149</v>
      </c>
      <c r="N3" t="s">
        <v>1148</v>
      </c>
      <c r="O3" t="s">
        <v>369</v>
      </c>
      <c r="S3" t="str">
        <f>view!A3</f>
        <v>view</v>
      </c>
      <c r="T3" t="str">
        <f>view!B3</f>
        <v>Xindex</v>
      </c>
      <c r="U3" t="str">
        <f>view!C3</f>
        <v>check</v>
      </c>
      <c r="V3" s="21" t="str">
        <f>view!D3</f>
        <v>Yindex</v>
      </c>
      <c r="W3" t="str">
        <f>view!E3</f>
        <v>check</v>
      </c>
    </row>
    <row r="4" spans="1:23" x14ac:dyDescent="0.25">
      <c r="A4" t="str">
        <f>' OAM raw'!A4</f>
        <v>interval1</v>
      </c>
      <c r="G4" t="str">
        <f>' OAM raw'!A4</f>
        <v>interval1</v>
      </c>
      <c r="M4" t="str">
        <f>' OAM raw'!A4</f>
        <v>interval1</v>
      </c>
      <c r="P4" s="21" t="s">
        <v>339</v>
      </c>
      <c r="Q4" t="s">
        <v>369</v>
      </c>
      <c r="S4" t="str">
        <f>view!A4</f>
        <v>interval1</v>
      </c>
      <c r="T4">
        <f>view!B4</f>
        <v>1002.9</v>
      </c>
      <c r="U4" t="str">
        <f>view!C4</f>
        <v>valid</v>
      </c>
      <c r="V4">
        <f>view!D4</f>
        <v>1000.5</v>
      </c>
      <c r="W4" t="str">
        <f>view!E4</f>
        <v>valid</v>
      </c>
    </row>
    <row r="5" spans="1:23" x14ac:dyDescent="0.25">
      <c r="A5" t="str">
        <f>' OAM raw'!A5</f>
        <v>interval2</v>
      </c>
      <c r="G5" t="str">
        <f>' OAM raw'!A5</f>
        <v>interval2</v>
      </c>
      <c r="J5" s="21" t="s">
        <v>339</v>
      </c>
      <c r="K5" t="s">
        <v>369</v>
      </c>
      <c r="M5" t="str">
        <f>' OAM raw'!A5</f>
        <v>interval2</v>
      </c>
      <c r="N5">
        <f>Xindex!H97</f>
        <v>1012.4</v>
      </c>
      <c r="O5" t="str">
        <f>Xindex!$L$96</f>
        <v>valid</v>
      </c>
      <c r="P5">
        <f>Yindex!H97</f>
        <v>1000.5</v>
      </c>
      <c r="Q5" t="str">
        <f>Yindex!L97</f>
        <v>valid</v>
      </c>
      <c r="S5" t="str">
        <f>view!A5</f>
        <v>interval2</v>
      </c>
      <c r="T5">
        <f>view!B5</f>
        <v>1012.4</v>
      </c>
      <c r="U5" t="str">
        <f>view!C5</f>
        <v>valid</v>
      </c>
      <c r="V5">
        <f>view!D5</f>
        <v>989.5</v>
      </c>
      <c r="W5" t="str">
        <f>view!E5</f>
        <v>valid</v>
      </c>
    </row>
    <row r="6" spans="1:23" x14ac:dyDescent="0.25">
      <c r="A6" t="str">
        <f>' OAM raw'!A6</f>
        <v>interval3</v>
      </c>
      <c r="D6" s="21" t="s">
        <v>339</v>
      </c>
      <c r="E6" t="s">
        <v>369</v>
      </c>
      <c r="G6" t="str">
        <f>' OAM raw'!A6</f>
        <v>interval3</v>
      </c>
      <c r="H6">
        <f>Xindex!H98</f>
        <v>1031.9000000000001</v>
      </c>
      <c r="I6" t="str">
        <f>Xindex!$L$96</f>
        <v>valid</v>
      </c>
      <c r="J6">
        <f>Yindex!H97</f>
        <v>1000.5</v>
      </c>
      <c r="K6" t="str">
        <f>Yindex!L97</f>
        <v>valid</v>
      </c>
      <c r="M6" t="str">
        <f>' OAM raw'!A6</f>
        <v>interval3</v>
      </c>
      <c r="N6">
        <f>Xindex!H98</f>
        <v>1031.9000000000001</v>
      </c>
      <c r="O6" t="str">
        <f>Xindex!$L$96</f>
        <v>valid</v>
      </c>
      <c r="P6">
        <f>Yindex!H98</f>
        <v>989.5</v>
      </c>
      <c r="Q6" t="str">
        <f>Yindex!L98</f>
        <v>valid</v>
      </c>
      <c r="S6" t="str">
        <f>view!A6</f>
        <v>interval3</v>
      </c>
      <c r="T6">
        <f>view!B6</f>
        <v>1031.9000000000001</v>
      </c>
      <c r="U6" t="str">
        <f>view!C6</f>
        <v>valid</v>
      </c>
      <c r="V6">
        <f>view!D6</f>
        <v>1025.5</v>
      </c>
      <c r="W6" t="str">
        <f>view!E6</f>
        <v>valid</v>
      </c>
    </row>
    <row r="7" spans="1:23" x14ac:dyDescent="0.25">
      <c r="A7" t="str">
        <f>' OAM raw'!A7</f>
        <v>interval4</v>
      </c>
      <c r="B7">
        <f>Xindex!H99</f>
        <v>1017.9</v>
      </c>
      <c r="C7" t="str">
        <f>Xindex!$L$96</f>
        <v>valid</v>
      </c>
      <c r="D7">
        <f>Yindex!H97</f>
        <v>1000.5</v>
      </c>
      <c r="E7" t="str">
        <f>Yindex!L97</f>
        <v>valid</v>
      </c>
      <c r="G7" t="str">
        <f>' OAM raw'!A7</f>
        <v>interval4</v>
      </c>
      <c r="H7">
        <f>Xindex!H99</f>
        <v>1017.9</v>
      </c>
      <c r="I7" t="str">
        <f>Xindex!$L$96</f>
        <v>valid</v>
      </c>
      <c r="J7">
        <f>Yindex!H98</f>
        <v>989.5</v>
      </c>
      <c r="K7" t="str">
        <f>Yindex!L98</f>
        <v>valid</v>
      </c>
      <c r="M7" t="str">
        <f>' OAM raw'!A7</f>
        <v>interval4</v>
      </c>
      <c r="N7">
        <f>Xindex!H99</f>
        <v>1017.9</v>
      </c>
      <c r="O7" t="str">
        <f>Xindex!$L$96</f>
        <v>valid</v>
      </c>
      <c r="P7">
        <f>Yindex!H99</f>
        <v>1025.5</v>
      </c>
      <c r="Q7" t="str">
        <f>Yindex!L99</f>
        <v>valid</v>
      </c>
      <c r="S7" t="str">
        <f>view!A7</f>
        <v>interval4</v>
      </c>
      <c r="T7">
        <f>view!B7</f>
        <v>1017.9</v>
      </c>
      <c r="U7" t="str">
        <f>view!C7</f>
        <v>valid</v>
      </c>
      <c r="V7">
        <f>view!D7</f>
        <v>1010</v>
      </c>
      <c r="W7" t="str">
        <f>view!E7</f>
        <v>valid</v>
      </c>
    </row>
    <row r="8" spans="1:23" x14ac:dyDescent="0.25">
      <c r="A8" t="str">
        <f>' OAM raw'!A8</f>
        <v>interval5</v>
      </c>
      <c r="B8">
        <f>Xindex!H100</f>
        <v>1002.9</v>
      </c>
      <c r="C8" t="str">
        <f>Xindex!$L$96</f>
        <v>valid</v>
      </c>
      <c r="D8">
        <f>Yindex!H98</f>
        <v>989.5</v>
      </c>
      <c r="E8" t="str">
        <f>Yindex!L98</f>
        <v>valid</v>
      </c>
      <c r="G8" t="str">
        <f>' OAM raw'!A8</f>
        <v>interval5</v>
      </c>
      <c r="H8">
        <f>Xindex!H100</f>
        <v>1002.9</v>
      </c>
      <c r="I8" t="str">
        <f>Xindex!$L$96</f>
        <v>valid</v>
      </c>
      <c r="J8">
        <f>Yindex!H99</f>
        <v>1025.5</v>
      </c>
      <c r="K8" t="str">
        <f>Yindex!L99</f>
        <v>valid</v>
      </c>
      <c r="M8" t="str">
        <f>' OAM raw'!A8</f>
        <v>interval5</v>
      </c>
      <c r="N8">
        <f>Xindex!H100</f>
        <v>1002.9</v>
      </c>
      <c r="O8" t="str">
        <f>Xindex!$L$96</f>
        <v>valid</v>
      </c>
      <c r="P8">
        <f>Yindex!H100</f>
        <v>1010</v>
      </c>
      <c r="Q8" t="str">
        <f>Yindex!L100</f>
        <v>valid</v>
      </c>
      <c r="S8" t="str">
        <f>view!A8</f>
        <v>interval5</v>
      </c>
      <c r="T8">
        <f>view!B8</f>
        <v>1002.9</v>
      </c>
      <c r="U8" t="str">
        <f>view!C8</f>
        <v>valid</v>
      </c>
      <c r="V8">
        <f>view!D8</f>
        <v>1000.5</v>
      </c>
      <c r="W8" t="str">
        <f>view!E8</f>
        <v>valid</v>
      </c>
    </row>
    <row r="9" spans="1:23" x14ac:dyDescent="0.25">
      <c r="A9" t="str">
        <f>' OAM raw'!A9</f>
        <v>interval6</v>
      </c>
      <c r="B9">
        <f>Xindex!H101</f>
        <v>1002.9</v>
      </c>
      <c r="C9" t="str">
        <f>Xindex!$L$96</f>
        <v>valid</v>
      </c>
      <c r="D9">
        <f>Yindex!H99</f>
        <v>1025.5</v>
      </c>
      <c r="E9" t="str">
        <f>Yindex!L99</f>
        <v>valid</v>
      </c>
      <c r="G9" t="str">
        <f>' OAM raw'!A9</f>
        <v>interval6</v>
      </c>
      <c r="H9">
        <f>Xindex!H101</f>
        <v>1002.9</v>
      </c>
      <c r="I9" t="str">
        <f>Xindex!$L$96</f>
        <v>valid</v>
      </c>
      <c r="J9">
        <f>Yindex!H100</f>
        <v>1010</v>
      </c>
      <c r="K9" t="str">
        <f>Yindex!L100</f>
        <v>valid</v>
      </c>
      <c r="M9" t="str">
        <f>' OAM raw'!A9</f>
        <v>interval6</v>
      </c>
      <c r="N9">
        <f>Xindex!H101</f>
        <v>1002.9</v>
      </c>
      <c r="O9" t="str">
        <f>Xindex!$L$96</f>
        <v>valid</v>
      </c>
      <c r="P9">
        <f>Yindex!H101</f>
        <v>1000.5</v>
      </c>
      <c r="Q9" t="str">
        <f>Yindex!L101</f>
        <v>valid</v>
      </c>
      <c r="S9" t="str">
        <f>view!A9</f>
        <v>interval6</v>
      </c>
      <c r="T9">
        <f>view!B9</f>
        <v>1002.9</v>
      </c>
      <c r="U9" t="str">
        <f>view!C9</f>
        <v>valid</v>
      </c>
      <c r="V9">
        <f>view!D9</f>
        <v>998.5</v>
      </c>
      <c r="W9" t="str">
        <f>view!E9</f>
        <v>valid</v>
      </c>
    </row>
    <row r="10" spans="1:23" x14ac:dyDescent="0.25">
      <c r="A10" t="str">
        <f>' OAM raw'!A10</f>
        <v>interval7</v>
      </c>
      <c r="B10">
        <f>Xindex!H102</f>
        <v>1002.9</v>
      </c>
      <c r="C10" t="str">
        <f>Xindex!$L$96</f>
        <v>valid</v>
      </c>
      <c r="D10">
        <f>Yindex!H100</f>
        <v>1010</v>
      </c>
      <c r="E10" t="str">
        <f>Yindex!L100</f>
        <v>valid</v>
      </c>
      <c r="G10" t="str">
        <f>' OAM raw'!A10</f>
        <v>interval7</v>
      </c>
      <c r="H10">
        <f>Xindex!H102</f>
        <v>1002.9</v>
      </c>
      <c r="I10" t="str">
        <f>Xindex!$L$96</f>
        <v>valid</v>
      </c>
      <c r="J10">
        <f>Yindex!H101</f>
        <v>1000.5</v>
      </c>
      <c r="K10" t="str">
        <f>Yindex!L101</f>
        <v>valid</v>
      </c>
      <c r="M10" t="str">
        <f>' OAM raw'!A10</f>
        <v>interval7</v>
      </c>
      <c r="N10">
        <f>Xindex!H102</f>
        <v>1002.9</v>
      </c>
      <c r="O10" t="str">
        <f>Xindex!$L$96</f>
        <v>valid</v>
      </c>
      <c r="P10">
        <f>Yindex!H102</f>
        <v>998.5</v>
      </c>
      <c r="Q10" t="str">
        <f>Yindex!L102</f>
        <v>valid</v>
      </c>
      <c r="S10" t="str">
        <f>view!A10</f>
        <v>interval7</v>
      </c>
      <c r="T10">
        <f>view!B10</f>
        <v>1002.9</v>
      </c>
      <c r="U10" t="str">
        <f>view!C10</f>
        <v>valid</v>
      </c>
      <c r="V10">
        <f>view!D10</f>
        <v>1000.5</v>
      </c>
      <c r="W10" t="str">
        <f>view!E10</f>
        <v>valid</v>
      </c>
    </row>
    <row r="11" spans="1:23" x14ac:dyDescent="0.25">
      <c r="A11" t="str">
        <f>' OAM raw'!A11</f>
        <v>interval8</v>
      </c>
      <c r="B11">
        <f>Xindex!H103</f>
        <v>1002.9</v>
      </c>
      <c r="C11" t="str">
        <f>Xindex!$L$96</f>
        <v>valid</v>
      </c>
      <c r="D11">
        <f>Yindex!H101</f>
        <v>1000.5</v>
      </c>
      <c r="E11" t="str">
        <f>Yindex!L101</f>
        <v>valid</v>
      </c>
      <c r="G11" t="str">
        <f>' OAM raw'!A11</f>
        <v>interval8</v>
      </c>
      <c r="H11">
        <f>Xindex!H103</f>
        <v>1002.9</v>
      </c>
      <c r="I11" t="str">
        <f>Xindex!$L$96</f>
        <v>valid</v>
      </c>
      <c r="J11">
        <f>Yindex!H102</f>
        <v>998.5</v>
      </c>
      <c r="K11" t="str">
        <f>Yindex!L102</f>
        <v>valid</v>
      </c>
      <c r="M11" t="str">
        <f>' OAM raw'!A11</f>
        <v>interval8</v>
      </c>
      <c r="N11">
        <f>Xindex!H103</f>
        <v>1002.9</v>
      </c>
      <c r="O11" t="str">
        <f>Xindex!$L$96</f>
        <v>valid</v>
      </c>
      <c r="P11">
        <f>Yindex!H103</f>
        <v>1000.5</v>
      </c>
      <c r="Q11" t="str">
        <f>Yindex!L103</f>
        <v>valid</v>
      </c>
      <c r="S11" t="str">
        <f>view!A11</f>
        <v>interval8</v>
      </c>
      <c r="T11">
        <f>view!B11</f>
        <v>1002.9</v>
      </c>
      <c r="U11" t="str">
        <f>view!C11</f>
        <v>valid</v>
      </c>
      <c r="V11">
        <f>view!D11</f>
        <v>991.5</v>
      </c>
      <c r="W11" t="str">
        <f>view!E11</f>
        <v>valid</v>
      </c>
    </row>
    <row r="12" spans="1:23" x14ac:dyDescent="0.25">
      <c r="A12" t="str">
        <f>' OAM raw'!A12</f>
        <v>interval9</v>
      </c>
      <c r="B12">
        <f>Xindex!H104</f>
        <v>979.3</v>
      </c>
      <c r="C12" t="str">
        <f>Xindex!$L$96</f>
        <v>valid</v>
      </c>
      <c r="D12">
        <f>Yindex!H102</f>
        <v>998.5</v>
      </c>
      <c r="E12" t="str">
        <f>Yindex!L102</f>
        <v>valid</v>
      </c>
      <c r="G12" t="str">
        <f>' OAM raw'!A12</f>
        <v>interval9</v>
      </c>
      <c r="H12">
        <f>Xindex!H104</f>
        <v>979.3</v>
      </c>
      <c r="I12" t="str">
        <f>Xindex!$L$96</f>
        <v>valid</v>
      </c>
      <c r="J12">
        <f>Yindex!H103</f>
        <v>1000.5</v>
      </c>
      <c r="K12" t="str">
        <f>Yindex!L103</f>
        <v>valid</v>
      </c>
      <c r="M12" t="str">
        <f>' OAM raw'!A12</f>
        <v>interval9</v>
      </c>
      <c r="N12">
        <f>Xindex!H104</f>
        <v>979.3</v>
      </c>
      <c r="O12" t="str">
        <f>Xindex!$L$96</f>
        <v>valid</v>
      </c>
      <c r="P12">
        <f>Yindex!H104</f>
        <v>991.5</v>
      </c>
      <c r="Q12" t="str">
        <f>Yindex!L104</f>
        <v>valid</v>
      </c>
      <c r="S12" t="str">
        <f>view!A12</f>
        <v>interval9</v>
      </c>
      <c r="T12">
        <f>view!B12</f>
        <v>979.3</v>
      </c>
      <c r="U12" t="str">
        <f>view!C12</f>
        <v>valid</v>
      </c>
      <c r="V12">
        <f>view!D12</f>
        <v>983</v>
      </c>
      <c r="W12" t="str">
        <f>view!E12</f>
        <v>valid</v>
      </c>
    </row>
    <row r="13" spans="1:23" x14ac:dyDescent="0.25">
      <c r="A13" t="str">
        <f>' OAM raw'!A13</f>
        <v>interval10</v>
      </c>
      <c r="B13">
        <f>Xindex!H105</f>
        <v>1002.9</v>
      </c>
      <c r="C13" t="str">
        <f>Xindex!$L$96</f>
        <v>valid</v>
      </c>
      <c r="D13">
        <f>Yindex!H103</f>
        <v>1000.5</v>
      </c>
      <c r="E13" t="str">
        <f>Yindex!L103</f>
        <v>valid</v>
      </c>
      <c r="G13" t="str">
        <f>' OAM raw'!A13</f>
        <v>interval10</v>
      </c>
      <c r="H13">
        <f>Xindex!H105</f>
        <v>1002.9</v>
      </c>
      <c r="I13" t="str">
        <f>Xindex!$L$96</f>
        <v>valid</v>
      </c>
      <c r="J13">
        <f>Yindex!H104</f>
        <v>991.5</v>
      </c>
      <c r="K13" t="str">
        <f>Yindex!L104</f>
        <v>valid</v>
      </c>
      <c r="M13" t="str">
        <f>' OAM raw'!A13</f>
        <v>interval10</v>
      </c>
      <c r="N13">
        <f>Xindex!H105</f>
        <v>1002.9</v>
      </c>
      <c r="O13" t="str">
        <f>Xindex!$L$96</f>
        <v>valid</v>
      </c>
      <c r="P13">
        <f>Yindex!H105</f>
        <v>983</v>
      </c>
      <c r="Q13" t="str">
        <f>Yindex!L105</f>
        <v>valid</v>
      </c>
      <c r="S13" t="str">
        <f>view!A13</f>
        <v>interval10</v>
      </c>
      <c r="T13">
        <f>view!B13</f>
        <v>1002.9</v>
      </c>
      <c r="U13" t="str">
        <f>view!C13</f>
        <v>valid</v>
      </c>
      <c r="V13">
        <f>view!D13</f>
        <v>980</v>
      </c>
      <c r="W13" t="str">
        <f>view!E13</f>
        <v>valid</v>
      </c>
    </row>
    <row r="14" spans="1:23" x14ac:dyDescent="0.25">
      <c r="A14" t="str">
        <f>' OAM raw'!A14</f>
        <v>interval11</v>
      </c>
      <c r="B14">
        <f>Xindex!H106</f>
        <v>1002.9</v>
      </c>
      <c r="C14" t="str">
        <f>Xindex!$L$96</f>
        <v>valid</v>
      </c>
      <c r="D14">
        <f>Yindex!H104</f>
        <v>991.5</v>
      </c>
      <c r="E14" t="str">
        <f>Yindex!L104</f>
        <v>valid</v>
      </c>
      <c r="G14" t="str">
        <f>' OAM raw'!A14</f>
        <v>interval11</v>
      </c>
      <c r="H14">
        <f>Xindex!H106</f>
        <v>1002.9</v>
      </c>
      <c r="I14" t="str">
        <f>Xindex!$L$96</f>
        <v>valid</v>
      </c>
      <c r="J14">
        <f>Yindex!H105</f>
        <v>983</v>
      </c>
      <c r="K14" t="str">
        <f>Yindex!L105</f>
        <v>valid</v>
      </c>
      <c r="M14" t="str">
        <f>' OAM raw'!A14</f>
        <v>interval11</v>
      </c>
      <c r="N14">
        <f>Xindex!H106</f>
        <v>1002.9</v>
      </c>
      <c r="O14" t="str">
        <f>Xindex!$L$96</f>
        <v>valid</v>
      </c>
      <c r="P14">
        <f>Yindex!H106</f>
        <v>980</v>
      </c>
      <c r="Q14" t="str">
        <f>Yindex!L106</f>
        <v>valid</v>
      </c>
      <c r="S14" t="str">
        <f>view!A14</f>
        <v>interval11</v>
      </c>
      <c r="T14">
        <f>view!B14</f>
        <v>1002.9</v>
      </c>
      <c r="U14" t="str">
        <f>view!C14</f>
        <v>valid</v>
      </c>
      <c r="V14">
        <f>view!D14</f>
        <v>1000.5</v>
      </c>
      <c r="W14" t="str">
        <f>view!E14</f>
        <v>valid</v>
      </c>
    </row>
    <row r="15" spans="1:23" x14ac:dyDescent="0.25">
      <c r="A15" t="str">
        <f>' OAM raw'!A15</f>
        <v>interval12</v>
      </c>
      <c r="B15">
        <f>Xindex!H107</f>
        <v>980.3</v>
      </c>
      <c r="C15" t="str">
        <f>Xindex!$L$96</f>
        <v>valid</v>
      </c>
      <c r="D15">
        <f>Yindex!H105</f>
        <v>983</v>
      </c>
      <c r="E15" t="str">
        <f>Yindex!L105</f>
        <v>valid</v>
      </c>
      <c r="G15" t="str">
        <f>' OAM raw'!A15</f>
        <v>interval12</v>
      </c>
      <c r="H15">
        <f>Xindex!H107</f>
        <v>980.3</v>
      </c>
      <c r="I15" t="str">
        <f>Xindex!$L$96</f>
        <v>valid</v>
      </c>
      <c r="J15">
        <f>Yindex!H106</f>
        <v>980</v>
      </c>
      <c r="K15" t="str">
        <f>Yindex!L106</f>
        <v>valid</v>
      </c>
      <c r="M15" t="str">
        <f>' OAM raw'!A15</f>
        <v>interval12</v>
      </c>
      <c r="N15">
        <f>Xindex!H107</f>
        <v>980.3</v>
      </c>
      <c r="O15" t="str">
        <f>Xindex!$L$96</f>
        <v>valid</v>
      </c>
      <c r="P15">
        <f>Yindex!H107</f>
        <v>1000.5</v>
      </c>
      <c r="Q15" t="str">
        <f>Yindex!L107</f>
        <v>valid</v>
      </c>
      <c r="S15" t="str">
        <f>view!A15</f>
        <v>interval12</v>
      </c>
      <c r="T15">
        <f>view!B15</f>
        <v>980.3</v>
      </c>
      <c r="U15" t="str">
        <f>view!C15</f>
        <v>valid</v>
      </c>
      <c r="V15">
        <f>view!D15</f>
        <v>1000.5</v>
      </c>
      <c r="W15" t="str">
        <f>view!E15</f>
        <v>valid</v>
      </c>
    </row>
    <row r="16" spans="1:23" x14ac:dyDescent="0.25">
      <c r="A16" t="str">
        <f>' OAM raw'!A16</f>
        <v>interval13</v>
      </c>
      <c r="B16">
        <f>Xindex!H108</f>
        <v>981.8</v>
      </c>
      <c r="C16" t="str">
        <f>Xindex!$L$96</f>
        <v>valid</v>
      </c>
      <c r="D16">
        <f>Yindex!H106</f>
        <v>980</v>
      </c>
      <c r="E16" t="str">
        <f>Yindex!L106</f>
        <v>valid</v>
      </c>
      <c r="G16" t="str">
        <f>' OAM raw'!A16</f>
        <v>interval13</v>
      </c>
      <c r="H16">
        <f>Xindex!H108</f>
        <v>981.8</v>
      </c>
      <c r="I16" t="str">
        <f>Xindex!$L$96</f>
        <v>valid</v>
      </c>
      <c r="J16">
        <f>Yindex!H107</f>
        <v>1000.5</v>
      </c>
      <c r="K16" t="str">
        <f>Yindex!L107</f>
        <v>valid</v>
      </c>
      <c r="M16" t="str">
        <f>' OAM raw'!A16</f>
        <v>interval13</v>
      </c>
      <c r="N16">
        <f>Xindex!H108</f>
        <v>981.8</v>
      </c>
      <c r="O16" t="str">
        <f>Xindex!$L$96</f>
        <v>valid</v>
      </c>
      <c r="P16">
        <f>Yindex!H108</f>
        <v>1000.5</v>
      </c>
      <c r="Q16" t="str">
        <f>Yindex!L108</f>
        <v>valid</v>
      </c>
      <c r="S16" t="str">
        <f>view!A16</f>
        <v>interval13</v>
      </c>
      <c r="T16">
        <f>view!B16</f>
        <v>981.8</v>
      </c>
      <c r="U16" t="str">
        <f>view!C16</f>
        <v>valid</v>
      </c>
      <c r="V16">
        <f>view!D16</f>
        <v>1000.5</v>
      </c>
      <c r="W16" t="str">
        <f>view!E16</f>
        <v>valid</v>
      </c>
    </row>
    <row r="17" spans="1:23" x14ac:dyDescent="0.25">
      <c r="A17" t="str">
        <f>' OAM raw'!A17</f>
        <v>interval14</v>
      </c>
      <c r="B17">
        <f>Xindex!H109</f>
        <v>980.3</v>
      </c>
      <c r="C17" t="str">
        <f>Xindex!$L$96</f>
        <v>valid</v>
      </c>
      <c r="D17">
        <f>Yindex!H107</f>
        <v>1000.5</v>
      </c>
      <c r="E17" t="str">
        <f>Yindex!L107</f>
        <v>valid</v>
      </c>
      <c r="G17" t="str">
        <f>' OAM raw'!A17</f>
        <v>interval14</v>
      </c>
      <c r="H17">
        <f>Xindex!H109</f>
        <v>980.3</v>
      </c>
      <c r="I17" t="str">
        <f>Xindex!$L$96</f>
        <v>valid</v>
      </c>
      <c r="J17">
        <f>Yindex!H108</f>
        <v>1000.5</v>
      </c>
      <c r="K17" t="str">
        <f>Yindex!L108</f>
        <v>valid</v>
      </c>
      <c r="M17" t="str">
        <f>' OAM raw'!A17</f>
        <v>interval14</v>
      </c>
      <c r="N17">
        <f>Xindex!H109</f>
        <v>980.3</v>
      </c>
      <c r="O17" t="str">
        <f>Xindex!$L$96</f>
        <v>valid</v>
      </c>
      <c r="P17">
        <f>Yindex!H109</f>
        <v>1000.5</v>
      </c>
      <c r="Q17" t="str">
        <f>Yindex!L109</f>
        <v>valid</v>
      </c>
      <c r="S17" t="str">
        <f>view!A17</f>
        <v>interval14</v>
      </c>
      <c r="T17">
        <f>view!B17</f>
        <v>980.3</v>
      </c>
      <c r="U17" t="str">
        <f>view!C17</f>
        <v>valid</v>
      </c>
      <c r="V17">
        <f>view!D17</f>
        <v>1000.5</v>
      </c>
      <c r="W17" t="str">
        <f>view!E17</f>
        <v>valid</v>
      </c>
    </row>
    <row r="18" spans="1:23" x14ac:dyDescent="0.25">
      <c r="A18" t="str">
        <f>' OAM raw'!A18</f>
        <v>interval15</v>
      </c>
      <c r="B18">
        <f>Xindex!H110</f>
        <v>1009.4</v>
      </c>
      <c r="C18" t="str">
        <f>Xindex!$L$96</f>
        <v>valid</v>
      </c>
      <c r="D18">
        <f>Yindex!H108</f>
        <v>1000.5</v>
      </c>
      <c r="E18" t="str">
        <f>Yindex!L108</f>
        <v>valid</v>
      </c>
      <c r="G18" t="str">
        <f>' OAM raw'!A18</f>
        <v>interval15</v>
      </c>
      <c r="H18">
        <f>Xindex!H110</f>
        <v>1009.4</v>
      </c>
      <c r="I18" t="str">
        <f>Xindex!$L$96</f>
        <v>valid</v>
      </c>
      <c r="J18">
        <f>Yindex!H109</f>
        <v>1000.5</v>
      </c>
      <c r="K18" t="str">
        <f>Yindex!L109</f>
        <v>valid</v>
      </c>
      <c r="M18" t="str">
        <f>' OAM raw'!A18</f>
        <v>interval15</v>
      </c>
      <c r="N18">
        <f>Xindex!H110</f>
        <v>1009.4</v>
      </c>
      <c r="O18" t="str">
        <f>Xindex!$L$96</f>
        <v>valid</v>
      </c>
      <c r="P18">
        <f>Yindex!H110</f>
        <v>1000.5</v>
      </c>
      <c r="Q18" t="str">
        <f>Yindex!L110</f>
        <v>valid</v>
      </c>
      <c r="S18" t="str">
        <f>view!A18</f>
        <v>interval15</v>
      </c>
      <c r="T18">
        <f>view!B18</f>
        <v>1009.4</v>
      </c>
      <c r="U18" t="str">
        <f>view!C18</f>
        <v>valid</v>
      </c>
      <c r="V18">
        <f>view!D18</f>
        <v>998</v>
      </c>
      <c r="W18" t="str">
        <f>view!E18</f>
        <v>valid</v>
      </c>
    </row>
    <row r="19" spans="1:23" x14ac:dyDescent="0.25">
      <c r="A19" t="str">
        <f>' OAM raw'!A19</f>
        <v>interval16</v>
      </c>
      <c r="B19">
        <f>Xindex!H111</f>
        <v>998.8</v>
      </c>
      <c r="C19" t="str">
        <f>Xindex!$L$96</f>
        <v>valid</v>
      </c>
      <c r="D19">
        <f>Yindex!H109</f>
        <v>1000.5</v>
      </c>
      <c r="E19" t="str">
        <f>Yindex!L109</f>
        <v>valid</v>
      </c>
      <c r="G19" t="str">
        <f>' OAM raw'!A19</f>
        <v>interval16</v>
      </c>
      <c r="H19">
        <f>Xindex!H111</f>
        <v>998.8</v>
      </c>
      <c r="I19" t="str">
        <f>Xindex!$L$96</f>
        <v>valid</v>
      </c>
      <c r="J19">
        <f>Yindex!H110</f>
        <v>1000.5</v>
      </c>
      <c r="K19" t="str">
        <f>Yindex!L110</f>
        <v>valid</v>
      </c>
      <c r="M19" t="str">
        <f>' OAM raw'!A19</f>
        <v>interval16</v>
      </c>
      <c r="N19">
        <f>Xindex!H111</f>
        <v>998.8</v>
      </c>
      <c r="O19" t="str">
        <f>Xindex!$L$96</f>
        <v>valid</v>
      </c>
      <c r="P19">
        <f>Yindex!H111</f>
        <v>998</v>
      </c>
      <c r="Q19" t="str">
        <f>Yindex!L111</f>
        <v>valid</v>
      </c>
      <c r="S19" t="str">
        <f>view!A19</f>
        <v>interval16</v>
      </c>
      <c r="T19">
        <f>view!B19</f>
        <v>998.8</v>
      </c>
      <c r="U19" t="str">
        <f>view!C19</f>
        <v>valid</v>
      </c>
      <c r="V19">
        <f>view!D19</f>
        <v>1000.5</v>
      </c>
      <c r="W19" t="str">
        <f>view!E19</f>
        <v>valid</v>
      </c>
    </row>
    <row r="20" spans="1:23" x14ac:dyDescent="0.25">
      <c r="A20" t="str">
        <f>' OAM raw'!A20</f>
        <v>interval17</v>
      </c>
      <c r="B20">
        <f>Xindex!H112</f>
        <v>1002.9</v>
      </c>
      <c r="C20" t="str">
        <f>Xindex!$L$96</f>
        <v>valid</v>
      </c>
      <c r="D20">
        <f>Yindex!H110</f>
        <v>1000.5</v>
      </c>
      <c r="E20" t="str">
        <f>Yindex!L110</f>
        <v>valid</v>
      </c>
      <c r="G20" t="str">
        <f>' OAM raw'!A20</f>
        <v>interval17</v>
      </c>
      <c r="H20">
        <f>Xindex!H112</f>
        <v>1002.9</v>
      </c>
      <c r="I20" t="str">
        <f>Xindex!$L$96</f>
        <v>valid</v>
      </c>
      <c r="J20">
        <f>Yindex!H111</f>
        <v>998</v>
      </c>
      <c r="K20" t="str">
        <f>Yindex!L111</f>
        <v>valid</v>
      </c>
      <c r="M20" t="str">
        <f>' OAM raw'!A20</f>
        <v>interval17</v>
      </c>
      <c r="N20">
        <f>Xindex!H112</f>
        <v>1002.9</v>
      </c>
      <c r="O20" t="str">
        <f>Xindex!$L$96</f>
        <v>valid</v>
      </c>
      <c r="P20">
        <f>Yindex!H112</f>
        <v>1000.5</v>
      </c>
      <c r="Q20" t="str">
        <f>Yindex!L112</f>
        <v>valid</v>
      </c>
      <c r="S20" t="str">
        <f>view!A20</f>
        <v>interval17</v>
      </c>
      <c r="T20">
        <f>view!B20</f>
        <v>1002.9</v>
      </c>
      <c r="U20" t="str">
        <f>view!C20</f>
        <v>valid</v>
      </c>
      <c r="V20">
        <f>view!D20</f>
        <v>1000.5</v>
      </c>
      <c r="W20" t="str">
        <f>view!E20</f>
        <v>valid</v>
      </c>
    </row>
    <row r="21" spans="1:23" x14ac:dyDescent="0.25">
      <c r="A21" t="str">
        <f>' OAM raw'!A21</f>
        <v>interval18</v>
      </c>
      <c r="B21">
        <f>Xindex!H113</f>
        <v>1002.9</v>
      </c>
      <c r="C21" t="str">
        <f>Xindex!$L$96</f>
        <v>valid</v>
      </c>
      <c r="D21">
        <f>Yindex!H111</f>
        <v>998</v>
      </c>
      <c r="E21" t="str">
        <f>Yindex!L111</f>
        <v>valid</v>
      </c>
      <c r="G21" t="str">
        <f>' OAM raw'!A21</f>
        <v>interval18</v>
      </c>
      <c r="H21">
        <f>Xindex!H113</f>
        <v>1002.9</v>
      </c>
      <c r="I21" t="str">
        <f>Xindex!$L$96</f>
        <v>valid</v>
      </c>
      <c r="J21">
        <f>Yindex!H112</f>
        <v>1000.5</v>
      </c>
      <c r="K21" t="str">
        <f>Yindex!L112</f>
        <v>valid</v>
      </c>
      <c r="M21" t="str">
        <f>' OAM raw'!A21</f>
        <v>interval18</v>
      </c>
      <c r="N21">
        <f>Xindex!H113</f>
        <v>1002.9</v>
      </c>
      <c r="O21" t="str">
        <f>Xindex!$L$96</f>
        <v>valid</v>
      </c>
      <c r="P21">
        <f>Yindex!H113</f>
        <v>1000.5</v>
      </c>
      <c r="Q21" t="str">
        <f>Yindex!L113</f>
        <v>valid</v>
      </c>
      <c r="S21" t="str">
        <f>view!A21</f>
        <v>interval18</v>
      </c>
      <c r="T21">
        <f>view!B21</f>
        <v>1002.9</v>
      </c>
      <c r="U21" t="str">
        <f>view!C21</f>
        <v>valid</v>
      </c>
      <c r="V21">
        <f>view!D21</f>
        <v>1000.5</v>
      </c>
      <c r="W21" t="str">
        <f>view!E21</f>
        <v>valid</v>
      </c>
    </row>
    <row r="22" spans="1:23" x14ac:dyDescent="0.25">
      <c r="A22" t="str">
        <f>' OAM raw'!A22</f>
        <v>interval19</v>
      </c>
      <c r="B22">
        <f>Xindex!H114</f>
        <v>1002.9</v>
      </c>
      <c r="C22" t="str">
        <f>Xindex!$L$96</f>
        <v>valid</v>
      </c>
      <c r="D22">
        <f>Yindex!H112</f>
        <v>1000.5</v>
      </c>
      <c r="E22" t="str">
        <f>Yindex!L112</f>
        <v>valid</v>
      </c>
      <c r="G22" t="str">
        <f>' OAM raw'!A22</f>
        <v>interval19</v>
      </c>
      <c r="H22">
        <f>Xindex!H114</f>
        <v>1002.9</v>
      </c>
      <c r="I22" t="str">
        <f>Xindex!$L$96</f>
        <v>valid</v>
      </c>
      <c r="J22">
        <f>Yindex!H113</f>
        <v>1000.5</v>
      </c>
      <c r="K22" t="str">
        <f>Yindex!L113</f>
        <v>valid</v>
      </c>
      <c r="M22" t="str">
        <f>' OAM raw'!A22</f>
        <v>interval19</v>
      </c>
      <c r="N22">
        <f>Xindex!H114</f>
        <v>1002.9</v>
      </c>
      <c r="O22" t="str">
        <f>Xindex!$L$96</f>
        <v>valid</v>
      </c>
      <c r="P22">
        <f>Yindex!H114</f>
        <v>1000.5</v>
      </c>
      <c r="Q22" t="str">
        <f>Yindex!L114</f>
        <v>valid</v>
      </c>
      <c r="S22" t="str">
        <f>view!A22</f>
        <v>interval19</v>
      </c>
      <c r="T22">
        <f>view!B22</f>
        <v>1002.9</v>
      </c>
      <c r="U22" t="str">
        <f>view!C22</f>
        <v>valid</v>
      </c>
      <c r="V22">
        <f>view!D22</f>
        <v>1000.5</v>
      </c>
      <c r="W22" t="str">
        <f>view!E22</f>
        <v>valid</v>
      </c>
    </row>
    <row r="23" spans="1:23" x14ac:dyDescent="0.25">
      <c r="A23" t="str">
        <f>' OAM raw'!A23</f>
        <v>interval20</v>
      </c>
      <c r="B23">
        <f>Xindex!H115</f>
        <v>979.3</v>
      </c>
      <c r="C23" t="str">
        <f>Xindex!$L$96</f>
        <v>valid</v>
      </c>
      <c r="D23">
        <f>Yindex!H113</f>
        <v>1000.5</v>
      </c>
      <c r="E23" t="str">
        <f>Yindex!L113</f>
        <v>valid</v>
      </c>
      <c r="G23" t="str">
        <f>' OAM raw'!A23</f>
        <v>interval20</v>
      </c>
      <c r="H23">
        <f>Xindex!H115</f>
        <v>979.3</v>
      </c>
      <c r="I23" t="str">
        <f>Xindex!$L$96</f>
        <v>valid</v>
      </c>
      <c r="J23">
        <f>Yindex!H114</f>
        <v>1000.5</v>
      </c>
      <c r="K23" t="str">
        <f>Yindex!L114</f>
        <v>valid</v>
      </c>
      <c r="M23" t="str">
        <f>' OAM raw'!A23</f>
        <v>interval20</v>
      </c>
      <c r="N23">
        <f>Xindex!H115</f>
        <v>979.3</v>
      </c>
      <c r="O23" t="str">
        <f>Xindex!$L$96</f>
        <v>valid</v>
      </c>
      <c r="P23">
        <f>Yindex!H115</f>
        <v>1000.5</v>
      </c>
      <c r="Q23" t="str">
        <f>Yindex!L115</f>
        <v>valid</v>
      </c>
      <c r="S23" t="str">
        <f>view!A23</f>
        <v>interval20</v>
      </c>
      <c r="T23">
        <f>view!B23</f>
        <v>979.3</v>
      </c>
      <c r="U23" t="str">
        <f>view!C23</f>
        <v>valid</v>
      </c>
      <c r="V23">
        <f>view!D23</f>
        <v>1019</v>
      </c>
      <c r="W23" t="str">
        <f>view!E23</f>
        <v>valid</v>
      </c>
    </row>
  </sheetData>
  <conditionalFormatting sqref="N4:O23 P5:Q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I23 J6:K2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C23 F4:F23 D7:E2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R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W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U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"/>
  <sheetViews>
    <sheetView zoomScale="70" zoomScaleNormal="70" workbookViewId="0"/>
  </sheetViews>
  <sheetFormatPr defaultRowHeight="15" x14ac:dyDescent="0.25"/>
  <cols>
    <col min="1" max="1" width="13.85546875" bestFit="1" customWidth="1"/>
    <col min="2" max="7" width="10.7109375" bestFit="1" customWidth="1"/>
    <col min="8" max="8" width="11" bestFit="1" customWidth="1"/>
  </cols>
  <sheetData>
    <row r="1" spans="1:8" x14ac:dyDescent="0.25">
      <c r="A1" t="s">
        <v>14</v>
      </c>
      <c r="B1" t="str">
        <f>' OAM raw'!B3</f>
        <v>operation1</v>
      </c>
      <c r="C1" t="str">
        <f>' OAM raw'!C3</f>
        <v>operation2</v>
      </c>
      <c r="D1" t="str">
        <f>' OAM raw'!D3</f>
        <v>operation3</v>
      </c>
      <c r="E1" t="str">
        <f>' OAM raw'!E3</f>
        <v>operation4</v>
      </c>
      <c r="F1" t="str">
        <f>' OAM raw'!F3</f>
        <v>operation5</v>
      </c>
      <c r="G1" t="str">
        <f>' OAM raw'!G3</f>
        <v>operation6</v>
      </c>
      <c r="H1" t="str">
        <f>' OAM raw'!H3</f>
        <v>marketing1</v>
      </c>
    </row>
    <row r="2" spans="1:8" x14ac:dyDescent="0.25">
      <c r="A2" t="str">
        <f>' OAM raw'!A4</f>
        <v>interval1</v>
      </c>
      <c r="B2">
        <f>RANK(' OAM raw'!B4,' OAM raw'!B$4:B$23,' OAM raw'!B$1)</f>
        <v>2</v>
      </c>
      <c r="C2">
        <f>RANK(' OAM raw'!C4,' OAM raw'!C$4:C$23,' OAM raw'!C$1)</f>
        <v>5</v>
      </c>
      <c r="D2">
        <f>RANK(' OAM raw'!D4,' OAM raw'!D$4:D$23,' OAM raw'!D$1)</f>
        <v>2</v>
      </c>
      <c r="E2">
        <f>RANK(' OAM raw'!E4,' OAM raw'!E$4:E$23,' OAM raw'!E$1)</f>
        <v>19</v>
      </c>
      <c r="F2">
        <f>RANK(' OAM raw'!F4,' OAM raw'!F$4:F$23,' OAM raw'!F$1)</f>
        <v>3</v>
      </c>
      <c r="G2">
        <f>RANK(' OAM raw'!G4,' OAM raw'!G$4:G$23,' OAM raw'!G$1)</f>
        <v>16</v>
      </c>
      <c r="H2">
        <f>' OAM raw'!H4</f>
        <v>23</v>
      </c>
    </row>
    <row r="3" spans="1:8" x14ac:dyDescent="0.25">
      <c r="A3" t="str">
        <f>' OAM raw'!A5</f>
        <v>interval2</v>
      </c>
      <c r="B3">
        <f>RANK(' OAM raw'!B5,' OAM raw'!B$4:B$23,' OAM raw'!B$1)</f>
        <v>8</v>
      </c>
      <c r="C3">
        <f>RANK(' OAM raw'!C5,' OAM raw'!C$4:C$23,' OAM raw'!C$1)</f>
        <v>1</v>
      </c>
      <c r="D3">
        <f>RANK(' OAM raw'!D5,' OAM raw'!D$4:D$23,' OAM raw'!D$1)</f>
        <v>17</v>
      </c>
      <c r="E3">
        <f>RANK(' OAM raw'!E5,' OAM raw'!E$4:E$23,' OAM raw'!E$1)</f>
        <v>15</v>
      </c>
      <c r="F3">
        <f>RANK(' OAM raw'!F5,' OAM raw'!F$4:F$23,' OAM raw'!F$1)</f>
        <v>14</v>
      </c>
      <c r="G3">
        <f>RANK(' OAM raw'!G5,' OAM raw'!G$4:G$23,' OAM raw'!G$1)</f>
        <v>11</v>
      </c>
      <c r="H3">
        <f>' OAM raw'!H5</f>
        <v>37</v>
      </c>
    </row>
    <row r="4" spans="1:8" x14ac:dyDescent="0.25">
      <c r="A4" t="str">
        <f>' OAM raw'!A6</f>
        <v>interval3</v>
      </c>
      <c r="B4">
        <f>RANK(' OAM raw'!B6,' OAM raw'!B$4:B$23,' OAM raw'!B$1)</f>
        <v>6</v>
      </c>
      <c r="C4">
        <f>RANK(' OAM raw'!C6,' OAM raw'!C$4:C$23,' OAM raw'!C$1)</f>
        <v>11</v>
      </c>
      <c r="D4">
        <f>RANK(' OAM raw'!D6,' OAM raw'!D$4:D$23,' OAM raw'!D$1)</f>
        <v>4</v>
      </c>
      <c r="E4">
        <f>RANK(' OAM raw'!E6,' OAM raw'!E$4:E$23,' OAM raw'!E$1)</f>
        <v>3</v>
      </c>
      <c r="F4">
        <f>RANK(' OAM raw'!F6,' OAM raw'!F$4:F$23,' OAM raw'!F$1)</f>
        <v>2</v>
      </c>
      <c r="G4">
        <f>RANK(' OAM raw'!G6,' OAM raw'!G$4:G$23,' OAM raw'!G$1)</f>
        <v>3</v>
      </c>
      <c r="H4">
        <f>' OAM raw'!H6</f>
        <v>87</v>
      </c>
    </row>
    <row r="5" spans="1:8" x14ac:dyDescent="0.25">
      <c r="A5" t="str">
        <f>' OAM raw'!A7</f>
        <v>interval4</v>
      </c>
      <c r="B5">
        <f>RANK(' OAM raw'!B7,' OAM raw'!B$4:B$23,' OAM raw'!B$1)</f>
        <v>12</v>
      </c>
      <c r="C5">
        <f>RANK(' OAM raw'!C7,' OAM raw'!C$4:C$23,' OAM raw'!C$1)</f>
        <v>10</v>
      </c>
      <c r="D5">
        <f>RANK(' OAM raw'!D7,' OAM raw'!D$4:D$23,' OAM raw'!D$1)</f>
        <v>2</v>
      </c>
      <c r="E5">
        <f>RANK(' OAM raw'!E7,' OAM raw'!E$4:E$23,' OAM raw'!E$1)</f>
        <v>6</v>
      </c>
      <c r="F5">
        <f>RANK(' OAM raw'!F7,' OAM raw'!F$4:F$23,' OAM raw'!F$1)</f>
        <v>9</v>
      </c>
      <c r="G5">
        <f>RANK(' OAM raw'!G7,' OAM raw'!G$4:G$23,' OAM raw'!G$1)</f>
        <v>7</v>
      </c>
      <c r="H5">
        <f>' OAM raw'!H7</f>
        <v>44</v>
      </c>
    </row>
    <row r="6" spans="1:8" x14ac:dyDescent="0.25">
      <c r="A6" t="str">
        <f>' OAM raw'!A8</f>
        <v>interval5</v>
      </c>
      <c r="B6">
        <f>RANK(' OAM raw'!B8,' OAM raw'!B$4:B$23,' OAM raw'!B$1)</f>
        <v>17</v>
      </c>
      <c r="C6">
        <f>RANK(' OAM raw'!C8,' OAM raw'!C$4:C$23,' OAM raw'!C$1)</f>
        <v>7</v>
      </c>
      <c r="D6">
        <f>RANK(' OAM raw'!D8,' OAM raw'!D$4:D$23,' OAM raw'!D$1)</f>
        <v>12</v>
      </c>
      <c r="E6">
        <f>RANK(' OAM raw'!E8,' OAM raw'!E$4:E$23,' OAM raw'!E$1)</f>
        <v>12</v>
      </c>
      <c r="F6">
        <f>RANK(' OAM raw'!F8,' OAM raw'!F$4:F$23,' OAM raw'!F$1)</f>
        <v>11</v>
      </c>
      <c r="G6">
        <f>RANK(' OAM raw'!G8,' OAM raw'!G$4:G$23,' OAM raw'!G$1)</f>
        <v>4</v>
      </c>
      <c r="H6">
        <f>' OAM raw'!H8</f>
        <v>32</v>
      </c>
    </row>
    <row r="7" spans="1:8" x14ac:dyDescent="0.25">
      <c r="A7" t="str">
        <f>' OAM raw'!A9</f>
        <v>interval6</v>
      </c>
      <c r="B7">
        <f>RANK(' OAM raw'!B9,' OAM raw'!B$4:B$23,' OAM raw'!B$1)</f>
        <v>2</v>
      </c>
      <c r="C7">
        <f>RANK(' OAM raw'!C9,' OAM raw'!C$4:C$23,' OAM raw'!C$1)</f>
        <v>14</v>
      </c>
      <c r="D7">
        <f>RANK(' OAM raw'!D9,' OAM raw'!D$4:D$23,' OAM raw'!D$1)</f>
        <v>7</v>
      </c>
      <c r="E7">
        <f>RANK(' OAM raw'!E9,' OAM raw'!E$4:E$23,' OAM raw'!E$1)</f>
        <v>14</v>
      </c>
      <c r="F7">
        <f>RANK(' OAM raw'!F9,' OAM raw'!F$4:F$23,' OAM raw'!F$1)</f>
        <v>15</v>
      </c>
      <c r="G7">
        <f>RANK(' OAM raw'!G9,' OAM raw'!G$4:G$23,' OAM raw'!G$1)</f>
        <v>6</v>
      </c>
      <c r="H7">
        <f>' OAM raw'!H9</f>
        <v>33</v>
      </c>
    </row>
    <row r="8" spans="1:8" x14ac:dyDescent="0.25">
      <c r="A8" t="str">
        <f>' OAM raw'!A10</f>
        <v>interval7</v>
      </c>
      <c r="B8">
        <f>RANK(' OAM raw'!B10,' OAM raw'!B$4:B$23,' OAM raw'!B$1)</f>
        <v>4</v>
      </c>
      <c r="C8">
        <f>RANK(' OAM raw'!C10,' OAM raw'!C$4:C$23,' OAM raw'!C$1)</f>
        <v>16</v>
      </c>
      <c r="D8">
        <f>RANK(' OAM raw'!D10,' OAM raw'!D$4:D$23,' OAM raw'!D$1)</f>
        <v>10</v>
      </c>
      <c r="E8">
        <f>RANK(' OAM raw'!E10,' OAM raw'!E$4:E$23,' OAM raw'!E$1)</f>
        <v>2</v>
      </c>
      <c r="F8">
        <f>RANK(' OAM raw'!F10,' OAM raw'!F$4:F$23,' OAM raw'!F$1)</f>
        <v>19</v>
      </c>
      <c r="G8">
        <f>RANK(' OAM raw'!G10,' OAM raw'!G$4:G$23,' OAM raw'!G$1)</f>
        <v>7</v>
      </c>
      <c r="H8">
        <f>' OAM raw'!H10</f>
        <v>83</v>
      </c>
    </row>
    <row r="9" spans="1:8" x14ac:dyDescent="0.25">
      <c r="A9" t="str">
        <f>' OAM raw'!A11</f>
        <v>interval8</v>
      </c>
      <c r="B9">
        <f>RANK(' OAM raw'!B11,' OAM raw'!B$4:B$23,' OAM raw'!B$1)</f>
        <v>11</v>
      </c>
      <c r="C9">
        <f>RANK(' OAM raw'!C11,' OAM raw'!C$4:C$23,' OAM raw'!C$1)</f>
        <v>7</v>
      </c>
      <c r="D9">
        <f>RANK(' OAM raw'!D11,' OAM raw'!D$4:D$23,' OAM raw'!D$1)</f>
        <v>5</v>
      </c>
      <c r="E9">
        <f>RANK(' OAM raw'!E11,' OAM raw'!E$4:E$23,' OAM raw'!E$1)</f>
        <v>18</v>
      </c>
      <c r="F9">
        <f>RANK(' OAM raw'!F11,' OAM raw'!F$4:F$23,' OAM raw'!F$1)</f>
        <v>10</v>
      </c>
      <c r="G9">
        <f>RANK(' OAM raw'!G11,' OAM raw'!G$4:G$23,' OAM raw'!G$1)</f>
        <v>2</v>
      </c>
      <c r="H9">
        <f>' OAM raw'!H11</f>
        <v>43</v>
      </c>
    </row>
    <row r="10" spans="1:8" x14ac:dyDescent="0.25">
      <c r="A10" t="str">
        <f>' OAM raw'!A12</f>
        <v>interval9</v>
      </c>
      <c r="B10">
        <f>RANK(' OAM raw'!B12,' OAM raw'!B$4:B$23,' OAM raw'!B$1)</f>
        <v>12</v>
      </c>
      <c r="C10">
        <f>RANK(' OAM raw'!C12,' OAM raw'!C$4:C$23,' OAM raw'!C$1)</f>
        <v>15</v>
      </c>
      <c r="D10">
        <f>RANK(' OAM raw'!D12,' OAM raw'!D$4:D$23,' OAM raw'!D$1)</f>
        <v>8</v>
      </c>
      <c r="E10">
        <f>RANK(' OAM raw'!E12,' OAM raw'!E$4:E$23,' OAM raw'!E$1)</f>
        <v>11</v>
      </c>
      <c r="F10">
        <f>RANK(' OAM raw'!F12,' OAM raw'!F$4:F$23,' OAM raw'!F$1)</f>
        <v>12</v>
      </c>
      <c r="G10">
        <f>RANK(' OAM raw'!G12,' OAM raw'!G$4:G$23,' OAM raw'!G$1)</f>
        <v>18</v>
      </c>
      <c r="H10">
        <f>' OAM raw'!H12</f>
        <v>62</v>
      </c>
    </row>
    <row r="11" spans="1:8" x14ac:dyDescent="0.25">
      <c r="A11" t="str">
        <f>' OAM raw'!A13</f>
        <v>interval10</v>
      </c>
      <c r="B11">
        <f>RANK(' OAM raw'!B13,' OAM raw'!B$4:B$23,' OAM raw'!B$1)</f>
        <v>20</v>
      </c>
      <c r="C11">
        <f>RANK(' OAM raw'!C13,' OAM raw'!C$4:C$23,' OAM raw'!C$1)</f>
        <v>12</v>
      </c>
      <c r="D11">
        <f>RANK(' OAM raw'!D13,' OAM raw'!D$4:D$23,' OAM raw'!D$1)</f>
        <v>16</v>
      </c>
      <c r="E11">
        <f>RANK(' OAM raw'!E13,' OAM raw'!E$4:E$23,' OAM raw'!E$1)</f>
        <v>1</v>
      </c>
      <c r="F11">
        <f>RANK(' OAM raw'!F13,' OAM raw'!F$4:F$23,' OAM raw'!F$1)</f>
        <v>5</v>
      </c>
      <c r="G11">
        <f>RANK(' OAM raw'!G13,' OAM raw'!G$4:G$23,' OAM raw'!G$1)</f>
        <v>13</v>
      </c>
      <c r="H11">
        <f>' OAM raw'!H13</f>
        <v>29</v>
      </c>
    </row>
    <row r="12" spans="1:8" x14ac:dyDescent="0.25">
      <c r="A12" t="str">
        <f>' OAM raw'!A14</f>
        <v>interval11</v>
      </c>
      <c r="B12">
        <f>RANK(' OAM raw'!B14,' OAM raw'!B$4:B$23,' OAM raw'!B$1)</f>
        <v>15</v>
      </c>
      <c r="C12">
        <f>RANK(' OAM raw'!C14,' OAM raw'!C$4:C$23,' OAM raw'!C$1)</f>
        <v>4</v>
      </c>
      <c r="D12">
        <f>RANK(' OAM raw'!D14,' OAM raw'!D$4:D$23,' OAM raw'!D$1)</f>
        <v>20</v>
      </c>
      <c r="E12">
        <f>RANK(' OAM raw'!E14,' OAM raw'!E$4:E$23,' OAM raw'!E$1)</f>
        <v>10</v>
      </c>
      <c r="F12">
        <f>RANK(' OAM raw'!F14,' OAM raw'!F$4:F$23,' OAM raw'!F$1)</f>
        <v>1</v>
      </c>
      <c r="G12">
        <f>RANK(' OAM raw'!G14,' OAM raw'!G$4:G$23,' OAM raw'!G$1)</f>
        <v>19</v>
      </c>
      <c r="H12">
        <f>' OAM raw'!H14</f>
        <v>83</v>
      </c>
    </row>
    <row r="13" spans="1:8" x14ac:dyDescent="0.25">
      <c r="A13" t="str">
        <f>' OAM raw'!A15</f>
        <v>interval12</v>
      </c>
      <c r="B13">
        <f>RANK(' OAM raw'!B15,' OAM raw'!B$4:B$23,' OAM raw'!B$1)</f>
        <v>19</v>
      </c>
      <c r="C13">
        <f>RANK(' OAM raw'!C15,' OAM raw'!C$4:C$23,' OAM raw'!C$1)</f>
        <v>20</v>
      </c>
      <c r="D13">
        <f>RANK(' OAM raw'!D15,' OAM raw'!D$4:D$23,' OAM raw'!D$1)</f>
        <v>19</v>
      </c>
      <c r="E13">
        <f>RANK(' OAM raw'!E15,' OAM raw'!E$4:E$23,' OAM raw'!E$1)</f>
        <v>4</v>
      </c>
      <c r="F13">
        <f>RANK(' OAM raw'!F15,' OAM raw'!F$4:F$23,' OAM raw'!F$1)</f>
        <v>7</v>
      </c>
      <c r="G13">
        <f>RANK(' OAM raw'!G15,' OAM raw'!G$4:G$23,' OAM raw'!G$1)</f>
        <v>5</v>
      </c>
      <c r="H13">
        <f>' OAM raw'!H15</f>
        <v>21</v>
      </c>
    </row>
    <row r="14" spans="1:8" x14ac:dyDescent="0.25">
      <c r="A14" t="str">
        <f>' OAM raw'!A16</f>
        <v>interval13</v>
      </c>
      <c r="B14">
        <f>RANK(' OAM raw'!B16,' OAM raw'!B$4:B$23,' OAM raw'!B$1)</f>
        <v>6</v>
      </c>
      <c r="C14">
        <f>RANK(' OAM raw'!C16,' OAM raw'!C$4:C$23,' OAM raw'!C$1)</f>
        <v>19</v>
      </c>
      <c r="D14">
        <f>RANK(' OAM raw'!D16,' OAM raw'!D$4:D$23,' OAM raw'!D$1)</f>
        <v>15</v>
      </c>
      <c r="E14">
        <f>RANK(' OAM raw'!E16,' OAM raw'!E$4:E$23,' OAM raw'!E$1)</f>
        <v>5</v>
      </c>
      <c r="F14">
        <f>RANK(' OAM raw'!F16,' OAM raw'!F$4:F$23,' OAM raw'!F$1)</f>
        <v>17</v>
      </c>
      <c r="G14">
        <f>RANK(' OAM raw'!G16,' OAM raw'!G$4:G$23,' OAM raw'!G$1)</f>
        <v>9</v>
      </c>
      <c r="H14">
        <f>' OAM raw'!H16</f>
        <v>73</v>
      </c>
    </row>
    <row r="15" spans="1:8" x14ac:dyDescent="0.25">
      <c r="A15" t="str">
        <f>' OAM raw'!A17</f>
        <v>interval14</v>
      </c>
      <c r="B15">
        <f>RANK(' OAM raw'!B17,' OAM raw'!B$4:B$23,' OAM raw'!B$1)</f>
        <v>14</v>
      </c>
      <c r="C15">
        <f>RANK(' OAM raw'!C17,' OAM raw'!C$4:C$23,' OAM raw'!C$1)</f>
        <v>13</v>
      </c>
      <c r="D15">
        <f>RANK(' OAM raw'!D17,' OAM raw'!D$4:D$23,' OAM raw'!D$1)</f>
        <v>5</v>
      </c>
      <c r="E15">
        <f>RANK(' OAM raw'!E17,' OAM raw'!E$4:E$23,' OAM raw'!E$1)</f>
        <v>16</v>
      </c>
      <c r="F15">
        <f>RANK(' OAM raw'!F17,' OAM raw'!F$4:F$23,' OAM raw'!F$1)</f>
        <v>13</v>
      </c>
      <c r="G15">
        <f>RANK(' OAM raw'!G17,' OAM raw'!G$4:G$23,' OAM raw'!G$1)</f>
        <v>10</v>
      </c>
      <c r="H15">
        <f>' OAM raw'!H17</f>
        <v>53</v>
      </c>
    </row>
    <row r="16" spans="1:8" x14ac:dyDescent="0.25">
      <c r="A16" t="str">
        <f>' OAM raw'!A18</f>
        <v>interval15</v>
      </c>
      <c r="B16">
        <f>RANK(' OAM raw'!B18,' OAM raw'!B$4:B$23,' OAM raw'!B$1)</f>
        <v>1</v>
      </c>
      <c r="C16">
        <f>RANK(' OAM raw'!C18,' OAM raw'!C$4:C$23,' OAM raw'!C$1)</f>
        <v>17</v>
      </c>
      <c r="D16">
        <f>RANK(' OAM raw'!D18,' OAM raw'!D$4:D$23,' OAM raw'!D$1)</f>
        <v>13</v>
      </c>
      <c r="E16">
        <f>RANK(' OAM raw'!E18,' OAM raw'!E$4:E$23,' OAM raw'!E$1)</f>
        <v>9</v>
      </c>
      <c r="F16">
        <f>RANK(' OAM raw'!F18,' OAM raw'!F$4:F$23,' OAM raw'!F$1)</f>
        <v>8</v>
      </c>
      <c r="G16">
        <f>RANK(' OAM raw'!G18,' OAM raw'!G$4:G$23,' OAM raw'!G$1)</f>
        <v>15</v>
      </c>
      <c r="H16">
        <f>' OAM raw'!H18</f>
        <v>87</v>
      </c>
    </row>
    <row r="17" spans="1:17" x14ac:dyDescent="0.25">
      <c r="A17" t="str">
        <f>' OAM raw'!A19</f>
        <v>interval16</v>
      </c>
      <c r="B17">
        <f>RANK(' OAM raw'!B19,' OAM raw'!B$4:B$23,' OAM raw'!B$1)</f>
        <v>9</v>
      </c>
      <c r="C17">
        <f>RANK(' OAM raw'!C19,' OAM raw'!C$4:C$23,' OAM raw'!C$1)</f>
        <v>2</v>
      </c>
      <c r="D17">
        <f>RANK(' OAM raw'!D19,' OAM raw'!D$4:D$23,' OAM raw'!D$1)</f>
        <v>18</v>
      </c>
      <c r="E17">
        <f>RANK(' OAM raw'!E19,' OAM raw'!E$4:E$23,' OAM raw'!E$1)</f>
        <v>8</v>
      </c>
      <c r="F17">
        <f>RANK(' OAM raw'!F19,' OAM raw'!F$4:F$23,' OAM raw'!F$1)</f>
        <v>20</v>
      </c>
      <c r="G17">
        <f>RANK(' OAM raw'!G19,' OAM raw'!G$4:G$23,' OAM raw'!G$1)</f>
        <v>20</v>
      </c>
      <c r="H17">
        <f>' OAM raw'!H19</f>
        <v>39</v>
      </c>
    </row>
    <row r="18" spans="1:17" x14ac:dyDescent="0.25">
      <c r="A18" t="str">
        <f>' OAM raw'!A20</f>
        <v>interval17</v>
      </c>
      <c r="B18">
        <f>RANK(' OAM raw'!B20,' OAM raw'!B$4:B$23,' OAM raw'!B$1)</f>
        <v>5</v>
      </c>
      <c r="C18">
        <f>RANK(' OAM raw'!C20,' OAM raw'!C$4:C$23,' OAM raw'!C$1)</f>
        <v>3</v>
      </c>
      <c r="D18">
        <f>RANK(' OAM raw'!D20,' OAM raw'!D$4:D$23,' OAM raw'!D$1)</f>
        <v>10</v>
      </c>
      <c r="E18">
        <f>RANK(' OAM raw'!E20,' OAM raw'!E$4:E$23,' OAM raw'!E$1)</f>
        <v>17</v>
      </c>
      <c r="F18">
        <f>RANK(' OAM raw'!F20,' OAM raw'!F$4:F$23,' OAM raw'!F$1)</f>
        <v>16</v>
      </c>
      <c r="G18">
        <f>RANK(' OAM raw'!G20,' OAM raw'!G$4:G$23,' OAM raw'!G$1)</f>
        <v>12</v>
      </c>
      <c r="H18">
        <f>' OAM raw'!H20</f>
        <v>16</v>
      </c>
    </row>
    <row r="19" spans="1:17" x14ac:dyDescent="0.25">
      <c r="A19" t="str">
        <f>' OAM raw'!A21</f>
        <v>interval18</v>
      </c>
      <c r="B19">
        <f>RANK(' OAM raw'!B21,' OAM raw'!B$4:B$23,' OAM raw'!B$1)</f>
        <v>18</v>
      </c>
      <c r="C19">
        <f>RANK(' OAM raw'!C21,' OAM raw'!C$4:C$23,' OAM raw'!C$1)</f>
        <v>9</v>
      </c>
      <c r="D19">
        <f>RANK(' OAM raw'!D21,' OAM raw'!D$4:D$23,' OAM raw'!D$1)</f>
        <v>9</v>
      </c>
      <c r="E19">
        <f>RANK(' OAM raw'!E21,' OAM raw'!E$4:E$23,' OAM raw'!E$1)</f>
        <v>7</v>
      </c>
      <c r="F19">
        <f>RANK(' OAM raw'!F21,' OAM raw'!F$4:F$23,' OAM raw'!F$1)</f>
        <v>6</v>
      </c>
      <c r="G19">
        <f>RANK(' OAM raw'!G21,' OAM raw'!G$4:G$23,' OAM raw'!G$1)</f>
        <v>14</v>
      </c>
      <c r="H19">
        <f>' OAM raw'!H21</f>
        <v>74</v>
      </c>
    </row>
    <row r="20" spans="1:17" x14ac:dyDescent="0.25">
      <c r="A20" t="str">
        <f>' OAM raw'!A22</f>
        <v>interval19</v>
      </c>
      <c r="B20">
        <f>RANK(' OAM raw'!B22,' OAM raw'!B$4:B$23,' OAM raw'!B$1)</f>
        <v>16</v>
      </c>
      <c r="C20">
        <f>RANK(' OAM raw'!C22,' OAM raw'!C$4:C$23,' OAM raw'!C$1)</f>
        <v>6</v>
      </c>
      <c r="D20">
        <f>RANK(' OAM raw'!D22,' OAM raw'!D$4:D$23,' OAM raw'!D$1)</f>
        <v>1</v>
      </c>
      <c r="E20">
        <f>RANK(' OAM raw'!E22,' OAM raw'!E$4:E$23,' OAM raw'!E$1)</f>
        <v>19</v>
      </c>
      <c r="F20">
        <f>RANK(' OAM raw'!F22,' OAM raw'!F$4:F$23,' OAM raw'!F$1)</f>
        <v>18</v>
      </c>
      <c r="G20">
        <f>RANK(' OAM raw'!G22,' OAM raw'!G$4:G$23,' OAM raw'!G$1)</f>
        <v>1</v>
      </c>
      <c r="H20">
        <f>' OAM raw'!H22</f>
        <v>38</v>
      </c>
    </row>
    <row r="21" spans="1:17" x14ac:dyDescent="0.25">
      <c r="A21" t="str">
        <f>' OAM raw'!A23</f>
        <v>interval20</v>
      </c>
      <c r="B21">
        <f>RANK(' OAM raw'!B23,' OAM raw'!B$4:B$23,' OAM raw'!B$1)</f>
        <v>10</v>
      </c>
      <c r="C21">
        <f>RANK(' OAM raw'!C23,' OAM raw'!C$4:C$23,' OAM raw'!C$1)</f>
        <v>18</v>
      </c>
      <c r="D21">
        <f>RANK(' OAM raw'!D23,' OAM raw'!D$4:D$23,' OAM raw'!D$1)</f>
        <v>14</v>
      </c>
      <c r="E21">
        <f>RANK(' OAM raw'!E23,' OAM raw'!E$4:E$23,' OAM raw'!E$1)</f>
        <v>13</v>
      </c>
      <c r="F21">
        <f>RANK(' OAM raw'!F23,' OAM raw'!F$4:F$23,' OAM raw'!F$1)</f>
        <v>4</v>
      </c>
      <c r="G21">
        <f>RANK(' OAM raw'!G23,' OAM raw'!G$4:G$23,' OAM raw'!G$1)</f>
        <v>17</v>
      </c>
      <c r="H21">
        <f>' OAM raw'!H23</f>
        <v>58</v>
      </c>
    </row>
    <row r="24" spans="1:17" ht="18.75" x14ac:dyDescent="0.25">
      <c r="A24" s="3"/>
    </row>
    <row r="25" spans="1:17" x14ac:dyDescent="0.25">
      <c r="A25" s="4"/>
    </row>
    <row r="28" spans="1:17" ht="31.5" x14ac:dyDescent="0.25">
      <c r="A28" s="5" t="s">
        <v>48</v>
      </c>
      <c r="B28" s="6">
        <v>8851705</v>
      </c>
      <c r="C28" s="5" t="s">
        <v>49</v>
      </c>
      <c r="D28" s="6">
        <v>20</v>
      </c>
      <c r="E28" s="5" t="s">
        <v>50</v>
      </c>
      <c r="F28" s="6">
        <v>6</v>
      </c>
      <c r="G28" s="5" t="s">
        <v>51</v>
      </c>
      <c r="H28" s="6">
        <v>20</v>
      </c>
      <c r="I28" s="5" t="s">
        <v>52</v>
      </c>
      <c r="J28" s="6">
        <v>0</v>
      </c>
      <c r="K28" s="5" t="s">
        <v>53</v>
      </c>
      <c r="L28" s="6" t="s">
        <v>374</v>
      </c>
    </row>
    <row r="29" spans="1:17" ht="19.5" thickBot="1" x14ac:dyDescent="0.3">
      <c r="A29" s="3"/>
    </row>
    <row r="30" spans="1:17" ht="15.75" thickBot="1" x14ac:dyDescent="0.3">
      <c r="A30" s="7" t="s">
        <v>55</v>
      </c>
      <c r="B30" s="7" t="s">
        <v>56</v>
      </c>
      <c r="C30" s="7" t="s">
        <v>57</v>
      </c>
      <c r="D30" s="7" t="s">
        <v>58</v>
      </c>
      <c r="E30" s="7" t="s">
        <v>59</v>
      </c>
      <c r="F30" s="7" t="s">
        <v>60</v>
      </c>
      <c r="G30" s="7" t="s">
        <v>61</v>
      </c>
      <c r="H30" s="7" t="s">
        <v>62</v>
      </c>
      <c r="J30" s="13" t="s">
        <v>227</v>
      </c>
    </row>
    <row r="31" spans="1:17" ht="15.75" thickBot="1" x14ac:dyDescent="0.3">
      <c r="A31" s="7" t="s">
        <v>63</v>
      </c>
      <c r="B31" s="8">
        <v>2</v>
      </c>
      <c r="C31" s="8">
        <v>5</v>
      </c>
      <c r="D31" s="8">
        <v>2</v>
      </c>
      <c r="E31" s="8">
        <v>19</v>
      </c>
      <c r="F31" s="8">
        <v>3</v>
      </c>
      <c r="G31" s="8">
        <v>16</v>
      </c>
      <c r="H31" s="8">
        <v>23</v>
      </c>
      <c r="K31">
        <f>21-B31</f>
        <v>19</v>
      </c>
      <c r="L31">
        <f t="shared" ref="L31:L50" si="0">21-C31</f>
        <v>16</v>
      </c>
      <c r="M31">
        <f t="shared" ref="M31:M50" si="1">21-D31</f>
        <v>19</v>
      </c>
      <c r="N31">
        <f t="shared" ref="N31:N50" si="2">21-E31</f>
        <v>2</v>
      </c>
      <c r="O31">
        <f t="shared" ref="O31:O50" si="3">21-F31</f>
        <v>18</v>
      </c>
      <c r="P31">
        <f t="shared" ref="P31:P50" si="4">21-G31</f>
        <v>5</v>
      </c>
      <c r="Q31">
        <f>H31</f>
        <v>23</v>
      </c>
    </row>
    <row r="32" spans="1:17" ht="15.75" thickBot="1" x14ac:dyDescent="0.3">
      <c r="A32" s="7" t="s">
        <v>64</v>
      </c>
      <c r="B32" s="8">
        <v>8</v>
      </c>
      <c r="C32" s="8">
        <v>1</v>
      </c>
      <c r="D32" s="8">
        <v>17</v>
      </c>
      <c r="E32" s="8">
        <v>15</v>
      </c>
      <c r="F32" s="8">
        <v>14</v>
      </c>
      <c r="G32" s="8">
        <v>11</v>
      </c>
      <c r="H32" s="8">
        <v>37</v>
      </c>
      <c r="K32">
        <f t="shared" ref="K32:K50" si="5">21-B32</f>
        <v>13</v>
      </c>
      <c r="L32">
        <f t="shared" si="0"/>
        <v>20</v>
      </c>
      <c r="M32">
        <f t="shared" si="1"/>
        <v>4</v>
      </c>
      <c r="N32">
        <f t="shared" si="2"/>
        <v>6</v>
      </c>
      <c r="O32">
        <f t="shared" si="3"/>
        <v>7</v>
      </c>
      <c r="P32">
        <f t="shared" si="4"/>
        <v>10</v>
      </c>
      <c r="Q32">
        <f t="shared" ref="Q32:Q50" si="6">H32</f>
        <v>37</v>
      </c>
    </row>
    <row r="33" spans="1:17" ht="15.75" thickBot="1" x14ac:dyDescent="0.3">
      <c r="A33" s="7" t="s">
        <v>65</v>
      </c>
      <c r="B33" s="8">
        <v>6</v>
      </c>
      <c r="C33" s="8">
        <v>11</v>
      </c>
      <c r="D33" s="8">
        <v>4</v>
      </c>
      <c r="E33" s="8">
        <v>3</v>
      </c>
      <c r="F33" s="8">
        <v>2</v>
      </c>
      <c r="G33" s="8">
        <v>3</v>
      </c>
      <c r="H33" s="8">
        <v>87</v>
      </c>
      <c r="K33">
        <f t="shared" si="5"/>
        <v>15</v>
      </c>
      <c r="L33">
        <f t="shared" si="0"/>
        <v>10</v>
      </c>
      <c r="M33">
        <f t="shared" si="1"/>
        <v>17</v>
      </c>
      <c r="N33">
        <f t="shared" si="2"/>
        <v>18</v>
      </c>
      <c r="O33">
        <f t="shared" si="3"/>
        <v>19</v>
      </c>
      <c r="P33">
        <f t="shared" si="4"/>
        <v>18</v>
      </c>
      <c r="Q33">
        <f t="shared" si="6"/>
        <v>87</v>
      </c>
    </row>
    <row r="34" spans="1:17" ht="15.75" thickBot="1" x14ac:dyDescent="0.3">
      <c r="A34" s="7" t="s">
        <v>66</v>
      </c>
      <c r="B34" s="8">
        <v>12</v>
      </c>
      <c r="C34" s="8">
        <v>10</v>
      </c>
      <c r="D34" s="8">
        <v>2</v>
      </c>
      <c r="E34" s="8">
        <v>6</v>
      </c>
      <c r="F34" s="8">
        <v>9</v>
      </c>
      <c r="G34" s="8">
        <v>7</v>
      </c>
      <c r="H34" s="8">
        <v>44</v>
      </c>
      <c r="K34">
        <f t="shared" si="5"/>
        <v>9</v>
      </c>
      <c r="L34">
        <f t="shared" si="0"/>
        <v>11</v>
      </c>
      <c r="M34">
        <f t="shared" si="1"/>
        <v>19</v>
      </c>
      <c r="N34">
        <f t="shared" si="2"/>
        <v>15</v>
      </c>
      <c r="O34">
        <f t="shared" si="3"/>
        <v>12</v>
      </c>
      <c r="P34">
        <f t="shared" si="4"/>
        <v>14</v>
      </c>
      <c r="Q34">
        <f t="shared" si="6"/>
        <v>44</v>
      </c>
    </row>
    <row r="35" spans="1:17" ht="15.75" thickBot="1" x14ac:dyDescent="0.3">
      <c r="A35" s="7" t="s">
        <v>67</v>
      </c>
      <c r="B35" s="8">
        <v>17</v>
      </c>
      <c r="C35" s="8">
        <v>7</v>
      </c>
      <c r="D35" s="8">
        <v>12</v>
      </c>
      <c r="E35" s="8">
        <v>12</v>
      </c>
      <c r="F35" s="8">
        <v>11</v>
      </c>
      <c r="G35" s="8">
        <v>4</v>
      </c>
      <c r="H35" s="8">
        <v>32</v>
      </c>
      <c r="K35">
        <f t="shared" si="5"/>
        <v>4</v>
      </c>
      <c r="L35">
        <f t="shared" si="0"/>
        <v>14</v>
      </c>
      <c r="M35">
        <f t="shared" si="1"/>
        <v>9</v>
      </c>
      <c r="N35">
        <f t="shared" si="2"/>
        <v>9</v>
      </c>
      <c r="O35">
        <f t="shared" si="3"/>
        <v>10</v>
      </c>
      <c r="P35">
        <f t="shared" si="4"/>
        <v>17</v>
      </c>
      <c r="Q35">
        <f t="shared" si="6"/>
        <v>32</v>
      </c>
    </row>
    <row r="36" spans="1:17" ht="15.75" thickBot="1" x14ac:dyDescent="0.3">
      <c r="A36" s="7" t="s">
        <v>68</v>
      </c>
      <c r="B36" s="8">
        <v>2</v>
      </c>
      <c r="C36" s="8">
        <v>14</v>
      </c>
      <c r="D36" s="8">
        <v>7</v>
      </c>
      <c r="E36" s="8">
        <v>14</v>
      </c>
      <c r="F36" s="8">
        <v>15</v>
      </c>
      <c r="G36" s="8">
        <v>6</v>
      </c>
      <c r="H36" s="8">
        <v>33</v>
      </c>
      <c r="K36">
        <f t="shared" si="5"/>
        <v>19</v>
      </c>
      <c r="L36">
        <f t="shared" si="0"/>
        <v>7</v>
      </c>
      <c r="M36">
        <f t="shared" si="1"/>
        <v>14</v>
      </c>
      <c r="N36">
        <f t="shared" si="2"/>
        <v>7</v>
      </c>
      <c r="O36">
        <f t="shared" si="3"/>
        <v>6</v>
      </c>
      <c r="P36">
        <f t="shared" si="4"/>
        <v>15</v>
      </c>
      <c r="Q36">
        <f t="shared" si="6"/>
        <v>33</v>
      </c>
    </row>
    <row r="37" spans="1:17" ht="15.75" thickBot="1" x14ac:dyDescent="0.3">
      <c r="A37" s="7" t="s">
        <v>69</v>
      </c>
      <c r="B37" s="8">
        <v>4</v>
      </c>
      <c r="C37" s="8">
        <v>16</v>
      </c>
      <c r="D37" s="8">
        <v>10</v>
      </c>
      <c r="E37" s="8">
        <v>2</v>
      </c>
      <c r="F37" s="8">
        <v>19</v>
      </c>
      <c r="G37" s="8">
        <v>7</v>
      </c>
      <c r="H37" s="8">
        <v>83</v>
      </c>
      <c r="K37">
        <f t="shared" si="5"/>
        <v>17</v>
      </c>
      <c r="L37">
        <f t="shared" si="0"/>
        <v>5</v>
      </c>
      <c r="M37">
        <f t="shared" si="1"/>
        <v>11</v>
      </c>
      <c r="N37">
        <f t="shared" si="2"/>
        <v>19</v>
      </c>
      <c r="O37">
        <f t="shared" si="3"/>
        <v>2</v>
      </c>
      <c r="P37">
        <f t="shared" si="4"/>
        <v>14</v>
      </c>
      <c r="Q37">
        <f t="shared" si="6"/>
        <v>83</v>
      </c>
    </row>
    <row r="38" spans="1:17" ht="15.75" thickBot="1" x14ac:dyDescent="0.3">
      <c r="A38" s="7" t="s">
        <v>70</v>
      </c>
      <c r="B38" s="8">
        <v>11</v>
      </c>
      <c r="C38" s="8">
        <v>7</v>
      </c>
      <c r="D38" s="8">
        <v>5</v>
      </c>
      <c r="E38" s="8">
        <v>18</v>
      </c>
      <c r="F38" s="8">
        <v>10</v>
      </c>
      <c r="G38" s="8">
        <v>2</v>
      </c>
      <c r="H38" s="8">
        <v>43</v>
      </c>
      <c r="K38">
        <f t="shared" si="5"/>
        <v>10</v>
      </c>
      <c r="L38">
        <f t="shared" si="0"/>
        <v>14</v>
      </c>
      <c r="M38">
        <f t="shared" si="1"/>
        <v>16</v>
      </c>
      <c r="N38">
        <f t="shared" si="2"/>
        <v>3</v>
      </c>
      <c r="O38">
        <f t="shared" si="3"/>
        <v>11</v>
      </c>
      <c r="P38">
        <f t="shared" si="4"/>
        <v>19</v>
      </c>
      <c r="Q38">
        <f t="shared" si="6"/>
        <v>43</v>
      </c>
    </row>
    <row r="39" spans="1:17" ht="15.75" thickBot="1" x14ac:dyDescent="0.3">
      <c r="A39" s="7" t="s">
        <v>71</v>
      </c>
      <c r="B39" s="8">
        <v>12</v>
      </c>
      <c r="C39" s="8">
        <v>15</v>
      </c>
      <c r="D39" s="8">
        <v>8</v>
      </c>
      <c r="E39" s="8">
        <v>11</v>
      </c>
      <c r="F39" s="8">
        <v>12</v>
      </c>
      <c r="G39" s="8">
        <v>18</v>
      </c>
      <c r="H39" s="8">
        <v>62</v>
      </c>
      <c r="K39">
        <f t="shared" si="5"/>
        <v>9</v>
      </c>
      <c r="L39">
        <f t="shared" si="0"/>
        <v>6</v>
      </c>
      <c r="M39">
        <f t="shared" si="1"/>
        <v>13</v>
      </c>
      <c r="N39">
        <f t="shared" si="2"/>
        <v>10</v>
      </c>
      <c r="O39">
        <f t="shared" si="3"/>
        <v>9</v>
      </c>
      <c r="P39">
        <f t="shared" si="4"/>
        <v>3</v>
      </c>
      <c r="Q39">
        <f t="shared" si="6"/>
        <v>62</v>
      </c>
    </row>
    <row r="40" spans="1:17" ht="15.75" thickBot="1" x14ac:dyDescent="0.3">
      <c r="A40" s="7" t="s">
        <v>72</v>
      </c>
      <c r="B40" s="8">
        <v>20</v>
      </c>
      <c r="C40" s="8">
        <v>12</v>
      </c>
      <c r="D40" s="8">
        <v>16</v>
      </c>
      <c r="E40" s="8">
        <v>1</v>
      </c>
      <c r="F40" s="8">
        <v>5</v>
      </c>
      <c r="G40" s="8">
        <v>13</v>
      </c>
      <c r="H40" s="8">
        <v>29</v>
      </c>
      <c r="K40">
        <f t="shared" si="5"/>
        <v>1</v>
      </c>
      <c r="L40">
        <f t="shared" si="0"/>
        <v>9</v>
      </c>
      <c r="M40">
        <f t="shared" si="1"/>
        <v>5</v>
      </c>
      <c r="N40">
        <f t="shared" si="2"/>
        <v>20</v>
      </c>
      <c r="O40">
        <f t="shared" si="3"/>
        <v>16</v>
      </c>
      <c r="P40">
        <f t="shared" si="4"/>
        <v>8</v>
      </c>
      <c r="Q40">
        <f t="shared" si="6"/>
        <v>29</v>
      </c>
    </row>
    <row r="41" spans="1:17" ht="15.75" thickBot="1" x14ac:dyDescent="0.3">
      <c r="A41" s="7" t="s">
        <v>73</v>
      </c>
      <c r="B41" s="8">
        <v>15</v>
      </c>
      <c r="C41" s="8">
        <v>4</v>
      </c>
      <c r="D41" s="8">
        <v>20</v>
      </c>
      <c r="E41" s="8">
        <v>10</v>
      </c>
      <c r="F41" s="8">
        <v>1</v>
      </c>
      <c r="G41" s="8">
        <v>19</v>
      </c>
      <c r="H41" s="8">
        <v>83</v>
      </c>
      <c r="K41">
        <f t="shared" si="5"/>
        <v>6</v>
      </c>
      <c r="L41">
        <f t="shared" si="0"/>
        <v>17</v>
      </c>
      <c r="M41">
        <f t="shared" si="1"/>
        <v>1</v>
      </c>
      <c r="N41">
        <f t="shared" si="2"/>
        <v>11</v>
      </c>
      <c r="O41">
        <f t="shared" si="3"/>
        <v>20</v>
      </c>
      <c r="P41">
        <f t="shared" si="4"/>
        <v>2</v>
      </c>
      <c r="Q41">
        <f t="shared" si="6"/>
        <v>83</v>
      </c>
    </row>
    <row r="42" spans="1:17" ht="15.75" thickBot="1" x14ac:dyDescent="0.3">
      <c r="A42" s="7" t="s">
        <v>74</v>
      </c>
      <c r="B42" s="8">
        <v>19</v>
      </c>
      <c r="C42" s="8">
        <v>20</v>
      </c>
      <c r="D42" s="8">
        <v>19</v>
      </c>
      <c r="E42" s="8">
        <v>4</v>
      </c>
      <c r="F42" s="8">
        <v>7</v>
      </c>
      <c r="G42" s="8">
        <v>5</v>
      </c>
      <c r="H42" s="8">
        <v>21</v>
      </c>
      <c r="K42">
        <f t="shared" si="5"/>
        <v>2</v>
      </c>
      <c r="L42">
        <f t="shared" si="0"/>
        <v>1</v>
      </c>
      <c r="M42">
        <f t="shared" si="1"/>
        <v>2</v>
      </c>
      <c r="N42">
        <f t="shared" si="2"/>
        <v>17</v>
      </c>
      <c r="O42">
        <f t="shared" si="3"/>
        <v>14</v>
      </c>
      <c r="P42">
        <f t="shared" si="4"/>
        <v>16</v>
      </c>
      <c r="Q42">
        <f t="shared" si="6"/>
        <v>21</v>
      </c>
    </row>
    <row r="43" spans="1:17" ht="15.75" thickBot="1" x14ac:dyDescent="0.3">
      <c r="A43" s="7" t="s">
        <v>75</v>
      </c>
      <c r="B43" s="8">
        <v>6</v>
      </c>
      <c r="C43" s="8">
        <v>19</v>
      </c>
      <c r="D43" s="8">
        <v>15</v>
      </c>
      <c r="E43" s="8">
        <v>5</v>
      </c>
      <c r="F43" s="8">
        <v>17</v>
      </c>
      <c r="G43" s="8">
        <v>9</v>
      </c>
      <c r="H43" s="8">
        <v>73</v>
      </c>
      <c r="K43">
        <f t="shared" si="5"/>
        <v>15</v>
      </c>
      <c r="L43">
        <f t="shared" si="0"/>
        <v>2</v>
      </c>
      <c r="M43">
        <f t="shared" si="1"/>
        <v>6</v>
      </c>
      <c r="N43">
        <f t="shared" si="2"/>
        <v>16</v>
      </c>
      <c r="O43">
        <f t="shared" si="3"/>
        <v>4</v>
      </c>
      <c r="P43">
        <f t="shared" si="4"/>
        <v>12</v>
      </c>
      <c r="Q43">
        <f t="shared" si="6"/>
        <v>73</v>
      </c>
    </row>
    <row r="44" spans="1:17" ht="15.75" thickBot="1" x14ac:dyDescent="0.3">
      <c r="A44" s="7" t="s">
        <v>76</v>
      </c>
      <c r="B44" s="8">
        <v>14</v>
      </c>
      <c r="C44" s="8">
        <v>13</v>
      </c>
      <c r="D44" s="8">
        <v>5</v>
      </c>
      <c r="E44" s="8">
        <v>16</v>
      </c>
      <c r="F44" s="8">
        <v>13</v>
      </c>
      <c r="G44" s="8">
        <v>10</v>
      </c>
      <c r="H44" s="8">
        <v>53</v>
      </c>
      <c r="K44">
        <f t="shared" si="5"/>
        <v>7</v>
      </c>
      <c r="L44">
        <f t="shared" si="0"/>
        <v>8</v>
      </c>
      <c r="M44">
        <f t="shared" si="1"/>
        <v>16</v>
      </c>
      <c r="N44">
        <f t="shared" si="2"/>
        <v>5</v>
      </c>
      <c r="O44">
        <f t="shared" si="3"/>
        <v>8</v>
      </c>
      <c r="P44">
        <f t="shared" si="4"/>
        <v>11</v>
      </c>
      <c r="Q44">
        <f t="shared" si="6"/>
        <v>53</v>
      </c>
    </row>
    <row r="45" spans="1:17" ht="15.75" thickBot="1" x14ac:dyDescent="0.3">
      <c r="A45" s="7" t="s">
        <v>77</v>
      </c>
      <c r="B45" s="8">
        <v>1</v>
      </c>
      <c r="C45" s="8">
        <v>17</v>
      </c>
      <c r="D45" s="8">
        <v>13</v>
      </c>
      <c r="E45" s="8">
        <v>9</v>
      </c>
      <c r="F45" s="8">
        <v>8</v>
      </c>
      <c r="G45" s="8">
        <v>15</v>
      </c>
      <c r="H45" s="8">
        <v>87</v>
      </c>
      <c r="K45">
        <f t="shared" si="5"/>
        <v>20</v>
      </c>
      <c r="L45">
        <f t="shared" si="0"/>
        <v>4</v>
      </c>
      <c r="M45">
        <f t="shared" si="1"/>
        <v>8</v>
      </c>
      <c r="N45">
        <f t="shared" si="2"/>
        <v>12</v>
      </c>
      <c r="O45">
        <f t="shared" si="3"/>
        <v>13</v>
      </c>
      <c r="P45">
        <f t="shared" si="4"/>
        <v>6</v>
      </c>
      <c r="Q45">
        <f t="shared" si="6"/>
        <v>87</v>
      </c>
    </row>
    <row r="46" spans="1:17" ht="15.75" thickBot="1" x14ac:dyDescent="0.3">
      <c r="A46" s="7" t="s">
        <v>78</v>
      </c>
      <c r="B46" s="8">
        <v>9</v>
      </c>
      <c r="C46" s="8">
        <v>2</v>
      </c>
      <c r="D46" s="8">
        <v>18</v>
      </c>
      <c r="E46" s="8">
        <v>8</v>
      </c>
      <c r="F46" s="8">
        <v>20</v>
      </c>
      <c r="G46" s="8">
        <v>20</v>
      </c>
      <c r="H46" s="8">
        <v>39</v>
      </c>
      <c r="K46">
        <f t="shared" si="5"/>
        <v>12</v>
      </c>
      <c r="L46">
        <f t="shared" si="0"/>
        <v>19</v>
      </c>
      <c r="M46">
        <f t="shared" si="1"/>
        <v>3</v>
      </c>
      <c r="N46">
        <f t="shared" si="2"/>
        <v>13</v>
      </c>
      <c r="O46">
        <f t="shared" si="3"/>
        <v>1</v>
      </c>
      <c r="P46">
        <f t="shared" si="4"/>
        <v>1</v>
      </c>
      <c r="Q46">
        <f t="shared" si="6"/>
        <v>39</v>
      </c>
    </row>
    <row r="47" spans="1:17" ht="15.75" thickBot="1" x14ac:dyDescent="0.3">
      <c r="A47" s="7" t="s">
        <v>79</v>
      </c>
      <c r="B47" s="8">
        <v>5</v>
      </c>
      <c r="C47" s="8">
        <v>3</v>
      </c>
      <c r="D47" s="8">
        <v>10</v>
      </c>
      <c r="E47" s="8">
        <v>17</v>
      </c>
      <c r="F47" s="8">
        <v>16</v>
      </c>
      <c r="G47" s="8">
        <v>12</v>
      </c>
      <c r="H47" s="8">
        <v>16</v>
      </c>
      <c r="K47">
        <f t="shared" si="5"/>
        <v>16</v>
      </c>
      <c r="L47">
        <f t="shared" si="0"/>
        <v>18</v>
      </c>
      <c r="M47">
        <f t="shared" si="1"/>
        <v>11</v>
      </c>
      <c r="N47">
        <f t="shared" si="2"/>
        <v>4</v>
      </c>
      <c r="O47">
        <f t="shared" si="3"/>
        <v>5</v>
      </c>
      <c r="P47">
        <f t="shared" si="4"/>
        <v>9</v>
      </c>
      <c r="Q47">
        <f t="shared" si="6"/>
        <v>16</v>
      </c>
    </row>
    <row r="48" spans="1:17" ht="15.75" thickBot="1" x14ac:dyDescent="0.3">
      <c r="A48" s="7" t="s">
        <v>80</v>
      </c>
      <c r="B48" s="8">
        <v>18</v>
      </c>
      <c r="C48" s="8">
        <v>9</v>
      </c>
      <c r="D48" s="8">
        <v>9</v>
      </c>
      <c r="E48" s="8">
        <v>7</v>
      </c>
      <c r="F48" s="8">
        <v>6</v>
      </c>
      <c r="G48" s="8">
        <v>14</v>
      </c>
      <c r="H48" s="8">
        <v>74</v>
      </c>
      <c r="K48">
        <f t="shared" si="5"/>
        <v>3</v>
      </c>
      <c r="L48">
        <f t="shared" si="0"/>
        <v>12</v>
      </c>
      <c r="M48">
        <f t="shared" si="1"/>
        <v>12</v>
      </c>
      <c r="N48">
        <f t="shared" si="2"/>
        <v>14</v>
      </c>
      <c r="O48">
        <f t="shared" si="3"/>
        <v>15</v>
      </c>
      <c r="P48">
        <f t="shared" si="4"/>
        <v>7</v>
      </c>
      <c r="Q48">
        <f t="shared" si="6"/>
        <v>74</v>
      </c>
    </row>
    <row r="49" spans="1:17" ht="15.75" thickBot="1" x14ac:dyDescent="0.3">
      <c r="A49" s="7" t="s">
        <v>81</v>
      </c>
      <c r="B49" s="8">
        <v>16</v>
      </c>
      <c r="C49" s="8">
        <v>6</v>
      </c>
      <c r="D49" s="8">
        <v>1</v>
      </c>
      <c r="E49" s="8">
        <v>19</v>
      </c>
      <c r="F49" s="8">
        <v>18</v>
      </c>
      <c r="G49" s="8">
        <v>1</v>
      </c>
      <c r="H49" s="8">
        <v>38</v>
      </c>
      <c r="K49">
        <f t="shared" si="5"/>
        <v>5</v>
      </c>
      <c r="L49">
        <f t="shared" si="0"/>
        <v>15</v>
      </c>
      <c r="M49">
        <f t="shared" si="1"/>
        <v>20</v>
      </c>
      <c r="N49">
        <f t="shared" si="2"/>
        <v>2</v>
      </c>
      <c r="O49">
        <f t="shared" si="3"/>
        <v>3</v>
      </c>
      <c r="P49">
        <f t="shared" si="4"/>
        <v>20</v>
      </c>
      <c r="Q49">
        <f t="shared" si="6"/>
        <v>38</v>
      </c>
    </row>
    <row r="50" spans="1:17" ht="15.75" thickBot="1" x14ac:dyDescent="0.3">
      <c r="A50" s="7" t="s">
        <v>82</v>
      </c>
      <c r="B50" s="8">
        <v>10</v>
      </c>
      <c r="C50" s="8">
        <v>18</v>
      </c>
      <c r="D50" s="8">
        <v>14</v>
      </c>
      <c r="E50" s="8">
        <v>13</v>
      </c>
      <c r="F50" s="8">
        <v>4</v>
      </c>
      <c r="G50" s="8">
        <v>17</v>
      </c>
      <c r="H50" s="8">
        <v>58</v>
      </c>
      <c r="K50">
        <f t="shared" si="5"/>
        <v>11</v>
      </c>
      <c r="L50">
        <f t="shared" si="0"/>
        <v>3</v>
      </c>
      <c r="M50">
        <f t="shared" si="1"/>
        <v>7</v>
      </c>
      <c r="N50">
        <f t="shared" si="2"/>
        <v>8</v>
      </c>
      <c r="O50">
        <f t="shared" si="3"/>
        <v>17</v>
      </c>
      <c r="P50">
        <f t="shared" si="4"/>
        <v>4</v>
      </c>
      <c r="Q50">
        <f t="shared" si="6"/>
        <v>58</v>
      </c>
    </row>
    <row r="51" spans="1:17" ht="19.5" thickBot="1" x14ac:dyDescent="0.3">
      <c r="A51" s="3"/>
    </row>
    <row r="52" spans="1:17" ht="15.75" thickBot="1" x14ac:dyDescent="0.3">
      <c r="A52" s="7" t="s">
        <v>83</v>
      </c>
      <c r="B52" s="7" t="s">
        <v>56</v>
      </c>
      <c r="C52" s="7" t="s">
        <v>57</v>
      </c>
      <c r="D52" s="7" t="s">
        <v>58</v>
      </c>
      <c r="E52" s="7" t="s">
        <v>59</v>
      </c>
      <c r="F52" s="7" t="s">
        <v>60</v>
      </c>
      <c r="G52" s="7" t="s">
        <v>61</v>
      </c>
    </row>
    <row r="53" spans="1:17" ht="21.75" thickBot="1" x14ac:dyDescent="0.3">
      <c r="A53" s="7" t="s">
        <v>84</v>
      </c>
      <c r="B53" s="8" t="s">
        <v>375</v>
      </c>
      <c r="C53" s="8" t="s">
        <v>376</v>
      </c>
      <c r="D53" s="8" t="s">
        <v>377</v>
      </c>
      <c r="E53" s="8" t="s">
        <v>378</v>
      </c>
      <c r="F53" s="8" t="s">
        <v>379</v>
      </c>
      <c r="G53" s="8" t="s">
        <v>380</v>
      </c>
    </row>
    <row r="54" spans="1:17" ht="21.75" thickBot="1" x14ac:dyDescent="0.3">
      <c r="A54" s="7" t="s">
        <v>91</v>
      </c>
      <c r="B54" s="8" t="s">
        <v>381</v>
      </c>
      <c r="C54" s="8" t="s">
        <v>382</v>
      </c>
      <c r="D54" s="8" t="s">
        <v>377</v>
      </c>
      <c r="E54" s="8" t="s">
        <v>378</v>
      </c>
      <c r="F54" s="8" t="s">
        <v>383</v>
      </c>
      <c r="G54" s="8" t="s">
        <v>380</v>
      </c>
    </row>
    <row r="55" spans="1:17" ht="21.75" thickBot="1" x14ac:dyDescent="0.3">
      <c r="A55" s="7" t="s">
        <v>98</v>
      </c>
      <c r="B55" s="8" t="s">
        <v>381</v>
      </c>
      <c r="C55" s="8" t="s">
        <v>209</v>
      </c>
      <c r="D55" s="8" t="s">
        <v>377</v>
      </c>
      <c r="E55" s="8" t="s">
        <v>384</v>
      </c>
      <c r="F55" s="8" t="s">
        <v>385</v>
      </c>
      <c r="G55" s="8" t="s">
        <v>380</v>
      </c>
    </row>
    <row r="56" spans="1:17" ht="21.75" thickBot="1" x14ac:dyDescent="0.3">
      <c r="A56" s="7" t="s">
        <v>105</v>
      </c>
      <c r="B56" s="8" t="s">
        <v>381</v>
      </c>
      <c r="C56" s="8" t="s">
        <v>209</v>
      </c>
      <c r="D56" s="8" t="s">
        <v>377</v>
      </c>
      <c r="E56" s="8" t="s">
        <v>386</v>
      </c>
      <c r="F56" s="8" t="s">
        <v>385</v>
      </c>
      <c r="G56" s="8" t="s">
        <v>209</v>
      </c>
    </row>
    <row r="57" spans="1:17" ht="21.75" thickBot="1" x14ac:dyDescent="0.3">
      <c r="A57" s="7" t="s">
        <v>112</v>
      </c>
      <c r="B57" s="8" t="s">
        <v>381</v>
      </c>
      <c r="C57" s="8" t="s">
        <v>209</v>
      </c>
      <c r="D57" s="8" t="s">
        <v>377</v>
      </c>
      <c r="E57" s="8" t="s">
        <v>386</v>
      </c>
      <c r="F57" s="8" t="s">
        <v>385</v>
      </c>
      <c r="G57" s="8" t="s">
        <v>209</v>
      </c>
    </row>
    <row r="58" spans="1:17" ht="21.75" thickBot="1" x14ac:dyDescent="0.3">
      <c r="A58" s="7" t="s">
        <v>119</v>
      </c>
      <c r="B58" s="8" t="s">
        <v>381</v>
      </c>
      <c r="C58" s="8" t="s">
        <v>209</v>
      </c>
      <c r="D58" s="8" t="s">
        <v>377</v>
      </c>
      <c r="E58" s="8" t="s">
        <v>386</v>
      </c>
      <c r="F58" s="8" t="s">
        <v>385</v>
      </c>
      <c r="G58" s="8" t="s">
        <v>209</v>
      </c>
    </row>
    <row r="59" spans="1:17" ht="21.75" thickBot="1" x14ac:dyDescent="0.3">
      <c r="A59" s="7" t="s">
        <v>126</v>
      </c>
      <c r="B59" s="8" t="s">
        <v>381</v>
      </c>
      <c r="C59" s="8" t="s">
        <v>209</v>
      </c>
      <c r="D59" s="8" t="s">
        <v>377</v>
      </c>
      <c r="E59" s="8" t="s">
        <v>386</v>
      </c>
      <c r="F59" s="8" t="s">
        <v>209</v>
      </c>
      <c r="G59" s="8" t="s">
        <v>209</v>
      </c>
    </row>
    <row r="60" spans="1:17" ht="21.75" thickBot="1" x14ac:dyDescent="0.3">
      <c r="A60" s="7" t="s">
        <v>133</v>
      </c>
      <c r="B60" s="8" t="s">
        <v>381</v>
      </c>
      <c r="C60" s="8" t="s">
        <v>209</v>
      </c>
      <c r="D60" s="8" t="s">
        <v>377</v>
      </c>
      <c r="E60" s="8" t="s">
        <v>387</v>
      </c>
      <c r="F60" s="8" t="s">
        <v>209</v>
      </c>
      <c r="G60" s="8" t="s">
        <v>209</v>
      </c>
    </row>
    <row r="61" spans="1:17" ht="21.75" thickBot="1" x14ac:dyDescent="0.3">
      <c r="A61" s="7" t="s">
        <v>140</v>
      </c>
      <c r="B61" s="8" t="s">
        <v>381</v>
      </c>
      <c r="C61" s="8" t="s">
        <v>209</v>
      </c>
      <c r="D61" s="8" t="s">
        <v>377</v>
      </c>
      <c r="E61" s="8" t="s">
        <v>387</v>
      </c>
      <c r="F61" s="8" t="s">
        <v>209</v>
      </c>
      <c r="G61" s="8" t="s">
        <v>209</v>
      </c>
    </row>
    <row r="62" spans="1:17" ht="21.75" thickBot="1" x14ac:dyDescent="0.3">
      <c r="A62" s="7" t="s">
        <v>147</v>
      </c>
      <c r="B62" s="8" t="s">
        <v>381</v>
      </c>
      <c r="C62" s="8" t="s">
        <v>209</v>
      </c>
      <c r="D62" s="8" t="s">
        <v>388</v>
      </c>
      <c r="E62" s="8" t="s">
        <v>387</v>
      </c>
      <c r="F62" s="8" t="s">
        <v>209</v>
      </c>
      <c r="G62" s="8" t="s">
        <v>209</v>
      </c>
    </row>
    <row r="63" spans="1:17" ht="21.75" thickBot="1" x14ac:dyDescent="0.3">
      <c r="A63" s="7" t="s">
        <v>154</v>
      </c>
      <c r="B63" s="8" t="s">
        <v>381</v>
      </c>
      <c r="C63" s="8" t="s">
        <v>209</v>
      </c>
      <c r="D63" s="8" t="s">
        <v>388</v>
      </c>
      <c r="E63" s="8" t="s">
        <v>387</v>
      </c>
      <c r="F63" s="8" t="s">
        <v>209</v>
      </c>
      <c r="G63" s="8" t="s">
        <v>209</v>
      </c>
    </row>
    <row r="64" spans="1:17" ht="21.75" thickBot="1" x14ac:dyDescent="0.3">
      <c r="A64" s="7" t="s">
        <v>161</v>
      </c>
      <c r="B64" s="8" t="s">
        <v>381</v>
      </c>
      <c r="C64" s="8" t="s">
        <v>209</v>
      </c>
      <c r="D64" s="8" t="s">
        <v>388</v>
      </c>
      <c r="E64" s="8" t="s">
        <v>389</v>
      </c>
      <c r="F64" s="8" t="s">
        <v>209</v>
      </c>
      <c r="G64" s="8" t="s">
        <v>209</v>
      </c>
    </row>
    <row r="65" spans="1:7" ht="21.75" thickBot="1" x14ac:dyDescent="0.3">
      <c r="A65" s="7" t="s">
        <v>168</v>
      </c>
      <c r="B65" s="8" t="s">
        <v>381</v>
      </c>
      <c r="C65" s="8" t="s">
        <v>209</v>
      </c>
      <c r="D65" s="8" t="s">
        <v>388</v>
      </c>
      <c r="E65" s="8" t="s">
        <v>389</v>
      </c>
      <c r="F65" s="8" t="s">
        <v>209</v>
      </c>
      <c r="G65" s="8" t="s">
        <v>209</v>
      </c>
    </row>
    <row r="66" spans="1:7" ht="21.75" thickBot="1" x14ac:dyDescent="0.3">
      <c r="A66" s="7" t="s">
        <v>175</v>
      </c>
      <c r="B66" s="8" t="s">
        <v>381</v>
      </c>
      <c r="C66" s="8" t="s">
        <v>209</v>
      </c>
      <c r="D66" s="8" t="s">
        <v>388</v>
      </c>
      <c r="E66" s="8" t="s">
        <v>390</v>
      </c>
      <c r="F66" s="8" t="s">
        <v>209</v>
      </c>
      <c r="G66" s="8" t="s">
        <v>209</v>
      </c>
    </row>
    <row r="67" spans="1:7" ht="21.75" thickBot="1" x14ac:dyDescent="0.3">
      <c r="A67" s="7" t="s">
        <v>182</v>
      </c>
      <c r="B67" s="8" t="s">
        <v>391</v>
      </c>
      <c r="C67" s="8" t="s">
        <v>209</v>
      </c>
      <c r="D67" s="8" t="s">
        <v>388</v>
      </c>
      <c r="E67" s="8" t="s">
        <v>390</v>
      </c>
      <c r="F67" s="8" t="s">
        <v>209</v>
      </c>
      <c r="G67" s="8" t="s">
        <v>209</v>
      </c>
    </row>
    <row r="68" spans="1:7" ht="21.75" thickBot="1" x14ac:dyDescent="0.3">
      <c r="A68" s="7" t="s">
        <v>188</v>
      </c>
      <c r="B68" s="8" t="s">
        <v>391</v>
      </c>
      <c r="C68" s="8" t="s">
        <v>209</v>
      </c>
      <c r="D68" s="8" t="s">
        <v>209</v>
      </c>
      <c r="E68" s="8" t="s">
        <v>390</v>
      </c>
      <c r="F68" s="8" t="s">
        <v>209</v>
      </c>
      <c r="G68" s="8" t="s">
        <v>209</v>
      </c>
    </row>
    <row r="69" spans="1:7" ht="21.75" thickBot="1" x14ac:dyDescent="0.3">
      <c r="A69" s="7" t="s">
        <v>193</v>
      </c>
      <c r="B69" s="8" t="s">
        <v>391</v>
      </c>
      <c r="C69" s="8" t="s">
        <v>209</v>
      </c>
      <c r="D69" s="8" t="s">
        <v>209</v>
      </c>
      <c r="E69" s="8" t="s">
        <v>209</v>
      </c>
      <c r="F69" s="8" t="s">
        <v>209</v>
      </c>
      <c r="G69" s="8" t="s">
        <v>209</v>
      </c>
    </row>
    <row r="70" spans="1:7" ht="21.75" thickBot="1" x14ac:dyDescent="0.3">
      <c r="A70" s="7" t="s">
        <v>198</v>
      </c>
      <c r="B70" s="8" t="s">
        <v>391</v>
      </c>
      <c r="C70" s="8" t="s">
        <v>209</v>
      </c>
      <c r="D70" s="8" t="s">
        <v>209</v>
      </c>
      <c r="E70" s="8" t="s">
        <v>209</v>
      </c>
      <c r="F70" s="8" t="s">
        <v>209</v>
      </c>
      <c r="G70" s="8" t="s">
        <v>209</v>
      </c>
    </row>
    <row r="71" spans="1:7" ht="15.75" thickBot="1" x14ac:dyDescent="0.3">
      <c r="A71" s="7" t="s">
        <v>203</v>
      </c>
      <c r="B71" s="8" t="s">
        <v>209</v>
      </c>
      <c r="C71" s="8" t="s">
        <v>209</v>
      </c>
      <c r="D71" s="8" t="s">
        <v>209</v>
      </c>
      <c r="E71" s="8" t="s">
        <v>209</v>
      </c>
      <c r="F71" s="8" t="s">
        <v>209</v>
      </c>
      <c r="G71" s="8" t="s">
        <v>209</v>
      </c>
    </row>
    <row r="72" spans="1:7" ht="15.75" thickBot="1" x14ac:dyDescent="0.3">
      <c r="A72" s="7" t="s">
        <v>207</v>
      </c>
      <c r="B72" s="8" t="s">
        <v>209</v>
      </c>
      <c r="C72" s="8" t="s">
        <v>209</v>
      </c>
      <c r="D72" s="8" t="s">
        <v>209</v>
      </c>
      <c r="E72" s="8" t="s">
        <v>209</v>
      </c>
      <c r="F72" s="8" t="s">
        <v>209</v>
      </c>
      <c r="G72" s="8" t="s">
        <v>209</v>
      </c>
    </row>
    <row r="73" spans="1:7" ht="19.5" thickBot="1" x14ac:dyDescent="0.3">
      <c r="A73" s="3"/>
    </row>
    <row r="74" spans="1:7" ht="15.75" thickBot="1" x14ac:dyDescent="0.3">
      <c r="A74" s="16" t="s">
        <v>372</v>
      </c>
      <c r="B74" s="7" t="s">
        <v>56</v>
      </c>
      <c r="C74" s="7" t="s">
        <v>57</v>
      </c>
      <c r="D74" s="7" t="s">
        <v>58</v>
      </c>
      <c r="E74" s="7" t="s">
        <v>59</v>
      </c>
      <c r="F74" s="7" t="s">
        <v>60</v>
      </c>
      <c r="G74" s="7" t="s">
        <v>61</v>
      </c>
    </row>
    <row r="75" spans="1:7" ht="15.75" thickBot="1" x14ac:dyDescent="0.3">
      <c r="A75" s="7" t="s">
        <v>84</v>
      </c>
      <c r="B75" s="8">
        <v>50.9</v>
      </c>
      <c r="C75" s="8">
        <v>14.6</v>
      </c>
      <c r="D75" s="8">
        <v>20.7</v>
      </c>
      <c r="E75" s="8">
        <v>34.799999999999997</v>
      </c>
      <c r="F75" s="8">
        <v>56</v>
      </c>
      <c r="G75" s="8">
        <v>10.1</v>
      </c>
    </row>
    <row r="76" spans="1:7" ht="15.75" thickBot="1" x14ac:dyDescent="0.3">
      <c r="A76" s="7" t="s">
        <v>91</v>
      </c>
      <c r="B76" s="8">
        <v>12.6</v>
      </c>
      <c r="C76" s="8">
        <v>6.6</v>
      </c>
      <c r="D76" s="8">
        <v>20.7</v>
      </c>
      <c r="E76" s="8">
        <v>34.799999999999997</v>
      </c>
      <c r="F76" s="8">
        <v>10.6</v>
      </c>
      <c r="G76" s="8">
        <v>10.1</v>
      </c>
    </row>
    <row r="77" spans="1:7" ht="15.75" thickBot="1" x14ac:dyDescent="0.3">
      <c r="A77" s="7" t="s">
        <v>98</v>
      </c>
      <c r="B77" s="8">
        <v>12.6</v>
      </c>
      <c r="C77" s="8">
        <v>0</v>
      </c>
      <c r="D77" s="8">
        <v>20.7</v>
      </c>
      <c r="E77" s="8">
        <v>34.299999999999997</v>
      </c>
      <c r="F77" s="8">
        <v>3</v>
      </c>
      <c r="G77" s="8">
        <v>10.1</v>
      </c>
    </row>
    <row r="78" spans="1:7" ht="15.75" thickBot="1" x14ac:dyDescent="0.3">
      <c r="A78" s="7" t="s">
        <v>105</v>
      </c>
      <c r="B78" s="8">
        <v>12.6</v>
      </c>
      <c r="C78" s="8">
        <v>0</v>
      </c>
      <c r="D78" s="8">
        <v>20.7</v>
      </c>
      <c r="E78" s="8">
        <v>26.2</v>
      </c>
      <c r="F78" s="8">
        <v>3</v>
      </c>
      <c r="G78" s="8">
        <v>0</v>
      </c>
    </row>
    <row r="79" spans="1:7" ht="15.75" thickBot="1" x14ac:dyDescent="0.3">
      <c r="A79" s="7" t="s">
        <v>112</v>
      </c>
      <c r="B79" s="8">
        <v>12.6</v>
      </c>
      <c r="C79" s="8">
        <v>0</v>
      </c>
      <c r="D79" s="8">
        <v>20.7</v>
      </c>
      <c r="E79" s="8">
        <v>26.2</v>
      </c>
      <c r="F79" s="8">
        <v>3</v>
      </c>
      <c r="G79" s="8">
        <v>0</v>
      </c>
    </row>
    <row r="80" spans="1:7" ht="15.75" thickBot="1" x14ac:dyDescent="0.3">
      <c r="A80" s="7" t="s">
        <v>119</v>
      </c>
      <c r="B80" s="8">
        <v>12.6</v>
      </c>
      <c r="C80" s="8">
        <v>0</v>
      </c>
      <c r="D80" s="8">
        <v>20.7</v>
      </c>
      <c r="E80" s="8">
        <v>26.2</v>
      </c>
      <c r="F80" s="8">
        <v>3</v>
      </c>
      <c r="G80" s="8">
        <v>0</v>
      </c>
    </row>
    <row r="81" spans="1:12" ht="15.75" thickBot="1" x14ac:dyDescent="0.3">
      <c r="A81" s="7" t="s">
        <v>126</v>
      </c>
      <c r="B81" s="8">
        <v>12.6</v>
      </c>
      <c r="C81" s="8">
        <v>0</v>
      </c>
      <c r="D81" s="8">
        <v>20.7</v>
      </c>
      <c r="E81" s="8">
        <v>26.2</v>
      </c>
      <c r="F81" s="8">
        <v>0</v>
      </c>
      <c r="G81" s="8">
        <v>0</v>
      </c>
    </row>
    <row r="82" spans="1:12" ht="15.75" thickBot="1" x14ac:dyDescent="0.3">
      <c r="A82" s="7" t="s">
        <v>133</v>
      </c>
      <c r="B82" s="8">
        <v>12.6</v>
      </c>
      <c r="C82" s="8">
        <v>0</v>
      </c>
      <c r="D82" s="8">
        <v>20.7</v>
      </c>
      <c r="E82" s="8">
        <v>20.2</v>
      </c>
      <c r="F82" s="8">
        <v>0</v>
      </c>
      <c r="G82" s="8">
        <v>0</v>
      </c>
    </row>
    <row r="83" spans="1:12" ht="15.75" thickBot="1" x14ac:dyDescent="0.3">
      <c r="A83" s="7" t="s">
        <v>140</v>
      </c>
      <c r="B83" s="8">
        <v>12.6</v>
      </c>
      <c r="C83" s="8">
        <v>0</v>
      </c>
      <c r="D83" s="8">
        <v>20.7</v>
      </c>
      <c r="E83" s="8">
        <v>20.2</v>
      </c>
      <c r="F83" s="8">
        <v>0</v>
      </c>
      <c r="G83" s="8">
        <v>0</v>
      </c>
    </row>
    <row r="84" spans="1:12" ht="15.75" thickBot="1" x14ac:dyDescent="0.3">
      <c r="A84" s="7" t="s">
        <v>147</v>
      </c>
      <c r="B84" s="8">
        <v>12.6</v>
      </c>
      <c r="C84" s="8">
        <v>0</v>
      </c>
      <c r="D84" s="8">
        <v>17.100000000000001</v>
      </c>
      <c r="E84" s="8">
        <v>20.2</v>
      </c>
      <c r="F84" s="8">
        <v>0</v>
      </c>
      <c r="G84" s="8">
        <v>0</v>
      </c>
    </row>
    <row r="85" spans="1:12" ht="15.75" thickBot="1" x14ac:dyDescent="0.3">
      <c r="A85" s="7" t="s">
        <v>154</v>
      </c>
      <c r="B85" s="8">
        <v>12.6</v>
      </c>
      <c r="C85" s="8">
        <v>0</v>
      </c>
      <c r="D85" s="8">
        <v>17.100000000000001</v>
      </c>
      <c r="E85" s="8">
        <v>20.2</v>
      </c>
      <c r="F85" s="8">
        <v>0</v>
      </c>
      <c r="G85" s="8">
        <v>0</v>
      </c>
    </row>
    <row r="86" spans="1:12" ht="15.75" thickBot="1" x14ac:dyDescent="0.3">
      <c r="A86" s="7" t="s">
        <v>161</v>
      </c>
      <c r="B86" s="8">
        <v>12.6</v>
      </c>
      <c r="C86" s="8">
        <v>0</v>
      </c>
      <c r="D86" s="8">
        <v>17.100000000000001</v>
      </c>
      <c r="E86" s="8">
        <v>15.6</v>
      </c>
      <c r="F86" s="8">
        <v>0</v>
      </c>
      <c r="G86" s="8">
        <v>0</v>
      </c>
    </row>
    <row r="87" spans="1:12" ht="15.75" thickBot="1" x14ac:dyDescent="0.3">
      <c r="A87" s="7" t="s">
        <v>168</v>
      </c>
      <c r="B87" s="8">
        <v>12.6</v>
      </c>
      <c r="C87" s="8">
        <v>0</v>
      </c>
      <c r="D87" s="8">
        <v>17.100000000000001</v>
      </c>
      <c r="E87" s="8">
        <v>15.6</v>
      </c>
      <c r="F87" s="8">
        <v>0</v>
      </c>
      <c r="G87" s="8">
        <v>0</v>
      </c>
    </row>
    <row r="88" spans="1:12" ht="15.75" thickBot="1" x14ac:dyDescent="0.3">
      <c r="A88" s="7" t="s">
        <v>175</v>
      </c>
      <c r="B88" s="8">
        <v>12.6</v>
      </c>
      <c r="C88" s="8">
        <v>0</v>
      </c>
      <c r="D88" s="8">
        <v>17.100000000000001</v>
      </c>
      <c r="E88" s="8">
        <v>10.1</v>
      </c>
      <c r="F88" s="8">
        <v>0</v>
      </c>
      <c r="G88" s="8">
        <v>0</v>
      </c>
    </row>
    <row r="89" spans="1:12" ht="15.75" thickBot="1" x14ac:dyDescent="0.3">
      <c r="A89" s="7" t="s">
        <v>182</v>
      </c>
      <c r="B89" s="8">
        <v>7.6</v>
      </c>
      <c r="C89" s="8">
        <v>0</v>
      </c>
      <c r="D89" s="8">
        <v>17.100000000000001</v>
      </c>
      <c r="E89" s="8">
        <v>10.1</v>
      </c>
      <c r="F89" s="8">
        <v>0</v>
      </c>
      <c r="G89" s="8">
        <v>0</v>
      </c>
    </row>
    <row r="90" spans="1:12" ht="15.75" thickBot="1" x14ac:dyDescent="0.3">
      <c r="A90" s="7" t="s">
        <v>188</v>
      </c>
      <c r="B90" s="8">
        <v>7.6</v>
      </c>
      <c r="C90" s="8">
        <v>0</v>
      </c>
      <c r="D90" s="8">
        <v>0</v>
      </c>
      <c r="E90" s="8">
        <v>10.1</v>
      </c>
      <c r="F90" s="8">
        <v>0</v>
      </c>
      <c r="G90" s="8">
        <v>0</v>
      </c>
    </row>
    <row r="91" spans="1:12" ht="15.75" thickBot="1" x14ac:dyDescent="0.3">
      <c r="A91" s="7" t="s">
        <v>193</v>
      </c>
      <c r="B91" s="8">
        <v>7.6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</row>
    <row r="92" spans="1:12" ht="15.75" thickBot="1" x14ac:dyDescent="0.3">
      <c r="A92" s="7" t="s">
        <v>198</v>
      </c>
      <c r="B92" s="8">
        <v>7.6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</row>
    <row r="93" spans="1:12" ht="15.75" thickBot="1" x14ac:dyDescent="0.3">
      <c r="A93" s="7" t="s">
        <v>203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</row>
    <row r="94" spans="1:12" ht="15.75" thickBot="1" x14ac:dyDescent="0.3">
      <c r="A94" s="7" t="s">
        <v>207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I94" s="2" t="s">
        <v>371</v>
      </c>
    </row>
    <row r="95" spans="1:12" ht="19.5" thickBot="1" x14ac:dyDescent="0.3">
      <c r="A95" s="3"/>
      <c r="I95">
        <f>CORREL(H97:H116,I97:I116)</f>
        <v>0.90607374890688019</v>
      </c>
      <c r="J95" t="s">
        <v>499</v>
      </c>
    </row>
    <row r="96" spans="1:12" ht="15.75" thickBot="1" x14ac:dyDescent="0.3">
      <c r="A96" s="7" t="s">
        <v>367</v>
      </c>
      <c r="B96" s="7" t="s">
        <v>56</v>
      </c>
      <c r="C96" s="7" t="s">
        <v>57</v>
      </c>
      <c r="D96" s="7" t="s">
        <v>58</v>
      </c>
      <c r="E96" s="7" t="s">
        <v>59</v>
      </c>
      <c r="F96" s="7" t="s">
        <v>60</v>
      </c>
      <c r="G96" s="7" t="s">
        <v>61</v>
      </c>
      <c r="H96" s="7" t="s">
        <v>336</v>
      </c>
      <c r="I96" s="7" t="s">
        <v>373</v>
      </c>
      <c r="J96" s="7" t="s">
        <v>214</v>
      </c>
      <c r="K96" s="7" t="s">
        <v>215</v>
      </c>
      <c r="L96" s="15" t="s">
        <v>369</v>
      </c>
    </row>
    <row r="97" spans="1:12" ht="15.75" thickBot="1" x14ac:dyDescent="0.3">
      <c r="A97" s="7" t="s">
        <v>63</v>
      </c>
      <c r="B97" s="8">
        <v>12.6</v>
      </c>
      <c r="C97" s="8">
        <v>0</v>
      </c>
      <c r="D97" s="8">
        <v>20.7</v>
      </c>
      <c r="E97" s="8">
        <v>0</v>
      </c>
      <c r="F97" s="8">
        <v>3</v>
      </c>
      <c r="G97" s="8">
        <v>0</v>
      </c>
      <c r="H97" s="8">
        <v>36.299999999999997</v>
      </c>
      <c r="I97" s="8">
        <v>23</v>
      </c>
      <c r="J97" s="8">
        <v>-13.3</v>
      </c>
      <c r="K97" s="8">
        <v>-57.83</v>
      </c>
      <c r="L97" t="str">
        <f>IF(J97*J205&lt;=0,"valid","invalid")</f>
        <v>invalid</v>
      </c>
    </row>
    <row r="98" spans="1:12" ht="15.75" thickBot="1" x14ac:dyDescent="0.3">
      <c r="A98" s="7" t="s">
        <v>64</v>
      </c>
      <c r="B98" s="8">
        <v>12.6</v>
      </c>
      <c r="C98" s="8">
        <v>14.6</v>
      </c>
      <c r="D98" s="8">
        <v>0</v>
      </c>
      <c r="E98" s="8">
        <v>10.1</v>
      </c>
      <c r="F98" s="8">
        <v>0</v>
      </c>
      <c r="G98" s="8">
        <v>0</v>
      </c>
      <c r="H98" s="8">
        <v>37.299999999999997</v>
      </c>
      <c r="I98" s="8">
        <v>37</v>
      </c>
      <c r="J98" s="8">
        <v>0</v>
      </c>
      <c r="K98" s="8">
        <v>-0.81</v>
      </c>
      <c r="L98" t="str">
        <f t="shared" ref="L98:L116" si="7">IF(J98*J206&lt;=0,"valid","invalid")</f>
        <v>valid</v>
      </c>
    </row>
    <row r="99" spans="1:12" ht="15.75" thickBot="1" x14ac:dyDescent="0.3">
      <c r="A99" s="7" t="s">
        <v>65</v>
      </c>
      <c r="B99" s="8">
        <v>12.6</v>
      </c>
      <c r="C99" s="8">
        <v>0</v>
      </c>
      <c r="D99" s="8">
        <v>20.7</v>
      </c>
      <c r="E99" s="8">
        <v>34.299999999999997</v>
      </c>
      <c r="F99" s="8">
        <v>10.6</v>
      </c>
      <c r="G99" s="8">
        <v>10.1</v>
      </c>
      <c r="H99" s="8">
        <v>88.2</v>
      </c>
      <c r="I99" s="8">
        <v>87</v>
      </c>
      <c r="J99" s="8">
        <v>-1.2</v>
      </c>
      <c r="K99" s="8">
        <v>-1.38</v>
      </c>
      <c r="L99" t="str">
        <f t="shared" si="7"/>
        <v>valid</v>
      </c>
    </row>
    <row r="100" spans="1:12" ht="15.75" thickBot="1" x14ac:dyDescent="0.3">
      <c r="A100" s="7" t="s">
        <v>66</v>
      </c>
      <c r="B100" s="8">
        <v>12.6</v>
      </c>
      <c r="C100" s="8">
        <v>0</v>
      </c>
      <c r="D100" s="8">
        <v>20.7</v>
      </c>
      <c r="E100" s="8">
        <v>26.2</v>
      </c>
      <c r="F100" s="8">
        <v>0</v>
      </c>
      <c r="G100" s="8">
        <v>0</v>
      </c>
      <c r="H100" s="8">
        <v>59.5</v>
      </c>
      <c r="I100" s="8">
        <v>44</v>
      </c>
      <c r="J100" s="8">
        <v>-15.5</v>
      </c>
      <c r="K100" s="8">
        <v>-35.229999999999997</v>
      </c>
      <c r="L100" t="str">
        <f t="shared" si="7"/>
        <v>valid</v>
      </c>
    </row>
    <row r="101" spans="1:12" ht="15.75" thickBot="1" x14ac:dyDescent="0.3">
      <c r="A101" s="7" t="s">
        <v>67</v>
      </c>
      <c r="B101" s="8">
        <v>7.6</v>
      </c>
      <c r="C101" s="8">
        <v>0</v>
      </c>
      <c r="D101" s="8">
        <v>17.100000000000001</v>
      </c>
      <c r="E101" s="8">
        <v>15.6</v>
      </c>
      <c r="F101" s="8">
        <v>0</v>
      </c>
      <c r="G101" s="8">
        <v>0</v>
      </c>
      <c r="H101" s="8">
        <v>40.299999999999997</v>
      </c>
      <c r="I101" s="8">
        <v>32</v>
      </c>
      <c r="J101" s="8">
        <v>-8.3000000000000007</v>
      </c>
      <c r="K101" s="8">
        <v>-25.94</v>
      </c>
      <c r="L101" t="str">
        <f t="shared" si="7"/>
        <v>valid</v>
      </c>
    </row>
    <row r="102" spans="1:12" ht="15.75" thickBot="1" x14ac:dyDescent="0.3">
      <c r="A102" s="7" t="s">
        <v>68</v>
      </c>
      <c r="B102" s="8">
        <v>12.6</v>
      </c>
      <c r="C102" s="8">
        <v>0</v>
      </c>
      <c r="D102" s="8">
        <v>20.7</v>
      </c>
      <c r="E102" s="8">
        <v>10.1</v>
      </c>
      <c r="F102" s="8">
        <v>0</v>
      </c>
      <c r="G102" s="8">
        <v>0</v>
      </c>
      <c r="H102" s="8">
        <v>43.4</v>
      </c>
      <c r="I102" s="8">
        <v>33</v>
      </c>
      <c r="J102" s="8">
        <v>-10.4</v>
      </c>
      <c r="K102" s="8">
        <v>-31.52</v>
      </c>
      <c r="L102" t="str">
        <f t="shared" si="7"/>
        <v>invalid</v>
      </c>
    </row>
    <row r="103" spans="1:12" ht="15.75" thickBot="1" x14ac:dyDescent="0.3">
      <c r="A103" s="7" t="s">
        <v>69</v>
      </c>
      <c r="B103" s="8">
        <v>12.6</v>
      </c>
      <c r="C103" s="8">
        <v>0</v>
      </c>
      <c r="D103" s="8">
        <v>17.100000000000001</v>
      </c>
      <c r="E103" s="8">
        <v>34.799999999999997</v>
      </c>
      <c r="F103" s="8">
        <v>0</v>
      </c>
      <c r="G103" s="8">
        <v>0</v>
      </c>
      <c r="H103" s="8">
        <v>64.5</v>
      </c>
      <c r="I103" s="8">
        <v>83</v>
      </c>
      <c r="J103" s="8">
        <v>18.5</v>
      </c>
      <c r="K103" s="8">
        <v>22.29</v>
      </c>
      <c r="L103" t="str">
        <f t="shared" si="7"/>
        <v>invalid</v>
      </c>
    </row>
    <row r="104" spans="1:12" ht="15.75" thickBot="1" x14ac:dyDescent="0.3">
      <c r="A104" s="7" t="s">
        <v>70</v>
      </c>
      <c r="B104" s="8">
        <v>12.6</v>
      </c>
      <c r="C104" s="8">
        <v>0</v>
      </c>
      <c r="D104" s="8">
        <v>20.7</v>
      </c>
      <c r="E104" s="8">
        <v>0</v>
      </c>
      <c r="F104" s="8">
        <v>0</v>
      </c>
      <c r="G104" s="8">
        <v>10.1</v>
      </c>
      <c r="H104" s="8">
        <v>43.4</v>
      </c>
      <c r="I104" s="8">
        <v>43</v>
      </c>
      <c r="J104" s="8">
        <v>0</v>
      </c>
      <c r="K104" s="8">
        <v>-0.93</v>
      </c>
      <c r="L104" t="str">
        <f t="shared" si="7"/>
        <v>valid</v>
      </c>
    </row>
    <row r="105" spans="1:12" ht="15.75" thickBot="1" x14ac:dyDescent="0.3">
      <c r="A105" s="7" t="s">
        <v>71</v>
      </c>
      <c r="B105" s="8">
        <v>12.6</v>
      </c>
      <c r="C105" s="8">
        <v>0</v>
      </c>
      <c r="D105" s="8">
        <v>20.7</v>
      </c>
      <c r="E105" s="8">
        <v>20.2</v>
      </c>
      <c r="F105" s="8">
        <v>0</v>
      </c>
      <c r="G105" s="8">
        <v>0</v>
      </c>
      <c r="H105" s="8">
        <v>53.4</v>
      </c>
      <c r="I105" s="8">
        <v>62</v>
      </c>
      <c r="J105" s="8">
        <v>8.6</v>
      </c>
      <c r="K105" s="8">
        <v>13.87</v>
      </c>
      <c r="L105" t="str">
        <f t="shared" si="7"/>
        <v>valid</v>
      </c>
    </row>
    <row r="106" spans="1:12" ht="15.75" thickBot="1" x14ac:dyDescent="0.3">
      <c r="A106" s="7" t="s">
        <v>72</v>
      </c>
      <c r="B106" s="8">
        <v>0</v>
      </c>
      <c r="C106" s="8">
        <v>0</v>
      </c>
      <c r="D106" s="8">
        <v>0</v>
      </c>
      <c r="E106" s="8">
        <v>34.799999999999997</v>
      </c>
      <c r="F106" s="8">
        <v>3</v>
      </c>
      <c r="G106" s="8">
        <v>0</v>
      </c>
      <c r="H106" s="8">
        <v>37.799999999999997</v>
      </c>
      <c r="I106" s="8">
        <v>29</v>
      </c>
      <c r="J106" s="8">
        <v>-8.8000000000000007</v>
      </c>
      <c r="K106" s="8">
        <v>-30.34</v>
      </c>
      <c r="L106" t="str">
        <f t="shared" si="7"/>
        <v>invalid</v>
      </c>
    </row>
    <row r="107" spans="1:12" ht="15.75" thickBot="1" x14ac:dyDescent="0.3">
      <c r="A107" s="7" t="s">
        <v>73</v>
      </c>
      <c r="B107" s="8">
        <v>7.6</v>
      </c>
      <c r="C107" s="8">
        <v>0</v>
      </c>
      <c r="D107" s="8">
        <v>0</v>
      </c>
      <c r="E107" s="8">
        <v>20.2</v>
      </c>
      <c r="F107" s="8">
        <v>56</v>
      </c>
      <c r="G107" s="8">
        <v>0</v>
      </c>
      <c r="H107" s="8">
        <v>83.7</v>
      </c>
      <c r="I107" s="8">
        <v>83</v>
      </c>
      <c r="J107" s="8">
        <v>0</v>
      </c>
      <c r="K107" s="8">
        <v>-0.84</v>
      </c>
      <c r="L107" t="str">
        <f t="shared" si="7"/>
        <v>valid</v>
      </c>
    </row>
    <row r="108" spans="1:12" ht="15.75" thickBot="1" x14ac:dyDescent="0.3">
      <c r="A108" s="7" t="s">
        <v>74</v>
      </c>
      <c r="B108" s="8">
        <v>0</v>
      </c>
      <c r="C108" s="8">
        <v>0</v>
      </c>
      <c r="D108" s="8">
        <v>0</v>
      </c>
      <c r="E108" s="8">
        <v>26.2</v>
      </c>
      <c r="F108" s="8">
        <v>0</v>
      </c>
      <c r="G108" s="8">
        <v>0</v>
      </c>
      <c r="H108" s="8">
        <v>26.2</v>
      </c>
      <c r="I108" s="8">
        <v>21</v>
      </c>
      <c r="J108" s="8">
        <v>-5.2</v>
      </c>
      <c r="K108" s="8">
        <v>-24.76</v>
      </c>
      <c r="L108" t="str">
        <f t="shared" si="7"/>
        <v>invalid</v>
      </c>
    </row>
    <row r="109" spans="1:12" ht="15.75" thickBot="1" x14ac:dyDescent="0.3">
      <c r="A109" s="7" t="s">
        <v>75</v>
      </c>
      <c r="B109" s="8">
        <v>12.6</v>
      </c>
      <c r="C109" s="8">
        <v>0</v>
      </c>
      <c r="D109" s="8">
        <v>17.100000000000001</v>
      </c>
      <c r="E109" s="8">
        <v>26.2</v>
      </c>
      <c r="F109" s="8">
        <v>0</v>
      </c>
      <c r="G109" s="8">
        <v>0</v>
      </c>
      <c r="H109" s="8">
        <v>56</v>
      </c>
      <c r="I109" s="8">
        <v>73</v>
      </c>
      <c r="J109" s="8">
        <v>17</v>
      </c>
      <c r="K109" s="8">
        <v>23.29</v>
      </c>
      <c r="L109" t="str">
        <f t="shared" si="7"/>
        <v>invalid</v>
      </c>
    </row>
    <row r="110" spans="1:12" ht="15.75" thickBot="1" x14ac:dyDescent="0.3">
      <c r="A110" s="7" t="s">
        <v>76</v>
      </c>
      <c r="B110" s="8">
        <v>12.6</v>
      </c>
      <c r="C110" s="8">
        <v>0</v>
      </c>
      <c r="D110" s="8">
        <v>20.7</v>
      </c>
      <c r="E110" s="8">
        <v>10.1</v>
      </c>
      <c r="F110" s="8">
        <v>0</v>
      </c>
      <c r="G110" s="8">
        <v>0</v>
      </c>
      <c r="H110" s="8">
        <v>43.4</v>
      </c>
      <c r="I110" s="8">
        <v>53</v>
      </c>
      <c r="J110" s="8">
        <v>9.6</v>
      </c>
      <c r="K110" s="8">
        <v>18.11</v>
      </c>
      <c r="L110" t="str">
        <f t="shared" si="7"/>
        <v>valid</v>
      </c>
    </row>
    <row r="111" spans="1:12" ht="15.75" thickBot="1" x14ac:dyDescent="0.3">
      <c r="A111" s="7" t="s">
        <v>77</v>
      </c>
      <c r="B111" s="8">
        <v>50.9</v>
      </c>
      <c r="C111" s="8">
        <v>0</v>
      </c>
      <c r="D111" s="8">
        <v>17.100000000000001</v>
      </c>
      <c r="E111" s="8">
        <v>20.2</v>
      </c>
      <c r="F111" s="8">
        <v>0</v>
      </c>
      <c r="G111" s="8">
        <v>0</v>
      </c>
      <c r="H111" s="8">
        <v>88.2</v>
      </c>
      <c r="I111" s="8">
        <v>87</v>
      </c>
      <c r="J111" s="8">
        <v>-1.2</v>
      </c>
      <c r="K111" s="8">
        <v>-1.38</v>
      </c>
      <c r="L111" t="str">
        <f t="shared" si="7"/>
        <v>valid</v>
      </c>
    </row>
    <row r="112" spans="1:12" ht="15.75" thickBot="1" x14ac:dyDescent="0.3">
      <c r="A112" s="7" t="s">
        <v>78</v>
      </c>
      <c r="B112" s="8">
        <v>12.6</v>
      </c>
      <c r="C112" s="8">
        <v>6.6</v>
      </c>
      <c r="D112" s="8">
        <v>0</v>
      </c>
      <c r="E112" s="8">
        <v>20.2</v>
      </c>
      <c r="F112" s="8">
        <v>0</v>
      </c>
      <c r="G112" s="8">
        <v>0</v>
      </c>
      <c r="H112" s="8">
        <v>39.299999999999997</v>
      </c>
      <c r="I112" s="8">
        <v>39</v>
      </c>
      <c r="J112" s="8">
        <v>0</v>
      </c>
      <c r="K112" s="8">
        <v>-0.77</v>
      </c>
      <c r="L112" t="str">
        <f t="shared" si="7"/>
        <v>valid</v>
      </c>
    </row>
    <row r="113" spans="1:12" ht="15.75" thickBot="1" x14ac:dyDescent="0.3">
      <c r="A113" s="7" t="s">
        <v>79</v>
      </c>
      <c r="B113" s="8">
        <v>12.6</v>
      </c>
      <c r="C113" s="8">
        <v>0</v>
      </c>
      <c r="D113" s="8">
        <v>17.100000000000001</v>
      </c>
      <c r="E113" s="8">
        <v>0</v>
      </c>
      <c r="F113" s="8">
        <v>0</v>
      </c>
      <c r="G113" s="8">
        <v>0</v>
      </c>
      <c r="H113" s="8">
        <v>29.7</v>
      </c>
      <c r="I113" s="8">
        <v>16</v>
      </c>
      <c r="J113" s="8">
        <v>-13.7</v>
      </c>
      <c r="K113" s="8">
        <v>-85.63</v>
      </c>
      <c r="L113" t="str">
        <f t="shared" si="7"/>
        <v>invalid</v>
      </c>
    </row>
    <row r="114" spans="1:12" ht="15.75" thickBot="1" x14ac:dyDescent="0.3">
      <c r="A114" s="7" t="s">
        <v>80</v>
      </c>
      <c r="B114" s="8">
        <v>7.6</v>
      </c>
      <c r="C114" s="8">
        <v>0</v>
      </c>
      <c r="D114" s="8">
        <v>20.7</v>
      </c>
      <c r="E114" s="8">
        <v>26.2</v>
      </c>
      <c r="F114" s="8">
        <v>3</v>
      </c>
      <c r="G114" s="8">
        <v>0</v>
      </c>
      <c r="H114" s="8">
        <v>57.5</v>
      </c>
      <c r="I114" s="8">
        <v>74</v>
      </c>
      <c r="J114" s="8">
        <v>16.5</v>
      </c>
      <c r="K114" s="8">
        <v>22.3</v>
      </c>
      <c r="L114" t="str">
        <f t="shared" si="7"/>
        <v>invalid</v>
      </c>
    </row>
    <row r="115" spans="1:12" ht="15.75" thickBot="1" x14ac:dyDescent="0.3">
      <c r="A115" s="7" t="s">
        <v>81</v>
      </c>
      <c r="B115" s="8">
        <v>7.6</v>
      </c>
      <c r="C115" s="8">
        <v>0</v>
      </c>
      <c r="D115" s="8">
        <v>20.7</v>
      </c>
      <c r="E115" s="8">
        <v>0</v>
      </c>
      <c r="F115" s="8">
        <v>0</v>
      </c>
      <c r="G115" s="8">
        <v>10.1</v>
      </c>
      <c r="H115" s="8">
        <v>38.299999999999997</v>
      </c>
      <c r="I115" s="8">
        <v>38</v>
      </c>
      <c r="J115" s="8">
        <v>0</v>
      </c>
      <c r="K115" s="8">
        <v>-0.79</v>
      </c>
      <c r="L115" t="str">
        <f t="shared" si="7"/>
        <v>valid</v>
      </c>
    </row>
    <row r="116" spans="1:12" ht="15.75" thickBot="1" x14ac:dyDescent="0.3">
      <c r="A116" s="7" t="s">
        <v>82</v>
      </c>
      <c r="B116" s="8">
        <v>12.6</v>
      </c>
      <c r="C116" s="8">
        <v>0</v>
      </c>
      <c r="D116" s="8">
        <v>17.100000000000001</v>
      </c>
      <c r="E116" s="8">
        <v>15.6</v>
      </c>
      <c r="F116" s="8">
        <v>3</v>
      </c>
      <c r="G116" s="8">
        <v>0</v>
      </c>
      <c r="H116" s="8">
        <v>48.4</v>
      </c>
      <c r="I116" s="8">
        <v>58</v>
      </c>
      <c r="J116" s="8">
        <v>9.6</v>
      </c>
      <c r="K116" s="8">
        <v>16.55</v>
      </c>
      <c r="L116" t="str">
        <f t="shared" si="7"/>
        <v>valid</v>
      </c>
    </row>
    <row r="117" spans="1:12" ht="15.75" thickBot="1" x14ac:dyDescent="0.3"/>
    <row r="118" spans="1:12" ht="15.75" thickBot="1" x14ac:dyDescent="0.3">
      <c r="A118" s="9" t="s">
        <v>216</v>
      </c>
      <c r="B118" s="10">
        <v>187.1</v>
      </c>
    </row>
    <row r="119" spans="1:12" ht="15.75" thickBot="1" x14ac:dyDescent="0.3">
      <c r="A119" s="9" t="s">
        <v>217</v>
      </c>
      <c r="B119" s="10">
        <v>0</v>
      </c>
    </row>
    <row r="120" spans="1:12" ht="15.75" thickBot="1" x14ac:dyDescent="0.3">
      <c r="A120" s="9" t="s">
        <v>218</v>
      </c>
      <c r="B120" s="10">
        <v>1014.8</v>
      </c>
    </row>
    <row r="121" spans="1:12" ht="15.75" thickBot="1" x14ac:dyDescent="0.3">
      <c r="A121" s="9" t="s">
        <v>219</v>
      </c>
      <c r="B121" s="10">
        <v>1015</v>
      </c>
    </row>
    <row r="122" spans="1:12" ht="21.75" thickBot="1" x14ac:dyDescent="0.3">
      <c r="A122" s="9" t="s">
        <v>220</v>
      </c>
      <c r="B122" s="10">
        <v>-0.2</v>
      </c>
    </row>
    <row r="123" spans="1:12" ht="21.75" thickBot="1" x14ac:dyDescent="0.3">
      <c r="A123" s="9" t="s">
        <v>221</v>
      </c>
      <c r="B123" s="10"/>
    </row>
    <row r="124" spans="1:12" ht="21.75" thickBot="1" x14ac:dyDescent="0.3">
      <c r="A124" s="9" t="s">
        <v>222</v>
      </c>
      <c r="B124" s="10"/>
    </row>
    <row r="125" spans="1:12" ht="21.75" thickBot="1" x14ac:dyDescent="0.3">
      <c r="A125" s="9" t="s">
        <v>223</v>
      </c>
      <c r="B125" s="10">
        <v>0</v>
      </c>
    </row>
    <row r="127" spans="1:12" x14ac:dyDescent="0.25">
      <c r="A127" s="11" t="s">
        <v>224</v>
      </c>
    </row>
    <row r="129" spans="1:12" x14ac:dyDescent="0.25">
      <c r="A129" s="12" t="s">
        <v>225</v>
      </c>
    </row>
    <row r="130" spans="1:12" x14ac:dyDescent="0.25">
      <c r="A130" s="12" t="s">
        <v>335</v>
      </c>
    </row>
    <row r="132" spans="1:12" ht="18.75" x14ac:dyDescent="0.25">
      <c r="A132" s="3"/>
    </row>
    <row r="133" spans="1:12" x14ac:dyDescent="0.25">
      <c r="A133" s="4"/>
    </row>
    <row r="136" spans="1:12" ht="31.5" x14ac:dyDescent="0.25">
      <c r="A136" s="5" t="s">
        <v>48</v>
      </c>
      <c r="B136" s="6">
        <v>4524245</v>
      </c>
      <c r="C136" s="5" t="s">
        <v>49</v>
      </c>
      <c r="D136" s="6">
        <v>20</v>
      </c>
      <c r="E136" s="5" t="s">
        <v>50</v>
      </c>
      <c r="F136" s="6">
        <v>6</v>
      </c>
      <c r="G136" s="5" t="s">
        <v>51</v>
      </c>
      <c r="H136" s="6">
        <v>20</v>
      </c>
      <c r="I136" s="5" t="s">
        <v>52</v>
      </c>
      <c r="J136" s="6">
        <v>0</v>
      </c>
      <c r="K136" s="5" t="s">
        <v>53</v>
      </c>
      <c r="L136" s="6" t="s">
        <v>392</v>
      </c>
    </row>
    <row r="137" spans="1:12" ht="19.5" thickBot="1" x14ac:dyDescent="0.3">
      <c r="A137" s="3"/>
    </row>
    <row r="138" spans="1:12" ht="15.75" thickBot="1" x14ac:dyDescent="0.3">
      <c r="A138" s="7" t="s">
        <v>55</v>
      </c>
      <c r="B138" s="7" t="s">
        <v>56</v>
      </c>
      <c r="C138" s="7" t="s">
        <v>57</v>
      </c>
      <c r="D138" s="7" t="s">
        <v>58</v>
      </c>
      <c r="E138" s="7" t="s">
        <v>59</v>
      </c>
      <c r="F138" s="7" t="s">
        <v>60</v>
      </c>
      <c r="G138" s="7" t="s">
        <v>61</v>
      </c>
      <c r="H138" s="7" t="s">
        <v>62</v>
      </c>
    </row>
    <row r="139" spans="1:12" ht="15.75" thickBot="1" x14ac:dyDescent="0.3">
      <c r="A139" s="7" t="s">
        <v>63</v>
      </c>
      <c r="B139" s="8">
        <v>19</v>
      </c>
      <c r="C139" s="8">
        <v>16</v>
      </c>
      <c r="D139" s="8">
        <v>19</v>
      </c>
      <c r="E139" s="8">
        <v>2</v>
      </c>
      <c r="F139" s="8">
        <v>18</v>
      </c>
      <c r="G139" s="8">
        <v>5</v>
      </c>
      <c r="H139" s="8">
        <v>23</v>
      </c>
    </row>
    <row r="140" spans="1:12" ht="15.75" thickBot="1" x14ac:dyDescent="0.3">
      <c r="A140" s="7" t="s">
        <v>64</v>
      </c>
      <c r="B140" s="8">
        <v>13</v>
      </c>
      <c r="C140" s="8">
        <v>20</v>
      </c>
      <c r="D140" s="8">
        <v>4</v>
      </c>
      <c r="E140" s="8">
        <v>6</v>
      </c>
      <c r="F140" s="8">
        <v>7</v>
      </c>
      <c r="G140" s="8">
        <v>10</v>
      </c>
      <c r="H140" s="8">
        <v>37</v>
      </c>
    </row>
    <row r="141" spans="1:12" ht="15.75" thickBot="1" x14ac:dyDescent="0.3">
      <c r="A141" s="7" t="s">
        <v>65</v>
      </c>
      <c r="B141" s="8">
        <v>15</v>
      </c>
      <c r="C141" s="8">
        <v>10</v>
      </c>
      <c r="D141" s="8">
        <v>17</v>
      </c>
      <c r="E141" s="8">
        <v>18</v>
      </c>
      <c r="F141" s="8">
        <v>19</v>
      </c>
      <c r="G141" s="8">
        <v>18</v>
      </c>
      <c r="H141" s="8">
        <v>87</v>
      </c>
    </row>
    <row r="142" spans="1:12" ht="15.75" thickBot="1" x14ac:dyDescent="0.3">
      <c r="A142" s="7" t="s">
        <v>66</v>
      </c>
      <c r="B142" s="8">
        <v>9</v>
      </c>
      <c r="C142" s="8">
        <v>11</v>
      </c>
      <c r="D142" s="8">
        <v>19</v>
      </c>
      <c r="E142" s="8">
        <v>15</v>
      </c>
      <c r="F142" s="8">
        <v>12</v>
      </c>
      <c r="G142" s="8">
        <v>14</v>
      </c>
      <c r="H142" s="8">
        <v>44</v>
      </c>
    </row>
    <row r="143" spans="1:12" ht="15.75" thickBot="1" x14ac:dyDescent="0.3">
      <c r="A143" s="7" t="s">
        <v>67</v>
      </c>
      <c r="B143" s="8">
        <v>4</v>
      </c>
      <c r="C143" s="8">
        <v>14</v>
      </c>
      <c r="D143" s="8">
        <v>9</v>
      </c>
      <c r="E143" s="8">
        <v>9</v>
      </c>
      <c r="F143" s="8">
        <v>10</v>
      </c>
      <c r="G143" s="8">
        <v>17</v>
      </c>
      <c r="H143" s="8">
        <v>32</v>
      </c>
    </row>
    <row r="144" spans="1:12" ht="15.75" thickBot="1" x14ac:dyDescent="0.3">
      <c r="A144" s="7" t="s">
        <v>68</v>
      </c>
      <c r="B144" s="8">
        <v>19</v>
      </c>
      <c r="C144" s="8">
        <v>7</v>
      </c>
      <c r="D144" s="8">
        <v>14</v>
      </c>
      <c r="E144" s="8">
        <v>7</v>
      </c>
      <c r="F144" s="8">
        <v>6</v>
      </c>
      <c r="G144" s="8">
        <v>15</v>
      </c>
      <c r="H144" s="8">
        <v>33</v>
      </c>
    </row>
    <row r="145" spans="1:8" ht="15.75" thickBot="1" x14ac:dyDescent="0.3">
      <c r="A145" s="7" t="s">
        <v>69</v>
      </c>
      <c r="B145" s="8">
        <v>17</v>
      </c>
      <c r="C145" s="8">
        <v>5</v>
      </c>
      <c r="D145" s="8">
        <v>11</v>
      </c>
      <c r="E145" s="8">
        <v>19</v>
      </c>
      <c r="F145" s="8">
        <v>2</v>
      </c>
      <c r="G145" s="8">
        <v>14</v>
      </c>
      <c r="H145" s="8">
        <v>83</v>
      </c>
    </row>
    <row r="146" spans="1:8" ht="15.75" thickBot="1" x14ac:dyDescent="0.3">
      <c r="A146" s="7" t="s">
        <v>70</v>
      </c>
      <c r="B146" s="8">
        <v>10</v>
      </c>
      <c r="C146" s="8">
        <v>14</v>
      </c>
      <c r="D146" s="8">
        <v>16</v>
      </c>
      <c r="E146" s="8">
        <v>3</v>
      </c>
      <c r="F146" s="8">
        <v>11</v>
      </c>
      <c r="G146" s="8">
        <v>19</v>
      </c>
      <c r="H146" s="8">
        <v>43</v>
      </c>
    </row>
    <row r="147" spans="1:8" ht="15.75" thickBot="1" x14ac:dyDescent="0.3">
      <c r="A147" s="7" t="s">
        <v>71</v>
      </c>
      <c r="B147" s="8">
        <v>9</v>
      </c>
      <c r="C147" s="8">
        <v>6</v>
      </c>
      <c r="D147" s="8">
        <v>13</v>
      </c>
      <c r="E147" s="8">
        <v>10</v>
      </c>
      <c r="F147" s="8">
        <v>9</v>
      </c>
      <c r="G147" s="8">
        <v>3</v>
      </c>
      <c r="H147" s="8">
        <v>62</v>
      </c>
    </row>
    <row r="148" spans="1:8" ht="15.75" thickBot="1" x14ac:dyDescent="0.3">
      <c r="A148" s="7" t="s">
        <v>72</v>
      </c>
      <c r="B148" s="8">
        <v>1</v>
      </c>
      <c r="C148" s="8">
        <v>9</v>
      </c>
      <c r="D148" s="8">
        <v>5</v>
      </c>
      <c r="E148" s="8">
        <v>20</v>
      </c>
      <c r="F148" s="8">
        <v>16</v>
      </c>
      <c r="G148" s="8">
        <v>8</v>
      </c>
      <c r="H148" s="8">
        <v>29</v>
      </c>
    </row>
    <row r="149" spans="1:8" ht="15.75" thickBot="1" x14ac:dyDescent="0.3">
      <c r="A149" s="7" t="s">
        <v>73</v>
      </c>
      <c r="B149" s="8">
        <v>6</v>
      </c>
      <c r="C149" s="8">
        <v>17</v>
      </c>
      <c r="D149" s="8">
        <v>1</v>
      </c>
      <c r="E149" s="8">
        <v>11</v>
      </c>
      <c r="F149" s="8">
        <v>20</v>
      </c>
      <c r="G149" s="8">
        <v>2</v>
      </c>
      <c r="H149" s="8">
        <v>83</v>
      </c>
    </row>
    <row r="150" spans="1:8" ht="15.75" thickBot="1" x14ac:dyDescent="0.3">
      <c r="A150" s="7" t="s">
        <v>74</v>
      </c>
      <c r="B150" s="8">
        <v>2</v>
      </c>
      <c r="C150" s="8">
        <v>1</v>
      </c>
      <c r="D150" s="8">
        <v>2</v>
      </c>
      <c r="E150" s="8">
        <v>17</v>
      </c>
      <c r="F150" s="8">
        <v>14</v>
      </c>
      <c r="G150" s="8">
        <v>16</v>
      </c>
      <c r="H150" s="8">
        <v>21</v>
      </c>
    </row>
    <row r="151" spans="1:8" ht="15.75" thickBot="1" x14ac:dyDescent="0.3">
      <c r="A151" s="7" t="s">
        <v>75</v>
      </c>
      <c r="B151" s="8">
        <v>15</v>
      </c>
      <c r="C151" s="8">
        <v>2</v>
      </c>
      <c r="D151" s="8">
        <v>6</v>
      </c>
      <c r="E151" s="8">
        <v>16</v>
      </c>
      <c r="F151" s="8">
        <v>4</v>
      </c>
      <c r="G151" s="8">
        <v>12</v>
      </c>
      <c r="H151" s="8">
        <v>73</v>
      </c>
    </row>
    <row r="152" spans="1:8" ht="15.75" thickBot="1" x14ac:dyDescent="0.3">
      <c r="A152" s="7" t="s">
        <v>76</v>
      </c>
      <c r="B152" s="8">
        <v>7</v>
      </c>
      <c r="C152" s="8">
        <v>8</v>
      </c>
      <c r="D152" s="8">
        <v>16</v>
      </c>
      <c r="E152" s="8">
        <v>5</v>
      </c>
      <c r="F152" s="8">
        <v>8</v>
      </c>
      <c r="G152" s="8">
        <v>11</v>
      </c>
      <c r="H152" s="8">
        <v>53</v>
      </c>
    </row>
    <row r="153" spans="1:8" ht="15.75" thickBot="1" x14ac:dyDescent="0.3">
      <c r="A153" s="7" t="s">
        <v>77</v>
      </c>
      <c r="B153" s="8">
        <v>20</v>
      </c>
      <c r="C153" s="8">
        <v>4</v>
      </c>
      <c r="D153" s="8">
        <v>8</v>
      </c>
      <c r="E153" s="8">
        <v>12</v>
      </c>
      <c r="F153" s="8">
        <v>13</v>
      </c>
      <c r="G153" s="8">
        <v>6</v>
      </c>
      <c r="H153" s="8">
        <v>87</v>
      </c>
    </row>
    <row r="154" spans="1:8" ht="15.75" thickBot="1" x14ac:dyDescent="0.3">
      <c r="A154" s="7" t="s">
        <v>78</v>
      </c>
      <c r="B154" s="8">
        <v>12</v>
      </c>
      <c r="C154" s="8">
        <v>19</v>
      </c>
      <c r="D154" s="8">
        <v>3</v>
      </c>
      <c r="E154" s="8">
        <v>13</v>
      </c>
      <c r="F154" s="8">
        <v>1</v>
      </c>
      <c r="G154" s="8">
        <v>1</v>
      </c>
      <c r="H154" s="8">
        <v>39</v>
      </c>
    </row>
    <row r="155" spans="1:8" ht="15.75" thickBot="1" x14ac:dyDescent="0.3">
      <c r="A155" s="7" t="s">
        <v>79</v>
      </c>
      <c r="B155" s="8">
        <v>16</v>
      </c>
      <c r="C155" s="8">
        <v>18</v>
      </c>
      <c r="D155" s="8">
        <v>11</v>
      </c>
      <c r="E155" s="8">
        <v>4</v>
      </c>
      <c r="F155" s="8">
        <v>5</v>
      </c>
      <c r="G155" s="8">
        <v>9</v>
      </c>
      <c r="H155" s="8">
        <v>16</v>
      </c>
    </row>
    <row r="156" spans="1:8" ht="15.75" thickBot="1" x14ac:dyDescent="0.3">
      <c r="A156" s="7" t="s">
        <v>80</v>
      </c>
      <c r="B156" s="8">
        <v>3</v>
      </c>
      <c r="C156" s="8">
        <v>12</v>
      </c>
      <c r="D156" s="8">
        <v>12</v>
      </c>
      <c r="E156" s="8">
        <v>14</v>
      </c>
      <c r="F156" s="8">
        <v>15</v>
      </c>
      <c r="G156" s="8">
        <v>7</v>
      </c>
      <c r="H156" s="8">
        <v>74</v>
      </c>
    </row>
    <row r="157" spans="1:8" ht="15.75" thickBot="1" x14ac:dyDescent="0.3">
      <c r="A157" s="7" t="s">
        <v>81</v>
      </c>
      <c r="B157" s="8">
        <v>5</v>
      </c>
      <c r="C157" s="8">
        <v>15</v>
      </c>
      <c r="D157" s="8">
        <v>20</v>
      </c>
      <c r="E157" s="8">
        <v>2</v>
      </c>
      <c r="F157" s="8">
        <v>3</v>
      </c>
      <c r="G157" s="8">
        <v>20</v>
      </c>
      <c r="H157" s="8">
        <v>38</v>
      </c>
    </row>
    <row r="158" spans="1:8" ht="15.75" thickBot="1" x14ac:dyDescent="0.3">
      <c r="A158" s="7" t="s">
        <v>82</v>
      </c>
      <c r="B158" s="8">
        <v>11</v>
      </c>
      <c r="C158" s="8">
        <v>3</v>
      </c>
      <c r="D158" s="8">
        <v>7</v>
      </c>
      <c r="E158" s="8">
        <v>8</v>
      </c>
      <c r="F158" s="8">
        <v>17</v>
      </c>
      <c r="G158" s="8">
        <v>4</v>
      </c>
      <c r="H158" s="8">
        <v>58</v>
      </c>
    </row>
    <row r="159" spans="1:8" ht="19.5" thickBot="1" x14ac:dyDescent="0.3">
      <c r="A159" s="3"/>
    </row>
    <row r="160" spans="1:8" ht="15.75" thickBot="1" x14ac:dyDescent="0.3">
      <c r="A160" s="7" t="s">
        <v>83</v>
      </c>
      <c r="B160" s="7" t="s">
        <v>56</v>
      </c>
      <c r="C160" s="7" t="s">
        <v>57</v>
      </c>
      <c r="D160" s="7" t="s">
        <v>58</v>
      </c>
      <c r="E160" s="7" t="s">
        <v>59</v>
      </c>
      <c r="F160" s="7" t="s">
        <v>60</v>
      </c>
      <c r="G160" s="7" t="s">
        <v>61</v>
      </c>
    </row>
    <row r="161" spans="1:7" ht="21.75" thickBot="1" x14ac:dyDescent="0.3">
      <c r="A161" s="7" t="s">
        <v>84</v>
      </c>
      <c r="B161" s="8" t="s">
        <v>393</v>
      </c>
      <c r="C161" s="8" t="s">
        <v>394</v>
      </c>
      <c r="D161" s="8" t="s">
        <v>395</v>
      </c>
      <c r="E161" s="8" t="s">
        <v>396</v>
      </c>
      <c r="F161" s="8" t="s">
        <v>397</v>
      </c>
      <c r="G161" s="8" t="s">
        <v>398</v>
      </c>
    </row>
    <row r="162" spans="1:7" ht="21.75" thickBot="1" x14ac:dyDescent="0.3">
      <c r="A162" s="7" t="s">
        <v>91</v>
      </c>
      <c r="B162" s="8" t="s">
        <v>209</v>
      </c>
      <c r="C162" s="8" t="s">
        <v>394</v>
      </c>
      <c r="D162" s="8" t="s">
        <v>399</v>
      </c>
      <c r="E162" s="8" t="s">
        <v>396</v>
      </c>
      <c r="F162" s="8" t="s">
        <v>397</v>
      </c>
      <c r="G162" s="8" t="s">
        <v>398</v>
      </c>
    </row>
    <row r="163" spans="1:7" ht="21.75" thickBot="1" x14ac:dyDescent="0.3">
      <c r="A163" s="7" t="s">
        <v>98</v>
      </c>
      <c r="B163" s="8" t="s">
        <v>209</v>
      </c>
      <c r="C163" s="8" t="s">
        <v>394</v>
      </c>
      <c r="D163" s="8" t="s">
        <v>399</v>
      </c>
      <c r="E163" s="8" t="s">
        <v>400</v>
      </c>
      <c r="F163" s="8" t="s">
        <v>397</v>
      </c>
      <c r="G163" s="8" t="s">
        <v>398</v>
      </c>
    </row>
    <row r="164" spans="1:7" ht="21.75" thickBot="1" x14ac:dyDescent="0.3">
      <c r="A164" s="7" t="s">
        <v>105</v>
      </c>
      <c r="B164" s="8" t="s">
        <v>209</v>
      </c>
      <c r="C164" s="8" t="s">
        <v>394</v>
      </c>
      <c r="D164" s="8" t="s">
        <v>399</v>
      </c>
      <c r="E164" s="8" t="s">
        <v>401</v>
      </c>
      <c r="F164" s="8" t="s">
        <v>402</v>
      </c>
      <c r="G164" s="8" t="s">
        <v>398</v>
      </c>
    </row>
    <row r="165" spans="1:7" ht="21.75" thickBot="1" x14ac:dyDescent="0.3">
      <c r="A165" s="7" t="s">
        <v>112</v>
      </c>
      <c r="B165" s="8" t="s">
        <v>209</v>
      </c>
      <c r="C165" s="8" t="s">
        <v>394</v>
      </c>
      <c r="D165" s="8" t="s">
        <v>403</v>
      </c>
      <c r="E165" s="8" t="s">
        <v>401</v>
      </c>
      <c r="F165" s="8" t="s">
        <v>404</v>
      </c>
      <c r="G165" s="8" t="s">
        <v>398</v>
      </c>
    </row>
    <row r="166" spans="1:7" ht="21.75" thickBot="1" x14ac:dyDescent="0.3">
      <c r="A166" s="7" t="s">
        <v>119</v>
      </c>
      <c r="B166" s="8" t="s">
        <v>209</v>
      </c>
      <c r="C166" s="8" t="s">
        <v>394</v>
      </c>
      <c r="D166" s="8" t="s">
        <v>403</v>
      </c>
      <c r="E166" s="8" t="s">
        <v>401</v>
      </c>
      <c r="F166" s="8" t="s">
        <v>404</v>
      </c>
      <c r="G166" s="8" t="s">
        <v>398</v>
      </c>
    </row>
    <row r="167" spans="1:7" ht="21.75" thickBot="1" x14ac:dyDescent="0.3">
      <c r="A167" s="7" t="s">
        <v>126</v>
      </c>
      <c r="B167" s="8" t="s">
        <v>209</v>
      </c>
      <c r="C167" s="8" t="s">
        <v>394</v>
      </c>
      <c r="D167" s="8" t="s">
        <v>403</v>
      </c>
      <c r="E167" s="8" t="s">
        <v>401</v>
      </c>
      <c r="F167" s="8" t="s">
        <v>404</v>
      </c>
      <c r="G167" s="8" t="s">
        <v>398</v>
      </c>
    </row>
    <row r="168" spans="1:7" ht="21.75" thickBot="1" x14ac:dyDescent="0.3">
      <c r="A168" s="7" t="s">
        <v>133</v>
      </c>
      <c r="B168" s="8" t="s">
        <v>209</v>
      </c>
      <c r="C168" s="8" t="s">
        <v>394</v>
      </c>
      <c r="D168" s="8" t="s">
        <v>403</v>
      </c>
      <c r="E168" s="8" t="s">
        <v>401</v>
      </c>
      <c r="F168" s="8" t="s">
        <v>404</v>
      </c>
      <c r="G168" s="8" t="s">
        <v>405</v>
      </c>
    </row>
    <row r="169" spans="1:7" ht="21.75" thickBot="1" x14ac:dyDescent="0.3">
      <c r="A169" s="7" t="s">
        <v>140</v>
      </c>
      <c r="B169" s="8" t="s">
        <v>209</v>
      </c>
      <c r="C169" s="8" t="s">
        <v>394</v>
      </c>
      <c r="D169" s="8" t="s">
        <v>403</v>
      </c>
      <c r="E169" s="8" t="s">
        <v>401</v>
      </c>
      <c r="F169" s="8" t="s">
        <v>404</v>
      </c>
      <c r="G169" s="8" t="s">
        <v>405</v>
      </c>
    </row>
    <row r="170" spans="1:7" ht="21.75" thickBot="1" x14ac:dyDescent="0.3">
      <c r="A170" s="7" t="s">
        <v>147</v>
      </c>
      <c r="B170" s="8" t="s">
        <v>209</v>
      </c>
      <c r="C170" s="8" t="s">
        <v>394</v>
      </c>
      <c r="D170" s="8" t="s">
        <v>403</v>
      </c>
      <c r="E170" s="8" t="s">
        <v>401</v>
      </c>
      <c r="F170" s="8" t="s">
        <v>404</v>
      </c>
      <c r="G170" s="8" t="s">
        <v>405</v>
      </c>
    </row>
    <row r="171" spans="1:7" ht="21.75" thickBot="1" x14ac:dyDescent="0.3">
      <c r="A171" s="7" t="s">
        <v>154</v>
      </c>
      <c r="B171" s="8" t="s">
        <v>209</v>
      </c>
      <c r="C171" s="8" t="s">
        <v>406</v>
      </c>
      <c r="D171" s="8" t="s">
        <v>403</v>
      </c>
      <c r="E171" s="8" t="s">
        <v>401</v>
      </c>
      <c r="F171" s="8" t="s">
        <v>404</v>
      </c>
      <c r="G171" s="8" t="s">
        <v>405</v>
      </c>
    </row>
    <row r="172" spans="1:7" ht="21.75" thickBot="1" x14ac:dyDescent="0.3">
      <c r="A172" s="7" t="s">
        <v>161</v>
      </c>
      <c r="B172" s="8" t="s">
        <v>209</v>
      </c>
      <c r="C172" s="8" t="s">
        <v>406</v>
      </c>
      <c r="D172" s="8" t="s">
        <v>403</v>
      </c>
      <c r="E172" s="8" t="s">
        <v>401</v>
      </c>
      <c r="F172" s="8" t="s">
        <v>404</v>
      </c>
      <c r="G172" s="8" t="s">
        <v>405</v>
      </c>
    </row>
    <row r="173" spans="1:7" ht="21.75" thickBot="1" x14ac:dyDescent="0.3">
      <c r="A173" s="7" t="s">
        <v>168</v>
      </c>
      <c r="B173" s="8" t="s">
        <v>209</v>
      </c>
      <c r="C173" s="8" t="s">
        <v>407</v>
      </c>
      <c r="D173" s="8" t="s">
        <v>403</v>
      </c>
      <c r="E173" s="8" t="s">
        <v>401</v>
      </c>
      <c r="F173" s="8" t="s">
        <v>404</v>
      </c>
      <c r="G173" s="8" t="s">
        <v>405</v>
      </c>
    </row>
    <row r="174" spans="1:7" ht="21.75" thickBot="1" x14ac:dyDescent="0.3">
      <c r="A174" s="7" t="s">
        <v>175</v>
      </c>
      <c r="B174" s="8" t="s">
        <v>209</v>
      </c>
      <c r="C174" s="8" t="s">
        <v>407</v>
      </c>
      <c r="D174" s="8" t="s">
        <v>403</v>
      </c>
      <c r="E174" s="8" t="s">
        <v>401</v>
      </c>
      <c r="F174" s="8" t="s">
        <v>209</v>
      </c>
      <c r="G174" s="8" t="s">
        <v>405</v>
      </c>
    </row>
    <row r="175" spans="1:7" ht="21.75" thickBot="1" x14ac:dyDescent="0.3">
      <c r="A175" s="7" t="s">
        <v>182</v>
      </c>
      <c r="B175" s="8" t="s">
        <v>209</v>
      </c>
      <c r="C175" s="8" t="s">
        <v>407</v>
      </c>
      <c r="D175" s="8" t="s">
        <v>403</v>
      </c>
      <c r="E175" s="8" t="s">
        <v>401</v>
      </c>
      <c r="F175" s="8" t="s">
        <v>209</v>
      </c>
      <c r="G175" s="8" t="s">
        <v>408</v>
      </c>
    </row>
    <row r="176" spans="1:7" ht="21.75" thickBot="1" x14ac:dyDescent="0.3">
      <c r="A176" s="7" t="s">
        <v>188</v>
      </c>
      <c r="B176" s="8" t="s">
        <v>209</v>
      </c>
      <c r="C176" s="8" t="s">
        <v>209</v>
      </c>
      <c r="D176" s="8" t="s">
        <v>403</v>
      </c>
      <c r="E176" s="8" t="s">
        <v>401</v>
      </c>
      <c r="F176" s="8" t="s">
        <v>209</v>
      </c>
      <c r="G176" s="8" t="s">
        <v>209</v>
      </c>
    </row>
    <row r="177" spans="1:7" ht="21.75" thickBot="1" x14ac:dyDescent="0.3">
      <c r="A177" s="7" t="s">
        <v>193</v>
      </c>
      <c r="B177" s="8" t="s">
        <v>209</v>
      </c>
      <c r="C177" s="8" t="s">
        <v>209</v>
      </c>
      <c r="D177" s="8" t="s">
        <v>403</v>
      </c>
      <c r="E177" s="8" t="s">
        <v>401</v>
      </c>
      <c r="F177" s="8" t="s">
        <v>209</v>
      </c>
      <c r="G177" s="8" t="s">
        <v>209</v>
      </c>
    </row>
    <row r="178" spans="1:7" ht="21.75" thickBot="1" x14ac:dyDescent="0.3">
      <c r="A178" s="7" t="s">
        <v>198</v>
      </c>
      <c r="B178" s="8" t="s">
        <v>209</v>
      </c>
      <c r="C178" s="8" t="s">
        <v>209</v>
      </c>
      <c r="D178" s="8" t="s">
        <v>209</v>
      </c>
      <c r="E178" s="8" t="s">
        <v>401</v>
      </c>
      <c r="F178" s="8" t="s">
        <v>209</v>
      </c>
      <c r="G178" s="8" t="s">
        <v>209</v>
      </c>
    </row>
    <row r="179" spans="1:7" ht="15.75" thickBot="1" x14ac:dyDescent="0.3">
      <c r="A179" s="7" t="s">
        <v>203</v>
      </c>
      <c r="B179" s="8" t="s">
        <v>209</v>
      </c>
      <c r="C179" s="8" t="s">
        <v>209</v>
      </c>
      <c r="D179" s="8" t="s">
        <v>209</v>
      </c>
      <c r="E179" s="8" t="s">
        <v>209</v>
      </c>
      <c r="F179" s="8" t="s">
        <v>209</v>
      </c>
      <c r="G179" s="8" t="s">
        <v>209</v>
      </c>
    </row>
    <row r="180" spans="1:7" ht="15.75" thickBot="1" x14ac:dyDescent="0.3">
      <c r="A180" s="7" t="s">
        <v>207</v>
      </c>
      <c r="B180" s="8" t="s">
        <v>209</v>
      </c>
      <c r="C180" s="8" t="s">
        <v>209</v>
      </c>
      <c r="D180" s="8" t="s">
        <v>209</v>
      </c>
      <c r="E180" s="8" t="s">
        <v>209</v>
      </c>
      <c r="F180" s="8" t="s">
        <v>209</v>
      </c>
      <c r="G180" s="8" t="s">
        <v>209</v>
      </c>
    </row>
    <row r="181" spans="1:7" ht="19.5" thickBot="1" x14ac:dyDescent="0.3">
      <c r="A181" s="3"/>
    </row>
    <row r="182" spans="1:7" ht="15.75" thickBot="1" x14ac:dyDescent="0.3">
      <c r="A182" s="7" t="s">
        <v>210</v>
      </c>
      <c r="B182" s="7" t="s">
        <v>56</v>
      </c>
      <c r="C182" s="7" t="s">
        <v>57</v>
      </c>
      <c r="D182" s="7" t="s">
        <v>58</v>
      </c>
      <c r="E182" s="7" t="s">
        <v>59</v>
      </c>
      <c r="F182" s="7" t="s">
        <v>60</v>
      </c>
      <c r="G182" s="7" t="s">
        <v>61</v>
      </c>
    </row>
    <row r="183" spans="1:7" ht="15.75" thickBot="1" x14ac:dyDescent="0.3">
      <c r="A183" s="7" t="s">
        <v>84</v>
      </c>
      <c r="B183" s="8">
        <v>1.5</v>
      </c>
      <c r="C183" s="8">
        <v>37.200000000000003</v>
      </c>
      <c r="D183" s="8">
        <v>67.599999999999994</v>
      </c>
      <c r="E183" s="8">
        <v>18.100000000000001</v>
      </c>
      <c r="F183" s="8">
        <v>9.3000000000000007</v>
      </c>
      <c r="G183" s="8">
        <v>11.3</v>
      </c>
    </row>
    <row r="184" spans="1:7" ht="15.75" thickBot="1" x14ac:dyDescent="0.3">
      <c r="A184" s="7" t="s">
        <v>91</v>
      </c>
      <c r="B184" s="8">
        <v>0</v>
      </c>
      <c r="C184" s="8">
        <v>37.200000000000003</v>
      </c>
      <c r="D184" s="8">
        <v>15.2</v>
      </c>
      <c r="E184" s="8">
        <v>18.100000000000001</v>
      </c>
      <c r="F184" s="8">
        <v>9.3000000000000007</v>
      </c>
      <c r="G184" s="8">
        <v>11.3</v>
      </c>
    </row>
    <row r="185" spans="1:7" ht="15.75" thickBot="1" x14ac:dyDescent="0.3">
      <c r="A185" s="7" t="s">
        <v>98</v>
      </c>
      <c r="B185" s="8">
        <v>0</v>
      </c>
      <c r="C185" s="8">
        <v>37.200000000000003</v>
      </c>
      <c r="D185" s="8">
        <v>15.2</v>
      </c>
      <c r="E185" s="8">
        <v>8.8000000000000007</v>
      </c>
      <c r="F185" s="8">
        <v>9.3000000000000007</v>
      </c>
      <c r="G185" s="8">
        <v>11.3</v>
      </c>
    </row>
    <row r="186" spans="1:7" ht="15.75" thickBot="1" x14ac:dyDescent="0.3">
      <c r="A186" s="7" t="s">
        <v>105</v>
      </c>
      <c r="B186" s="8">
        <v>0</v>
      </c>
      <c r="C186" s="8">
        <v>37.200000000000003</v>
      </c>
      <c r="D186" s="8">
        <v>15.2</v>
      </c>
      <c r="E186" s="8">
        <v>2.9</v>
      </c>
      <c r="F186" s="8">
        <v>8.3000000000000007</v>
      </c>
      <c r="G186" s="8">
        <v>11.3</v>
      </c>
    </row>
    <row r="187" spans="1:7" ht="15.75" thickBot="1" x14ac:dyDescent="0.3">
      <c r="A187" s="7" t="s">
        <v>112</v>
      </c>
      <c r="B187" s="8">
        <v>0</v>
      </c>
      <c r="C187" s="8">
        <v>37.200000000000003</v>
      </c>
      <c r="D187" s="8">
        <v>12.7</v>
      </c>
      <c r="E187" s="8">
        <v>2.9</v>
      </c>
      <c r="F187" s="8">
        <v>5.4</v>
      </c>
      <c r="G187" s="8">
        <v>11.3</v>
      </c>
    </row>
    <row r="188" spans="1:7" ht="15.75" thickBot="1" x14ac:dyDescent="0.3">
      <c r="A188" s="7" t="s">
        <v>119</v>
      </c>
      <c r="B188" s="8">
        <v>0</v>
      </c>
      <c r="C188" s="8">
        <v>37.200000000000003</v>
      </c>
      <c r="D188" s="8">
        <v>12.7</v>
      </c>
      <c r="E188" s="8">
        <v>2.9</v>
      </c>
      <c r="F188" s="8">
        <v>5.4</v>
      </c>
      <c r="G188" s="8">
        <v>11.3</v>
      </c>
    </row>
    <row r="189" spans="1:7" ht="15.75" thickBot="1" x14ac:dyDescent="0.3">
      <c r="A189" s="7" t="s">
        <v>126</v>
      </c>
      <c r="B189" s="8">
        <v>0</v>
      </c>
      <c r="C189" s="8">
        <v>37.200000000000003</v>
      </c>
      <c r="D189" s="8">
        <v>12.7</v>
      </c>
      <c r="E189" s="8">
        <v>2.9</v>
      </c>
      <c r="F189" s="8">
        <v>5.4</v>
      </c>
      <c r="G189" s="8">
        <v>11.3</v>
      </c>
    </row>
    <row r="190" spans="1:7" ht="15.75" thickBot="1" x14ac:dyDescent="0.3">
      <c r="A190" s="7" t="s">
        <v>133</v>
      </c>
      <c r="B190" s="8">
        <v>0</v>
      </c>
      <c r="C190" s="8">
        <v>37.200000000000003</v>
      </c>
      <c r="D190" s="8">
        <v>12.7</v>
      </c>
      <c r="E190" s="8">
        <v>2.9</v>
      </c>
      <c r="F190" s="8">
        <v>5.4</v>
      </c>
      <c r="G190" s="8">
        <v>2.4</v>
      </c>
    </row>
    <row r="191" spans="1:7" ht="15.75" thickBot="1" x14ac:dyDescent="0.3">
      <c r="A191" s="7" t="s">
        <v>140</v>
      </c>
      <c r="B191" s="8">
        <v>0</v>
      </c>
      <c r="C191" s="8">
        <v>37.200000000000003</v>
      </c>
      <c r="D191" s="8">
        <v>12.7</v>
      </c>
      <c r="E191" s="8">
        <v>2.9</v>
      </c>
      <c r="F191" s="8">
        <v>5.4</v>
      </c>
      <c r="G191" s="8">
        <v>2.4</v>
      </c>
    </row>
    <row r="192" spans="1:7" ht="15.75" thickBot="1" x14ac:dyDescent="0.3">
      <c r="A192" s="7" t="s">
        <v>147</v>
      </c>
      <c r="B192" s="8">
        <v>0</v>
      </c>
      <c r="C192" s="8">
        <v>37.200000000000003</v>
      </c>
      <c r="D192" s="8">
        <v>12.7</v>
      </c>
      <c r="E192" s="8">
        <v>2.9</v>
      </c>
      <c r="F192" s="8">
        <v>5.4</v>
      </c>
      <c r="G192" s="8">
        <v>2.4</v>
      </c>
    </row>
    <row r="193" spans="1:11" ht="15.75" thickBot="1" x14ac:dyDescent="0.3">
      <c r="A193" s="7" t="s">
        <v>154</v>
      </c>
      <c r="B193" s="8">
        <v>0</v>
      </c>
      <c r="C193" s="8">
        <v>30.9</v>
      </c>
      <c r="D193" s="8">
        <v>12.7</v>
      </c>
      <c r="E193" s="8">
        <v>2.9</v>
      </c>
      <c r="F193" s="8">
        <v>5.4</v>
      </c>
      <c r="G193" s="8">
        <v>2.4</v>
      </c>
    </row>
    <row r="194" spans="1:11" ht="15.75" thickBot="1" x14ac:dyDescent="0.3">
      <c r="A194" s="7" t="s">
        <v>161</v>
      </c>
      <c r="B194" s="8">
        <v>0</v>
      </c>
      <c r="C194" s="8">
        <v>30.9</v>
      </c>
      <c r="D194" s="8">
        <v>12.7</v>
      </c>
      <c r="E194" s="8">
        <v>2.9</v>
      </c>
      <c r="F194" s="8">
        <v>5.4</v>
      </c>
      <c r="G194" s="8">
        <v>2.4</v>
      </c>
    </row>
    <row r="195" spans="1:11" ht="15.75" thickBot="1" x14ac:dyDescent="0.3">
      <c r="A195" s="7" t="s">
        <v>168</v>
      </c>
      <c r="B195" s="8">
        <v>0</v>
      </c>
      <c r="C195" s="8">
        <v>10.3</v>
      </c>
      <c r="D195" s="8">
        <v>12.7</v>
      </c>
      <c r="E195" s="8">
        <v>2.9</v>
      </c>
      <c r="F195" s="8">
        <v>5.4</v>
      </c>
      <c r="G195" s="8">
        <v>2.4</v>
      </c>
    </row>
    <row r="196" spans="1:11" ht="15.75" thickBot="1" x14ac:dyDescent="0.3">
      <c r="A196" s="7" t="s">
        <v>175</v>
      </c>
      <c r="B196" s="8">
        <v>0</v>
      </c>
      <c r="C196" s="8">
        <v>10.3</v>
      </c>
      <c r="D196" s="8">
        <v>12.7</v>
      </c>
      <c r="E196" s="8">
        <v>2.9</v>
      </c>
      <c r="F196" s="8">
        <v>0</v>
      </c>
      <c r="G196" s="8">
        <v>2.4</v>
      </c>
    </row>
    <row r="197" spans="1:11" ht="15.75" thickBot="1" x14ac:dyDescent="0.3">
      <c r="A197" s="7" t="s">
        <v>182</v>
      </c>
      <c r="B197" s="8">
        <v>0</v>
      </c>
      <c r="C197" s="8">
        <v>10.3</v>
      </c>
      <c r="D197" s="8">
        <v>12.7</v>
      </c>
      <c r="E197" s="8">
        <v>2.9</v>
      </c>
      <c r="F197" s="8">
        <v>0</v>
      </c>
      <c r="G197" s="8">
        <v>0.5</v>
      </c>
    </row>
    <row r="198" spans="1:11" ht="15.75" thickBot="1" x14ac:dyDescent="0.3">
      <c r="A198" s="7" t="s">
        <v>188</v>
      </c>
      <c r="B198" s="8">
        <v>0</v>
      </c>
      <c r="C198" s="8">
        <v>0</v>
      </c>
      <c r="D198" s="8">
        <v>12.7</v>
      </c>
      <c r="E198" s="8">
        <v>2.9</v>
      </c>
      <c r="F198" s="8">
        <v>0</v>
      </c>
      <c r="G198" s="8">
        <v>0</v>
      </c>
    </row>
    <row r="199" spans="1:11" ht="15.75" thickBot="1" x14ac:dyDescent="0.3">
      <c r="A199" s="7" t="s">
        <v>193</v>
      </c>
      <c r="B199" s="8">
        <v>0</v>
      </c>
      <c r="C199" s="8">
        <v>0</v>
      </c>
      <c r="D199" s="8">
        <v>12.7</v>
      </c>
      <c r="E199" s="8">
        <v>2.9</v>
      </c>
      <c r="F199" s="8">
        <v>0</v>
      </c>
      <c r="G199" s="8">
        <v>0</v>
      </c>
    </row>
    <row r="200" spans="1:11" ht="15.75" thickBot="1" x14ac:dyDescent="0.3">
      <c r="A200" s="7" t="s">
        <v>198</v>
      </c>
      <c r="B200" s="8">
        <v>0</v>
      </c>
      <c r="C200" s="8">
        <v>0</v>
      </c>
      <c r="D200" s="8">
        <v>0</v>
      </c>
      <c r="E200" s="8">
        <v>2.9</v>
      </c>
      <c r="F200" s="8">
        <v>0</v>
      </c>
      <c r="G200" s="8">
        <v>0</v>
      </c>
    </row>
    <row r="201" spans="1:11" ht="15.75" thickBot="1" x14ac:dyDescent="0.3">
      <c r="A201" s="7" t="s">
        <v>203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</row>
    <row r="202" spans="1:11" ht="15.75" thickBot="1" x14ac:dyDescent="0.3">
      <c r="A202" s="7" t="s">
        <v>207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</row>
    <row r="203" spans="1:11" ht="19.5" thickBot="1" x14ac:dyDescent="0.3">
      <c r="A203" s="3"/>
      <c r="J203" t="s">
        <v>410</v>
      </c>
    </row>
    <row r="204" spans="1:11" ht="15.75" thickBot="1" x14ac:dyDescent="0.3">
      <c r="A204" s="7" t="s">
        <v>367</v>
      </c>
      <c r="B204" s="7" t="s">
        <v>56</v>
      </c>
      <c r="C204" s="7" t="s">
        <v>57</v>
      </c>
      <c r="D204" s="7" t="s">
        <v>58</v>
      </c>
      <c r="E204" s="7" t="s">
        <v>59</v>
      </c>
      <c r="F204" s="7" t="s">
        <v>60</v>
      </c>
      <c r="G204" s="7" t="s">
        <v>61</v>
      </c>
      <c r="H204" s="7" t="s">
        <v>212</v>
      </c>
      <c r="I204" s="7" t="s">
        <v>213</v>
      </c>
      <c r="J204" s="7" t="s">
        <v>214</v>
      </c>
      <c r="K204" s="7" t="s">
        <v>215</v>
      </c>
    </row>
    <row r="205" spans="1:11" ht="15.75" thickBot="1" x14ac:dyDescent="0.3">
      <c r="A205" s="7" t="s">
        <v>63</v>
      </c>
      <c r="B205" s="8">
        <v>0</v>
      </c>
      <c r="C205" s="8">
        <v>0</v>
      </c>
      <c r="D205" s="8">
        <v>0</v>
      </c>
      <c r="E205" s="8">
        <v>18.100000000000001</v>
      </c>
      <c r="F205" s="8">
        <v>0</v>
      </c>
      <c r="G205" s="8">
        <v>11.3</v>
      </c>
      <c r="H205" s="8">
        <v>29.4</v>
      </c>
      <c r="I205" s="8">
        <v>23</v>
      </c>
      <c r="J205" s="8">
        <v>-6.4</v>
      </c>
      <c r="K205" s="8">
        <v>-27.83</v>
      </c>
    </row>
    <row r="206" spans="1:11" ht="15.75" thickBot="1" x14ac:dyDescent="0.3">
      <c r="A206" s="7" t="s">
        <v>64</v>
      </c>
      <c r="B206" s="8">
        <v>0</v>
      </c>
      <c r="C206" s="8">
        <v>0</v>
      </c>
      <c r="D206" s="8">
        <v>15.2</v>
      </c>
      <c r="E206" s="8">
        <v>2.9</v>
      </c>
      <c r="F206" s="8">
        <v>5.4</v>
      </c>
      <c r="G206" s="8">
        <v>2.4</v>
      </c>
      <c r="H206" s="8">
        <v>26</v>
      </c>
      <c r="I206" s="8">
        <v>37</v>
      </c>
      <c r="J206" s="8">
        <v>11</v>
      </c>
      <c r="K206" s="8">
        <v>29.73</v>
      </c>
    </row>
    <row r="207" spans="1:11" ht="15.75" thickBot="1" x14ac:dyDescent="0.3">
      <c r="A207" s="7" t="s">
        <v>65</v>
      </c>
      <c r="B207" s="8">
        <v>0</v>
      </c>
      <c r="C207" s="8">
        <v>37.200000000000003</v>
      </c>
      <c r="D207" s="8">
        <v>12.7</v>
      </c>
      <c r="E207" s="8">
        <v>2.9</v>
      </c>
      <c r="F207" s="8">
        <v>0</v>
      </c>
      <c r="G207" s="8">
        <v>0</v>
      </c>
      <c r="H207" s="8">
        <v>52.9</v>
      </c>
      <c r="I207" s="8">
        <v>87</v>
      </c>
      <c r="J207" s="8">
        <v>34.1</v>
      </c>
      <c r="K207" s="8">
        <v>39.200000000000003</v>
      </c>
    </row>
    <row r="208" spans="1:11" ht="15.75" thickBot="1" x14ac:dyDescent="0.3">
      <c r="A208" s="7" t="s">
        <v>66</v>
      </c>
      <c r="B208" s="8">
        <v>0</v>
      </c>
      <c r="C208" s="8">
        <v>30.9</v>
      </c>
      <c r="D208" s="8">
        <v>0</v>
      </c>
      <c r="E208" s="8">
        <v>2.9</v>
      </c>
      <c r="F208" s="8">
        <v>5.4</v>
      </c>
      <c r="G208" s="8">
        <v>2.4</v>
      </c>
      <c r="H208" s="8">
        <v>41.6</v>
      </c>
      <c r="I208" s="8">
        <v>44</v>
      </c>
      <c r="J208" s="8">
        <v>2.4</v>
      </c>
      <c r="K208" s="8">
        <v>5.45</v>
      </c>
    </row>
    <row r="209" spans="1:11" ht="15.75" thickBot="1" x14ac:dyDescent="0.3">
      <c r="A209" s="7" t="s">
        <v>67</v>
      </c>
      <c r="B209" s="8">
        <v>0</v>
      </c>
      <c r="C209" s="8">
        <v>10.3</v>
      </c>
      <c r="D209" s="8">
        <v>12.7</v>
      </c>
      <c r="E209" s="8">
        <v>2.9</v>
      </c>
      <c r="F209" s="8">
        <v>5.4</v>
      </c>
      <c r="G209" s="8">
        <v>0</v>
      </c>
      <c r="H209" s="8">
        <v>31.3</v>
      </c>
      <c r="I209" s="8">
        <v>32</v>
      </c>
      <c r="J209" s="8">
        <v>0</v>
      </c>
      <c r="K209" s="8">
        <v>2.19</v>
      </c>
    </row>
    <row r="210" spans="1:11" ht="15.75" thickBot="1" x14ac:dyDescent="0.3">
      <c r="A210" s="7" t="s">
        <v>68</v>
      </c>
      <c r="B210" s="8">
        <v>0</v>
      </c>
      <c r="C210" s="8">
        <v>37.200000000000003</v>
      </c>
      <c r="D210" s="8">
        <v>12.7</v>
      </c>
      <c r="E210" s="8">
        <v>2.9</v>
      </c>
      <c r="F210" s="8">
        <v>5.4</v>
      </c>
      <c r="G210" s="8">
        <v>0.5</v>
      </c>
      <c r="H210" s="8">
        <v>58.8</v>
      </c>
      <c r="I210" s="8">
        <v>33</v>
      </c>
      <c r="J210" s="8">
        <v>-25.8</v>
      </c>
      <c r="K210" s="8">
        <v>-78.180000000000007</v>
      </c>
    </row>
    <row r="211" spans="1:11" ht="15.75" thickBot="1" x14ac:dyDescent="0.3">
      <c r="A211" s="7" t="s">
        <v>69</v>
      </c>
      <c r="B211" s="8">
        <v>0</v>
      </c>
      <c r="C211" s="8">
        <v>37.200000000000003</v>
      </c>
      <c r="D211" s="8">
        <v>12.7</v>
      </c>
      <c r="E211" s="8">
        <v>0</v>
      </c>
      <c r="F211" s="8">
        <v>9.3000000000000007</v>
      </c>
      <c r="G211" s="8">
        <v>2.4</v>
      </c>
      <c r="H211" s="8">
        <v>61.7</v>
      </c>
      <c r="I211" s="8">
        <v>83</v>
      </c>
      <c r="J211" s="8">
        <v>21.3</v>
      </c>
      <c r="K211" s="8">
        <v>25.66</v>
      </c>
    </row>
    <row r="212" spans="1:11" ht="15.75" thickBot="1" x14ac:dyDescent="0.3">
      <c r="A212" s="7" t="s">
        <v>70</v>
      </c>
      <c r="B212" s="8">
        <v>0</v>
      </c>
      <c r="C212" s="8">
        <v>10.3</v>
      </c>
      <c r="D212" s="8">
        <v>12.7</v>
      </c>
      <c r="E212" s="8">
        <v>8.8000000000000007</v>
      </c>
      <c r="F212" s="8">
        <v>5.4</v>
      </c>
      <c r="G212" s="8">
        <v>0</v>
      </c>
      <c r="H212" s="8">
        <v>37.200000000000003</v>
      </c>
      <c r="I212" s="8">
        <v>43</v>
      </c>
      <c r="J212" s="8">
        <v>5.8</v>
      </c>
      <c r="K212" s="8">
        <v>13.49</v>
      </c>
    </row>
    <row r="213" spans="1:11" ht="15.75" thickBot="1" x14ac:dyDescent="0.3">
      <c r="A213" s="7" t="s">
        <v>71</v>
      </c>
      <c r="B213" s="8">
        <v>0</v>
      </c>
      <c r="C213" s="8">
        <v>37.200000000000003</v>
      </c>
      <c r="D213" s="8">
        <v>12.7</v>
      </c>
      <c r="E213" s="8">
        <v>2.9</v>
      </c>
      <c r="F213" s="8">
        <v>5.4</v>
      </c>
      <c r="G213" s="8">
        <v>11.3</v>
      </c>
      <c r="H213" s="8">
        <v>69.599999999999994</v>
      </c>
      <c r="I213" s="8">
        <v>62</v>
      </c>
      <c r="J213" s="8">
        <v>-7.6</v>
      </c>
      <c r="K213" s="8">
        <v>-12.26</v>
      </c>
    </row>
    <row r="214" spans="1:11" ht="15.75" thickBot="1" x14ac:dyDescent="0.3">
      <c r="A214" s="7" t="s">
        <v>72</v>
      </c>
      <c r="B214" s="8">
        <v>1.5</v>
      </c>
      <c r="C214" s="8">
        <v>37.200000000000003</v>
      </c>
      <c r="D214" s="8">
        <v>12.7</v>
      </c>
      <c r="E214" s="8">
        <v>0</v>
      </c>
      <c r="F214" s="8">
        <v>0</v>
      </c>
      <c r="G214" s="8">
        <v>2.4</v>
      </c>
      <c r="H214" s="8">
        <v>53.9</v>
      </c>
      <c r="I214" s="8">
        <v>29</v>
      </c>
      <c r="J214" s="8">
        <v>-24.9</v>
      </c>
      <c r="K214" s="8">
        <v>-85.86</v>
      </c>
    </row>
    <row r="215" spans="1:11" ht="15.75" thickBot="1" x14ac:dyDescent="0.3">
      <c r="A215" s="7" t="s">
        <v>73</v>
      </c>
      <c r="B215" s="8">
        <v>0</v>
      </c>
      <c r="C215" s="8">
        <v>0</v>
      </c>
      <c r="D215" s="8">
        <v>67.599999999999994</v>
      </c>
      <c r="E215" s="8">
        <v>2.9</v>
      </c>
      <c r="F215" s="8">
        <v>0</v>
      </c>
      <c r="G215" s="8">
        <v>11.3</v>
      </c>
      <c r="H215" s="8">
        <v>81.8</v>
      </c>
      <c r="I215" s="8">
        <v>83</v>
      </c>
      <c r="J215" s="8">
        <v>1.2</v>
      </c>
      <c r="K215" s="8">
        <v>1.45</v>
      </c>
    </row>
    <row r="216" spans="1:11" ht="15.75" thickBot="1" x14ac:dyDescent="0.3">
      <c r="A216" s="7" t="s">
        <v>74</v>
      </c>
      <c r="B216" s="8">
        <v>0</v>
      </c>
      <c r="C216" s="8">
        <v>37.200000000000003</v>
      </c>
      <c r="D216" s="8">
        <v>15.2</v>
      </c>
      <c r="E216" s="8">
        <v>2.9</v>
      </c>
      <c r="F216" s="8">
        <v>0</v>
      </c>
      <c r="G216" s="8">
        <v>0</v>
      </c>
      <c r="H216" s="8">
        <v>55.4</v>
      </c>
      <c r="I216" s="8">
        <v>21</v>
      </c>
      <c r="J216" s="8">
        <v>-34.4</v>
      </c>
      <c r="K216" s="8">
        <v>-163.81</v>
      </c>
    </row>
    <row r="217" spans="1:11" ht="15.75" thickBot="1" x14ac:dyDescent="0.3">
      <c r="A217" s="7" t="s">
        <v>75</v>
      </c>
      <c r="B217" s="8">
        <v>0</v>
      </c>
      <c r="C217" s="8">
        <v>37.200000000000003</v>
      </c>
      <c r="D217" s="8">
        <v>12.7</v>
      </c>
      <c r="E217" s="8">
        <v>2.9</v>
      </c>
      <c r="F217" s="8">
        <v>8.3000000000000007</v>
      </c>
      <c r="G217" s="8">
        <v>2.4</v>
      </c>
      <c r="H217" s="8">
        <v>63.7</v>
      </c>
      <c r="I217" s="8">
        <v>73</v>
      </c>
      <c r="J217" s="8">
        <v>9.3000000000000007</v>
      </c>
      <c r="K217" s="8">
        <v>12.74</v>
      </c>
    </row>
    <row r="218" spans="1:11" ht="15.75" thickBot="1" x14ac:dyDescent="0.3">
      <c r="A218" s="7" t="s">
        <v>76</v>
      </c>
      <c r="B218" s="8">
        <v>0</v>
      </c>
      <c r="C218" s="8">
        <v>37.200000000000003</v>
      </c>
      <c r="D218" s="8">
        <v>12.7</v>
      </c>
      <c r="E218" s="8">
        <v>2.9</v>
      </c>
      <c r="F218" s="8">
        <v>5.4</v>
      </c>
      <c r="G218" s="8">
        <v>2.4</v>
      </c>
      <c r="H218" s="8">
        <v>60.7</v>
      </c>
      <c r="I218" s="8">
        <v>53</v>
      </c>
      <c r="J218" s="8">
        <v>-7.7</v>
      </c>
      <c r="K218" s="8">
        <v>-14.53</v>
      </c>
    </row>
    <row r="219" spans="1:11" ht="15.75" thickBot="1" x14ac:dyDescent="0.3">
      <c r="A219" s="7" t="s">
        <v>77</v>
      </c>
      <c r="B219" s="8">
        <v>0</v>
      </c>
      <c r="C219" s="8">
        <v>37.200000000000003</v>
      </c>
      <c r="D219" s="8">
        <v>12.7</v>
      </c>
      <c r="E219" s="8">
        <v>2.9</v>
      </c>
      <c r="F219" s="8">
        <v>5.4</v>
      </c>
      <c r="G219" s="8">
        <v>11.3</v>
      </c>
      <c r="H219" s="8">
        <v>69.599999999999994</v>
      </c>
      <c r="I219" s="8">
        <v>87</v>
      </c>
      <c r="J219" s="8">
        <v>17.399999999999999</v>
      </c>
      <c r="K219" s="8">
        <v>20</v>
      </c>
    </row>
    <row r="220" spans="1:11" ht="15.75" thickBot="1" x14ac:dyDescent="0.3">
      <c r="A220" s="7" t="s">
        <v>78</v>
      </c>
      <c r="B220" s="8">
        <v>0</v>
      </c>
      <c r="C220" s="8">
        <v>0</v>
      </c>
      <c r="D220" s="8">
        <v>15.2</v>
      </c>
      <c r="E220" s="8">
        <v>2.9</v>
      </c>
      <c r="F220" s="8">
        <v>9.3000000000000007</v>
      </c>
      <c r="G220" s="8">
        <v>11.3</v>
      </c>
      <c r="H220" s="8">
        <v>38.700000000000003</v>
      </c>
      <c r="I220" s="8">
        <v>39</v>
      </c>
      <c r="J220" s="8">
        <v>0</v>
      </c>
      <c r="K220" s="8">
        <v>0.77</v>
      </c>
    </row>
    <row r="221" spans="1:11" ht="15.75" thickBot="1" x14ac:dyDescent="0.3">
      <c r="A221" s="7" t="s">
        <v>79</v>
      </c>
      <c r="B221" s="8">
        <v>0</v>
      </c>
      <c r="C221" s="8">
        <v>0</v>
      </c>
      <c r="D221" s="8">
        <v>12.7</v>
      </c>
      <c r="E221" s="8">
        <v>2.9</v>
      </c>
      <c r="F221" s="8">
        <v>5.4</v>
      </c>
      <c r="G221" s="8">
        <v>2.4</v>
      </c>
      <c r="H221" s="8">
        <v>23.5</v>
      </c>
      <c r="I221" s="8">
        <v>16</v>
      </c>
      <c r="J221" s="8">
        <v>-7.5</v>
      </c>
      <c r="K221" s="8">
        <v>-46.88</v>
      </c>
    </row>
    <row r="222" spans="1:11" ht="15.75" thickBot="1" x14ac:dyDescent="0.3">
      <c r="A222" s="7" t="s">
        <v>80</v>
      </c>
      <c r="B222" s="8">
        <v>0</v>
      </c>
      <c r="C222" s="8">
        <v>30.9</v>
      </c>
      <c r="D222" s="8">
        <v>12.7</v>
      </c>
      <c r="E222" s="8">
        <v>2.9</v>
      </c>
      <c r="F222" s="8">
        <v>0</v>
      </c>
      <c r="G222" s="8">
        <v>11.3</v>
      </c>
      <c r="H222" s="8">
        <v>57.8</v>
      </c>
      <c r="I222" s="8">
        <v>74</v>
      </c>
      <c r="J222" s="8">
        <v>16.2</v>
      </c>
      <c r="K222" s="8">
        <v>21.89</v>
      </c>
    </row>
    <row r="223" spans="1:11" ht="15.75" thickBot="1" x14ac:dyDescent="0.3">
      <c r="A223" s="7" t="s">
        <v>81</v>
      </c>
      <c r="B223" s="8">
        <v>0</v>
      </c>
      <c r="C223" s="8">
        <v>10.3</v>
      </c>
      <c r="D223" s="8">
        <v>0</v>
      </c>
      <c r="E223" s="8">
        <v>18.100000000000001</v>
      </c>
      <c r="F223" s="8">
        <v>9.3000000000000007</v>
      </c>
      <c r="G223" s="8">
        <v>0</v>
      </c>
      <c r="H223" s="8">
        <v>37.700000000000003</v>
      </c>
      <c r="I223" s="8">
        <v>38</v>
      </c>
      <c r="J223" s="8">
        <v>0</v>
      </c>
      <c r="K223" s="8">
        <v>0.79</v>
      </c>
    </row>
    <row r="224" spans="1:11" ht="15.75" thickBot="1" x14ac:dyDescent="0.3">
      <c r="A224" s="7" t="s">
        <v>82</v>
      </c>
      <c r="B224" s="8">
        <v>0</v>
      </c>
      <c r="C224" s="8">
        <v>37.200000000000003</v>
      </c>
      <c r="D224" s="8">
        <v>12.7</v>
      </c>
      <c r="E224" s="8">
        <v>2.9</v>
      </c>
      <c r="F224" s="8">
        <v>0</v>
      </c>
      <c r="G224" s="8">
        <v>11.3</v>
      </c>
      <c r="H224" s="8">
        <v>64.2</v>
      </c>
      <c r="I224" s="8">
        <v>58</v>
      </c>
      <c r="J224" s="8">
        <v>-6.2</v>
      </c>
      <c r="K224" s="8">
        <v>-10.69</v>
      </c>
    </row>
    <row r="225" spans="1:2" ht="15.75" thickBot="1" x14ac:dyDescent="0.3"/>
    <row r="226" spans="1:2" ht="15.75" thickBot="1" x14ac:dyDescent="0.3">
      <c r="A226" s="9" t="s">
        <v>216</v>
      </c>
      <c r="B226" s="10">
        <v>145</v>
      </c>
    </row>
    <row r="227" spans="1:2" ht="15.75" thickBot="1" x14ac:dyDescent="0.3">
      <c r="A227" s="9" t="s">
        <v>217</v>
      </c>
      <c r="B227" s="10">
        <v>0</v>
      </c>
    </row>
    <row r="228" spans="1:2" ht="15.75" thickBot="1" x14ac:dyDescent="0.3">
      <c r="A228" s="9" t="s">
        <v>218</v>
      </c>
      <c r="B228" s="10">
        <v>1015.5</v>
      </c>
    </row>
    <row r="229" spans="1:2" ht="15.75" thickBot="1" x14ac:dyDescent="0.3">
      <c r="A229" s="9" t="s">
        <v>219</v>
      </c>
      <c r="B229" s="10">
        <v>1015</v>
      </c>
    </row>
    <row r="230" spans="1:2" ht="21.75" thickBot="1" x14ac:dyDescent="0.3">
      <c r="A230" s="9" t="s">
        <v>220</v>
      </c>
      <c r="B230" s="10">
        <v>0.5</v>
      </c>
    </row>
    <row r="231" spans="1:2" ht="21.75" thickBot="1" x14ac:dyDescent="0.3">
      <c r="A231" s="9" t="s">
        <v>221</v>
      </c>
      <c r="B231" s="10"/>
    </row>
    <row r="232" spans="1:2" ht="21.75" thickBot="1" x14ac:dyDescent="0.3">
      <c r="A232" s="9" t="s">
        <v>222</v>
      </c>
      <c r="B232" s="10"/>
    </row>
    <row r="233" spans="1:2" ht="21.75" thickBot="1" x14ac:dyDescent="0.3">
      <c r="A233" s="9" t="s">
        <v>223</v>
      </c>
      <c r="B233" s="10">
        <v>0</v>
      </c>
    </row>
    <row r="235" spans="1:2" x14ac:dyDescent="0.25">
      <c r="A235" s="11" t="s">
        <v>224</v>
      </c>
    </row>
    <row r="237" spans="1:2" x14ac:dyDescent="0.25">
      <c r="A237" s="12" t="s">
        <v>225</v>
      </c>
    </row>
    <row r="238" spans="1:2" x14ac:dyDescent="0.25">
      <c r="A238" s="12" t="s">
        <v>226</v>
      </c>
    </row>
  </sheetData>
  <conditionalFormatting sqref="K97:K1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7" r:id="rId1" display="http://miau.gau.hu/myx-free/coco/test/885170520160609132200.html"/>
    <hyperlink ref="A235" r:id="rId2" display="http://miau.gau.hu/myx-free/coco/test/452424520160609145749.html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info</vt:lpstr>
      <vt:lpstr> OAM raw</vt:lpstr>
      <vt:lpstr>Yindex</vt:lpstr>
      <vt:lpstr>Xindex</vt:lpstr>
      <vt:lpstr>Yindex vs Xi</vt:lpstr>
      <vt:lpstr>layer-based-index</vt:lpstr>
      <vt:lpstr>view</vt:lpstr>
      <vt:lpstr>delay</vt:lpstr>
      <vt:lpstr>Y1</vt:lpstr>
      <vt:lpstr>Y2</vt:lpstr>
      <vt:lpstr>Y3</vt:lpstr>
      <vt:lpstr>Y4</vt:lpstr>
      <vt:lpstr>Y5</vt:lpstr>
      <vt:lpstr>Y6</vt:lpstr>
      <vt:lpstr>without invalid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Pitlik László</cp:lastModifiedBy>
  <dcterms:created xsi:type="dcterms:W3CDTF">2016-06-08T12:31:33Z</dcterms:created>
  <dcterms:modified xsi:type="dcterms:W3CDTF">2016-08-01T12:37:03Z</dcterms:modified>
</cp:coreProperties>
</file>