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tlikl\Downloads\"/>
    </mc:Choice>
  </mc:AlternateContent>
  <bookViews>
    <workbookView xWindow="0" yWindow="0" windowWidth="19200" windowHeight="7900" firstSheet="3" activeTab="5"/>
  </bookViews>
  <sheets>
    <sheet name="rnd pattern" sheetId="1" r:id="rId1"/>
    <sheet name="oam (raw)" sheetId="2" r:id="rId2"/>
    <sheet name="oam (ranked)" sheetId="3" r:id="rId3"/>
    <sheet name="model - all attributes" sheetId="4" r:id="rId4"/>
    <sheet name="models - grouped attributes" sheetId="5" r:id="rId5"/>
    <sheet name="models - grouped 2" sheetId="6" r:id="rId6"/>
    <sheet name="group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3" l="1"/>
  <c r="X21" i="3"/>
  <c r="W21" i="3"/>
  <c r="Y20" i="3"/>
  <c r="X20" i="3"/>
  <c r="W20" i="3"/>
  <c r="Y19" i="3"/>
  <c r="X19" i="3"/>
  <c r="W19" i="3"/>
  <c r="Y18" i="3"/>
  <c r="X18" i="3"/>
  <c r="W18" i="3"/>
  <c r="Y17" i="3"/>
  <c r="X17" i="3"/>
  <c r="W17" i="3"/>
  <c r="Y16" i="3"/>
  <c r="X16" i="3"/>
  <c r="W16" i="3"/>
  <c r="Y15" i="3"/>
  <c r="X15" i="3"/>
  <c r="W15" i="3"/>
  <c r="Y14" i="3"/>
  <c r="X14" i="3"/>
  <c r="W14" i="3"/>
  <c r="Y13" i="3"/>
  <c r="X13" i="3"/>
  <c r="W13" i="3"/>
  <c r="Y12" i="3"/>
  <c r="X12" i="3"/>
  <c r="W12" i="3"/>
  <c r="Y11" i="3"/>
  <c r="X11" i="3"/>
  <c r="W11" i="3"/>
  <c r="Y10" i="3"/>
  <c r="X10" i="3"/>
  <c r="W10" i="3"/>
  <c r="Y9" i="3"/>
  <c r="X9" i="3"/>
  <c r="W9" i="3"/>
  <c r="Y8" i="3"/>
  <c r="X8" i="3"/>
  <c r="W8" i="3"/>
  <c r="Y7" i="3"/>
  <c r="X7" i="3"/>
  <c r="W7" i="3"/>
  <c r="Y6" i="3"/>
  <c r="X6" i="3"/>
  <c r="W6" i="3"/>
  <c r="Y5" i="3"/>
  <c r="X5" i="3"/>
  <c r="W5" i="3"/>
  <c r="Y4" i="3"/>
  <c r="X4" i="3"/>
  <c r="W4" i="3"/>
  <c r="Y3" i="3"/>
  <c r="X3" i="3"/>
  <c r="W3" i="3"/>
  <c r="Y2" i="3"/>
  <c r="Y1" i="3"/>
  <c r="X2" i="3"/>
  <c r="W2" i="3"/>
  <c r="AH28" i="6"/>
  <c r="AG28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30" i="6"/>
  <c r="T21" i="3"/>
  <c r="S21" i="3"/>
  <c r="R21" i="3"/>
  <c r="U21" i="3" s="1"/>
  <c r="T20" i="3"/>
  <c r="S20" i="3"/>
  <c r="R20" i="3"/>
  <c r="U20" i="3" s="1"/>
  <c r="T19" i="3"/>
  <c r="S19" i="3"/>
  <c r="R19" i="3"/>
  <c r="U19" i="3" s="1"/>
  <c r="T18" i="3"/>
  <c r="S18" i="3"/>
  <c r="R18" i="3"/>
  <c r="U18" i="3" s="1"/>
  <c r="T17" i="3"/>
  <c r="S17" i="3"/>
  <c r="R17" i="3"/>
  <c r="U17" i="3" s="1"/>
  <c r="T16" i="3"/>
  <c r="S16" i="3"/>
  <c r="R16" i="3"/>
  <c r="U16" i="3" s="1"/>
  <c r="T15" i="3"/>
  <c r="S15" i="3"/>
  <c r="R15" i="3"/>
  <c r="U15" i="3" s="1"/>
  <c r="T14" i="3"/>
  <c r="S14" i="3"/>
  <c r="R14" i="3"/>
  <c r="U14" i="3" s="1"/>
  <c r="T13" i="3"/>
  <c r="S13" i="3"/>
  <c r="R13" i="3"/>
  <c r="U13" i="3" s="1"/>
  <c r="T12" i="3"/>
  <c r="S12" i="3"/>
  <c r="R12" i="3"/>
  <c r="U12" i="3" s="1"/>
  <c r="T11" i="3"/>
  <c r="S11" i="3"/>
  <c r="R11" i="3"/>
  <c r="U11" i="3" s="1"/>
  <c r="T10" i="3"/>
  <c r="S10" i="3"/>
  <c r="R10" i="3"/>
  <c r="U10" i="3" s="1"/>
  <c r="T9" i="3"/>
  <c r="S9" i="3"/>
  <c r="R9" i="3"/>
  <c r="U9" i="3" s="1"/>
  <c r="T8" i="3"/>
  <c r="S8" i="3"/>
  <c r="R8" i="3"/>
  <c r="U8" i="3" s="1"/>
  <c r="T7" i="3"/>
  <c r="S7" i="3"/>
  <c r="R7" i="3"/>
  <c r="U7" i="3" s="1"/>
  <c r="T6" i="3"/>
  <c r="S6" i="3"/>
  <c r="R6" i="3"/>
  <c r="U6" i="3" s="1"/>
  <c r="T5" i="3"/>
  <c r="S5" i="3"/>
  <c r="R5" i="3"/>
  <c r="U5" i="3" s="1"/>
  <c r="T4" i="3"/>
  <c r="S4" i="3"/>
  <c r="R4" i="3"/>
  <c r="U4" i="3" s="1"/>
  <c r="T3" i="3"/>
  <c r="S3" i="3"/>
  <c r="R3" i="3"/>
  <c r="U3" i="3" s="1"/>
  <c r="U2" i="3"/>
  <c r="T2" i="3"/>
  <c r="S2" i="3"/>
  <c r="R2" i="3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" i="3"/>
  <c r="AF28" i="6"/>
  <c r="AE28" i="6"/>
  <c r="AD28" i="6"/>
  <c r="AC28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30" i="6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" i="2"/>
  <c r="AD49" i="6" l="1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E49" i="6"/>
  <c r="AC49" i="6"/>
  <c r="AE48" i="6"/>
  <c r="AC48" i="6"/>
  <c r="AE47" i="6"/>
  <c r="AC47" i="6"/>
  <c r="AE46" i="6"/>
  <c r="AC46" i="6"/>
  <c r="AE45" i="6"/>
  <c r="AC45" i="6"/>
  <c r="AE44" i="6"/>
  <c r="AC44" i="6"/>
  <c r="AE43" i="6"/>
  <c r="AC43" i="6"/>
  <c r="AE42" i="6"/>
  <c r="AC42" i="6"/>
  <c r="AE41" i="6"/>
  <c r="AC41" i="6"/>
  <c r="AE40" i="6"/>
  <c r="AC40" i="6"/>
  <c r="AE39" i="6"/>
  <c r="AC39" i="6"/>
  <c r="AE38" i="6"/>
  <c r="AC38" i="6"/>
  <c r="AE37" i="6"/>
  <c r="AC37" i="6"/>
  <c r="AE36" i="6"/>
  <c r="AC36" i="6"/>
  <c r="AE35" i="6"/>
  <c r="AC35" i="6"/>
  <c r="AE34" i="6"/>
  <c r="AC34" i="6"/>
  <c r="AE33" i="6"/>
  <c r="AC33" i="6"/>
  <c r="AE32" i="6"/>
  <c r="AC32" i="6"/>
  <c r="AE31" i="6"/>
  <c r="AC31" i="6"/>
  <c r="AE30" i="6"/>
  <c r="AC30" i="6"/>
  <c r="AE29" i="6"/>
  <c r="AC29" i="6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1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1" i="7"/>
  <c r="AI23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I2" i="6"/>
  <c r="AJ21" i="6"/>
  <c r="AH21" i="6"/>
  <c r="AJ20" i="6"/>
  <c r="AH20" i="6"/>
  <c r="AJ19" i="6"/>
  <c r="AH19" i="6"/>
  <c r="AJ18" i="6"/>
  <c r="AH18" i="6"/>
  <c r="AJ17" i="6"/>
  <c r="AH17" i="6"/>
  <c r="AJ16" i="6"/>
  <c r="AH16" i="6"/>
  <c r="AJ15" i="6"/>
  <c r="AH15" i="6"/>
  <c r="AJ14" i="6"/>
  <c r="AH14" i="6"/>
  <c r="AJ13" i="6"/>
  <c r="AH13" i="6"/>
  <c r="AJ12" i="6"/>
  <c r="AH12" i="6"/>
  <c r="AJ11" i="6"/>
  <c r="AH11" i="6"/>
  <c r="AJ10" i="6"/>
  <c r="AH10" i="6"/>
  <c r="AJ9" i="6"/>
  <c r="AH9" i="6"/>
  <c r="AJ8" i="6"/>
  <c r="AH8" i="6"/>
  <c r="AJ7" i="6"/>
  <c r="AH7" i="6"/>
  <c r="AJ6" i="6"/>
  <c r="AH6" i="6"/>
  <c r="AJ5" i="6"/>
  <c r="AH5" i="6"/>
  <c r="AJ4" i="6"/>
  <c r="AH4" i="6"/>
  <c r="AJ3" i="6"/>
  <c r="AH3" i="6"/>
  <c r="AJ2" i="6"/>
  <c r="AH2" i="6"/>
  <c r="AJ1" i="6"/>
  <c r="AH1" i="6"/>
  <c r="AG1" i="6"/>
  <c r="AE21" i="6"/>
  <c r="AD21" i="6"/>
  <c r="AE20" i="6"/>
  <c r="AD20" i="6"/>
  <c r="AE19" i="6"/>
  <c r="AD19" i="6"/>
  <c r="AE18" i="6"/>
  <c r="AD18" i="6"/>
  <c r="AE17" i="6"/>
  <c r="AD17" i="6"/>
  <c r="AE16" i="6"/>
  <c r="AD16" i="6"/>
  <c r="AE15" i="6"/>
  <c r="AD15" i="6"/>
  <c r="AE14" i="6"/>
  <c r="AD14" i="6"/>
  <c r="AE13" i="6"/>
  <c r="AD13" i="6"/>
  <c r="AE12" i="6"/>
  <c r="AD12" i="6"/>
  <c r="AE11" i="6"/>
  <c r="AD11" i="6"/>
  <c r="AE10" i="6"/>
  <c r="AD10" i="6"/>
  <c r="AE9" i="6"/>
  <c r="AD9" i="6"/>
  <c r="AE8" i="6"/>
  <c r="AD8" i="6"/>
  <c r="AE7" i="6"/>
  <c r="AD7" i="6"/>
  <c r="AE6" i="6"/>
  <c r="AD6" i="6"/>
  <c r="AE5" i="6"/>
  <c r="AD5" i="6"/>
  <c r="AE4" i="6"/>
  <c r="AD4" i="6"/>
  <c r="AE3" i="6"/>
  <c r="AD3" i="6"/>
  <c r="AE2" i="6"/>
  <c r="AD2" i="6"/>
  <c r="AE1" i="6"/>
  <c r="AD1" i="6"/>
  <c r="AC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" i="6"/>
  <c r="AB3" i="6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" i="6"/>
  <c r="AA21" i="6"/>
  <c r="Z21" i="6"/>
  <c r="Y21" i="6"/>
  <c r="X21" i="6"/>
  <c r="AA20" i="6"/>
  <c r="Z20" i="6"/>
  <c r="Y20" i="6"/>
  <c r="X20" i="6"/>
  <c r="AA19" i="6"/>
  <c r="Z19" i="6"/>
  <c r="Y19" i="6"/>
  <c r="X19" i="6"/>
  <c r="AA18" i="6"/>
  <c r="Z18" i="6"/>
  <c r="Y18" i="6"/>
  <c r="X18" i="6"/>
  <c r="AA17" i="6"/>
  <c r="Z17" i="6"/>
  <c r="Y17" i="6"/>
  <c r="X17" i="6"/>
  <c r="AA16" i="6"/>
  <c r="Z16" i="6"/>
  <c r="Y16" i="6"/>
  <c r="X16" i="6"/>
  <c r="AA15" i="6"/>
  <c r="Z15" i="6"/>
  <c r="Y15" i="6"/>
  <c r="X15" i="6"/>
  <c r="AA14" i="6"/>
  <c r="Z14" i="6"/>
  <c r="Y14" i="6"/>
  <c r="X14" i="6"/>
  <c r="AA13" i="6"/>
  <c r="Z13" i="6"/>
  <c r="Y13" i="6"/>
  <c r="X13" i="6"/>
  <c r="AA12" i="6"/>
  <c r="Z12" i="6"/>
  <c r="Y12" i="6"/>
  <c r="X12" i="6"/>
  <c r="AA11" i="6"/>
  <c r="Z11" i="6"/>
  <c r="Y11" i="6"/>
  <c r="X11" i="6"/>
  <c r="AA10" i="6"/>
  <c r="Z10" i="6"/>
  <c r="Y10" i="6"/>
  <c r="X10" i="6"/>
  <c r="AA9" i="6"/>
  <c r="Z9" i="6"/>
  <c r="Y9" i="6"/>
  <c r="X9" i="6"/>
  <c r="AA8" i="6"/>
  <c r="Z8" i="6"/>
  <c r="Y8" i="6"/>
  <c r="X8" i="6"/>
  <c r="AA7" i="6"/>
  <c r="Z7" i="6"/>
  <c r="Y7" i="6"/>
  <c r="X7" i="6"/>
  <c r="AA6" i="6"/>
  <c r="Z6" i="6"/>
  <c r="Y6" i="6"/>
  <c r="X6" i="6"/>
  <c r="AA5" i="6"/>
  <c r="Z5" i="6"/>
  <c r="Y5" i="6"/>
  <c r="X5" i="6"/>
  <c r="AA4" i="6"/>
  <c r="Z4" i="6"/>
  <c r="Y4" i="6"/>
  <c r="X4" i="6"/>
  <c r="AA3" i="6"/>
  <c r="Z3" i="6"/>
  <c r="Y3" i="6"/>
  <c r="X3" i="6"/>
  <c r="AA2" i="6"/>
  <c r="Z2" i="6"/>
  <c r="Y2" i="6"/>
  <c r="X2" i="6"/>
  <c r="V21" i="6"/>
  <c r="U21" i="6"/>
  <c r="T21" i="6"/>
  <c r="S21" i="6"/>
  <c r="V20" i="6"/>
  <c r="U20" i="6"/>
  <c r="T20" i="6"/>
  <c r="S20" i="6"/>
  <c r="V19" i="6"/>
  <c r="U19" i="6"/>
  <c r="T19" i="6"/>
  <c r="S19" i="6"/>
  <c r="V18" i="6"/>
  <c r="U18" i="6"/>
  <c r="T18" i="6"/>
  <c r="S18" i="6"/>
  <c r="V17" i="6"/>
  <c r="U17" i="6"/>
  <c r="T17" i="6"/>
  <c r="S17" i="6"/>
  <c r="V16" i="6"/>
  <c r="U16" i="6"/>
  <c r="T16" i="6"/>
  <c r="S16" i="6"/>
  <c r="V15" i="6"/>
  <c r="U15" i="6"/>
  <c r="T15" i="6"/>
  <c r="S15" i="6"/>
  <c r="V14" i="6"/>
  <c r="U14" i="6"/>
  <c r="T14" i="6"/>
  <c r="S14" i="6"/>
  <c r="V13" i="6"/>
  <c r="U13" i="6"/>
  <c r="T13" i="6"/>
  <c r="S13" i="6"/>
  <c r="V12" i="6"/>
  <c r="U12" i="6"/>
  <c r="T12" i="6"/>
  <c r="S12" i="6"/>
  <c r="V11" i="6"/>
  <c r="U11" i="6"/>
  <c r="T11" i="6"/>
  <c r="S11" i="6"/>
  <c r="V10" i="6"/>
  <c r="U10" i="6"/>
  <c r="T10" i="6"/>
  <c r="S10" i="6"/>
  <c r="V9" i="6"/>
  <c r="U9" i="6"/>
  <c r="T9" i="6"/>
  <c r="S9" i="6"/>
  <c r="V8" i="6"/>
  <c r="U8" i="6"/>
  <c r="T8" i="6"/>
  <c r="S8" i="6"/>
  <c r="V7" i="6"/>
  <c r="U7" i="6"/>
  <c r="T7" i="6"/>
  <c r="S7" i="6"/>
  <c r="V6" i="6"/>
  <c r="U6" i="6"/>
  <c r="T6" i="6"/>
  <c r="S6" i="6"/>
  <c r="V5" i="6"/>
  <c r="U5" i="6"/>
  <c r="T5" i="6"/>
  <c r="S5" i="6"/>
  <c r="V4" i="6"/>
  <c r="U4" i="6"/>
  <c r="T4" i="6"/>
  <c r="S4" i="6"/>
  <c r="V3" i="6"/>
  <c r="U3" i="6"/>
  <c r="T3" i="6"/>
  <c r="S3" i="6"/>
  <c r="V2" i="6"/>
  <c r="U2" i="6"/>
  <c r="T2" i="6"/>
  <c r="S2" i="6"/>
  <c r="P21" i="6"/>
  <c r="O21" i="6"/>
  <c r="N21" i="6"/>
  <c r="L21" i="6"/>
  <c r="K21" i="6"/>
  <c r="J21" i="6"/>
  <c r="H21" i="6"/>
  <c r="G21" i="6"/>
  <c r="F21" i="6"/>
  <c r="D21" i="6"/>
  <c r="C21" i="6"/>
  <c r="B21" i="6"/>
  <c r="P20" i="6"/>
  <c r="O20" i="6"/>
  <c r="N20" i="6"/>
  <c r="L20" i="6"/>
  <c r="K20" i="6"/>
  <c r="J20" i="6"/>
  <c r="H20" i="6"/>
  <c r="G20" i="6"/>
  <c r="F20" i="6"/>
  <c r="D20" i="6"/>
  <c r="C20" i="6"/>
  <c r="B20" i="6"/>
  <c r="P19" i="6"/>
  <c r="O19" i="6"/>
  <c r="N19" i="6"/>
  <c r="L19" i="6"/>
  <c r="K19" i="6"/>
  <c r="J19" i="6"/>
  <c r="H19" i="6"/>
  <c r="G19" i="6"/>
  <c r="F19" i="6"/>
  <c r="D19" i="6"/>
  <c r="C19" i="6"/>
  <c r="B19" i="6"/>
  <c r="P18" i="6"/>
  <c r="O18" i="6"/>
  <c r="N18" i="6"/>
  <c r="L18" i="6"/>
  <c r="K18" i="6"/>
  <c r="J18" i="6"/>
  <c r="H18" i="6"/>
  <c r="G18" i="6"/>
  <c r="F18" i="6"/>
  <c r="D18" i="6"/>
  <c r="C18" i="6"/>
  <c r="B18" i="6"/>
  <c r="P17" i="6"/>
  <c r="O17" i="6"/>
  <c r="N17" i="6"/>
  <c r="L17" i="6"/>
  <c r="K17" i="6"/>
  <c r="J17" i="6"/>
  <c r="H17" i="6"/>
  <c r="G17" i="6"/>
  <c r="F17" i="6"/>
  <c r="D17" i="6"/>
  <c r="C17" i="6"/>
  <c r="B17" i="6"/>
  <c r="P16" i="6"/>
  <c r="O16" i="6"/>
  <c r="N16" i="6"/>
  <c r="L16" i="6"/>
  <c r="K16" i="6"/>
  <c r="J16" i="6"/>
  <c r="H16" i="6"/>
  <c r="G16" i="6"/>
  <c r="F16" i="6"/>
  <c r="D16" i="6"/>
  <c r="C16" i="6"/>
  <c r="B16" i="6"/>
  <c r="P15" i="6"/>
  <c r="O15" i="6"/>
  <c r="N15" i="6"/>
  <c r="L15" i="6"/>
  <c r="K15" i="6"/>
  <c r="J15" i="6"/>
  <c r="H15" i="6"/>
  <c r="G15" i="6"/>
  <c r="F15" i="6"/>
  <c r="D15" i="6"/>
  <c r="C15" i="6"/>
  <c r="B15" i="6"/>
  <c r="P14" i="6"/>
  <c r="O14" i="6"/>
  <c r="N14" i="6"/>
  <c r="L14" i="6"/>
  <c r="K14" i="6"/>
  <c r="J14" i="6"/>
  <c r="H14" i="6"/>
  <c r="G14" i="6"/>
  <c r="F14" i="6"/>
  <c r="D14" i="6"/>
  <c r="C14" i="6"/>
  <c r="B14" i="6"/>
  <c r="P13" i="6"/>
  <c r="O13" i="6"/>
  <c r="N13" i="6"/>
  <c r="L13" i="6"/>
  <c r="K13" i="6"/>
  <c r="J13" i="6"/>
  <c r="H13" i="6"/>
  <c r="G13" i="6"/>
  <c r="F13" i="6"/>
  <c r="D13" i="6"/>
  <c r="C13" i="6"/>
  <c r="B13" i="6"/>
  <c r="P12" i="6"/>
  <c r="O12" i="6"/>
  <c r="N12" i="6"/>
  <c r="L12" i="6"/>
  <c r="K12" i="6"/>
  <c r="J12" i="6"/>
  <c r="H12" i="6"/>
  <c r="G12" i="6"/>
  <c r="F12" i="6"/>
  <c r="D12" i="6"/>
  <c r="C12" i="6"/>
  <c r="B12" i="6"/>
  <c r="P11" i="6"/>
  <c r="O11" i="6"/>
  <c r="N11" i="6"/>
  <c r="L11" i="6"/>
  <c r="K11" i="6"/>
  <c r="J11" i="6"/>
  <c r="H11" i="6"/>
  <c r="G11" i="6"/>
  <c r="F11" i="6"/>
  <c r="D11" i="6"/>
  <c r="C11" i="6"/>
  <c r="B11" i="6"/>
  <c r="P10" i="6"/>
  <c r="O10" i="6"/>
  <c r="N10" i="6"/>
  <c r="L10" i="6"/>
  <c r="K10" i="6"/>
  <c r="J10" i="6"/>
  <c r="H10" i="6"/>
  <c r="G10" i="6"/>
  <c r="F10" i="6"/>
  <c r="D10" i="6"/>
  <c r="C10" i="6"/>
  <c r="B10" i="6"/>
  <c r="P9" i="6"/>
  <c r="O9" i="6"/>
  <c r="N9" i="6"/>
  <c r="L9" i="6"/>
  <c r="K9" i="6"/>
  <c r="J9" i="6"/>
  <c r="H9" i="6"/>
  <c r="G9" i="6"/>
  <c r="F9" i="6"/>
  <c r="D9" i="6"/>
  <c r="C9" i="6"/>
  <c r="B9" i="6"/>
  <c r="P8" i="6"/>
  <c r="O8" i="6"/>
  <c r="N8" i="6"/>
  <c r="L8" i="6"/>
  <c r="K8" i="6"/>
  <c r="J8" i="6"/>
  <c r="H8" i="6"/>
  <c r="G8" i="6"/>
  <c r="F8" i="6"/>
  <c r="D8" i="6"/>
  <c r="C8" i="6"/>
  <c r="B8" i="6"/>
  <c r="P7" i="6"/>
  <c r="O7" i="6"/>
  <c r="N7" i="6"/>
  <c r="L7" i="6"/>
  <c r="K7" i="6"/>
  <c r="J7" i="6"/>
  <c r="H7" i="6"/>
  <c r="G7" i="6"/>
  <c r="F7" i="6"/>
  <c r="D7" i="6"/>
  <c r="C7" i="6"/>
  <c r="B7" i="6"/>
  <c r="P6" i="6"/>
  <c r="O6" i="6"/>
  <c r="N6" i="6"/>
  <c r="L6" i="6"/>
  <c r="K6" i="6"/>
  <c r="J6" i="6"/>
  <c r="H6" i="6"/>
  <c r="G6" i="6"/>
  <c r="F6" i="6"/>
  <c r="D6" i="6"/>
  <c r="C6" i="6"/>
  <c r="B6" i="6"/>
  <c r="P5" i="6"/>
  <c r="O5" i="6"/>
  <c r="N5" i="6"/>
  <c r="L5" i="6"/>
  <c r="K5" i="6"/>
  <c r="J5" i="6"/>
  <c r="H5" i="6"/>
  <c r="G5" i="6"/>
  <c r="F5" i="6"/>
  <c r="D5" i="6"/>
  <c r="C5" i="6"/>
  <c r="B5" i="6"/>
  <c r="P4" i="6"/>
  <c r="O4" i="6"/>
  <c r="N4" i="6"/>
  <c r="L4" i="6"/>
  <c r="K4" i="6"/>
  <c r="J4" i="6"/>
  <c r="H4" i="6"/>
  <c r="G4" i="6"/>
  <c r="F4" i="6"/>
  <c r="D4" i="6"/>
  <c r="C4" i="6"/>
  <c r="B4" i="6"/>
  <c r="P3" i="6"/>
  <c r="O3" i="6"/>
  <c r="N3" i="6"/>
  <c r="L3" i="6"/>
  <c r="K3" i="6"/>
  <c r="J3" i="6"/>
  <c r="H3" i="6"/>
  <c r="G3" i="6"/>
  <c r="F3" i="6"/>
  <c r="D3" i="6"/>
  <c r="C3" i="6"/>
  <c r="B3" i="6"/>
  <c r="P2" i="6"/>
  <c r="O2" i="6"/>
  <c r="N2" i="6"/>
  <c r="L2" i="6"/>
  <c r="K2" i="6"/>
  <c r="J2" i="6"/>
  <c r="H2" i="6"/>
  <c r="G2" i="6"/>
  <c r="F2" i="6"/>
  <c r="D2" i="6"/>
  <c r="C2" i="6"/>
  <c r="B2" i="6"/>
  <c r="AC1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Z3" i="5"/>
  <c r="Z2" i="5"/>
  <c r="X21" i="5"/>
  <c r="W21" i="5"/>
  <c r="V21" i="5"/>
  <c r="X20" i="5"/>
  <c r="W20" i="5"/>
  <c r="V20" i="5"/>
  <c r="X19" i="5"/>
  <c r="W19" i="5"/>
  <c r="V19" i="5"/>
  <c r="X18" i="5"/>
  <c r="W18" i="5"/>
  <c r="V18" i="5"/>
  <c r="X17" i="5"/>
  <c r="W17" i="5"/>
  <c r="V17" i="5"/>
  <c r="X16" i="5"/>
  <c r="W16" i="5"/>
  <c r="V16" i="5"/>
  <c r="X15" i="5"/>
  <c r="W15" i="5"/>
  <c r="V15" i="5"/>
  <c r="X14" i="5"/>
  <c r="W14" i="5"/>
  <c r="V14" i="5"/>
  <c r="X13" i="5"/>
  <c r="W13" i="5"/>
  <c r="V13" i="5"/>
  <c r="X12" i="5"/>
  <c r="W12" i="5"/>
  <c r="V12" i="5"/>
  <c r="X11" i="5"/>
  <c r="W11" i="5"/>
  <c r="V11" i="5"/>
  <c r="X10" i="5"/>
  <c r="W10" i="5"/>
  <c r="V10" i="5"/>
  <c r="X9" i="5"/>
  <c r="W9" i="5"/>
  <c r="V9" i="5"/>
  <c r="X8" i="5"/>
  <c r="W8" i="5"/>
  <c r="V8" i="5"/>
  <c r="X7" i="5"/>
  <c r="W7" i="5"/>
  <c r="V7" i="5"/>
  <c r="X6" i="5"/>
  <c r="W6" i="5"/>
  <c r="V6" i="5"/>
  <c r="X5" i="5"/>
  <c r="W5" i="5"/>
  <c r="V5" i="5"/>
  <c r="X4" i="5"/>
  <c r="W4" i="5"/>
  <c r="V4" i="5"/>
  <c r="X3" i="5"/>
  <c r="W3" i="5"/>
  <c r="V3" i="5"/>
  <c r="X2" i="5"/>
  <c r="W2" i="5"/>
  <c r="V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R2" i="5"/>
  <c r="O21" i="5"/>
  <c r="N21" i="5"/>
  <c r="M21" i="5"/>
  <c r="L21" i="5"/>
  <c r="J21" i="5"/>
  <c r="I21" i="5"/>
  <c r="H21" i="5"/>
  <c r="G21" i="5"/>
  <c r="E21" i="5"/>
  <c r="D21" i="5"/>
  <c r="C21" i="5"/>
  <c r="B21" i="5"/>
  <c r="O20" i="5"/>
  <c r="N20" i="5"/>
  <c r="M20" i="5"/>
  <c r="L20" i="5"/>
  <c r="J20" i="5"/>
  <c r="I20" i="5"/>
  <c r="H20" i="5"/>
  <c r="G20" i="5"/>
  <c r="E20" i="5"/>
  <c r="D20" i="5"/>
  <c r="C20" i="5"/>
  <c r="B20" i="5"/>
  <c r="O19" i="5"/>
  <c r="N19" i="5"/>
  <c r="M19" i="5"/>
  <c r="L19" i="5"/>
  <c r="J19" i="5"/>
  <c r="I19" i="5"/>
  <c r="H19" i="5"/>
  <c r="G19" i="5"/>
  <c r="E19" i="5"/>
  <c r="D19" i="5"/>
  <c r="C19" i="5"/>
  <c r="B19" i="5"/>
  <c r="O18" i="5"/>
  <c r="N18" i="5"/>
  <c r="M18" i="5"/>
  <c r="L18" i="5"/>
  <c r="J18" i="5"/>
  <c r="I18" i="5"/>
  <c r="H18" i="5"/>
  <c r="G18" i="5"/>
  <c r="E18" i="5"/>
  <c r="D18" i="5"/>
  <c r="C18" i="5"/>
  <c r="B18" i="5"/>
  <c r="O17" i="5"/>
  <c r="N17" i="5"/>
  <c r="M17" i="5"/>
  <c r="L17" i="5"/>
  <c r="J17" i="5"/>
  <c r="I17" i="5"/>
  <c r="H17" i="5"/>
  <c r="G17" i="5"/>
  <c r="E17" i="5"/>
  <c r="D17" i="5"/>
  <c r="C17" i="5"/>
  <c r="B17" i="5"/>
  <c r="O16" i="5"/>
  <c r="N16" i="5"/>
  <c r="M16" i="5"/>
  <c r="L16" i="5"/>
  <c r="J16" i="5"/>
  <c r="I16" i="5"/>
  <c r="H16" i="5"/>
  <c r="G16" i="5"/>
  <c r="E16" i="5"/>
  <c r="D16" i="5"/>
  <c r="C16" i="5"/>
  <c r="B16" i="5"/>
  <c r="O15" i="5"/>
  <c r="N15" i="5"/>
  <c r="M15" i="5"/>
  <c r="L15" i="5"/>
  <c r="J15" i="5"/>
  <c r="I15" i="5"/>
  <c r="H15" i="5"/>
  <c r="G15" i="5"/>
  <c r="E15" i="5"/>
  <c r="D15" i="5"/>
  <c r="C15" i="5"/>
  <c r="B15" i="5"/>
  <c r="O14" i="5"/>
  <c r="N14" i="5"/>
  <c r="M14" i="5"/>
  <c r="L14" i="5"/>
  <c r="J14" i="5"/>
  <c r="I14" i="5"/>
  <c r="H14" i="5"/>
  <c r="G14" i="5"/>
  <c r="E14" i="5"/>
  <c r="D14" i="5"/>
  <c r="C14" i="5"/>
  <c r="B14" i="5"/>
  <c r="O13" i="5"/>
  <c r="N13" i="5"/>
  <c r="M13" i="5"/>
  <c r="L13" i="5"/>
  <c r="J13" i="5"/>
  <c r="I13" i="5"/>
  <c r="H13" i="5"/>
  <c r="G13" i="5"/>
  <c r="E13" i="5"/>
  <c r="D13" i="5"/>
  <c r="C13" i="5"/>
  <c r="B13" i="5"/>
  <c r="O12" i="5"/>
  <c r="N12" i="5"/>
  <c r="M12" i="5"/>
  <c r="L12" i="5"/>
  <c r="J12" i="5"/>
  <c r="I12" i="5"/>
  <c r="H12" i="5"/>
  <c r="G12" i="5"/>
  <c r="E12" i="5"/>
  <c r="D12" i="5"/>
  <c r="C12" i="5"/>
  <c r="B12" i="5"/>
  <c r="O11" i="5"/>
  <c r="N11" i="5"/>
  <c r="M11" i="5"/>
  <c r="L11" i="5"/>
  <c r="J11" i="5"/>
  <c r="I11" i="5"/>
  <c r="H11" i="5"/>
  <c r="G11" i="5"/>
  <c r="E11" i="5"/>
  <c r="D11" i="5"/>
  <c r="C11" i="5"/>
  <c r="B11" i="5"/>
  <c r="O10" i="5"/>
  <c r="N10" i="5"/>
  <c r="M10" i="5"/>
  <c r="L10" i="5"/>
  <c r="J10" i="5"/>
  <c r="I10" i="5"/>
  <c r="H10" i="5"/>
  <c r="G10" i="5"/>
  <c r="E10" i="5"/>
  <c r="D10" i="5"/>
  <c r="C10" i="5"/>
  <c r="B10" i="5"/>
  <c r="O9" i="5"/>
  <c r="N9" i="5"/>
  <c r="M9" i="5"/>
  <c r="L9" i="5"/>
  <c r="J9" i="5"/>
  <c r="I9" i="5"/>
  <c r="H9" i="5"/>
  <c r="G9" i="5"/>
  <c r="E9" i="5"/>
  <c r="D9" i="5"/>
  <c r="C9" i="5"/>
  <c r="B9" i="5"/>
  <c r="O8" i="5"/>
  <c r="N8" i="5"/>
  <c r="M8" i="5"/>
  <c r="L8" i="5"/>
  <c r="J8" i="5"/>
  <c r="I8" i="5"/>
  <c r="H8" i="5"/>
  <c r="G8" i="5"/>
  <c r="E8" i="5"/>
  <c r="D8" i="5"/>
  <c r="C8" i="5"/>
  <c r="B8" i="5"/>
  <c r="O7" i="5"/>
  <c r="N7" i="5"/>
  <c r="M7" i="5"/>
  <c r="L7" i="5"/>
  <c r="J7" i="5"/>
  <c r="I7" i="5"/>
  <c r="H7" i="5"/>
  <c r="G7" i="5"/>
  <c r="E7" i="5"/>
  <c r="D7" i="5"/>
  <c r="C7" i="5"/>
  <c r="B7" i="5"/>
  <c r="O6" i="5"/>
  <c r="N6" i="5"/>
  <c r="M6" i="5"/>
  <c r="L6" i="5"/>
  <c r="J6" i="5"/>
  <c r="I6" i="5"/>
  <c r="H6" i="5"/>
  <c r="G6" i="5"/>
  <c r="E6" i="5"/>
  <c r="D6" i="5"/>
  <c r="C6" i="5"/>
  <c r="B6" i="5"/>
  <c r="O5" i="5"/>
  <c r="N5" i="5"/>
  <c r="M5" i="5"/>
  <c r="L5" i="5"/>
  <c r="J5" i="5"/>
  <c r="I5" i="5"/>
  <c r="H5" i="5"/>
  <c r="G5" i="5"/>
  <c r="E5" i="5"/>
  <c r="D5" i="5"/>
  <c r="C5" i="5"/>
  <c r="B5" i="5"/>
  <c r="O4" i="5"/>
  <c r="N4" i="5"/>
  <c r="M4" i="5"/>
  <c r="L4" i="5"/>
  <c r="J4" i="5"/>
  <c r="I4" i="5"/>
  <c r="H4" i="5"/>
  <c r="G4" i="5"/>
  <c r="E4" i="5"/>
  <c r="D4" i="5"/>
  <c r="C4" i="5"/>
  <c r="B4" i="5"/>
  <c r="O3" i="5"/>
  <c r="N3" i="5"/>
  <c r="M3" i="5"/>
  <c r="L3" i="5"/>
  <c r="J3" i="5"/>
  <c r="I3" i="5"/>
  <c r="H3" i="5"/>
  <c r="G3" i="5"/>
  <c r="E3" i="5"/>
  <c r="D3" i="5"/>
  <c r="C3" i="5"/>
  <c r="B3" i="5"/>
  <c r="O2" i="5"/>
  <c r="N2" i="5"/>
  <c r="M2" i="5"/>
  <c r="L2" i="5"/>
  <c r="J2" i="5"/>
  <c r="I2" i="5"/>
  <c r="H2" i="5"/>
  <c r="G2" i="5"/>
  <c r="E2" i="5"/>
  <c r="D2" i="5"/>
  <c r="C2" i="5"/>
  <c r="B2" i="5"/>
  <c r="B2" i="1"/>
  <c r="C2" i="1"/>
  <c r="D2" i="1"/>
  <c r="E2" i="1"/>
  <c r="F2" i="1"/>
  <c r="G2" i="1"/>
  <c r="H2" i="1"/>
  <c r="I2" i="1"/>
  <c r="J2" i="1"/>
  <c r="K2" i="1"/>
  <c r="L2" i="1"/>
  <c r="M2" i="1"/>
  <c r="B3" i="1"/>
  <c r="C3" i="1"/>
  <c r="D3" i="1"/>
  <c r="E3" i="1"/>
  <c r="F3" i="1"/>
  <c r="G3" i="1"/>
  <c r="H3" i="1"/>
  <c r="I3" i="1"/>
  <c r="J3" i="1"/>
  <c r="K3" i="1"/>
  <c r="L3" i="1"/>
  <c r="M3" i="1"/>
  <c r="B4" i="1"/>
  <c r="C4" i="1"/>
  <c r="D4" i="1"/>
  <c r="E4" i="1"/>
  <c r="F4" i="1"/>
  <c r="G4" i="1"/>
  <c r="H4" i="1"/>
  <c r="I4" i="1"/>
  <c r="J4" i="1"/>
  <c r="K4" i="1"/>
  <c r="L4" i="1"/>
  <c r="M4" i="1"/>
  <c r="B5" i="1"/>
  <c r="C5" i="1"/>
  <c r="D5" i="1"/>
  <c r="E5" i="1"/>
  <c r="F5" i="1"/>
  <c r="G5" i="1"/>
  <c r="H5" i="1"/>
  <c r="I5" i="1"/>
  <c r="J5" i="1"/>
  <c r="K5" i="1"/>
  <c r="L5" i="1"/>
  <c r="M5" i="1"/>
  <c r="B6" i="1"/>
  <c r="C6" i="1"/>
  <c r="D6" i="1"/>
  <c r="E6" i="1"/>
  <c r="F6" i="1"/>
  <c r="G6" i="1"/>
  <c r="H6" i="1"/>
  <c r="I6" i="1"/>
  <c r="J6" i="1"/>
  <c r="K6" i="1"/>
  <c r="L6" i="1"/>
  <c r="M6" i="1"/>
  <c r="B7" i="1"/>
  <c r="C7" i="1"/>
  <c r="D7" i="1"/>
  <c r="E7" i="1"/>
  <c r="F7" i="1"/>
  <c r="G7" i="1"/>
  <c r="H7" i="1"/>
  <c r="I7" i="1"/>
  <c r="J7" i="1"/>
  <c r="K7" i="1"/>
  <c r="L7" i="1"/>
  <c r="M7" i="1"/>
  <c r="B8" i="1"/>
  <c r="C8" i="1"/>
  <c r="D8" i="1"/>
  <c r="E8" i="1"/>
  <c r="F8" i="1"/>
  <c r="G8" i="1"/>
  <c r="H8" i="1"/>
  <c r="I8" i="1"/>
  <c r="J8" i="1"/>
  <c r="K8" i="1"/>
  <c r="L8" i="1"/>
  <c r="M8" i="1"/>
  <c r="B9" i="1"/>
  <c r="C9" i="1"/>
  <c r="D9" i="1"/>
  <c r="E9" i="1"/>
  <c r="F9" i="1"/>
  <c r="G9" i="1"/>
  <c r="H9" i="1"/>
  <c r="I9" i="1"/>
  <c r="J9" i="1"/>
  <c r="K9" i="1"/>
  <c r="L9" i="1"/>
  <c r="M9" i="1"/>
  <c r="B10" i="1"/>
  <c r="C10" i="1"/>
  <c r="D10" i="1"/>
  <c r="E10" i="1"/>
  <c r="F10" i="1"/>
  <c r="G10" i="1"/>
  <c r="H10" i="1"/>
  <c r="I10" i="1"/>
  <c r="J10" i="1"/>
  <c r="K10" i="1"/>
  <c r="L10" i="1"/>
  <c r="M10" i="1"/>
  <c r="B11" i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B14" i="1"/>
  <c r="C14" i="1"/>
  <c r="D14" i="1"/>
  <c r="E14" i="1"/>
  <c r="F14" i="1"/>
  <c r="G14" i="1"/>
  <c r="H14" i="1"/>
  <c r="I14" i="1"/>
  <c r="J14" i="1"/>
  <c r="K14" i="1"/>
  <c r="L14" i="1"/>
  <c r="M14" i="1"/>
  <c r="B15" i="1"/>
  <c r="C15" i="1"/>
  <c r="D15" i="1"/>
  <c r="E15" i="1"/>
  <c r="F15" i="1"/>
  <c r="G15" i="1"/>
  <c r="H15" i="1"/>
  <c r="I15" i="1"/>
  <c r="J15" i="1"/>
  <c r="K15" i="1"/>
  <c r="L15" i="1"/>
  <c r="M15" i="1"/>
  <c r="B16" i="1"/>
  <c r="C16" i="1"/>
  <c r="D16" i="1"/>
  <c r="E16" i="1"/>
  <c r="F16" i="1"/>
  <c r="G16" i="1"/>
  <c r="H16" i="1"/>
  <c r="I16" i="1"/>
  <c r="J16" i="1"/>
  <c r="K16" i="1"/>
  <c r="L16" i="1"/>
  <c r="M16" i="1"/>
  <c r="B17" i="1"/>
  <c r="C17" i="1"/>
  <c r="D17" i="1"/>
  <c r="E17" i="1"/>
  <c r="F17" i="1"/>
  <c r="G17" i="1"/>
  <c r="H17" i="1"/>
  <c r="I17" i="1"/>
  <c r="J17" i="1"/>
  <c r="K17" i="1"/>
  <c r="L17" i="1"/>
  <c r="M17" i="1"/>
  <c r="B18" i="1"/>
  <c r="C18" i="1"/>
  <c r="D18" i="1"/>
  <c r="E18" i="1"/>
  <c r="F18" i="1"/>
  <c r="G18" i="1"/>
  <c r="H18" i="1"/>
  <c r="I18" i="1"/>
  <c r="J18" i="1"/>
  <c r="K18" i="1"/>
  <c r="L18" i="1"/>
  <c r="M18" i="1"/>
  <c r="B19" i="1"/>
  <c r="C19" i="1"/>
  <c r="D19" i="1"/>
  <c r="E19" i="1"/>
  <c r="F19" i="1"/>
  <c r="G19" i="1"/>
  <c r="H19" i="1"/>
  <c r="I19" i="1"/>
  <c r="J19" i="1"/>
  <c r="K19" i="1"/>
  <c r="L19" i="1"/>
  <c r="M19" i="1"/>
  <c r="B20" i="1"/>
  <c r="C20" i="1"/>
  <c r="D20" i="1"/>
  <c r="E20" i="1"/>
  <c r="F20" i="1"/>
  <c r="G20" i="1"/>
  <c r="H20" i="1"/>
  <c r="I20" i="1"/>
  <c r="J20" i="1"/>
  <c r="K20" i="1"/>
  <c r="L20" i="1"/>
  <c r="M20" i="1"/>
  <c r="B21" i="1"/>
  <c r="C21" i="1"/>
  <c r="D21" i="1"/>
  <c r="E21" i="1"/>
  <c r="F21" i="1"/>
  <c r="G21" i="1"/>
  <c r="H21" i="1"/>
  <c r="I21" i="1"/>
  <c r="J21" i="1"/>
  <c r="K21" i="1"/>
  <c r="L21" i="1"/>
  <c r="M21" i="1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74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A27" i="4"/>
  <c r="Z27" i="4"/>
  <c r="Y27" i="4"/>
  <c r="X27" i="4"/>
  <c r="W27" i="4"/>
  <c r="V27" i="4"/>
  <c r="U27" i="4"/>
  <c r="T27" i="4"/>
  <c r="S27" i="4"/>
  <c r="R27" i="4"/>
  <c r="Q27" i="4"/>
  <c r="P27" i="4"/>
  <c r="AA26" i="4"/>
  <c r="Z26" i="4"/>
  <c r="Y26" i="4"/>
  <c r="X26" i="4"/>
  <c r="W26" i="4"/>
  <c r="V26" i="4"/>
  <c r="U26" i="4"/>
  <c r="T26" i="4"/>
  <c r="S26" i="4"/>
  <c r="R26" i="4"/>
  <c r="Q26" i="4"/>
  <c r="P26" i="4"/>
  <c r="AA25" i="4"/>
  <c r="Z25" i="4"/>
  <c r="Y25" i="4"/>
  <c r="X25" i="4"/>
  <c r="W25" i="4"/>
  <c r="V25" i="4"/>
  <c r="U25" i="4"/>
  <c r="T25" i="4"/>
  <c r="S25" i="4"/>
  <c r="R25" i="4"/>
  <c r="Q25" i="4"/>
  <c r="P25" i="4"/>
  <c r="AA24" i="4"/>
  <c r="Z24" i="4"/>
  <c r="Y24" i="4"/>
  <c r="X24" i="4"/>
  <c r="W24" i="4"/>
  <c r="V24" i="4"/>
  <c r="U24" i="4"/>
  <c r="T24" i="4"/>
  <c r="S24" i="4"/>
  <c r="R24" i="4"/>
  <c r="Q24" i="4"/>
  <c r="P24" i="4"/>
  <c r="AA23" i="4"/>
  <c r="Z23" i="4"/>
  <c r="Y23" i="4"/>
  <c r="X23" i="4"/>
  <c r="W23" i="4"/>
  <c r="V23" i="4"/>
  <c r="U23" i="4"/>
  <c r="T23" i="4"/>
  <c r="S23" i="4"/>
  <c r="R23" i="4"/>
  <c r="Q23" i="4"/>
  <c r="P23" i="4"/>
  <c r="AA22" i="4"/>
  <c r="Z22" i="4"/>
  <c r="Y22" i="4"/>
  <c r="X22" i="4"/>
  <c r="W22" i="4"/>
  <c r="V22" i="4"/>
  <c r="U22" i="4"/>
  <c r="T22" i="4"/>
  <c r="S22" i="4"/>
  <c r="R22" i="4"/>
  <c r="Q22" i="4"/>
  <c r="P22" i="4"/>
  <c r="AA21" i="4"/>
  <c r="Z21" i="4"/>
  <c r="Y21" i="4"/>
  <c r="X21" i="4"/>
  <c r="W21" i="4"/>
  <c r="V21" i="4"/>
  <c r="U21" i="4"/>
  <c r="T21" i="4"/>
  <c r="S21" i="4"/>
  <c r="R21" i="4"/>
  <c r="Q21" i="4"/>
  <c r="P21" i="4"/>
  <c r="AA20" i="4"/>
  <c r="Z20" i="4"/>
  <c r="Y20" i="4"/>
  <c r="X20" i="4"/>
  <c r="W20" i="4"/>
  <c r="V20" i="4"/>
  <c r="U20" i="4"/>
  <c r="T20" i="4"/>
  <c r="S20" i="4"/>
  <c r="R20" i="4"/>
  <c r="Q20" i="4"/>
  <c r="P20" i="4"/>
  <c r="AA19" i="4"/>
  <c r="Z19" i="4"/>
  <c r="Y19" i="4"/>
  <c r="X19" i="4"/>
  <c r="W19" i="4"/>
  <c r="V19" i="4"/>
  <c r="U19" i="4"/>
  <c r="T19" i="4"/>
  <c r="S19" i="4"/>
  <c r="R19" i="4"/>
  <c r="Q19" i="4"/>
  <c r="P19" i="4"/>
  <c r="AA18" i="4"/>
  <c r="Z18" i="4"/>
  <c r="Y18" i="4"/>
  <c r="X18" i="4"/>
  <c r="W18" i="4"/>
  <c r="V18" i="4"/>
  <c r="U18" i="4"/>
  <c r="T18" i="4"/>
  <c r="S18" i="4"/>
  <c r="R18" i="4"/>
  <c r="Q18" i="4"/>
  <c r="P18" i="4"/>
  <c r="AA17" i="4"/>
  <c r="Z17" i="4"/>
  <c r="Y17" i="4"/>
  <c r="X17" i="4"/>
  <c r="W17" i="4"/>
  <c r="V17" i="4"/>
  <c r="U17" i="4"/>
  <c r="T17" i="4"/>
  <c r="S17" i="4"/>
  <c r="R17" i="4"/>
  <c r="Q17" i="4"/>
  <c r="P17" i="4"/>
  <c r="AA16" i="4"/>
  <c r="Z16" i="4"/>
  <c r="Y16" i="4"/>
  <c r="X16" i="4"/>
  <c r="W16" i="4"/>
  <c r="V16" i="4"/>
  <c r="U16" i="4"/>
  <c r="T16" i="4"/>
  <c r="S16" i="4"/>
  <c r="R16" i="4"/>
  <c r="Q16" i="4"/>
  <c r="P16" i="4"/>
  <c r="AA15" i="4"/>
  <c r="Z15" i="4"/>
  <c r="Y15" i="4"/>
  <c r="X15" i="4"/>
  <c r="W15" i="4"/>
  <c r="V15" i="4"/>
  <c r="U15" i="4"/>
  <c r="T15" i="4"/>
  <c r="S15" i="4"/>
  <c r="R15" i="4"/>
  <c r="Q15" i="4"/>
  <c r="P15" i="4"/>
  <c r="AA14" i="4"/>
  <c r="Z14" i="4"/>
  <c r="Y14" i="4"/>
  <c r="X14" i="4"/>
  <c r="W14" i="4"/>
  <c r="V14" i="4"/>
  <c r="U14" i="4"/>
  <c r="T14" i="4"/>
  <c r="S14" i="4"/>
  <c r="R14" i="4"/>
  <c r="Q14" i="4"/>
  <c r="P14" i="4"/>
  <c r="AA13" i="4"/>
  <c r="Z13" i="4"/>
  <c r="Y13" i="4"/>
  <c r="X13" i="4"/>
  <c r="W13" i="4"/>
  <c r="V13" i="4"/>
  <c r="U13" i="4"/>
  <c r="T13" i="4"/>
  <c r="S13" i="4"/>
  <c r="R13" i="4"/>
  <c r="Q13" i="4"/>
  <c r="P13" i="4"/>
  <c r="AA12" i="4"/>
  <c r="Z12" i="4"/>
  <c r="Y12" i="4"/>
  <c r="X12" i="4"/>
  <c r="W12" i="4"/>
  <c r="V12" i="4"/>
  <c r="U12" i="4"/>
  <c r="T12" i="4"/>
  <c r="S12" i="4"/>
  <c r="R12" i="4"/>
  <c r="Q12" i="4"/>
  <c r="P12" i="4"/>
  <c r="AA11" i="4"/>
  <c r="Z11" i="4"/>
  <c r="Y11" i="4"/>
  <c r="X11" i="4"/>
  <c r="W11" i="4"/>
  <c r="V11" i="4"/>
  <c r="U11" i="4"/>
  <c r="T11" i="4"/>
  <c r="S11" i="4"/>
  <c r="R11" i="4"/>
  <c r="Q11" i="4"/>
  <c r="P11" i="4"/>
  <c r="AA10" i="4"/>
  <c r="Z10" i="4"/>
  <c r="Y10" i="4"/>
  <c r="X10" i="4"/>
  <c r="W10" i="4"/>
  <c r="V10" i="4"/>
  <c r="U10" i="4"/>
  <c r="T10" i="4"/>
  <c r="S10" i="4"/>
  <c r="R10" i="4"/>
  <c r="Q10" i="4"/>
  <c r="P10" i="4"/>
  <c r="AA9" i="4"/>
  <c r="Z9" i="4"/>
  <c r="Y9" i="4"/>
  <c r="X9" i="4"/>
  <c r="W9" i="4"/>
  <c r="V9" i="4"/>
  <c r="U9" i="4"/>
  <c r="T9" i="4"/>
  <c r="S9" i="4"/>
  <c r="R9" i="4"/>
  <c r="Q9" i="4"/>
  <c r="P9" i="4"/>
  <c r="AA8" i="4"/>
  <c r="Z8" i="4"/>
  <c r="Y8" i="4"/>
  <c r="X8" i="4"/>
  <c r="W8" i="4"/>
  <c r="V8" i="4"/>
  <c r="U8" i="4"/>
  <c r="T8" i="4"/>
  <c r="S8" i="4"/>
  <c r="R8" i="4"/>
  <c r="Q8" i="4"/>
  <c r="P8" i="4"/>
  <c r="M21" i="3"/>
  <c r="L21" i="3"/>
  <c r="K21" i="3"/>
  <c r="J21" i="3"/>
  <c r="I21" i="3"/>
  <c r="H21" i="3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G14" i="3"/>
  <c r="F14" i="3"/>
  <c r="E14" i="3"/>
  <c r="D14" i="3"/>
  <c r="C14" i="3"/>
  <c r="B14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4" i="3"/>
  <c r="L4" i="3"/>
  <c r="K4" i="3"/>
  <c r="J4" i="3"/>
  <c r="I4" i="3"/>
  <c r="H4" i="3"/>
  <c r="G4" i="3"/>
  <c r="F4" i="3"/>
  <c r="E4" i="3"/>
  <c r="D4" i="3"/>
  <c r="C4" i="3"/>
  <c r="B4" i="3"/>
  <c r="M3" i="3"/>
  <c r="L3" i="3"/>
  <c r="K3" i="3"/>
  <c r="J3" i="3"/>
  <c r="I3" i="3"/>
  <c r="H3" i="3"/>
  <c r="G3" i="3"/>
  <c r="F3" i="3"/>
  <c r="E3" i="3"/>
  <c r="D3" i="3"/>
  <c r="C3" i="3"/>
  <c r="B3" i="3"/>
  <c r="M2" i="3"/>
  <c r="L2" i="3"/>
  <c r="K2" i="3"/>
  <c r="J2" i="3"/>
  <c r="I2" i="3"/>
  <c r="H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<sst xmlns="http://schemas.openxmlformats.org/spreadsheetml/2006/main" count="2864" uniqueCount="1045">
  <si>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</si>
  <si>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</si>
  <si>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</si>
  <si>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</si>
  <si>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</si>
  <si>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</si>
  <si>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</si>
  <si>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</si>
  <si>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</si>
  <si>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</si>
  <si>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</si>
  <si>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</si>
  <si>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</si>
  <si>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</si>
  <si>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</si>
  <si>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</si>
  <si>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</si>
  <si>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</si>
  <si>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</si>
  <si>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</si>
  <si>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</si>
  <si>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</si>
  <si>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</si>
  <si>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</si>
  <si>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</si>
  <si>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</si>
  <si>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</si>
  <si>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</si>
  <si>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</si>
  <si>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</si>
  <si>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</si>
  <si>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</si>
  <si>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Y0</t>
  </si>
  <si>
    <t>Azonosító:</t>
  </si>
  <si>
    <t>Objektumok:</t>
  </si>
  <si>
    <t>Attribútumok:</t>
  </si>
  <si>
    <t>Lepcsők:</t>
  </si>
  <si>
    <t>Eltolás:</t>
  </si>
  <si>
    <t>Leírás:</t>
  </si>
  <si>
    <t>COCO Y0: 2818174</t>
  </si>
  <si>
    <t>Rangsor</t>
  </si>
  <si>
    <t>X(A1)</t>
  </si>
  <si>
    <t>X(A2)</t>
  </si>
  <si>
    <t>X(A3)</t>
  </si>
  <si>
    <t>X(A4)</t>
  </si>
  <si>
    <t>X(A5)</t>
  </si>
  <si>
    <t>X(A6)</t>
  </si>
  <si>
    <t>X(A7)</t>
  </si>
  <si>
    <t>X(A8)</t>
  </si>
  <si>
    <t>X(A9)</t>
  </si>
  <si>
    <t>X(A10)</t>
  </si>
  <si>
    <t>X(A11)</t>
  </si>
  <si>
    <t>X(A12)</t>
  </si>
  <si>
    <t>Y(A13)</t>
  </si>
  <si>
    <t>Lépcsők(1)</t>
  </si>
  <si>
    <t>S1</t>
  </si>
  <si>
    <t>(28+19)/(2)=23.5</t>
  </si>
  <si>
    <t>(89+374042)/(2)=187065.5</t>
  </si>
  <si>
    <t>(19+419700)/(2)=209859.5</t>
  </si>
  <si>
    <t>(80+19)/(2)=49.5</t>
  </si>
  <si>
    <t>(106+282466)/(2)=141286</t>
  </si>
  <si>
    <t>(101+587658.9)/(2)=293879.95</t>
  </si>
  <si>
    <t>(68+19)/(2)=43.5</t>
  </si>
  <si>
    <t>(138+694635.9)/(2)=347386.95</t>
  </si>
  <si>
    <t>(39+152631)/(2)=76335</t>
  </si>
  <si>
    <t>(39+320559)/(2)=160299</t>
  </si>
  <si>
    <t>(999678.9+19)/(2)=499848.95</t>
  </si>
  <si>
    <t>(41+152685)/(2)=76363</t>
  </si>
  <si>
    <t>S2</t>
  </si>
  <si>
    <t>(27+18)/(2)=22.5</t>
  </si>
  <si>
    <t>(88+374041)/(2)=187064.5</t>
  </si>
  <si>
    <t>(18+282386)/(2)=141202</t>
  </si>
  <si>
    <t>(79+18)/(2)=48.5</t>
  </si>
  <si>
    <t>(105+282465)/(2)=141285</t>
  </si>
  <si>
    <t>(35+190835)/(2)=95435</t>
  </si>
  <si>
    <t>(67+18)/(2)=42.5</t>
  </si>
  <si>
    <t>(50+244237)/(2)=122143.5</t>
  </si>
  <si>
    <t>(38+152630)/(2)=76334</t>
  </si>
  <si>
    <t>(38+320558)/(2)=160298</t>
  </si>
  <si>
    <t>(999677.9+18)/(2)=499847.95</t>
  </si>
  <si>
    <t>(40+152684)/(2)=76362</t>
  </si>
  <si>
    <t>S3</t>
  </si>
  <si>
    <t>(26+17)/(2)=21.5</t>
  </si>
  <si>
    <t>(87+374040)/(2)=187063.5</t>
  </si>
  <si>
    <t>(17+282385)/(2)=141201</t>
  </si>
  <si>
    <t>(78+17)/(2)=47.5</t>
  </si>
  <si>
    <t>(17+282464)/(2)=141240.5</t>
  </si>
  <si>
    <t>(34+190834)/(2)=95434</t>
  </si>
  <si>
    <t>(66+17)/(2)=41.5</t>
  </si>
  <si>
    <t>(49+244236)/(2)=122142.5</t>
  </si>
  <si>
    <t>(37+152629)/(2)=76333</t>
  </si>
  <si>
    <t>(37+320557)/(2)=160297</t>
  </si>
  <si>
    <t>(999676.9+17)/(2)=499846.95</t>
  </si>
  <si>
    <t>(39+152683)/(2)=76361</t>
  </si>
  <si>
    <t>S4</t>
  </si>
  <si>
    <t>(25+16)/(2)=20.5</t>
  </si>
  <si>
    <t>(86+374039)/(2)=187062.5</t>
  </si>
  <si>
    <t>(16+282384)/(2)=141200</t>
  </si>
  <si>
    <t>(77+16)/(2)=46.5</t>
  </si>
  <si>
    <t>(16+282463)/(2)=141239.5</t>
  </si>
  <si>
    <t>(33+190833)/(2)=95433</t>
  </si>
  <si>
    <t>(65+16)/(2)=40.5</t>
  </si>
  <si>
    <t>(48+244235)/(2)=122141.5</t>
  </si>
  <si>
    <t>(36+152628)/(2)=76332</t>
  </si>
  <si>
    <t>(36+320556)/(2)=160296</t>
  </si>
  <si>
    <t>(999675.9+16)/(2)=499845.95</t>
  </si>
  <si>
    <t>(38+152682)/(2)=76360</t>
  </si>
  <si>
    <t>S5</t>
  </si>
  <si>
    <t>(24+15)/(2)=19.5</t>
  </si>
  <si>
    <t>(85+374038)/(2)=187061.5</t>
  </si>
  <si>
    <t>(15+282383)/(2)=141199</t>
  </si>
  <si>
    <t>(76+15)/(2)=45.5</t>
  </si>
  <si>
    <t>(15+282462)/(2)=141238.5</t>
  </si>
  <si>
    <t>(32+190832)/(2)=95432</t>
  </si>
  <si>
    <t>(64+15)/(2)=39.5</t>
  </si>
  <si>
    <t>(47+244234)/(2)=122140.5</t>
  </si>
  <si>
    <t>(35+152627)/(2)=76331</t>
  </si>
  <si>
    <t>(35+320555)/(2)=160295</t>
  </si>
  <si>
    <t>(999674.9+15)/(2)=499844.95</t>
  </si>
  <si>
    <t>(37+152681)/(2)=76359</t>
  </si>
  <si>
    <t>S6</t>
  </si>
  <si>
    <t>(23+14)/(2)=18.5</t>
  </si>
  <si>
    <t>(84+374037)/(2)=187060.5</t>
  </si>
  <si>
    <t>(14+282382)/(2)=141198</t>
  </si>
  <si>
    <t>(75+14)/(2)=44.5</t>
  </si>
  <si>
    <t>(14+244281)/(2)=122147.5</t>
  </si>
  <si>
    <t>(31+45826)/(2)=22928.5</t>
  </si>
  <si>
    <t>(63+14)/(2)=38.5</t>
  </si>
  <si>
    <t>(46+244233)/(2)=122139.5</t>
  </si>
  <si>
    <t>(34+152626)/(2)=76330</t>
  </si>
  <si>
    <t>(34+190824)/(2)=95429</t>
  </si>
  <si>
    <t>(999673.9+14)/(2)=499843.95</t>
  </si>
  <si>
    <t>(36+14)/(2)=25</t>
  </si>
  <si>
    <t>S7</t>
  </si>
  <si>
    <t>(22+13)/(2)=17.5</t>
  </si>
  <si>
    <t>(83+328288)/(2)=164185.5</t>
  </si>
  <si>
    <t>(13+282381)/(2)=141197</t>
  </si>
  <si>
    <t>(74+13)/(2)=43.5</t>
  </si>
  <si>
    <t>(13+244280)/(2)=122146.5</t>
  </si>
  <si>
    <t>(30+45825)/(2)=22927.5</t>
  </si>
  <si>
    <t>(62+13)/(2)=37.5</t>
  </si>
  <si>
    <t>(45+68717)/(2)=34381</t>
  </si>
  <si>
    <t>(33+152625)/(2)=76329</t>
  </si>
  <si>
    <t>(33+190823)/(2)=95428</t>
  </si>
  <si>
    <t>(999672.9+13)/(2)=499842.95</t>
  </si>
  <si>
    <t>(35+13)/(2)=24</t>
  </si>
  <si>
    <t>S8</t>
  </si>
  <si>
    <t>(21+12)/(2)=16.5</t>
  </si>
  <si>
    <t>(82+328287)/(2)=164184.5</t>
  </si>
  <si>
    <t>(12+282380)/(2)=141196</t>
  </si>
  <si>
    <t>(73+12)/(2)=42.5</t>
  </si>
  <si>
    <t>(12+244279)/(2)=122145.5</t>
  </si>
  <si>
    <t>(29+12)/(2)=20.5</t>
  </si>
  <si>
    <t>(61+12)/(2)=36.5</t>
  </si>
  <si>
    <t>(44+68716)/(2)=34380</t>
  </si>
  <si>
    <t>(32+12)/(2)=22</t>
  </si>
  <si>
    <t>(32+190822)/(2)=95427</t>
  </si>
  <si>
    <t>(999671.9+12)/(2)=499841.95</t>
  </si>
  <si>
    <t>(34+12)/(2)=23</t>
  </si>
  <si>
    <t>S9</t>
  </si>
  <si>
    <t>(11+11)/(2)=11</t>
  </si>
  <si>
    <t>(81+328286)/(2)=164183.5</t>
  </si>
  <si>
    <t>(11+282379)/(2)=141195</t>
  </si>
  <si>
    <t>(72+11)/(2)=41.5</t>
  </si>
  <si>
    <t>(11+244278)/(2)=122144.5</t>
  </si>
  <si>
    <t>(28+11)/(2)=19.5</t>
  </si>
  <si>
    <t>(35+11)/(2)=23</t>
  </si>
  <si>
    <t>(43+68715)/(2)=34379</t>
  </si>
  <si>
    <t>(31+11)/(2)=21</t>
  </si>
  <si>
    <t>(12+190821)/(2)=95416.5</t>
  </si>
  <si>
    <t>(999670.9+11)/(2)=499840.95</t>
  </si>
  <si>
    <t>(33+11)/(2)=22</t>
  </si>
  <si>
    <t>S10</t>
  </si>
  <si>
    <t>(10+10)/(2)=10</t>
  </si>
  <si>
    <t>(80+328285)/(2)=164182.5</t>
  </si>
  <si>
    <t>(10+167842)/(2)=83926</t>
  </si>
  <si>
    <t>(71+10)/(2)=40.5</t>
  </si>
  <si>
    <t>(12+10)/(2)=11</t>
  </si>
  <si>
    <t>(34+10)/(2)=22</t>
  </si>
  <si>
    <t>(42+68714)/(2)=34378</t>
  </si>
  <si>
    <t>(30+10)/(2)=20</t>
  </si>
  <si>
    <t>(11+30527)/(2)=15269</t>
  </si>
  <si>
    <t>(999669.9+10)/(2)=499839.95</t>
  </si>
  <si>
    <t>(32+10)/(2)=21</t>
  </si>
  <si>
    <t>S11</t>
  </si>
  <si>
    <t>(9+9)/(2)=9</t>
  </si>
  <si>
    <t>(79+328284)/(2)=164181.5</t>
  </si>
  <si>
    <t>(9+167841)/(2)=83925</t>
  </si>
  <si>
    <t>(70+9)/(2)=39.5</t>
  </si>
  <si>
    <t>(11+9)/(2)=10</t>
  </si>
  <si>
    <t>(33+9)/(2)=21</t>
  </si>
  <si>
    <t>(41+68713)/(2)=34377</t>
  </si>
  <si>
    <t>(29+9)/(2)=19</t>
  </si>
  <si>
    <t>(10+30526)/(2)=15268</t>
  </si>
  <si>
    <t>(999668.9+9)/(2)=499838.95</t>
  </si>
  <si>
    <t>(31+9)/(2)=20</t>
  </si>
  <si>
    <t>S12</t>
  </si>
  <si>
    <t>(8+8)/(2)=8</t>
  </si>
  <si>
    <t>(78+282497)/(2)=141287.5</t>
  </si>
  <si>
    <t>(8+167840)/(2)=83924</t>
  </si>
  <si>
    <t>(69+8)/(2)=38.5</t>
  </si>
  <si>
    <t>(10+8)/(2)=9</t>
  </si>
  <si>
    <t>(32+8)/(2)=20</t>
  </si>
  <si>
    <t>(40+68712)/(2)=34376</t>
  </si>
  <si>
    <t>(9+30525)/(2)=15267</t>
  </si>
  <si>
    <t>(999667.9+8)/(2)=499837.95</t>
  </si>
  <si>
    <t>(30+8)/(2)=19</t>
  </si>
  <si>
    <t>S13</t>
  </si>
  <si>
    <t>(7+7)/(2)=7</t>
  </si>
  <si>
    <t>(77+282496)/(2)=141286.5</t>
  </si>
  <si>
    <t>(7+61069)/(2)=30538</t>
  </si>
  <si>
    <t>(68+7)/(2)=37.5</t>
  </si>
  <si>
    <t>(9+7)/(2)=8</t>
  </si>
  <si>
    <t>(31+7)/(2)=19</t>
  </si>
  <si>
    <t>(39+68711)/(2)=34375</t>
  </si>
  <si>
    <t>(7+30524)/(2)=15265.5</t>
  </si>
  <si>
    <t>(999666.9+7)/(2)=499836.95</t>
  </si>
  <si>
    <t>(29+7)/(2)=18</t>
  </si>
  <si>
    <t>S14</t>
  </si>
  <si>
    <t>(6+6)/(2)=6</t>
  </si>
  <si>
    <t>(76+282495)/(2)=141285.5</t>
  </si>
  <si>
    <t>(6+61068)/(2)=30537</t>
  </si>
  <si>
    <t>(67+6)/(2)=36.5</t>
  </si>
  <si>
    <t>(17+6)/(2)=11.5</t>
  </si>
  <si>
    <t>(38+68710)/(2)=34374</t>
  </si>
  <si>
    <t>(999665.9+6)/(2)=499835.95</t>
  </si>
  <si>
    <t>(28+6)/(2)=17</t>
  </si>
  <si>
    <t>S15</t>
  </si>
  <si>
    <t>(5+5)/(2)=5</t>
  </si>
  <si>
    <t>(75+282494)/(2)=141284.5</t>
  </si>
  <si>
    <t>(5+61067)/(2)=30536</t>
  </si>
  <si>
    <t>(66+5)/(2)=35.5</t>
  </si>
  <si>
    <t>(16+5)/(2)=10.5</t>
  </si>
  <si>
    <t>(37+5)/(2)=21</t>
  </si>
  <si>
    <t>(999653.9+5)/(2)=499829.45</t>
  </si>
  <si>
    <t>(27+5)/(2)=16</t>
  </si>
  <si>
    <t>S16</t>
  </si>
  <si>
    <t>(4+4)/(2)=4</t>
  </si>
  <si>
    <t>(74+282493)/(2)=141283.5</t>
  </si>
  <si>
    <t>(65+4)/(2)=34.5</t>
  </si>
  <si>
    <t>(15+4)/(2)=9.5</t>
  </si>
  <si>
    <t>(36+4)/(2)=20</t>
  </si>
  <si>
    <t>(999652.9+4)/(2)=499828.45</t>
  </si>
  <si>
    <t>(26+4)/(2)=15</t>
  </si>
  <si>
    <t>S17</t>
  </si>
  <si>
    <t>(3+3)/(2)=3</t>
  </si>
  <si>
    <t>(73+282492)/(2)=141282.5</t>
  </si>
  <si>
    <t>(64+3)/(2)=33.5</t>
  </si>
  <si>
    <t>(14+3)/(2)=8.5</t>
  </si>
  <si>
    <t>(35+3)/(2)=19</t>
  </si>
  <si>
    <t>(999651.9+3)/(2)=499827.45</t>
  </si>
  <si>
    <t>(25+3)/(2)=14</t>
  </si>
  <si>
    <t>S18</t>
  </si>
  <si>
    <t>(2+2)/(2)=2</t>
  </si>
  <si>
    <t>(72+282491)/(2)=141281.5</t>
  </si>
  <si>
    <t>(13+2)/(2)=7.5</t>
  </si>
  <si>
    <t>(34+2)/(2)=18</t>
  </si>
  <si>
    <t>(999570.9+2)/(2)=499786.45</t>
  </si>
  <si>
    <t>(24+2)/(2)=13</t>
  </si>
  <si>
    <t>S19</t>
  </si>
  <si>
    <t>(1+1)/(2)=1</t>
  </si>
  <si>
    <t>(12+1)/(2)=6.5</t>
  </si>
  <si>
    <t>(999569.9+1)/(2)=499785.45</t>
  </si>
  <si>
    <t>(23+1)/(2)=12</t>
  </si>
  <si>
    <t>S20</t>
  </si>
  <si>
    <t>(0+0)/(2)=0</t>
  </si>
  <si>
    <t>(999568.9+0)/(2)=499784.45</t>
  </si>
  <si>
    <t>Lépcsők(2)</t>
  </si>
  <si>
    <t>COCO:Y0</t>
  </si>
  <si>
    <t>Becslés</t>
  </si>
  <si>
    <t>Tény+0</t>
  </si>
  <si>
    <t>Delta</t>
  </si>
  <si>
    <t>Delta/Tény</t>
  </si>
  <si>
    <t>S1 összeg:</t>
  </si>
  <si>
    <t>S20 összeg:</t>
  </si>
  <si>
    <t>Becslés összeg:</t>
  </si>
  <si>
    <t>Tény összeg:</t>
  </si>
  <si>
    <t>Tény-becslés eltérés:</t>
  </si>
  <si>
    <t>Tény négyzetösszeg:</t>
  </si>
  <si>
    <t>Becslés négyzetösszeg:</t>
  </si>
  <si>
    <t>Négyzetösszeg hiba:</t>
  </si>
  <si>
    <t>Open url</t>
  </si>
  <si>
    <r>
      <t>Maximális memória használat: </t>
    </r>
    <r>
      <rPr>
        <b/>
        <sz val="6"/>
        <color rgb="FF333333"/>
        <rFont val="Verdana"/>
        <family val="2"/>
        <charset val="238"/>
      </rPr>
      <t>1.46 Mb</t>
    </r>
  </si>
  <si>
    <r>
      <t>A futtatás időtartama: </t>
    </r>
    <r>
      <rPr>
        <b/>
        <sz val="6"/>
        <color rgb="FF333333"/>
        <rFont val="Verdana"/>
        <family val="2"/>
        <charset val="238"/>
      </rPr>
      <t>0.54 mp (0.01 p)</t>
    </r>
  </si>
  <si>
    <t>COCO Y0: 8424354</t>
  </si>
  <si>
    <t>(59+81)/(2)=70</t>
  </si>
  <si>
    <t>(21+499875)/(2)=249948</t>
  </si>
  <si>
    <t>(57+125039)/(2)=62548</t>
  </si>
  <si>
    <t>(19+374927)/(2)=187473</t>
  </si>
  <si>
    <t>(144+249868)/(2)=125006</t>
  </si>
  <si>
    <t>(999504.9+499883)/(2)=749693.95</t>
  </si>
  <si>
    <t>(86+375080)/(2)=187583</t>
  </si>
  <si>
    <t>(62+624917.9)/(2)=312489.95</t>
  </si>
  <si>
    <t>(60+374865)/(2)=187462.5</t>
  </si>
  <si>
    <t>(167+249893)/(2)=125030</t>
  </si>
  <si>
    <t>(210+499975)/(2)=250092.45</t>
  </si>
  <si>
    <t>(19+19)/(2)=19</t>
  </si>
  <si>
    <t>(58+80)/(2)=69</t>
  </si>
  <si>
    <t>(20+499874)/(2)=249947</t>
  </si>
  <si>
    <t>(56+125038)/(2)=62547</t>
  </si>
  <si>
    <t>(18+374926)/(2)=187472</t>
  </si>
  <si>
    <t>(143+249867)/(2)=125005</t>
  </si>
  <si>
    <t>(999503.9+125010)/(2)=562256.95</t>
  </si>
  <si>
    <t>(85+375079)/(2)=187582</t>
  </si>
  <si>
    <t>(61+249962)/(2)=125011.5</t>
  </si>
  <si>
    <t>(59+125088)/(2)=62573.5</t>
  </si>
  <si>
    <t>(166+18)/(2)=92</t>
  </si>
  <si>
    <t>(209+499974)/(2)=250091.45</t>
  </si>
  <si>
    <t>(18+18)/(2)=18</t>
  </si>
  <si>
    <t>(57+79)/(2)=68</t>
  </si>
  <si>
    <t>(19+17)/(2)=18</t>
  </si>
  <si>
    <t>(55+125037)/(2)=62546</t>
  </si>
  <si>
    <t>(17+250096)/(2)=125056.5</t>
  </si>
  <si>
    <t>(142+249866)/(2)=125004</t>
  </si>
  <si>
    <t>(999502.9+125009)/(2)=562255.95</t>
  </si>
  <si>
    <t>(84+375078)/(2)=187581</t>
  </si>
  <si>
    <t>(60+249961)/(2)=125010.5</t>
  </si>
  <si>
    <t>(58+125087)/(2)=62572.5</t>
  </si>
  <si>
    <t>(165+17)/(2)=91</t>
  </si>
  <si>
    <t>(208+249926)/(2)=125067</t>
  </si>
  <si>
    <t>(17+17)/(2)=17</t>
  </si>
  <si>
    <t>(56+78)/(2)=67</t>
  </si>
  <si>
    <t>(18+16)/(2)=17</t>
  </si>
  <si>
    <t>(49+125036)/(2)=62542.5</t>
  </si>
  <si>
    <t>(16+16)/(2)=16</t>
  </si>
  <si>
    <t>(141+249865)/(2)=125003</t>
  </si>
  <si>
    <t>(999501.9+125008)/(2)=562254.95</t>
  </si>
  <si>
    <t>(83+375077)/(2)=187580</t>
  </si>
  <si>
    <t>(59+124993)/(2)=62526</t>
  </si>
  <si>
    <t>(57+125086)/(2)=62571.5</t>
  </si>
  <si>
    <t>(164+16)/(2)=90</t>
  </si>
  <si>
    <t>(207+249925)/(2)=125066</t>
  </si>
  <si>
    <t>(55+77)/(2)=66</t>
  </si>
  <si>
    <t>(17+15)/(2)=16</t>
  </si>
  <si>
    <t>(48+125035)/(2)=62541.5</t>
  </si>
  <si>
    <t>(15+15)/(2)=15</t>
  </si>
  <si>
    <t>(140+249864)/(2)=125002</t>
  </si>
  <si>
    <t>(999500.9+125007)/(2)=562253.95</t>
  </si>
  <si>
    <t>(55+125101)/(2)=62578</t>
  </si>
  <si>
    <t>(58+124992)/(2)=62525</t>
  </si>
  <si>
    <t>(56+125085)/(2)=62570.5</t>
  </si>
  <si>
    <t>(163+15)/(2)=89</t>
  </si>
  <si>
    <t>(206+249924)/(2)=125065</t>
  </si>
  <si>
    <t>(54+76)/(2)=65</t>
  </si>
  <si>
    <t>(16+14)/(2)=15</t>
  </si>
  <si>
    <t>(18+125034)/(2)=62526</t>
  </si>
  <si>
    <t>(14+14)/(2)=14</t>
  </si>
  <si>
    <t>(139+249863)/(2)=125001</t>
  </si>
  <si>
    <t>(999493.9+125006)/(2)=562249.95</t>
  </si>
  <si>
    <t>(54+125100)/(2)=62577</t>
  </si>
  <si>
    <t>(14+124991)/(2)=62502.5</t>
  </si>
  <si>
    <t>(14+90)/(2)=52</t>
  </si>
  <si>
    <t>(162+14)/(2)=88</t>
  </si>
  <si>
    <t>(205+249923)/(2)=125064</t>
  </si>
  <si>
    <t>(53+75)/(2)=64</t>
  </si>
  <si>
    <t>(15+13)/(2)=14</t>
  </si>
  <si>
    <t>(13+125033)/(2)=62523</t>
  </si>
  <si>
    <t>(13+13)/(2)=13</t>
  </si>
  <si>
    <t>(138+249862)/(2)=125000</t>
  </si>
  <si>
    <t>(999492.9+124925)/(2)=562208.95</t>
  </si>
  <si>
    <t>(53+125099)/(2)=62576</t>
  </si>
  <si>
    <t>(13+124990)/(2)=62501.5</t>
  </si>
  <si>
    <t>(13+89)/(2)=51</t>
  </si>
  <si>
    <t>(140+13)/(2)=76.5</t>
  </si>
  <si>
    <t>(157+249922)/(2)=125039.5</t>
  </si>
  <si>
    <t>(52+74)/(2)=63</t>
  </si>
  <si>
    <t>(14+12)/(2)=13</t>
  </si>
  <si>
    <t>(12+125032)/(2)=62522</t>
  </si>
  <si>
    <t>(12+12)/(2)=12</t>
  </si>
  <si>
    <t>(137+249861)/(2)=124999</t>
  </si>
  <si>
    <t>(999491.9+124924)/(2)=562207.95</t>
  </si>
  <si>
    <t>(52+125098)/(2)=62575</t>
  </si>
  <si>
    <t>(12+124989)/(2)=62500.5</t>
  </si>
  <si>
    <t>(12+88)/(2)=50</t>
  </si>
  <si>
    <t>(74+12)/(2)=43</t>
  </si>
  <si>
    <t>(156+249921)/(2)=125038.5</t>
  </si>
  <si>
    <t>(51+73)/(2)=62</t>
  </si>
  <si>
    <t>(13+11)/(2)=12</t>
  </si>
  <si>
    <t>(11+125031)/(2)=62521</t>
  </si>
  <si>
    <t>(136+249860)/(2)=124998</t>
  </si>
  <si>
    <t>(999490.9+124923)/(2)=562206.95</t>
  </si>
  <si>
    <t>(51+125097)/(2)=62574</t>
  </si>
  <si>
    <t>(11+124988)/(2)=62499.5</t>
  </si>
  <si>
    <t>(11+87)/(2)=49</t>
  </si>
  <si>
    <t>(73+11)/(2)=42</t>
  </si>
  <si>
    <t>(155+249920)/(2)=125037.5</t>
  </si>
  <si>
    <t>(50+72)/(2)=61</t>
  </si>
  <si>
    <t>(10+125030)/(2)=62520</t>
  </si>
  <si>
    <t>(135+249859)/(2)=124997</t>
  </si>
  <si>
    <t>(999489.9+124922)/(2)=562205.95</t>
  </si>
  <si>
    <t>(50+125096)/(2)=62573</t>
  </si>
  <si>
    <t>(10+124987)/(2)=62498.5</t>
  </si>
  <si>
    <t>(10+86)/(2)=48</t>
  </si>
  <si>
    <t>(72+10)/(2)=41</t>
  </si>
  <si>
    <t>(154+249919)/(2)=125036.5</t>
  </si>
  <si>
    <t>(49+71)/(2)=60</t>
  </si>
  <si>
    <t>(9+125029)/(2)=62519</t>
  </si>
  <si>
    <t>(134+249858)/(2)=124996</t>
  </si>
  <si>
    <t>(999488.9+9)/(2)=499748.95</t>
  </si>
  <si>
    <t>(49+125095)/(2)=62572</t>
  </si>
  <si>
    <t>(9+124986)/(2)=62497.5</t>
  </si>
  <si>
    <t>(71+9)/(2)=40</t>
  </si>
  <si>
    <t>(153+249918)/(2)=125035.5</t>
  </si>
  <si>
    <t>(48+8)/(2)=28</t>
  </si>
  <si>
    <t>(8+125028)/(2)=62518</t>
  </si>
  <si>
    <t>(133+249857)/(2)=124995</t>
  </si>
  <si>
    <t>(999487.9+8)/(2)=499747.95</t>
  </si>
  <si>
    <t>(48+125094)/(2)=62571</t>
  </si>
  <si>
    <t>(8+124985)/(2)=62496.5</t>
  </si>
  <si>
    <t>(70+8)/(2)=39</t>
  </si>
  <si>
    <t>(152+249917)/(2)=125034.5</t>
  </si>
  <si>
    <t>(47+7)/(2)=27</t>
  </si>
  <si>
    <t>(132+249856)/(2)=124994</t>
  </si>
  <si>
    <t>(999486.9+7)/(2)=499746.95</t>
  </si>
  <si>
    <t>(47+125093)/(2)=62570</t>
  </si>
  <si>
    <t>(7+124984)/(2)=62495.5</t>
  </si>
  <si>
    <t>(69+7)/(2)=38</t>
  </si>
  <si>
    <t>(95+7)/(2)=51</t>
  </si>
  <si>
    <t>(131+249855)/(2)=124993</t>
  </si>
  <si>
    <t>(999485.9+6)/(2)=499745.95</t>
  </si>
  <si>
    <t>(46+125092)/(2)=62569</t>
  </si>
  <si>
    <t>(6+124983)/(2)=62494.5</t>
  </si>
  <si>
    <t>(68+6)/(2)=37</t>
  </si>
  <si>
    <t>(94+6)/(2)=50</t>
  </si>
  <si>
    <t>(130+249854)/(2)=124992</t>
  </si>
  <si>
    <t>(999484.9+5)/(2)=499744.95</t>
  </si>
  <si>
    <t>(45+125091)/(2)=62568</t>
  </si>
  <si>
    <t>(67+5)/(2)=36</t>
  </si>
  <si>
    <t>(93+5)/(2)=49</t>
  </si>
  <si>
    <t>(129+249853)/(2)=124991</t>
  </si>
  <si>
    <t>(999483.9+4)/(2)=499743.95</t>
  </si>
  <si>
    <t>(44+125090)/(2)=62567</t>
  </si>
  <si>
    <t>(92+4)/(2)=48</t>
  </si>
  <si>
    <t>(128+249852)/(2)=124990</t>
  </si>
  <si>
    <t>(999423.9+3)/(2)=499713.45</t>
  </si>
  <si>
    <t>(43+125089)/(2)=62566</t>
  </si>
  <si>
    <t>(91+3)/(2)=47</t>
  </si>
  <si>
    <t>(127+2)/(2)=64.5</t>
  </si>
  <si>
    <t>(999422.9+2)/(2)=499712.45</t>
  </si>
  <si>
    <t>(42+125088)/(2)=62565</t>
  </si>
  <si>
    <t>(90+2)/(2)=46</t>
  </si>
  <si>
    <t>(999412.9+1)/(2)=499706.95</t>
  </si>
  <si>
    <t>(999411.9+0)/(2)=499705.95</t>
  </si>
  <si>
    <r>
      <t>A futtatás időtartama: </t>
    </r>
    <r>
      <rPr>
        <b/>
        <sz val="6"/>
        <color rgb="FF333333"/>
        <rFont val="Verdana"/>
        <family val="2"/>
        <charset val="238"/>
      </rPr>
      <t>0.45 mp (0.01 p)</t>
    </r>
  </si>
  <si>
    <t>valid</t>
  </si>
  <si>
    <t>&lt;--kerekítési hibán belül, vagyis a validitás ab ovo adott</t>
  </si>
  <si>
    <t>minden objektum másként egyforma</t>
  </si>
  <si>
    <t>A12&lt;--nem része érdemben az inverz modellnek</t>
  </si>
  <si>
    <t>&lt;--minden attribútum része a direkt modellnek, de 1 attribútum nem része az inverz modellnek</t>
  </si>
  <si>
    <t>A1-A4</t>
  </si>
  <si>
    <t>A5-A8</t>
  </si>
  <si>
    <t>A9-A12</t>
  </si>
  <si>
    <t>COCO Y0: 7961433</t>
  </si>
  <si>
    <t>Y(A5)</t>
  </si>
  <si>
    <t>(999959.8+19)/(2)=499989.4</t>
  </si>
  <si>
    <t>(30+19)/(2)=24.5</t>
  </si>
  <si>
    <t>(25+999996.8)/(2)=500010.9</t>
  </si>
  <si>
    <t>(19+25)/(2)=22</t>
  </si>
  <si>
    <t>(999958.8+18)/(2)=499988.4</t>
  </si>
  <si>
    <t>(29+18)/(2)=23.5</t>
  </si>
  <si>
    <t>(22+999996.8)/(2)=500009.4</t>
  </si>
  <si>
    <t>(18+24)/(2)=21</t>
  </si>
  <si>
    <t>(999957.8+17)/(2)=499987.4</t>
  </si>
  <si>
    <t>(28+17)/(2)=22.5</t>
  </si>
  <si>
    <t>(21+999995.8)/(2)=500008.4</t>
  </si>
  <si>
    <t>(17+23)/(2)=20</t>
  </si>
  <si>
    <t>(999956.8+16)/(2)=499986.4</t>
  </si>
  <si>
    <t>(27+16)/(2)=21.5</t>
  </si>
  <si>
    <t>(20+999994.8)/(2)=500007.4</t>
  </si>
  <si>
    <t>(16+22)/(2)=19</t>
  </si>
  <si>
    <t>(999952.8+15)/(2)=499983.9</t>
  </si>
  <si>
    <t>(26+15)/(2)=20.5</t>
  </si>
  <si>
    <t>(19+999993.8)/(2)=500006.4</t>
  </si>
  <si>
    <t>(15+21)/(2)=18</t>
  </si>
  <si>
    <t>(999951.8+14)/(2)=499982.9</t>
  </si>
  <si>
    <t>(25+14)/(2)=19.5</t>
  </si>
  <si>
    <t>(18+999992.8)/(2)=500005.4</t>
  </si>
  <si>
    <t>(14+20)/(2)=17</t>
  </si>
  <si>
    <t>(999935.8+13)/(2)=499974.4</t>
  </si>
  <si>
    <t>(24+13)/(2)=18.5</t>
  </si>
  <si>
    <t>(17+999991.8)/(2)=500004.4</t>
  </si>
  <si>
    <t>(13+19)/(2)=16</t>
  </si>
  <si>
    <t>(999934.8+12)/(2)=499973.4</t>
  </si>
  <si>
    <t>(23+12)/(2)=17.5</t>
  </si>
  <si>
    <t>(16+999990.8)/(2)=500003.4</t>
  </si>
  <si>
    <t>(12+18)/(2)=15</t>
  </si>
  <si>
    <t>(999933.8+11)/(2)=499972.4</t>
  </si>
  <si>
    <t>(22+11)/(2)=16.5</t>
  </si>
  <si>
    <t>(15+999989.8)/(2)=500002.4</t>
  </si>
  <si>
    <t>(11+17)/(2)=14</t>
  </si>
  <si>
    <t>(999932.8+10)/(2)=499971.4</t>
  </si>
  <si>
    <t>(21+10)/(2)=15.5</t>
  </si>
  <si>
    <t>(14+999988.8)/(2)=500001.4</t>
  </si>
  <si>
    <t>(10+16)/(2)=13</t>
  </si>
  <si>
    <t>(999931.8+9)/(2)=499970.4</t>
  </si>
  <si>
    <t>(20+9)/(2)=14.5</t>
  </si>
  <si>
    <t>(13+999987.8)/(2)=500000.4</t>
  </si>
  <si>
    <t>(9+15)/(2)=12</t>
  </si>
  <si>
    <t>(999930.8+8)/(2)=499969.4</t>
  </si>
  <si>
    <t>(19+8)/(2)=13.5</t>
  </si>
  <si>
    <t>(12+999986.8)/(2)=499999.4</t>
  </si>
  <si>
    <t>(8+14)/(2)=11</t>
  </si>
  <si>
    <t>(999929.8+7)/(2)=499968.4</t>
  </si>
  <si>
    <t>(18+7)/(2)=12.5</t>
  </si>
  <si>
    <t>(11+999985.8)/(2)=499998.4</t>
  </si>
  <si>
    <t>(7+13)/(2)=10</t>
  </si>
  <si>
    <t>(999926.8+6)/(2)=499966.4</t>
  </si>
  <si>
    <t>(10+999984.8)/(2)=499997.4</t>
  </si>
  <si>
    <t>(6+12)/(2)=9</t>
  </si>
  <si>
    <t>(999925.8+5)/(2)=499965.4</t>
  </si>
  <si>
    <t>(9+999983.8)/(2)=499996.4</t>
  </si>
  <si>
    <t>(999924.8+4)/(2)=499964.4</t>
  </si>
  <si>
    <t>(8+999982.8)/(2)=499995.4</t>
  </si>
  <si>
    <t>(999923.8+3)/(2)=499963.4</t>
  </si>
  <si>
    <t>(7+999981.8)/(2)=499994.4</t>
  </si>
  <si>
    <t>(999922.8+2)/(2)=499962.4</t>
  </si>
  <si>
    <t>(6+999978.8)/(2)=499992.4</t>
  </si>
  <si>
    <t>(999921.8+1)/(2)=499961.4</t>
  </si>
  <si>
    <t>(1+999977.8)/(2)=499989.4</t>
  </si>
  <si>
    <t>(999920.8+0)/(2)=499960.4</t>
  </si>
  <si>
    <t>(0+999976.8)/(2)=499988.4</t>
  </si>
  <si>
    <r>
      <t>Maximális memória használat: </t>
    </r>
    <r>
      <rPr>
        <b/>
        <sz val="6"/>
        <color rgb="FF333333"/>
        <rFont val="Verdana"/>
        <family val="2"/>
        <charset val="238"/>
      </rPr>
      <t>1.41 Mb</t>
    </r>
  </si>
  <si>
    <r>
      <t>A futtatás időtartama: </t>
    </r>
    <r>
      <rPr>
        <b/>
        <sz val="6"/>
        <color rgb="FF333333"/>
        <rFont val="Verdana"/>
        <family val="2"/>
        <charset val="238"/>
      </rPr>
      <t>0.16 mp (0 p)</t>
    </r>
  </si>
  <si>
    <t>COCO Y0: 7594350</t>
  </si>
  <si>
    <t>(44+26)/(2)=35</t>
  </si>
  <si>
    <t>(24+999978.3)/(2)=500001.15</t>
  </si>
  <si>
    <t>(26+30)/(2)=28</t>
  </si>
  <si>
    <t>(999988.3+46)/(2)=500017.15</t>
  </si>
  <si>
    <t>(43+25)/(2)=34</t>
  </si>
  <si>
    <t>(23+999977.3)/(2)=500000.15</t>
  </si>
  <si>
    <t>(25+29)/(2)=27</t>
  </si>
  <si>
    <t>(999956.3+45)/(2)=500000.65</t>
  </si>
  <si>
    <t>(17+24)/(2)=20.5</t>
  </si>
  <si>
    <t>(17+999956.3)/(2)=499986.65</t>
  </si>
  <si>
    <t>(24+28)/(2)=26</t>
  </si>
  <si>
    <t>(999955.3+44)/(2)=499999.65</t>
  </si>
  <si>
    <t>(16+23)/(2)=19.5</t>
  </si>
  <si>
    <t>(16+999955.3)/(2)=499985.65</t>
  </si>
  <si>
    <t>(23+27)/(2)=25</t>
  </si>
  <si>
    <t>(999954.3+43)/(2)=499998.65</t>
  </si>
  <si>
    <t>(15+22)/(2)=18.5</t>
  </si>
  <si>
    <t>(15+999954.3)/(2)=499984.65</t>
  </si>
  <si>
    <t>(22+26)/(2)=24</t>
  </si>
  <si>
    <t>(999953.3+42)/(2)=499997.65</t>
  </si>
  <si>
    <t>(14+21)/(2)=17.5</t>
  </si>
  <si>
    <t>(14+999953.3)/(2)=499983.65</t>
  </si>
  <si>
    <t>(21+25)/(2)=23</t>
  </si>
  <si>
    <t>(999952.3+41)/(2)=499996.65</t>
  </si>
  <si>
    <t>(13+20)/(2)=16.5</t>
  </si>
  <si>
    <t>(13+999952.3)/(2)=499982.65</t>
  </si>
  <si>
    <t>(13+24)/(2)=18.5</t>
  </si>
  <si>
    <t>(999951.3+40)/(2)=499995.65</t>
  </si>
  <si>
    <t>(12+19)/(2)=15.5</t>
  </si>
  <si>
    <t>(12+999951.3)/(2)=499981.65</t>
  </si>
  <si>
    <t>(12+23)/(2)=17.5</t>
  </si>
  <si>
    <t>(999950.3+39)/(2)=499994.65</t>
  </si>
  <si>
    <t>(11+18)/(2)=14.5</t>
  </si>
  <si>
    <t>(11+999950.3)/(2)=499980.65</t>
  </si>
  <si>
    <t>(11+22)/(2)=16.5</t>
  </si>
  <si>
    <t>(999949.3+38)/(2)=499993.65</t>
  </si>
  <si>
    <t>(10+17)/(2)=13.5</t>
  </si>
  <si>
    <t>(10+999949.3)/(2)=499979.65</t>
  </si>
  <si>
    <t>(10+21)/(2)=15.5</t>
  </si>
  <si>
    <t>(999948.3+37)/(2)=499992.65</t>
  </si>
  <si>
    <t>(9+16)/(2)=12.5</t>
  </si>
  <si>
    <t>(9+999948.3)/(2)=499978.65</t>
  </si>
  <si>
    <t>(9+20)/(2)=14.5</t>
  </si>
  <si>
    <t>(999947.3+36)/(2)=499991.65</t>
  </si>
  <si>
    <t>(8+9)/(2)=8.5</t>
  </si>
  <si>
    <t>(8+999947.3)/(2)=499977.65</t>
  </si>
  <si>
    <t>(8+19)/(2)=13.5</t>
  </si>
  <si>
    <t>(999946.3+35)/(2)=499990.65</t>
  </si>
  <si>
    <t>(7+999946.3)/(2)=499976.65</t>
  </si>
  <si>
    <t>(7+18)/(2)=12.5</t>
  </si>
  <si>
    <t>(999945.3+34)/(2)=499989.65</t>
  </si>
  <si>
    <t>(6+999945.3)/(2)=499975.65</t>
  </si>
  <si>
    <t>(6+17)/(2)=11.5</t>
  </si>
  <si>
    <t>(999944.3+33)/(2)=499988.65</t>
  </si>
  <si>
    <t>(5+999944.3)/(2)=499974.65</t>
  </si>
  <si>
    <t>(5+16)/(2)=10.5</t>
  </si>
  <si>
    <t>(999943.3+32)/(2)=499987.65</t>
  </si>
  <si>
    <t>(4+999943.3)/(2)=499973.65</t>
  </si>
  <si>
    <t>(4+15)/(2)=9.5</t>
  </si>
  <si>
    <t>(999942.3+31)/(2)=499986.65</t>
  </si>
  <si>
    <t>(3+999939.3)/(2)=499971.15</t>
  </si>
  <si>
    <t>(3+14)/(2)=8.5</t>
  </si>
  <si>
    <t>(999941.3+30)/(2)=499985.65</t>
  </si>
  <si>
    <t>(2+999938.3)/(2)=499970.15</t>
  </si>
  <si>
    <t>(2+13)/(2)=7.5</t>
  </si>
  <si>
    <t>(999940.3+29)/(2)=499984.65</t>
  </si>
  <si>
    <t>(1+999937.3)/(2)=499969.15</t>
  </si>
  <si>
    <t>(1+12)/(2)=6.5</t>
  </si>
  <si>
    <t>(999939.3+1)/(2)=499970.15</t>
  </si>
  <si>
    <t>(0+999923.3)/(2)=499961.65</t>
  </si>
  <si>
    <t>(999938.3+0)/(2)=499969.15</t>
  </si>
  <si>
    <t>COCO Y0: 7008845</t>
  </si>
  <si>
    <t>(29+52)/(2)=40.5</t>
  </si>
  <si>
    <t>(48+45)/(2)=46.5</t>
  </si>
  <si>
    <t>(999948+999958)/(2)=999953</t>
  </si>
  <si>
    <t>(19+40)/(2)=29.5</t>
  </si>
  <si>
    <t>(28+51)/(2)=39.5</t>
  </si>
  <si>
    <t>(45+42)/(2)=43.5</t>
  </si>
  <si>
    <t>(999947+999957)/(2)=999952</t>
  </si>
  <si>
    <t>(18+39)/(2)=28.5</t>
  </si>
  <si>
    <t>(27+50)/(2)=38.5</t>
  </si>
  <si>
    <t>(39+17)/(2)=28</t>
  </si>
  <si>
    <t>(999946+999947)/(2)=999946.5</t>
  </si>
  <si>
    <t>(17+38)/(2)=27.5</t>
  </si>
  <si>
    <t>(26+49)/(2)=37.5</t>
  </si>
  <si>
    <t>(38+16)/(2)=27</t>
  </si>
  <si>
    <t>(999945+999946)/(2)=999945.5</t>
  </si>
  <si>
    <t>(16+37)/(2)=26.5</t>
  </si>
  <si>
    <t>(25+48)/(2)=36.5</t>
  </si>
  <si>
    <t>(37+15)/(2)=26</t>
  </si>
  <si>
    <t>(999944+999945)/(2)=999944.5</t>
  </si>
  <si>
    <t>(15+36)/(2)=25.5</t>
  </si>
  <si>
    <t>(24+47)/(2)=35.5</t>
  </si>
  <si>
    <t>(999943+999944)/(2)=999943.5</t>
  </si>
  <si>
    <t>(14+35)/(2)=24.5</t>
  </si>
  <si>
    <t>(23+46)/(2)=34.5</t>
  </si>
  <si>
    <t>(17+13)/(2)=15</t>
  </si>
  <si>
    <t>(999942+999943)/(2)=999942.5</t>
  </si>
  <si>
    <t>(13+34)/(2)=23.5</t>
  </si>
  <si>
    <t>(22+45)/(2)=33.5</t>
  </si>
  <si>
    <t>(16+12)/(2)=14</t>
  </si>
  <si>
    <t>(999941+999942)/(2)=999941.5</t>
  </si>
  <si>
    <t>(12+33)/(2)=22.5</t>
  </si>
  <si>
    <t>(21+44)/(2)=32.5</t>
  </si>
  <si>
    <t>(15+11)/(2)=13</t>
  </si>
  <si>
    <t>(999940+999941)/(2)=999940.5</t>
  </si>
  <si>
    <t>(11+32)/(2)=21.5</t>
  </si>
  <si>
    <t>(20+43)/(2)=31.5</t>
  </si>
  <si>
    <t>(14+10)/(2)=12</t>
  </si>
  <si>
    <t>(999939+999940)/(2)=999939.5</t>
  </si>
  <si>
    <t>(10+31)/(2)=20.5</t>
  </si>
  <si>
    <t>(19+42)/(2)=30.5</t>
  </si>
  <si>
    <t>(13+9)/(2)=11</t>
  </si>
  <si>
    <t>(999938+999939)/(2)=999938.5</t>
  </si>
  <si>
    <t>(9+30)/(2)=19.5</t>
  </si>
  <si>
    <t>(18+41)/(2)=29.5</t>
  </si>
  <si>
    <t>(12+8)/(2)=10</t>
  </si>
  <si>
    <t>(999937+999938)/(2)=999937.5</t>
  </si>
  <si>
    <t>(8+29)/(2)=18.5</t>
  </si>
  <si>
    <t>(17+40)/(2)=28.5</t>
  </si>
  <si>
    <t>(11+7)/(2)=9</t>
  </si>
  <si>
    <t>(999936+999937)/(2)=999936.5</t>
  </si>
  <si>
    <t>(7+28)/(2)=17.5</t>
  </si>
  <si>
    <t>(16+39)/(2)=27.5</t>
  </si>
  <si>
    <t>(10+6)/(2)=8</t>
  </si>
  <si>
    <t>(999935+999936)/(2)=999935.5</t>
  </si>
  <si>
    <t>(6+27)/(2)=16.5</t>
  </si>
  <si>
    <t>(15+38)/(2)=26.5</t>
  </si>
  <si>
    <t>(9+5)/(2)=7</t>
  </si>
  <si>
    <t>(999934+999935)/(2)=999934.5</t>
  </si>
  <si>
    <t>(5+26)/(2)=15.5</t>
  </si>
  <si>
    <t>(14+16)/(2)=15</t>
  </si>
  <si>
    <t>(999933+999934)/(2)=999933.5</t>
  </si>
  <si>
    <t>(4+25)/(2)=14.5</t>
  </si>
  <si>
    <t>(13+15)/(2)=14</t>
  </si>
  <si>
    <t>(999932+999933)/(2)=999932.5</t>
  </si>
  <si>
    <t>(12+14)/(2)=13</t>
  </si>
  <si>
    <t>(999931+999932)/(2)=999931.5</t>
  </si>
  <si>
    <t>(11+13)/(2)=12</t>
  </si>
  <si>
    <t>(999916+999931)/(2)=999923.5</t>
  </si>
  <si>
    <t>(999915+999930)/(2)=999922.5</t>
  </si>
  <si>
    <t>COCO Y0: 4133695</t>
  </si>
  <si>
    <t>Y(A4)</t>
  </si>
  <si>
    <t>(31+999961)/(2)=499996</t>
  </si>
  <si>
    <t>(43+999966)/(2)=500004.5</t>
  </si>
  <si>
    <t>(999969+39)/(2)=500004</t>
  </si>
  <si>
    <t>(30+37)/(2)=33.5</t>
  </si>
  <si>
    <t>(38+999965)/(2)=500001.5</t>
  </si>
  <si>
    <t>(999968+38)/(2)=500003</t>
  </si>
  <si>
    <t>(25+36)/(2)=30.5</t>
  </si>
  <si>
    <t>(37+999964)/(2)=500000.5</t>
  </si>
  <si>
    <t>(999967+37)/(2)=500002</t>
  </si>
  <si>
    <t>(24+35)/(2)=29.5</t>
  </si>
  <si>
    <t>(36+999963)/(2)=499999.5</t>
  </si>
  <si>
    <t>(999958+36)/(2)=499997</t>
  </si>
  <si>
    <t>(23+34)/(2)=28.5</t>
  </si>
  <si>
    <t>(32+999962)/(2)=499997</t>
  </si>
  <si>
    <t>(999957+35)/(2)=499996</t>
  </si>
  <si>
    <t>(22+33)/(2)=27.5</t>
  </si>
  <si>
    <t>(999956+34)/(2)=499995</t>
  </si>
  <si>
    <t>(15+32)/(2)=23.5</t>
  </si>
  <si>
    <t>(30+999960)/(2)=499995</t>
  </si>
  <si>
    <t>(999955+33)/(2)=499994</t>
  </si>
  <si>
    <t>(14+31)/(2)=22.5</t>
  </si>
  <si>
    <t>(29+999959)/(2)=499994</t>
  </si>
  <si>
    <t>(999953+32)/(2)=499992.5</t>
  </si>
  <si>
    <t>(13+30)/(2)=21.5</t>
  </si>
  <si>
    <t>(28+999958)/(2)=499993</t>
  </si>
  <si>
    <t>(999952+31)/(2)=499991.5</t>
  </si>
  <si>
    <t>(12+29)/(2)=20.5</t>
  </si>
  <si>
    <t>(27+999957)/(2)=499992</t>
  </si>
  <si>
    <t>(999951+30)/(2)=499990.5</t>
  </si>
  <si>
    <t>(11+28)/(2)=19.5</t>
  </si>
  <si>
    <t>(26+999956)/(2)=499991</t>
  </si>
  <si>
    <t>(999950+29)/(2)=499989.5</t>
  </si>
  <si>
    <t>(10+27)/(2)=18.5</t>
  </si>
  <si>
    <t>(25+999955)/(2)=499990</t>
  </si>
  <si>
    <t>(999949+28)/(2)=499988.5</t>
  </si>
  <si>
    <t>(9+26)/(2)=17.5</t>
  </si>
  <si>
    <t>(24+999954)/(2)=499989</t>
  </si>
  <si>
    <t>(999948+27)/(2)=499987.5</t>
  </si>
  <si>
    <t>(8+25)/(2)=16.5</t>
  </si>
  <si>
    <t>(23+999953)/(2)=499988</t>
  </si>
  <si>
    <t>(999947+26)/(2)=499986.5</t>
  </si>
  <si>
    <t>(7+24)/(2)=15.5</t>
  </si>
  <si>
    <t>(22+999952)/(2)=499987</t>
  </si>
  <si>
    <t>(999946+17)/(2)=499981.5</t>
  </si>
  <si>
    <t>(6+23)/(2)=14.5</t>
  </si>
  <si>
    <t>(21+999951)/(2)=499986</t>
  </si>
  <si>
    <t>(999945+16)/(2)=499980.5</t>
  </si>
  <si>
    <t>(5+22)/(2)=13.5</t>
  </si>
  <si>
    <t>(20+999947)/(2)=499983.5</t>
  </si>
  <si>
    <t>(999944+15)/(2)=499979.5</t>
  </si>
  <si>
    <t>(4+21)/(2)=12.5</t>
  </si>
  <si>
    <t>(19+999946)/(2)=499982.5</t>
  </si>
  <si>
    <t>(999936+14)/(2)=499975</t>
  </si>
  <si>
    <t>(3+20)/(2)=11.5</t>
  </si>
  <si>
    <t>(18+999931)/(2)=499974.5</t>
  </si>
  <si>
    <t>(999935+13)/(2)=499974</t>
  </si>
  <si>
    <t>(999934+0)/(2)=499967</t>
  </si>
  <si>
    <r>
      <t>Maximális memória használat: </t>
    </r>
    <r>
      <rPr>
        <b/>
        <sz val="6"/>
        <color rgb="FF333333"/>
        <rFont val="Verdana"/>
        <family val="2"/>
        <charset val="238"/>
      </rPr>
      <t>1.4 Mb</t>
    </r>
  </si>
  <si>
    <r>
      <t>A futtatás időtartama: </t>
    </r>
    <r>
      <rPr>
        <b/>
        <sz val="6"/>
        <color rgb="FF333333"/>
        <rFont val="Verdana"/>
        <family val="2"/>
        <charset val="238"/>
      </rPr>
      <t>0.14 mp (0 p)</t>
    </r>
  </si>
  <si>
    <t>Becslés (all)</t>
  </si>
  <si>
    <t>becslés (3*4+1*3)</t>
  </si>
  <si>
    <t>korrel</t>
  </si>
  <si>
    <t>COCO Y0: 8800504</t>
  </si>
  <si>
    <t>(24+34)/(2)=29</t>
  </si>
  <si>
    <t>(999970.8+999993.8)/(2)=999982.3</t>
  </si>
  <si>
    <t>(23+33)/(2)=28</t>
  </si>
  <si>
    <t>(999969.8+999993.8)/(2)=999981.8</t>
  </si>
  <si>
    <t>(22+32)/(2)=27</t>
  </si>
  <si>
    <t>(999968.8+999992.8)/(2)=999980.8</t>
  </si>
  <si>
    <t>(21+31)/(2)=26</t>
  </si>
  <si>
    <t>(999967.8+999991.8)/(2)=999979.8</t>
  </si>
  <si>
    <t>(17+30)/(2)=23.5</t>
  </si>
  <si>
    <t>(999966.8+999990.8)/(2)=999978.8</t>
  </si>
  <si>
    <t>(16+29)/(2)=22.5</t>
  </si>
  <si>
    <t>(999965.8+999989.8)/(2)=999977.8</t>
  </si>
  <si>
    <t>(13+28)/(2)=20.5</t>
  </si>
  <si>
    <t>(999964.8+999988.8)/(2)=999976.8</t>
  </si>
  <si>
    <t>(12+27)/(2)=19.5</t>
  </si>
  <si>
    <t>(999963.8+999987.8)/(2)=999975.8</t>
  </si>
  <si>
    <t>(11+26)/(2)=18.5</t>
  </si>
  <si>
    <t>(999962.8+999986.8)/(2)=999974.8</t>
  </si>
  <si>
    <t>(10+25)/(2)=17.5</t>
  </si>
  <si>
    <t>(999961.8+999985.8)/(2)=999973.8</t>
  </si>
  <si>
    <t>(9+24)/(2)=16.5</t>
  </si>
  <si>
    <t>(999960.8+999984.8)/(2)=999972.8</t>
  </si>
  <si>
    <t>(8+23)/(2)=15.5</t>
  </si>
  <si>
    <t>(999959.8+999983.8)/(2)=999971.8</t>
  </si>
  <si>
    <t>(7+22)/(2)=14.5</t>
  </si>
  <si>
    <t>(999958.8+999982.8)/(2)=999970.8</t>
  </si>
  <si>
    <t>(6+21)/(2)=13.5</t>
  </si>
  <si>
    <t>(999957.8+999981.8)/(2)=999969.8</t>
  </si>
  <si>
    <t>(5+20)/(2)=12.5</t>
  </si>
  <si>
    <t>(999956.8+999980.8)/(2)=999968.8</t>
  </si>
  <si>
    <t>(4+19)/(2)=11.5</t>
  </si>
  <si>
    <t>(999955.8+999979.8)/(2)=999967.8</t>
  </si>
  <si>
    <t>(3+18)/(2)=10.5</t>
  </si>
  <si>
    <t>(999954.8+999978.8)/(2)=999966.8</t>
  </si>
  <si>
    <t>(2+14)/(2)=8</t>
  </si>
  <si>
    <t>(999953.8+999977.8)/(2)=999965.8</t>
  </si>
  <si>
    <t>(1+13)/(2)=7</t>
  </si>
  <si>
    <t>(999952.8+999976.8)/(2)=999964.8</t>
  </si>
  <si>
    <t>(999951.8+999975.8)/(2)=999963.8</t>
  </si>
  <si>
    <t>COCO Y0: 1427820</t>
  </si>
  <si>
    <t>(33+36)/(2)=34.5</t>
  </si>
  <si>
    <t>(33+19)/(2)=26</t>
  </si>
  <si>
    <t>(999982.1+999993.1)/(2)=999987.6</t>
  </si>
  <si>
    <t>(31+35)/(2)=33</t>
  </si>
  <si>
    <t>(32+18)/(2)=25</t>
  </si>
  <si>
    <t>(999981.1+999992.1)/(2)=999986.6</t>
  </si>
  <si>
    <t>(30+34)/(2)=32</t>
  </si>
  <si>
    <t>(999967.1+999991.1)/(2)=999979.1</t>
  </si>
  <si>
    <t>(29+33)/(2)=31</t>
  </si>
  <si>
    <t>(999966.1+999990.1)/(2)=999978.1</t>
  </si>
  <si>
    <t>(999965.1+999989.1)/(2)=999977.1</t>
  </si>
  <si>
    <t>(999964.1+999988.1)/(2)=999976.1</t>
  </si>
  <si>
    <t>(999963.1+999987.1)/(2)=999975.1</t>
  </si>
  <si>
    <t>(999962.1+999986.1)/(2)=999974.1</t>
  </si>
  <si>
    <t>(999961.1+999985.1)/(2)=999973.1</t>
  </si>
  <si>
    <t>(999960.1+999984.1)/(2)=999972.1</t>
  </si>
  <si>
    <t>(999959.1+999983.1)/(2)=999971.1</t>
  </si>
  <si>
    <t>(999958.1+999982.1)/(2)=999970.1</t>
  </si>
  <si>
    <t>(999957.1+999981.1)/(2)=999969.1</t>
  </si>
  <si>
    <t>(999956.1+999980.1)/(2)=999968.1</t>
  </si>
  <si>
    <t>(5+14)/(2)=9.5</t>
  </si>
  <si>
    <t>(999955.1+999979.1)/(2)=999967.1</t>
  </si>
  <si>
    <t>(4+13)/(2)=8.5</t>
  </si>
  <si>
    <t>(999954.1+999978.1)/(2)=999966.1</t>
  </si>
  <si>
    <t>(3+6)/(2)=4.5</t>
  </si>
  <si>
    <t>(999953.1+999977.1)/(2)=999965.1</t>
  </si>
  <si>
    <t>(2+5)/(2)=3.5</t>
  </si>
  <si>
    <t>(999952.1+999976.1)/(2)=999964.1</t>
  </si>
  <si>
    <t>(999951.1+999975.1)/(2)=999963.1</t>
  </si>
  <si>
    <t>(999950.1+999974.1)/(2)=999962.1</t>
  </si>
  <si>
    <t>COCO Y0: 1293536</t>
  </si>
  <si>
    <t>(999986.7+27)/(2)=500006.85</t>
  </si>
  <si>
    <t>(27+30)/(2)=28.5</t>
  </si>
  <si>
    <t>(19+999991.7)/(2)=500005.35</t>
  </si>
  <si>
    <t>(999985.7+26)/(2)=500005.85</t>
  </si>
  <si>
    <t>(26+29)/(2)=27.5</t>
  </si>
  <si>
    <t>(18+999990.7)/(2)=500004.35</t>
  </si>
  <si>
    <t>(999972.7+25)/(2)=499998.85</t>
  </si>
  <si>
    <t>(25+28)/(2)=26.5</t>
  </si>
  <si>
    <t>(17+999989.7)/(2)=500003.35</t>
  </si>
  <si>
    <t>(999967.7+24)/(2)=499995.85</t>
  </si>
  <si>
    <t>(16+27)/(2)=21.5</t>
  </si>
  <si>
    <t>(16+999988.7)/(2)=500002.35</t>
  </si>
  <si>
    <t>(999966.7+23)/(2)=499994.85</t>
  </si>
  <si>
    <t>(15+26)/(2)=20.5</t>
  </si>
  <si>
    <t>(15+999987.7)/(2)=500001.35</t>
  </si>
  <si>
    <t>(999965.7+22)/(2)=499993.85</t>
  </si>
  <si>
    <t>(14+25)/(2)=19.5</t>
  </si>
  <si>
    <t>(14+999986.7)/(2)=500000.35</t>
  </si>
  <si>
    <t>(999964.7+21)/(2)=499992.85</t>
  </si>
  <si>
    <t>(13+999985.7)/(2)=499999.35</t>
  </si>
  <si>
    <t>(999963.7+20)/(2)=499991.85</t>
  </si>
  <si>
    <t>(12+999984.7)/(2)=499998.35</t>
  </si>
  <si>
    <t>(999962.7+19)/(2)=499990.85</t>
  </si>
  <si>
    <t>(11+999983.7)/(2)=499997.35</t>
  </si>
  <si>
    <t>(999961.7+18)/(2)=499989.85</t>
  </si>
  <si>
    <t>(10+999982.7)/(2)=499996.35</t>
  </si>
  <si>
    <t>(999960.7+17)/(2)=499988.85</t>
  </si>
  <si>
    <t>(9+999981.7)/(2)=499995.35</t>
  </si>
  <si>
    <t>(999959.7+16)/(2)=499987.85</t>
  </si>
  <si>
    <t>(8+999980.7)/(2)=499994.35</t>
  </si>
  <si>
    <t>(999958.7+15)/(2)=499986.85</t>
  </si>
  <si>
    <t>(7+999979.7)/(2)=499993.35</t>
  </si>
  <si>
    <t>(999957.7+14)/(2)=499985.85</t>
  </si>
  <si>
    <t>(6+999974.7)/(2)=499990.35</t>
  </si>
  <si>
    <t>(999956.7+13)/(2)=499984.85</t>
  </si>
  <si>
    <t>(5+999973.7)/(2)=499989.35</t>
  </si>
  <si>
    <t>(999955.7+12)/(2)=499983.85</t>
  </si>
  <si>
    <t>(4+999972.7)/(2)=499988.35</t>
  </si>
  <si>
    <t>(999954.7+11)/(2)=499982.85</t>
  </si>
  <si>
    <t>(3+999971.7)/(2)=499987.35</t>
  </si>
  <si>
    <t>(999953.7+10)/(2)=499981.85</t>
  </si>
  <si>
    <t>(2+999970.7)/(2)=499986.35</t>
  </si>
  <si>
    <t>(999952.7+9)/(2)=499980.85</t>
  </si>
  <si>
    <t>(1+999969.7)/(2)=499985.35</t>
  </si>
  <si>
    <t>(999951.7+0)/(2)=499975.85</t>
  </si>
  <si>
    <t>(0+999955.7)/(2)=499977.85</t>
  </si>
  <si>
    <r>
      <t>A futtatás időtartama: </t>
    </r>
    <r>
      <rPr>
        <b/>
        <sz val="6"/>
        <color rgb="FF333333"/>
        <rFont val="Verdana"/>
        <family val="2"/>
        <charset val="238"/>
      </rPr>
      <t>0.15 mp (0 p)</t>
    </r>
  </si>
  <si>
    <t>COCO Y0: 5587830</t>
  </si>
  <si>
    <t>(40+999991.4)/(2)=500015.7</t>
  </si>
  <si>
    <t>(999978.4+19)/(2)=499998.7</t>
  </si>
  <si>
    <t>(19+999993.4)/(2)=500006.2</t>
  </si>
  <si>
    <t>(36+999987.4)/(2)=500011.7</t>
  </si>
  <si>
    <t>(999977.4+18)/(2)=499997.7</t>
  </si>
  <si>
    <t>(18+999992.4)/(2)=500005.2</t>
  </si>
  <si>
    <t>(32+33)/(2)=32.5</t>
  </si>
  <si>
    <t>(999976.4+17)/(2)=499996.7</t>
  </si>
  <si>
    <t>(17+999991.4)/(2)=500004.2</t>
  </si>
  <si>
    <t>(17+32)/(2)=24.5</t>
  </si>
  <si>
    <t>(999975.4+16)/(2)=499995.7</t>
  </si>
  <si>
    <t>(16+999990.4)/(2)=500003.2</t>
  </si>
  <si>
    <t>(16+31)/(2)=23.5</t>
  </si>
  <si>
    <t>(999966.4+15)/(2)=499990.7</t>
  </si>
  <si>
    <t>(15+999989.4)/(2)=500002.2</t>
  </si>
  <si>
    <t>(15+30)/(2)=22.5</t>
  </si>
  <si>
    <t>(999965.4+14)/(2)=499989.7</t>
  </si>
  <si>
    <t>(14+999988.4)/(2)=500001.2</t>
  </si>
  <si>
    <t>(13+29)/(2)=21</t>
  </si>
  <si>
    <t>(999964.4+13)/(2)=499988.7</t>
  </si>
  <si>
    <t>(13+999987.4)/(2)=500000.2</t>
  </si>
  <si>
    <t>(12+28)/(2)=20</t>
  </si>
  <si>
    <t>(999963.4+12)/(2)=499987.7</t>
  </si>
  <si>
    <t>(12+999986.4)/(2)=499999.2</t>
  </si>
  <si>
    <t>(11+27)/(2)=19</t>
  </si>
  <si>
    <t>(999962.4+11)/(2)=499986.7</t>
  </si>
  <si>
    <t>(11+999985.4)/(2)=499998.2</t>
  </si>
  <si>
    <t>(10+26)/(2)=18</t>
  </si>
  <si>
    <t>(999961.4+10)/(2)=499985.7</t>
  </si>
  <si>
    <t>(10+999984.4)/(2)=499997.2</t>
  </si>
  <si>
    <t>(9+25)/(2)=17</t>
  </si>
  <si>
    <t>(999960.4+9)/(2)=499984.7</t>
  </si>
  <si>
    <t>(9+999983.4)/(2)=499996.2</t>
  </si>
  <si>
    <t>(8+24)/(2)=16</t>
  </si>
  <si>
    <t>(999959.4+8)/(2)=499983.7</t>
  </si>
  <si>
    <t>(8+999982.4)/(2)=499995.2</t>
  </si>
  <si>
    <t>(7+23)/(2)=15</t>
  </si>
  <si>
    <t>(999958.4+7)/(2)=499982.7</t>
  </si>
  <si>
    <t>(7+999981.4)/(2)=499994.2</t>
  </si>
  <si>
    <t>(6+22)/(2)=14</t>
  </si>
  <si>
    <t>(999957.4+6)/(2)=499981.7</t>
  </si>
  <si>
    <t>(6+999980.4)/(2)=499993.2</t>
  </si>
  <si>
    <t>(5+21)/(2)=13</t>
  </si>
  <si>
    <t>(999956.4+5)/(2)=499980.7</t>
  </si>
  <si>
    <t>(5+999979.4)/(2)=499992.2</t>
  </si>
  <si>
    <t>(4+20)/(2)=12</t>
  </si>
  <si>
    <t>(999955.4+4)/(2)=499979.7</t>
  </si>
  <si>
    <t>(4+999978.4)/(2)=499991.2</t>
  </si>
  <si>
    <t>(3+19)/(2)=11</t>
  </si>
  <si>
    <t>(999954.4+3)/(2)=499978.7</t>
  </si>
  <si>
    <t>(3+999966.4)/(2)=499984.7</t>
  </si>
  <si>
    <t>(2+18)/(2)=10</t>
  </si>
  <si>
    <t>(999953.4+2)/(2)=499977.7</t>
  </si>
  <si>
    <t>(2+999965.4)/(2)=499983.7</t>
  </si>
  <si>
    <t>(1+10)/(2)=5.5</t>
  </si>
  <si>
    <t>(999952.4+1)/(2)=499976.7</t>
  </si>
  <si>
    <t>(999951.4+0)/(2)=499975.7</t>
  </si>
  <si>
    <r>
      <t>A futtatás időtartama: </t>
    </r>
    <r>
      <rPr>
        <b/>
        <sz val="6"/>
        <color rgb="FF333333"/>
        <rFont val="Verdana"/>
        <family val="2"/>
        <charset val="238"/>
      </rPr>
      <t>0.17 mp (0 p)</t>
    </r>
  </si>
  <si>
    <t>A1-A3</t>
  </si>
  <si>
    <t>A4-A6</t>
  </si>
  <si>
    <t>A7-A9</t>
  </si>
  <si>
    <t>A10-A12</t>
  </si>
  <si>
    <t>COCO Y0: 5394444</t>
  </si>
  <si>
    <t>(46+41)/(2)=43.5</t>
  </si>
  <si>
    <t>(999892.5+39)/(2)=499965.75</t>
  </si>
  <si>
    <t>(76+91)/(2)=83.5</t>
  </si>
  <si>
    <t>(65+999923.5)/(2)=499994.25</t>
  </si>
  <si>
    <t>(45+40)/(2)=42.5</t>
  </si>
  <si>
    <t>(999891.5+38)/(2)=499964.75</t>
  </si>
  <si>
    <t>(75+90)/(2)=82.5</t>
  </si>
  <si>
    <t>(64+999922.5)/(2)=499993.25</t>
  </si>
  <si>
    <t>(31+39)/(2)=35</t>
  </si>
  <si>
    <t>(999890.5+37)/(2)=499963.75</t>
  </si>
  <si>
    <t>(74+89)/(2)=81.5</t>
  </si>
  <si>
    <t>(47+999888.5)/(2)=499967.75</t>
  </si>
  <si>
    <t>(29+38)/(2)=33.5</t>
  </si>
  <si>
    <t>(999889.5+36)/(2)=499962.75</t>
  </si>
  <si>
    <t>(73+88)/(2)=80.5</t>
  </si>
  <si>
    <t>(28+999887.5)/(2)=499957.75</t>
  </si>
  <si>
    <t>(28+37)/(2)=32.5</t>
  </si>
  <si>
    <t>(999888.5+35)/(2)=499961.75</t>
  </si>
  <si>
    <t>(72+87)/(2)=79.5</t>
  </si>
  <si>
    <t>(27+999886.5)/(2)=499956.75</t>
  </si>
  <si>
    <t>(27+36)/(2)=31.5</t>
  </si>
  <si>
    <t>(999887.5+34)/(2)=499960.75</t>
  </si>
  <si>
    <t>(71+86)/(2)=78.5</t>
  </si>
  <si>
    <t>(26+999885.5)/(2)=499955.75</t>
  </si>
  <si>
    <t>(26+35)/(2)=30.5</t>
  </si>
  <si>
    <t>(999886.5+30)/(2)=499958.25</t>
  </si>
  <si>
    <t>(70+85)/(2)=77.5</t>
  </si>
  <si>
    <t>(25+999884.5)/(2)=499954.75</t>
  </si>
  <si>
    <t>(25+34)/(2)=29.5</t>
  </si>
  <si>
    <t>(999885.5+29)/(2)=499957.25</t>
  </si>
  <si>
    <t>(69+84)/(2)=76.5</t>
  </si>
  <si>
    <t>(24+999883.5)/(2)=499953.75</t>
  </si>
  <si>
    <t>(24+33)/(2)=28.5</t>
  </si>
  <si>
    <t>(999884.5+28)/(2)=499956.25</t>
  </si>
  <si>
    <t>(68+83)/(2)=75.5</t>
  </si>
  <si>
    <t>(23+999882.5)/(2)=499952.75</t>
  </si>
  <si>
    <t>(23+32)/(2)=27.5</t>
  </si>
  <si>
    <t>(999883.5+27)/(2)=499955.25</t>
  </si>
  <si>
    <t>(67+82)/(2)=74.5</t>
  </si>
  <si>
    <t>(22+999881.5)/(2)=499951.75</t>
  </si>
  <si>
    <t>(22+31)/(2)=26.5</t>
  </si>
  <si>
    <t>(999882.5+26)/(2)=499954.25</t>
  </si>
  <si>
    <t>(66+81)/(2)=73.5</t>
  </si>
  <si>
    <t>(21+999880.5)/(2)=499950.75</t>
  </si>
  <si>
    <t>(21+30)/(2)=25.5</t>
  </si>
  <si>
    <t>(999881.5+25)/(2)=499953.25</t>
  </si>
  <si>
    <t>(65+80)/(2)=72.5</t>
  </si>
  <si>
    <t>(8+999879.5)/(2)=499943.75</t>
  </si>
  <si>
    <t>(20+29)/(2)=24.5</t>
  </si>
  <si>
    <t>(999880.5+24)/(2)=499952.25</t>
  </si>
  <si>
    <t>(64+79)/(2)=71.5</t>
  </si>
  <si>
    <t>(7+999878.5)/(2)=499942.75</t>
  </si>
  <si>
    <t>(6+28)/(2)=17</t>
  </si>
  <si>
    <t>(999879.5+23)/(2)=499951.25</t>
  </si>
  <si>
    <t>(63+78)/(2)=70.5</t>
  </si>
  <si>
    <t>(6+999877.5)/(2)=499941.75</t>
  </si>
  <si>
    <t>(5+27)/(2)=16</t>
  </si>
  <si>
    <t>(999878.5+22)/(2)=499950.25</t>
  </si>
  <si>
    <t>(62+77)/(2)=69.5</t>
  </si>
  <si>
    <t>(5+999876.5)/(2)=499940.75</t>
  </si>
  <si>
    <t>(4+26)/(2)=15</t>
  </si>
  <si>
    <t>(999877.5+21)/(2)=499949.25</t>
  </si>
  <si>
    <t>(61+63)/(2)=62</t>
  </si>
  <si>
    <t>(4+999875.5)/(2)=499939.75</t>
  </si>
  <si>
    <t>(3+25)/(2)=14</t>
  </si>
  <si>
    <t>(999876.5+20)/(2)=499948.25</t>
  </si>
  <si>
    <t>(60+62)/(2)=61</t>
  </si>
  <si>
    <t>(3+999874.5)/(2)=499938.75</t>
  </si>
  <si>
    <t>(2+24)/(2)=13</t>
  </si>
  <si>
    <t>(999875.5+2)/(2)=499938.75</t>
  </si>
  <si>
    <t>(59+61)/(2)=60</t>
  </si>
  <si>
    <t>(2+999871.5)/(2)=499936.75</t>
  </si>
  <si>
    <t>(999874.5+1)/(2)=499937.75</t>
  </si>
  <si>
    <t>(58+60)/(2)=59</t>
  </si>
  <si>
    <t>(1+999870.5)/(2)=499935.75</t>
  </si>
  <si>
    <t>(999873.5+0)/(2)=499936.75</t>
  </si>
  <si>
    <t>(0+999842.5)/(2)=499921.25</t>
  </si>
  <si>
    <t>Becslés(4*3+1*4)</t>
  </si>
  <si>
    <t>delta</t>
  </si>
  <si>
    <t>pearson</t>
  </si>
  <si>
    <t>COCO Y0: 2760951</t>
  </si>
  <si>
    <t>Y(A3)</t>
  </si>
  <si>
    <t>(999982+1000010)/(2)=999996</t>
  </si>
  <si>
    <t>(26+27)/(2)=26.5</t>
  </si>
  <si>
    <t>(999981+1000010)/(2)=999995.5</t>
  </si>
  <si>
    <t>(18+26)/(2)=22</t>
  </si>
  <si>
    <t>(999980+1000010)/(2)=999995</t>
  </si>
  <si>
    <t>(17+25)/(2)=21</t>
  </si>
  <si>
    <t>(999979+1000010)/(2)=999994.5</t>
  </si>
  <si>
    <t>(16+24)/(2)=20</t>
  </si>
  <si>
    <t>(999978+1000000)/(2)=999989</t>
  </si>
  <si>
    <t>(15+23)/(2)=19</t>
  </si>
  <si>
    <t>(999977+1000000)/(2)=999988.5</t>
  </si>
  <si>
    <t>(14+22)/(2)=18</t>
  </si>
  <si>
    <t>(999976+1000000)/(2)=999988</t>
  </si>
  <si>
    <t>(13+21)/(2)=17</t>
  </si>
  <si>
    <t>(999975+1000000)/(2)=999987.5</t>
  </si>
  <si>
    <t>(12+20)/(2)=16</t>
  </si>
  <si>
    <t>(999974+1000000)/(2)=999987</t>
  </si>
  <si>
    <t>(11+19)/(2)=15</t>
  </si>
  <si>
    <t>(999973+1000000)/(2)=999986.5</t>
  </si>
  <si>
    <t>(10+18)/(2)=14</t>
  </si>
  <si>
    <t>(999972+999999)/(2)=999985.5</t>
  </si>
  <si>
    <t>(9+17)/(2)=13</t>
  </si>
  <si>
    <t>(999971+999998)/(2)=999984.5</t>
  </si>
  <si>
    <t>(8+16)/(2)=12</t>
  </si>
  <si>
    <t>(999970+999997)/(2)=999983.5</t>
  </si>
  <si>
    <t>(7+15)/(2)=11</t>
  </si>
  <si>
    <t>(999969+999996)/(2)=999982.5</t>
  </si>
  <si>
    <t>(6+14)/(2)=10</t>
  </si>
  <si>
    <t>(999968+999995)/(2)=999981.5</t>
  </si>
  <si>
    <t>(5+13)/(2)=9</t>
  </si>
  <si>
    <t>(999967+999994)/(2)=999980.5</t>
  </si>
  <si>
    <t>(4+12)/(2)=8</t>
  </si>
  <si>
    <t>(999966+999993)/(2)=999979.5</t>
  </si>
  <si>
    <t>(3+11)/(2)=7</t>
  </si>
  <si>
    <t>(999965+999992)/(2)=999978.5</t>
  </si>
  <si>
    <t>(2+10)/(2)=6</t>
  </si>
  <si>
    <t>(999964+999991)/(2)=999977.5</t>
  </si>
  <si>
    <t>(1+8)/(2)=4.5</t>
  </si>
  <si>
    <t>(999963+999990)/(2)=999976.5</t>
  </si>
  <si>
    <r>
      <t>Maximális memória használat: </t>
    </r>
    <r>
      <rPr>
        <b/>
        <sz val="6"/>
        <color rgb="FF333333"/>
        <rFont val="Verdana"/>
        <family val="2"/>
        <charset val="238"/>
      </rPr>
      <t>1.38 Mb</t>
    </r>
  </si>
  <si>
    <t>B1&amp;B2</t>
  </si>
  <si>
    <t>szum</t>
  </si>
  <si>
    <t>sorrend</t>
  </si>
  <si>
    <t>átlag</t>
  </si>
  <si>
    <t>A1-4</t>
  </si>
  <si>
    <t>A5-8</t>
  </si>
  <si>
    <t>A9-12</t>
  </si>
  <si>
    <t>átlagok átlaga</t>
  </si>
  <si>
    <t>korrelációk</t>
  </si>
  <si>
    <t>A1-10</t>
  </si>
  <si>
    <t>A11-12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</si>
</sst>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5"/>
      <color rgb="FFFF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1"/>
    <xf numFmtId="0" fontId="5" fillId="2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9" fontId="0" fillId="0" borderId="0" xfId="0" applyNumberFormat="1"/>
    <xf numFmtId="0" fontId="0" fillId="0" borderId="0" xfId="0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3</xdr:col>
      <xdr:colOff>76200</xdr:colOff>
      <xdr:row>112</xdr:row>
      <xdr:rowOff>25399</xdr:rowOff>
    </xdr:to>
    <xdr:pic>
      <xdr:nvPicPr>
        <xdr:cNvPr id="3" name="Kép 2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519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7</xdr:col>
      <xdr:colOff>19050</xdr:colOff>
      <xdr:row>26</xdr:row>
      <xdr:rowOff>25400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54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23</xdr:row>
      <xdr:rowOff>0</xdr:rowOff>
    </xdr:from>
    <xdr:to>
      <xdr:col>18</xdr:col>
      <xdr:colOff>139700</xdr:colOff>
      <xdr:row>26</xdr:row>
      <xdr:rowOff>25400</xdr:rowOff>
    </xdr:to>
    <xdr:pic>
      <xdr:nvPicPr>
        <xdr:cNvPr id="3" name="Kép 2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8450" y="42354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23</xdr:row>
      <xdr:rowOff>0</xdr:rowOff>
    </xdr:from>
    <xdr:to>
      <xdr:col>33</xdr:col>
      <xdr:colOff>76200</xdr:colOff>
      <xdr:row>26</xdr:row>
      <xdr:rowOff>25400</xdr:rowOff>
    </xdr:to>
    <xdr:pic>
      <xdr:nvPicPr>
        <xdr:cNvPr id="4" name="Kép 3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950" y="42354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0</xdr:colOff>
      <xdr:row>23</xdr:row>
      <xdr:rowOff>0</xdr:rowOff>
    </xdr:from>
    <xdr:to>
      <xdr:col>48</xdr:col>
      <xdr:colOff>76200</xdr:colOff>
      <xdr:row>26</xdr:row>
      <xdr:rowOff>25400</xdr:rowOff>
    </xdr:to>
    <xdr:pic>
      <xdr:nvPicPr>
        <xdr:cNvPr id="5" name="Kép 4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32950" y="42354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7</xdr:col>
      <xdr:colOff>19050</xdr:colOff>
      <xdr:row>26</xdr:row>
      <xdr:rowOff>25400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54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7</xdr:col>
      <xdr:colOff>19050</xdr:colOff>
      <xdr:row>134</xdr:row>
      <xdr:rowOff>25400</xdr:rowOff>
    </xdr:to>
    <xdr:pic>
      <xdr:nvPicPr>
        <xdr:cNvPr id="3" name="Kép 2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745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7</xdr:col>
      <xdr:colOff>19050</xdr:colOff>
      <xdr:row>244</xdr:row>
      <xdr:rowOff>25400</xdr:rowOff>
    </xdr:to>
    <xdr:pic>
      <xdr:nvPicPr>
        <xdr:cNvPr id="4" name="Kép 3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819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351</xdr:row>
      <xdr:rowOff>0</xdr:rowOff>
    </xdr:from>
    <xdr:to>
      <xdr:col>7</xdr:col>
      <xdr:colOff>19050</xdr:colOff>
      <xdr:row>354</xdr:row>
      <xdr:rowOff>25400</xdr:rowOff>
    </xdr:to>
    <xdr:pic>
      <xdr:nvPicPr>
        <xdr:cNvPr id="5" name="Kép 4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83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7</xdr:col>
      <xdr:colOff>19050</xdr:colOff>
      <xdr:row>464</xdr:row>
      <xdr:rowOff>25400</xdr:rowOff>
    </xdr:to>
    <xdr:pic>
      <xdr:nvPicPr>
        <xdr:cNvPr id="6" name="Kép 5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62965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1</xdr:col>
      <xdr:colOff>844550</xdr:colOff>
      <xdr:row>25</xdr:row>
      <xdr:rowOff>25400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13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miau.gau.hu/myx-free/coco/test/842435420171013105251.html" TargetMode="External"/><Relationship Id="rId1" Type="http://schemas.openxmlformats.org/officeDocument/2006/relationships/hyperlink" Target="http://miau.gau.hu/myx-free/coco/test/281817420171013105146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miau.gau.hu/myx-free/coco/test/700884520171013110116.html" TargetMode="External"/><Relationship Id="rId2" Type="http://schemas.openxmlformats.org/officeDocument/2006/relationships/hyperlink" Target="http://miau.gau.hu/myx-free/coco/test/759435020171013110034.html" TargetMode="External"/><Relationship Id="rId1" Type="http://schemas.openxmlformats.org/officeDocument/2006/relationships/hyperlink" Target="http://miau.gau.hu/myx-free/coco/test/796143320171013105924.html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miau.gau.hu/myx-free/coco/test/413369520171013110241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miau.gau.hu/myx-free/coco/test/129353620171013110817.html" TargetMode="External"/><Relationship Id="rId2" Type="http://schemas.openxmlformats.org/officeDocument/2006/relationships/hyperlink" Target="http://miau.gau.hu/myx-free/coco/test/142782020171013110742.html" TargetMode="External"/><Relationship Id="rId1" Type="http://schemas.openxmlformats.org/officeDocument/2006/relationships/hyperlink" Target="http://miau.gau.hu/myx-free/coco/test/880050420171013110708.html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://miau.gau.hu/myx-free/coco/test/539444420171013111137.html" TargetMode="External"/><Relationship Id="rId4" Type="http://schemas.openxmlformats.org/officeDocument/2006/relationships/hyperlink" Target="http://miau.gau.hu/myx-free/coco/test/558783020171013110844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miau.gau.hu/myx-free/coco/test/2760951201710131146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defaultRowHeight="14.5" x14ac:dyDescent="0.35"/>
  <cols>
    <col min="1" max="1" width="4.1796875" bestFit="1" customWidth="1"/>
    <col min="2" max="2" width="3" bestFit="1" customWidth="1"/>
    <col min="3" max="3" width="3.81640625" bestFit="1" customWidth="1"/>
    <col min="4" max="10" width="3" bestFit="1" customWidth="1"/>
    <col min="11" max="13" width="4" bestFit="1" customWidth="1"/>
  </cols>
  <sheetData>
    <row r="1" spans="1:13" x14ac:dyDescent="0.35"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</row>
    <row r="2" spans="1:13" x14ac:dyDescent="0.35">
      <c r="A2" t="s">
        <v>0</v>
      </c>
      <c r="B2">
        <f t="shared" ref="B2:M11" ca="1" si="0">INT(RAND()*100)+1</f>
        <v>22</v>
      </c>
      <c r="C2">
        <f t="shared" ca="1" si="0"/>
        <v>47</v>
      </c>
      <c r="D2">
        <f t="shared" ca="1" si="0"/>
        <v>74</v>
      </c>
      <c r="E2">
        <f t="shared" ca="1" si="0"/>
        <v>67</v>
      </c>
      <c r="F2">
        <f t="shared" ca="1" si="0"/>
        <v>56</v>
      </c>
      <c r="G2">
        <f t="shared" ca="1" si="0"/>
        <v>82</v>
      </c>
      <c r="H2">
        <f t="shared" ca="1" si="0"/>
        <v>84</v>
      </c>
      <c r="I2">
        <f t="shared" ca="1" si="0"/>
        <v>55</v>
      </c>
      <c r="J2">
        <f t="shared" ca="1" si="0"/>
        <v>75</v>
      </c>
      <c r="K2">
        <f t="shared" ca="1" si="0"/>
        <v>7</v>
      </c>
      <c r="L2">
        <f t="shared" ca="1" si="0"/>
        <v>83</v>
      </c>
      <c r="M2">
        <f t="shared" ca="1" si="0"/>
        <v>19</v>
      </c>
    </row>
    <row r="3" spans="1:13" x14ac:dyDescent="0.35">
      <c r="A3" t="s">
        <v>1</v>
      </c>
      <c r="B3">
        <f t="shared" ca="1" si="0"/>
        <v>34</v>
      </c>
      <c r="C3">
        <f t="shared" ca="1" si="0"/>
        <v>81</v>
      </c>
      <c r="D3">
        <f t="shared" ca="1" si="0"/>
        <v>80</v>
      </c>
      <c r="E3">
        <f t="shared" ca="1" si="0"/>
        <v>6</v>
      </c>
      <c r="F3">
        <f t="shared" ca="1" si="0"/>
        <v>95</v>
      </c>
      <c r="G3">
        <f t="shared" ca="1" si="0"/>
        <v>51</v>
      </c>
      <c r="H3">
        <f t="shared" ca="1" si="0"/>
        <v>100</v>
      </c>
      <c r="I3">
        <f t="shared" ca="1" si="0"/>
        <v>95</v>
      </c>
      <c r="J3">
        <f t="shared" ca="1" si="0"/>
        <v>36</v>
      </c>
      <c r="K3">
        <f t="shared" ca="1" si="0"/>
        <v>41</v>
      </c>
      <c r="L3">
        <f t="shared" ca="1" si="0"/>
        <v>91</v>
      </c>
      <c r="M3">
        <f t="shared" ca="1" si="0"/>
        <v>58</v>
      </c>
    </row>
    <row r="4" spans="1:13" x14ac:dyDescent="0.35">
      <c r="A4" t="s">
        <v>2</v>
      </c>
      <c r="B4">
        <f t="shared" ca="1" si="0"/>
        <v>23</v>
      </c>
      <c r="C4">
        <f t="shared" ca="1" si="0"/>
        <v>2</v>
      </c>
      <c r="D4">
        <f t="shared" ca="1" si="0"/>
        <v>85</v>
      </c>
      <c r="E4">
        <f t="shared" ca="1" si="0"/>
        <v>32</v>
      </c>
      <c r="F4">
        <f t="shared" ca="1" si="0"/>
        <v>8</v>
      </c>
      <c r="G4">
        <f t="shared" ca="1" si="0"/>
        <v>5</v>
      </c>
      <c r="H4">
        <f t="shared" ca="1" si="0"/>
        <v>12</v>
      </c>
      <c r="I4">
        <f t="shared" ca="1" si="0"/>
        <v>77</v>
      </c>
      <c r="J4">
        <f t="shared" ca="1" si="0"/>
        <v>45</v>
      </c>
      <c r="K4">
        <f t="shared" ca="1" si="0"/>
        <v>71</v>
      </c>
      <c r="L4">
        <f t="shared" ca="1" si="0"/>
        <v>63</v>
      </c>
      <c r="M4">
        <f t="shared" ca="1" si="0"/>
        <v>40</v>
      </c>
    </row>
    <row r="5" spans="1:13" x14ac:dyDescent="0.35">
      <c r="A5" t="s">
        <v>3</v>
      </c>
      <c r="B5">
        <f t="shared" ca="1" si="0"/>
        <v>44</v>
      </c>
      <c r="C5">
        <f t="shared" ca="1" si="0"/>
        <v>81</v>
      </c>
      <c r="D5">
        <f t="shared" ca="1" si="0"/>
        <v>25</v>
      </c>
      <c r="E5">
        <f t="shared" ca="1" si="0"/>
        <v>44</v>
      </c>
      <c r="F5">
        <f t="shared" ca="1" si="0"/>
        <v>50</v>
      </c>
      <c r="G5">
        <f t="shared" ca="1" si="0"/>
        <v>56</v>
      </c>
      <c r="H5">
        <f t="shared" ca="1" si="0"/>
        <v>95</v>
      </c>
      <c r="I5">
        <f t="shared" ca="1" si="0"/>
        <v>12</v>
      </c>
      <c r="J5">
        <f t="shared" ca="1" si="0"/>
        <v>98</v>
      </c>
      <c r="K5">
        <f t="shared" ca="1" si="0"/>
        <v>32</v>
      </c>
      <c r="L5">
        <f t="shared" ca="1" si="0"/>
        <v>35</v>
      </c>
      <c r="M5">
        <f t="shared" ca="1" si="0"/>
        <v>9</v>
      </c>
    </row>
    <row r="6" spans="1:13" x14ac:dyDescent="0.35">
      <c r="A6" t="s">
        <v>4</v>
      </c>
      <c r="B6">
        <f t="shared" ca="1" si="0"/>
        <v>40</v>
      </c>
      <c r="C6">
        <f t="shared" ca="1" si="0"/>
        <v>95</v>
      </c>
      <c r="D6">
        <f t="shared" ca="1" si="0"/>
        <v>52</v>
      </c>
      <c r="E6">
        <f t="shared" ca="1" si="0"/>
        <v>47</v>
      </c>
      <c r="F6">
        <f t="shared" ca="1" si="0"/>
        <v>75</v>
      </c>
      <c r="G6">
        <f t="shared" ca="1" si="0"/>
        <v>5</v>
      </c>
      <c r="H6">
        <f t="shared" ca="1" si="0"/>
        <v>6</v>
      </c>
      <c r="I6">
        <f t="shared" ca="1" si="0"/>
        <v>15</v>
      </c>
      <c r="J6">
        <f t="shared" ca="1" si="0"/>
        <v>25</v>
      </c>
      <c r="K6">
        <f t="shared" ca="1" si="0"/>
        <v>1</v>
      </c>
      <c r="L6">
        <f t="shared" ca="1" si="0"/>
        <v>66</v>
      </c>
      <c r="M6">
        <f t="shared" ca="1" si="0"/>
        <v>74</v>
      </c>
    </row>
    <row r="7" spans="1:13" x14ac:dyDescent="0.35">
      <c r="A7" t="s">
        <v>5</v>
      </c>
      <c r="B7">
        <f t="shared" ca="1" si="0"/>
        <v>28</v>
      </c>
      <c r="C7">
        <f t="shared" ca="1" si="0"/>
        <v>47</v>
      </c>
      <c r="D7">
        <f t="shared" ca="1" si="0"/>
        <v>57</v>
      </c>
      <c r="E7">
        <f t="shared" ca="1" si="0"/>
        <v>83</v>
      </c>
      <c r="F7">
        <f t="shared" ca="1" si="0"/>
        <v>40</v>
      </c>
      <c r="G7">
        <f t="shared" ca="1" si="0"/>
        <v>32</v>
      </c>
      <c r="H7">
        <f t="shared" ca="1" si="0"/>
        <v>70</v>
      </c>
      <c r="I7">
        <f t="shared" ca="1" si="0"/>
        <v>1</v>
      </c>
      <c r="J7">
        <f t="shared" ca="1" si="0"/>
        <v>97</v>
      </c>
      <c r="K7">
        <f t="shared" ca="1" si="0"/>
        <v>21</v>
      </c>
      <c r="L7">
        <f t="shared" ca="1" si="0"/>
        <v>89</v>
      </c>
      <c r="M7">
        <f t="shared" ca="1" si="0"/>
        <v>9</v>
      </c>
    </row>
    <row r="8" spans="1:13" x14ac:dyDescent="0.35">
      <c r="A8" t="s">
        <v>6</v>
      </c>
      <c r="B8">
        <f t="shared" ca="1" si="0"/>
        <v>14</v>
      </c>
      <c r="C8">
        <f t="shared" ca="1" si="0"/>
        <v>65</v>
      </c>
      <c r="D8">
        <f t="shared" ca="1" si="0"/>
        <v>54</v>
      </c>
      <c r="E8">
        <f t="shared" ca="1" si="0"/>
        <v>26</v>
      </c>
      <c r="F8">
        <f t="shared" ca="1" si="0"/>
        <v>85</v>
      </c>
      <c r="G8">
        <f t="shared" ca="1" si="0"/>
        <v>60</v>
      </c>
      <c r="H8">
        <f t="shared" ca="1" si="0"/>
        <v>32</v>
      </c>
      <c r="I8">
        <f t="shared" ca="1" si="0"/>
        <v>37</v>
      </c>
      <c r="J8">
        <f t="shared" ca="1" si="0"/>
        <v>1</v>
      </c>
      <c r="K8">
        <f t="shared" ca="1" si="0"/>
        <v>51</v>
      </c>
      <c r="L8">
        <f t="shared" ca="1" si="0"/>
        <v>38</v>
      </c>
      <c r="M8">
        <f t="shared" ca="1" si="0"/>
        <v>5</v>
      </c>
    </row>
    <row r="9" spans="1:13" x14ac:dyDescent="0.35">
      <c r="A9" t="s">
        <v>7</v>
      </c>
      <c r="B9">
        <f t="shared" ca="1" si="0"/>
        <v>39</v>
      </c>
      <c r="C9">
        <f t="shared" ca="1" si="0"/>
        <v>75</v>
      </c>
      <c r="D9">
        <f t="shared" ca="1" si="0"/>
        <v>44</v>
      </c>
      <c r="E9">
        <f t="shared" ca="1" si="0"/>
        <v>92</v>
      </c>
      <c r="F9">
        <f t="shared" ca="1" si="0"/>
        <v>77</v>
      </c>
      <c r="G9">
        <f t="shared" ca="1" si="0"/>
        <v>18</v>
      </c>
      <c r="H9">
        <f t="shared" ca="1" si="0"/>
        <v>100</v>
      </c>
      <c r="I9">
        <f t="shared" ca="1" si="0"/>
        <v>62</v>
      </c>
      <c r="J9">
        <f t="shared" ca="1" si="0"/>
        <v>64</v>
      </c>
      <c r="K9">
        <f t="shared" ca="1" si="0"/>
        <v>61</v>
      </c>
      <c r="L9">
        <f t="shared" ca="1" si="0"/>
        <v>98</v>
      </c>
      <c r="M9">
        <f t="shared" ca="1" si="0"/>
        <v>29</v>
      </c>
    </row>
    <row r="10" spans="1:13" x14ac:dyDescent="0.35">
      <c r="A10" t="s">
        <v>8</v>
      </c>
      <c r="B10">
        <f t="shared" ca="1" si="0"/>
        <v>9</v>
      </c>
      <c r="C10">
        <f t="shared" ca="1" si="0"/>
        <v>93</v>
      </c>
      <c r="D10">
        <f t="shared" ca="1" si="0"/>
        <v>4</v>
      </c>
      <c r="E10">
        <f t="shared" ca="1" si="0"/>
        <v>54</v>
      </c>
      <c r="F10">
        <f t="shared" ca="1" si="0"/>
        <v>91</v>
      </c>
      <c r="G10">
        <f t="shared" ca="1" si="0"/>
        <v>54</v>
      </c>
      <c r="H10">
        <f t="shared" ca="1" si="0"/>
        <v>65</v>
      </c>
      <c r="I10">
        <f t="shared" ca="1" si="0"/>
        <v>58</v>
      </c>
      <c r="J10">
        <f t="shared" ca="1" si="0"/>
        <v>10</v>
      </c>
      <c r="K10">
        <f t="shared" ca="1" si="0"/>
        <v>20</v>
      </c>
      <c r="L10">
        <f t="shared" ca="1" si="0"/>
        <v>14</v>
      </c>
      <c r="M10">
        <f t="shared" ca="1" si="0"/>
        <v>47</v>
      </c>
    </row>
    <row r="11" spans="1:13" x14ac:dyDescent="0.35">
      <c r="A11" t="s">
        <v>9</v>
      </c>
      <c r="B11">
        <f t="shared" ca="1" si="0"/>
        <v>10</v>
      </c>
      <c r="C11">
        <f t="shared" ca="1" si="0"/>
        <v>61</v>
      </c>
      <c r="D11">
        <f t="shared" ca="1" si="0"/>
        <v>76</v>
      </c>
      <c r="E11">
        <f t="shared" ca="1" si="0"/>
        <v>34</v>
      </c>
      <c r="F11">
        <f t="shared" ca="1" si="0"/>
        <v>75</v>
      </c>
      <c r="G11">
        <f t="shared" ca="1" si="0"/>
        <v>57</v>
      </c>
      <c r="H11">
        <f t="shared" ca="1" si="0"/>
        <v>91</v>
      </c>
      <c r="I11">
        <f t="shared" ca="1" si="0"/>
        <v>11</v>
      </c>
      <c r="J11">
        <f t="shared" ca="1" si="0"/>
        <v>7</v>
      </c>
      <c r="K11">
        <f t="shared" ca="1" si="0"/>
        <v>77</v>
      </c>
      <c r="L11">
        <f t="shared" ca="1" si="0"/>
        <v>26</v>
      </c>
      <c r="M11">
        <f t="shared" ca="1" si="0"/>
        <v>17</v>
      </c>
    </row>
    <row r="12" spans="1:13" x14ac:dyDescent="0.35">
      <c r="A12" t="s">
        <v>10</v>
      </c>
      <c r="B12">
        <f t="shared" ref="B12:M21" ca="1" si="1">INT(RAND()*100)+1</f>
        <v>69</v>
      </c>
      <c r="C12">
        <f t="shared" ca="1" si="1"/>
        <v>73</v>
      </c>
      <c r="D12">
        <f t="shared" ca="1" si="1"/>
        <v>77</v>
      </c>
      <c r="E12">
        <f t="shared" ca="1" si="1"/>
        <v>67</v>
      </c>
      <c r="F12">
        <f t="shared" ca="1" si="1"/>
        <v>11</v>
      </c>
      <c r="G12">
        <f t="shared" ca="1" si="1"/>
        <v>43</v>
      </c>
      <c r="H12">
        <f t="shared" ca="1" si="1"/>
        <v>88</v>
      </c>
      <c r="I12">
        <f t="shared" ca="1" si="1"/>
        <v>66</v>
      </c>
      <c r="J12">
        <f t="shared" ca="1" si="1"/>
        <v>18</v>
      </c>
      <c r="K12">
        <f t="shared" ca="1" si="1"/>
        <v>95</v>
      </c>
      <c r="L12">
        <f t="shared" ca="1" si="1"/>
        <v>16</v>
      </c>
      <c r="M12">
        <f t="shared" ca="1" si="1"/>
        <v>22</v>
      </c>
    </row>
    <row r="13" spans="1:13" x14ac:dyDescent="0.35">
      <c r="A13" t="s">
        <v>11</v>
      </c>
      <c r="B13">
        <f t="shared" ca="1" si="1"/>
        <v>84</v>
      </c>
      <c r="C13">
        <f t="shared" ca="1" si="1"/>
        <v>46</v>
      </c>
      <c r="D13">
        <f t="shared" ca="1" si="1"/>
        <v>42</v>
      </c>
      <c r="E13">
        <f t="shared" ca="1" si="1"/>
        <v>47</v>
      </c>
      <c r="F13">
        <f t="shared" ca="1" si="1"/>
        <v>32</v>
      </c>
      <c r="G13">
        <f t="shared" ca="1" si="1"/>
        <v>21</v>
      </c>
      <c r="H13">
        <f t="shared" ca="1" si="1"/>
        <v>90</v>
      </c>
      <c r="I13">
        <f t="shared" ca="1" si="1"/>
        <v>25</v>
      </c>
      <c r="J13">
        <f t="shared" ca="1" si="1"/>
        <v>13</v>
      </c>
      <c r="K13">
        <f t="shared" ca="1" si="1"/>
        <v>96</v>
      </c>
      <c r="L13">
        <f t="shared" ca="1" si="1"/>
        <v>73</v>
      </c>
      <c r="M13">
        <f t="shared" ca="1" si="1"/>
        <v>7</v>
      </c>
    </row>
    <row r="14" spans="1:13" x14ac:dyDescent="0.35">
      <c r="A14" t="s">
        <v>12</v>
      </c>
      <c r="B14">
        <f t="shared" ca="1" si="1"/>
        <v>54</v>
      </c>
      <c r="C14">
        <f t="shared" ca="1" si="1"/>
        <v>23</v>
      </c>
      <c r="D14">
        <f t="shared" ca="1" si="1"/>
        <v>45</v>
      </c>
      <c r="E14">
        <f t="shared" ca="1" si="1"/>
        <v>96</v>
      </c>
      <c r="F14">
        <f t="shared" ca="1" si="1"/>
        <v>31</v>
      </c>
      <c r="G14">
        <f t="shared" ca="1" si="1"/>
        <v>54</v>
      </c>
      <c r="H14">
        <f t="shared" ca="1" si="1"/>
        <v>80</v>
      </c>
      <c r="I14">
        <f t="shared" ca="1" si="1"/>
        <v>91</v>
      </c>
      <c r="J14">
        <f t="shared" ca="1" si="1"/>
        <v>44</v>
      </c>
      <c r="K14">
        <f t="shared" ca="1" si="1"/>
        <v>80</v>
      </c>
      <c r="L14">
        <f t="shared" ca="1" si="1"/>
        <v>69</v>
      </c>
      <c r="M14">
        <f t="shared" ca="1" si="1"/>
        <v>54</v>
      </c>
    </row>
    <row r="15" spans="1:13" x14ac:dyDescent="0.35">
      <c r="A15" t="s">
        <v>13</v>
      </c>
      <c r="B15">
        <f t="shared" ca="1" si="1"/>
        <v>86</v>
      </c>
      <c r="C15">
        <f t="shared" ca="1" si="1"/>
        <v>32</v>
      </c>
      <c r="D15">
        <f t="shared" ca="1" si="1"/>
        <v>22</v>
      </c>
      <c r="E15">
        <f t="shared" ca="1" si="1"/>
        <v>50</v>
      </c>
      <c r="F15">
        <f t="shared" ca="1" si="1"/>
        <v>81</v>
      </c>
      <c r="G15">
        <f t="shared" ca="1" si="1"/>
        <v>82</v>
      </c>
      <c r="H15">
        <f t="shared" ca="1" si="1"/>
        <v>55</v>
      </c>
      <c r="I15">
        <f t="shared" ca="1" si="1"/>
        <v>84</v>
      </c>
      <c r="J15">
        <f t="shared" ca="1" si="1"/>
        <v>35</v>
      </c>
      <c r="K15">
        <f t="shared" ca="1" si="1"/>
        <v>78</v>
      </c>
      <c r="L15">
        <f t="shared" ca="1" si="1"/>
        <v>92</v>
      </c>
      <c r="M15">
        <f t="shared" ca="1" si="1"/>
        <v>1</v>
      </c>
    </row>
    <row r="16" spans="1:13" x14ac:dyDescent="0.35">
      <c r="A16" t="s">
        <v>14</v>
      </c>
      <c r="B16">
        <f t="shared" ca="1" si="1"/>
        <v>44</v>
      </c>
      <c r="C16">
        <f t="shared" ca="1" si="1"/>
        <v>43</v>
      </c>
      <c r="D16">
        <f t="shared" ca="1" si="1"/>
        <v>49</v>
      </c>
      <c r="E16">
        <f t="shared" ca="1" si="1"/>
        <v>44</v>
      </c>
      <c r="F16">
        <f t="shared" ca="1" si="1"/>
        <v>2</v>
      </c>
      <c r="G16">
        <f t="shared" ca="1" si="1"/>
        <v>73</v>
      </c>
      <c r="H16">
        <f t="shared" ca="1" si="1"/>
        <v>79</v>
      </c>
      <c r="I16">
        <f t="shared" ca="1" si="1"/>
        <v>32</v>
      </c>
      <c r="J16">
        <f t="shared" ca="1" si="1"/>
        <v>88</v>
      </c>
      <c r="K16">
        <f t="shared" ca="1" si="1"/>
        <v>82</v>
      </c>
      <c r="L16">
        <f t="shared" ca="1" si="1"/>
        <v>28</v>
      </c>
      <c r="M16">
        <f t="shared" ca="1" si="1"/>
        <v>47</v>
      </c>
    </row>
    <row r="17" spans="1:13" x14ac:dyDescent="0.35">
      <c r="A17" t="s">
        <v>15</v>
      </c>
      <c r="B17">
        <f t="shared" ca="1" si="1"/>
        <v>30</v>
      </c>
      <c r="C17">
        <f t="shared" ca="1" si="1"/>
        <v>14</v>
      </c>
      <c r="D17">
        <f t="shared" ca="1" si="1"/>
        <v>77</v>
      </c>
      <c r="E17">
        <f t="shared" ca="1" si="1"/>
        <v>8</v>
      </c>
      <c r="F17">
        <f t="shared" ca="1" si="1"/>
        <v>80</v>
      </c>
      <c r="G17">
        <f t="shared" ca="1" si="1"/>
        <v>38</v>
      </c>
      <c r="H17">
        <f t="shared" ca="1" si="1"/>
        <v>48</v>
      </c>
      <c r="I17">
        <f t="shared" ca="1" si="1"/>
        <v>70</v>
      </c>
      <c r="J17">
        <f t="shared" ca="1" si="1"/>
        <v>46</v>
      </c>
      <c r="K17">
        <f t="shared" ca="1" si="1"/>
        <v>2</v>
      </c>
      <c r="L17">
        <f t="shared" ca="1" si="1"/>
        <v>59</v>
      </c>
      <c r="M17">
        <f t="shared" ca="1" si="1"/>
        <v>16</v>
      </c>
    </row>
    <row r="18" spans="1:13" x14ac:dyDescent="0.35">
      <c r="A18" t="s">
        <v>16</v>
      </c>
      <c r="B18">
        <f t="shared" ca="1" si="1"/>
        <v>24</v>
      </c>
      <c r="C18">
        <f t="shared" ca="1" si="1"/>
        <v>37</v>
      </c>
      <c r="D18">
        <f t="shared" ca="1" si="1"/>
        <v>95</v>
      </c>
      <c r="E18">
        <f t="shared" ca="1" si="1"/>
        <v>36</v>
      </c>
      <c r="F18">
        <f t="shared" ca="1" si="1"/>
        <v>73</v>
      </c>
      <c r="G18">
        <f t="shared" ca="1" si="1"/>
        <v>41</v>
      </c>
      <c r="H18">
        <f t="shared" ca="1" si="1"/>
        <v>40</v>
      </c>
      <c r="I18">
        <f t="shared" ca="1" si="1"/>
        <v>74</v>
      </c>
      <c r="J18">
        <f t="shared" ca="1" si="1"/>
        <v>14</v>
      </c>
      <c r="K18">
        <f t="shared" ca="1" si="1"/>
        <v>26</v>
      </c>
      <c r="L18">
        <f t="shared" ca="1" si="1"/>
        <v>93</v>
      </c>
      <c r="M18">
        <f t="shared" ca="1" si="1"/>
        <v>1</v>
      </c>
    </row>
    <row r="19" spans="1:13" x14ac:dyDescent="0.35">
      <c r="A19" t="s">
        <v>17</v>
      </c>
      <c r="B19">
        <f t="shared" ca="1" si="1"/>
        <v>64</v>
      </c>
      <c r="C19">
        <f t="shared" ca="1" si="1"/>
        <v>1</v>
      </c>
      <c r="D19">
        <f t="shared" ca="1" si="1"/>
        <v>38</v>
      </c>
      <c r="E19">
        <f t="shared" ca="1" si="1"/>
        <v>99</v>
      </c>
      <c r="F19">
        <f t="shared" ca="1" si="1"/>
        <v>21</v>
      </c>
      <c r="G19">
        <f t="shared" ca="1" si="1"/>
        <v>20</v>
      </c>
      <c r="H19">
        <f t="shared" ca="1" si="1"/>
        <v>65</v>
      </c>
      <c r="I19">
        <f t="shared" ca="1" si="1"/>
        <v>5</v>
      </c>
      <c r="J19">
        <f t="shared" ca="1" si="1"/>
        <v>60</v>
      </c>
      <c r="K19">
        <f t="shared" ca="1" si="1"/>
        <v>56</v>
      </c>
      <c r="L19">
        <f t="shared" ca="1" si="1"/>
        <v>78</v>
      </c>
      <c r="M19">
        <f t="shared" ca="1" si="1"/>
        <v>79</v>
      </c>
    </row>
    <row r="20" spans="1:13" x14ac:dyDescent="0.35">
      <c r="A20" t="s">
        <v>18</v>
      </c>
      <c r="B20">
        <f t="shared" ca="1" si="1"/>
        <v>86</v>
      </c>
      <c r="C20">
        <f t="shared" ca="1" si="1"/>
        <v>81</v>
      </c>
      <c r="D20">
        <f t="shared" ca="1" si="1"/>
        <v>52</v>
      </c>
      <c r="E20">
        <f t="shared" ca="1" si="1"/>
        <v>84</v>
      </c>
      <c r="F20">
        <f t="shared" ca="1" si="1"/>
        <v>59</v>
      </c>
      <c r="G20">
        <f t="shared" ca="1" si="1"/>
        <v>68</v>
      </c>
      <c r="H20">
        <f t="shared" ca="1" si="1"/>
        <v>43</v>
      </c>
      <c r="I20">
        <f t="shared" ca="1" si="1"/>
        <v>53</v>
      </c>
      <c r="J20">
        <f t="shared" ca="1" si="1"/>
        <v>53</v>
      </c>
      <c r="K20">
        <f t="shared" ca="1" si="1"/>
        <v>19</v>
      </c>
      <c r="L20">
        <f t="shared" ca="1" si="1"/>
        <v>66</v>
      </c>
      <c r="M20">
        <f t="shared" ca="1" si="1"/>
        <v>42</v>
      </c>
    </row>
    <row r="21" spans="1:13" x14ac:dyDescent="0.35">
      <c r="A21" t="s">
        <v>19</v>
      </c>
      <c r="B21">
        <f t="shared" ca="1" si="1"/>
        <v>87</v>
      </c>
      <c r="C21">
        <f t="shared" ca="1" si="1"/>
        <v>98</v>
      </c>
      <c r="D21">
        <f t="shared" ca="1" si="1"/>
        <v>93</v>
      </c>
      <c r="E21">
        <f t="shared" ca="1" si="1"/>
        <v>5</v>
      </c>
      <c r="F21">
        <f t="shared" ca="1" si="1"/>
        <v>70</v>
      </c>
      <c r="G21">
        <f t="shared" ca="1" si="1"/>
        <v>27</v>
      </c>
      <c r="H21">
        <f t="shared" ca="1" si="1"/>
        <v>16</v>
      </c>
      <c r="I21">
        <f t="shared" ca="1" si="1"/>
        <v>29</v>
      </c>
      <c r="J21">
        <f t="shared" ca="1" si="1"/>
        <v>34</v>
      </c>
      <c r="K21">
        <f t="shared" ca="1" si="1"/>
        <v>84</v>
      </c>
      <c r="L21">
        <f t="shared" ca="1" si="1"/>
        <v>16</v>
      </c>
      <c r="M21">
        <f t="shared" ca="1" si="1"/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O2" sqref="O2:O21"/>
    </sheetView>
  </sheetViews>
  <sheetFormatPr defaultRowHeight="14.5" x14ac:dyDescent="0.35"/>
  <cols>
    <col min="1" max="1" width="4.1796875" bestFit="1" customWidth="1"/>
    <col min="2" max="7" width="3" bestFit="1" customWidth="1"/>
    <col min="8" max="8" width="3.81640625" bestFit="1" customWidth="1"/>
    <col min="9" max="10" width="3" bestFit="1" customWidth="1"/>
    <col min="11" max="13" width="4" bestFit="1" customWidth="1"/>
  </cols>
  <sheetData>
    <row r="1" spans="1:15" x14ac:dyDescent="0.35"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1035</v>
      </c>
      <c r="O1" t="s">
        <v>1036</v>
      </c>
    </row>
    <row r="2" spans="1:15" x14ac:dyDescent="0.35">
      <c r="A2" t="s">
        <v>0</v>
      </c>
      <c r="B2">
        <v>63</v>
      </c>
      <c r="C2">
        <v>64</v>
      </c>
      <c r="D2">
        <v>55</v>
      </c>
      <c r="E2">
        <v>66</v>
      </c>
      <c r="F2">
        <v>54</v>
      </c>
      <c r="G2">
        <v>80</v>
      </c>
      <c r="H2">
        <v>40</v>
      </c>
      <c r="I2">
        <v>39</v>
      </c>
      <c r="J2">
        <v>3</v>
      </c>
      <c r="K2">
        <v>10</v>
      </c>
      <c r="L2">
        <v>98</v>
      </c>
      <c r="M2">
        <v>21</v>
      </c>
      <c r="N2">
        <f>SUM(B2:M2)</f>
        <v>593</v>
      </c>
      <c r="O2">
        <f>RANK(N2,N$2:N$21,0)</f>
        <v>12</v>
      </c>
    </row>
    <row r="3" spans="1:15" x14ac:dyDescent="0.35">
      <c r="A3" t="s">
        <v>1</v>
      </c>
      <c r="B3">
        <v>25</v>
      </c>
      <c r="C3">
        <v>92</v>
      </c>
      <c r="D3">
        <v>78</v>
      </c>
      <c r="E3">
        <v>47</v>
      </c>
      <c r="F3">
        <v>17</v>
      </c>
      <c r="G3">
        <v>97</v>
      </c>
      <c r="H3">
        <v>66</v>
      </c>
      <c r="I3">
        <v>2</v>
      </c>
      <c r="J3">
        <v>48</v>
      </c>
      <c r="K3">
        <v>23</v>
      </c>
      <c r="L3">
        <v>91</v>
      </c>
      <c r="M3">
        <v>92</v>
      </c>
      <c r="N3">
        <f t="shared" ref="N3:N21" si="0">SUM(B3:M3)</f>
        <v>678</v>
      </c>
      <c r="O3">
        <f t="shared" ref="O3:O21" si="1">RANK(N3,N$2:N$21,0)</f>
        <v>6</v>
      </c>
    </row>
    <row r="4" spans="1:15" x14ac:dyDescent="0.35">
      <c r="A4" t="s">
        <v>2</v>
      </c>
      <c r="B4">
        <v>17</v>
      </c>
      <c r="C4">
        <v>35</v>
      </c>
      <c r="D4">
        <v>71</v>
      </c>
      <c r="E4">
        <v>35</v>
      </c>
      <c r="F4">
        <v>12</v>
      </c>
      <c r="G4">
        <v>70</v>
      </c>
      <c r="H4">
        <v>19</v>
      </c>
      <c r="I4">
        <v>42</v>
      </c>
      <c r="J4">
        <v>56</v>
      </c>
      <c r="K4">
        <v>75</v>
      </c>
      <c r="L4">
        <v>37</v>
      </c>
      <c r="M4">
        <v>19</v>
      </c>
      <c r="N4">
        <f t="shared" si="0"/>
        <v>488</v>
      </c>
      <c r="O4">
        <f t="shared" si="1"/>
        <v>19</v>
      </c>
    </row>
    <row r="5" spans="1:15" x14ac:dyDescent="0.35">
      <c r="A5" t="s">
        <v>3</v>
      </c>
      <c r="B5">
        <v>28</v>
      </c>
      <c r="C5">
        <v>77</v>
      </c>
      <c r="D5">
        <v>68</v>
      </c>
      <c r="E5">
        <v>56</v>
      </c>
      <c r="F5">
        <v>64</v>
      </c>
      <c r="G5">
        <v>56</v>
      </c>
      <c r="H5">
        <v>38</v>
      </c>
      <c r="I5">
        <v>49</v>
      </c>
      <c r="J5">
        <v>46</v>
      </c>
      <c r="K5">
        <v>58</v>
      </c>
      <c r="L5">
        <v>77</v>
      </c>
      <c r="M5">
        <v>47</v>
      </c>
      <c r="N5">
        <f t="shared" si="0"/>
        <v>664</v>
      </c>
      <c r="O5">
        <f t="shared" si="1"/>
        <v>7</v>
      </c>
    </row>
    <row r="6" spans="1:15" x14ac:dyDescent="0.35">
      <c r="A6" t="s">
        <v>4</v>
      </c>
      <c r="B6">
        <v>93</v>
      </c>
      <c r="C6">
        <v>33</v>
      </c>
      <c r="D6">
        <v>93</v>
      </c>
      <c r="E6">
        <v>82</v>
      </c>
      <c r="F6">
        <v>86</v>
      </c>
      <c r="G6">
        <v>90</v>
      </c>
      <c r="H6">
        <v>78</v>
      </c>
      <c r="I6">
        <v>89</v>
      </c>
      <c r="J6">
        <v>18</v>
      </c>
      <c r="K6">
        <v>37</v>
      </c>
      <c r="L6">
        <v>77</v>
      </c>
      <c r="M6">
        <v>61</v>
      </c>
      <c r="N6">
        <f t="shared" si="0"/>
        <v>837</v>
      </c>
      <c r="O6">
        <f t="shared" si="1"/>
        <v>1</v>
      </c>
    </row>
    <row r="7" spans="1:15" x14ac:dyDescent="0.35">
      <c r="A7" t="s">
        <v>5</v>
      </c>
      <c r="B7">
        <v>24</v>
      </c>
      <c r="C7">
        <v>95</v>
      </c>
      <c r="D7">
        <v>90</v>
      </c>
      <c r="E7">
        <v>93</v>
      </c>
      <c r="F7">
        <v>40</v>
      </c>
      <c r="G7">
        <v>31</v>
      </c>
      <c r="H7">
        <v>8</v>
      </c>
      <c r="I7">
        <v>17</v>
      </c>
      <c r="J7">
        <v>44</v>
      </c>
      <c r="K7">
        <v>71</v>
      </c>
      <c r="L7">
        <v>86</v>
      </c>
      <c r="M7">
        <v>95</v>
      </c>
      <c r="N7">
        <f t="shared" si="0"/>
        <v>694</v>
      </c>
      <c r="O7">
        <f t="shared" si="1"/>
        <v>5</v>
      </c>
    </row>
    <row r="8" spans="1:15" x14ac:dyDescent="0.35">
      <c r="A8" t="s">
        <v>6</v>
      </c>
      <c r="B8">
        <v>32</v>
      </c>
      <c r="C8">
        <v>82</v>
      </c>
      <c r="D8">
        <v>29</v>
      </c>
      <c r="E8">
        <v>69</v>
      </c>
      <c r="F8">
        <v>36</v>
      </c>
      <c r="G8">
        <v>22</v>
      </c>
      <c r="H8">
        <v>35</v>
      </c>
      <c r="I8">
        <v>41</v>
      </c>
      <c r="J8">
        <v>88</v>
      </c>
      <c r="K8">
        <v>59</v>
      </c>
      <c r="L8">
        <v>53</v>
      </c>
      <c r="M8">
        <v>79</v>
      </c>
      <c r="N8">
        <f t="shared" si="0"/>
        <v>625</v>
      </c>
      <c r="O8">
        <f t="shared" si="1"/>
        <v>9</v>
      </c>
    </row>
    <row r="9" spans="1:15" x14ac:dyDescent="0.35">
      <c r="A9" t="s">
        <v>7</v>
      </c>
      <c r="B9">
        <v>48</v>
      </c>
      <c r="C9">
        <v>61</v>
      </c>
      <c r="D9">
        <v>26</v>
      </c>
      <c r="E9">
        <v>86</v>
      </c>
      <c r="F9">
        <v>31</v>
      </c>
      <c r="G9">
        <v>66</v>
      </c>
      <c r="H9">
        <v>93</v>
      </c>
      <c r="I9">
        <v>86</v>
      </c>
      <c r="J9">
        <v>91</v>
      </c>
      <c r="K9">
        <v>84</v>
      </c>
      <c r="L9">
        <v>9</v>
      </c>
      <c r="M9">
        <v>63</v>
      </c>
      <c r="N9">
        <f t="shared" si="0"/>
        <v>744</v>
      </c>
      <c r="O9">
        <f t="shared" si="1"/>
        <v>2</v>
      </c>
    </row>
    <row r="10" spans="1:15" x14ac:dyDescent="0.35">
      <c r="A10" t="s">
        <v>8</v>
      </c>
      <c r="B10">
        <v>92</v>
      </c>
      <c r="C10">
        <v>69</v>
      </c>
      <c r="D10">
        <v>63</v>
      </c>
      <c r="E10">
        <v>22</v>
      </c>
      <c r="F10">
        <v>68</v>
      </c>
      <c r="G10">
        <v>87</v>
      </c>
      <c r="H10">
        <v>81</v>
      </c>
      <c r="I10">
        <v>14</v>
      </c>
      <c r="J10">
        <v>45</v>
      </c>
      <c r="K10">
        <v>44</v>
      </c>
      <c r="L10">
        <v>23</v>
      </c>
      <c r="M10">
        <v>56</v>
      </c>
      <c r="N10">
        <f t="shared" si="0"/>
        <v>664</v>
      </c>
      <c r="O10">
        <f t="shared" si="1"/>
        <v>7</v>
      </c>
    </row>
    <row r="11" spans="1:15" x14ac:dyDescent="0.35">
      <c r="A11" t="s">
        <v>9</v>
      </c>
      <c r="B11">
        <v>64</v>
      </c>
      <c r="C11">
        <v>75</v>
      </c>
      <c r="D11">
        <v>88</v>
      </c>
      <c r="E11">
        <v>85</v>
      </c>
      <c r="F11">
        <v>10</v>
      </c>
      <c r="G11">
        <v>21</v>
      </c>
      <c r="H11">
        <v>42</v>
      </c>
      <c r="I11">
        <v>69</v>
      </c>
      <c r="J11">
        <v>8</v>
      </c>
      <c r="K11">
        <v>94</v>
      </c>
      <c r="L11">
        <v>30</v>
      </c>
      <c r="M11">
        <v>7</v>
      </c>
      <c r="N11">
        <f t="shared" si="0"/>
        <v>593</v>
      </c>
      <c r="O11">
        <f t="shared" si="1"/>
        <v>12</v>
      </c>
    </row>
    <row r="12" spans="1:15" x14ac:dyDescent="0.35">
      <c r="A12" t="s">
        <v>10</v>
      </c>
      <c r="B12">
        <v>72</v>
      </c>
      <c r="C12">
        <v>37</v>
      </c>
      <c r="D12">
        <v>81</v>
      </c>
      <c r="E12">
        <v>53</v>
      </c>
      <c r="F12">
        <v>41</v>
      </c>
      <c r="G12">
        <v>20</v>
      </c>
      <c r="H12">
        <v>20</v>
      </c>
      <c r="I12">
        <v>88</v>
      </c>
      <c r="J12">
        <v>23</v>
      </c>
      <c r="K12">
        <v>60</v>
      </c>
      <c r="L12">
        <v>62</v>
      </c>
      <c r="M12">
        <v>60</v>
      </c>
      <c r="N12">
        <f t="shared" si="0"/>
        <v>617</v>
      </c>
      <c r="O12">
        <f t="shared" si="1"/>
        <v>10</v>
      </c>
    </row>
    <row r="13" spans="1:15" x14ac:dyDescent="0.35">
      <c r="A13" t="s">
        <v>11</v>
      </c>
      <c r="B13">
        <v>96</v>
      </c>
      <c r="C13">
        <v>84</v>
      </c>
      <c r="D13">
        <v>8</v>
      </c>
      <c r="E13">
        <v>51</v>
      </c>
      <c r="F13">
        <v>95</v>
      </c>
      <c r="G13">
        <v>32</v>
      </c>
      <c r="H13">
        <v>4</v>
      </c>
      <c r="I13">
        <v>33</v>
      </c>
      <c r="J13">
        <v>72</v>
      </c>
      <c r="K13">
        <v>73</v>
      </c>
      <c r="L13">
        <v>18</v>
      </c>
      <c r="M13">
        <v>13</v>
      </c>
      <c r="N13">
        <f t="shared" si="0"/>
        <v>579</v>
      </c>
      <c r="O13">
        <f t="shared" si="1"/>
        <v>15</v>
      </c>
    </row>
    <row r="14" spans="1:15" x14ac:dyDescent="0.35">
      <c r="A14" t="s">
        <v>12</v>
      </c>
      <c r="B14">
        <v>5</v>
      </c>
      <c r="C14">
        <v>78</v>
      </c>
      <c r="D14">
        <v>49</v>
      </c>
      <c r="E14">
        <v>85</v>
      </c>
      <c r="F14">
        <v>58</v>
      </c>
      <c r="G14">
        <v>13</v>
      </c>
      <c r="H14">
        <v>99</v>
      </c>
      <c r="I14">
        <v>35</v>
      </c>
      <c r="J14">
        <v>5</v>
      </c>
      <c r="K14">
        <v>90</v>
      </c>
      <c r="L14">
        <v>65</v>
      </c>
      <c r="M14">
        <v>4</v>
      </c>
      <c r="N14">
        <f t="shared" si="0"/>
        <v>586</v>
      </c>
      <c r="O14">
        <f t="shared" si="1"/>
        <v>14</v>
      </c>
    </row>
    <row r="15" spans="1:15" x14ac:dyDescent="0.35">
      <c r="A15" t="s">
        <v>13</v>
      </c>
      <c r="B15">
        <v>77</v>
      </c>
      <c r="C15">
        <v>53</v>
      </c>
      <c r="D15">
        <v>33</v>
      </c>
      <c r="E15">
        <v>63</v>
      </c>
      <c r="F15">
        <v>29</v>
      </c>
      <c r="G15">
        <v>99</v>
      </c>
      <c r="H15">
        <v>100</v>
      </c>
      <c r="I15">
        <v>54</v>
      </c>
      <c r="J15">
        <v>19</v>
      </c>
      <c r="K15">
        <v>19</v>
      </c>
      <c r="L15">
        <v>6</v>
      </c>
      <c r="M15">
        <v>22</v>
      </c>
      <c r="N15">
        <f t="shared" si="0"/>
        <v>574</v>
      </c>
      <c r="O15">
        <f t="shared" si="1"/>
        <v>16</v>
      </c>
    </row>
    <row r="16" spans="1:15" x14ac:dyDescent="0.35">
      <c r="A16" t="s">
        <v>14</v>
      </c>
      <c r="B16">
        <v>72</v>
      </c>
      <c r="C16">
        <v>51</v>
      </c>
      <c r="D16">
        <v>99</v>
      </c>
      <c r="E16">
        <v>21</v>
      </c>
      <c r="F16">
        <v>30</v>
      </c>
      <c r="G16">
        <v>76</v>
      </c>
      <c r="H16">
        <v>93</v>
      </c>
      <c r="I16">
        <v>57</v>
      </c>
      <c r="J16">
        <v>57</v>
      </c>
      <c r="K16">
        <v>53</v>
      </c>
      <c r="L16">
        <v>30</v>
      </c>
      <c r="M16">
        <v>78</v>
      </c>
      <c r="N16">
        <f t="shared" si="0"/>
        <v>717</v>
      </c>
      <c r="O16">
        <f t="shared" si="1"/>
        <v>3</v>
      </c>
    </row>
    <row r="17" spans="1:15" x14ac:dyDescent="0.35">
      <c r="A17" t="s">
        <v>15</v>
      </c>
      <c r="B17">
        <v>2</v>
      </c>
      <c r="C17">
        <v>35</v>
      </c>
      <c r="D17">
        <v>78</v>
      </c>
      <c r="E17">
        <v>1</v>
      </c>
      <c r="F17">
        <v>95</v>
      </c>
      <c r="G17">
        <v>25</v>
      </c>
      <c r="H17">
        <v>60</v>
      </c>
      <c r="I17">
        <v>38</v>
      </c>
      <c r="J17">
        <v>60</v>
      </c>
      <c r="K17">
        <v>16</v>
      </c>
      <c r="L17">
        <v>51</v>
      </c>
      <c r="M17">
        <v>23</v>
      </c>
      <c r="N17">
        <f t="shared" si="0"/>
        <v>484</v>
      </c>
      <c r="O17">
        <f t="shared" si="1"/>
        <v>20</v>
      </c>
    </row>
    <row r="18" spans="1:15" x14ac:dyDescent="0.35">
      <c r="A18" t="s">
        <v>16</v>
      </c>
      <c r="B18">
        <v>13</v>
      </c>
      <c r="C18">
        <v>27</v>
      </c>
      <c r="D18">
        <v>7</v>
      </c>
      <c r="E18">
        <v>56</v>
      </c>
      <c r="F18">
        <v>2</v>
      </c>
      <c r="G18">
        <v>60</v>
      </c>
      <c r="H18">
        <v>32</v>
      </c>
      <c r="I18">
        <v>91</v>
      </c>
      <c r="J18">
        <v>93</v>
      </c>
      <c r="K18">
        <v>28</v>
      </c>
      <c r="L18">
        <v>98</v>
      </c>
      <c r="M18">
        <v>65</v>
      </c>
      <c r="N18">
        <f t="shared" si="0"/>
        <v>572</v>
      </c>
      <c r="O18">
        <f t="shared" si="1"/>
        <v>17</v>
      </c>
    </row>
    <row r="19" spans="1:15" x14ac:dyDescent="0.35">
      <c r="A19" t="s">
        <v>17</v>
      </c>
      <c r="B19">
        <v>14</v>
      </c>
      <c r="C19">
        <v>70</v>
      </c>
      <c r="D19">
        <v>65</v>
      </c>
      <c r="E19">
        <v>6</v>
      </c>
      <c r="F19">
        <v>74</v>
      </c>
      <c r="G19">
        <v>69</v>
      </c>
      <c r="H19">
        <v>98</v>
      </c>
      <c r="I19">
        <v>77</v>
      </c>
      <c r="J19">
        <v>79</v>
      </c>
      <c r="K19">
        <v>39</v>
      </c>
      <c r="L19">
        <v>93</v>
      </c>
      <c r="M19">
        <v>30</v>
      </c>
      <c r="N19">
        <f t="shared" si="0"/>
        <v>714</v>
      </c>
      <c r="O19">
        <f t="shared" si="1"/>
        <v>4</v>
      </c>
    </row>
    <row r="20" spans="1:15" x14ac:dyDescent="0.35">
      <c r="A20" t="s">
        <v>18</v>
      </c>
      <c r="B20">
        <v>29</v>
      </c>
      <c r="C20">
        <v>73</v>
      </c>
      <c r="D20">
        <v>17</v>
      </c>
      <c r="E20">
        <v>30</v>
      </c>
      <c r="F20">
        <v>55</v>
      </c>
      <c r="G20">
        <v>4</v>
      </c>
      <c r="H20">
        <v>56</v>
      </c>
      <c r="I20">
        <v>83</v>
      </c>
      <c r="J20">
        <v>64</v>
      </c>
      <c r="K20">
        <v>48</v>
      </c>
      <c r="L20">
        <v>91</v>
      </c>
      <c r="M20">
        <v>59</v>
      </c>
      <c r="N20">
        <f t="shared" si="0"/>
        <v>609</v>
      </c>
      <c r="O20">
        <f t="shared" si="1"/>
        <v>11</v>
      </c>
    </row>
    <row r="21" spans="1:15" x14ac:dyDescent="0.35">
      <c r="A21" t="s">
        <v>19</v>
      </c>
      <c r="B21">
        <v>4</v>
      </c>
      <c r="C21">
        <v>34</v>
      </c>
      <c r="D21">
        <v>24</v>
      </c>
      <c r="E21">
        <v>39</v>
      </c>
      <c r="F21">
        <v>2</v>
      </c>
      <c r="G21">
        <v>9</v>
      </c>
      <c r="H21">
        <v>68</v>
      </c>
      <c r="I21">
        <v>85</v>
      </c>
      <c r="J21">
        <v>1</v>
      </c>
      <c r="K21">
        <v>82</v>
      </c>
      <c r="L21">
        <v>86</v>
      </c>
      <c r="M21">
        <v>65</v>
      </c>
      <c r="N21">
        <f t="shared" si="0"/>
        <v>499</v>
      </c>
      <c r="O21">
        <f t="shared" si="1"/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/>
  </sheetViews>
  <sheetFormatPr defaultRowHeight="14.5" x14ac:dyDescent="0.35"/>
  <cols>
    <col min="1" max="1" width="4.1796875" bestFit="1" customWidth="1"/>
    <col min="2" max="7" width="3" bestFit="1" customWidth="1"/>
    <col min="8" max="8" width="3.81640625" bestFit="1" customWidth="1"/>
    <col min="9" max="10" width="3" bestFit="1" customWidth="1"/>
    <col min="11" max="13" width="4" bestFit="1" customWidth="1"/>
    <col min="21" max="21" width="12.26953125" bestFit="1" customWidth="1"/>
  </cols>
  <sheetData>
    <row r="1" spans="1:25" x14ac:dyDescent="0.35"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1037</v>
      </c>
      <c r="P1" t="s">
        <v>1036</v>
      </c>
      <c r="R1" t="s">
        <v>1038</v>
      </c>
      <c r="S1" t="s">
        <v>1039</v>
      </c>
      <c r="T1" t="s">
        <v>1040</v>
      </c>
      <c r="U1" t="s">
        <v>1041</v>
      </c>
      <c r="W1" t="s">
        <v>1043</v>
      </c>
      <c r="X1" t="s">
        <v>1044</v>
      </c>
      <c r="Y1" t="str">
        <f>U1</f>
        <v>átlagok átlaga</v>
      </c>
    </row>
    <row r="2" spans="1:25" x14ac:dyDescent="0.35">
      <c r="A2" t="s">
        <v>0</v>
      </c>
      <c r="B2">
        <f>RANK('oam (raw)'!B2,'oam (raw)'!B$2:B$21,0)</f>
        <v>8</v>
      </c>
      <c r="C2">
        <f>RANK('oam (raw)'!C2,'oam (raw)'!C$2:C$21,0)</f>
        <v>11</v>
      </c>
      <c r="D2">
        <f>RANK('oam (raw)'!D2,'oam (raw)'!D$2:D$21,0)</f>
        <v>12</v>
      </c>
      <c r="E2">
        <f>RANK('oam (raw)'!E2,'oam (raw)'!E$2:E$21,0)</f>
        <v>7</v>
      </c>
      <c r="F2">
        <f>RANK('oam (raw)'!F2,'oam (raw)'!F$2:F$21,0)</f>
        <v>9</v>
      </c>
      <c r="G2">
        <f>RANK('oam (raw)'!G2,'oam (raw)'!G$2:G$21,0)</f>
        <v>5</v>
      </c>
      <c r="H2">
        <f>RANK('oam (raw)'!H2,'oam (raw)'!H$2:H$21,0)</f>
        <v>13</v>
      </c>
      <c r="I2">
        <f>RANK('oam (raw)'!I2,'oam (raw)'!I$2:I$21,0)</f>
        <v>14</v>
      </c>
      <c r="J2">
        <f>RANK('oam (raw)'!J2,'oam (raw)'!J$2:J$21,0)</f>
        <v>19</v>
      </c>
      <c r="K2">
        <f>RANK('oam (raw)'!K2,'oam (raw)'!K$2:K$21,0)</f>
        <v>20</v>
      </c>
      <c r="L2">
        <f>RANK('oam (raw)'!L2,'oam (raw)'!L$2:L$21,0)</f>
        <v>1</v>
      </c>
      <c r="M2">
        <f>RANK('oam (raw)'!M2,'oam (raw)'!M$2:M$21,0)</f>
        <v>16</v>
      </c>
      <c r="N2">
        <v>1000000</v>
      </c>
      <c r="O2">
        <f>AVERAGE(B2:M2)</f>
        <v>11.25</v>
      </c>
      <c r="P2">
        <f>RANK(O2,O$2:O$21,1)</f>
        <v>16</v>
      </c>
      <c r="R2">
        <f>AVERAGE(B2:E2)</f>
        <v>9.5</v>
      </c>
      <c r="S2">
        <f>AVERAGE(F2:I2)</f>
        <v>10.25</v>
      </c>
      <c r="T2">
        <f>AVERAGE(J2:M2)</f>
        <v>14</v>
      </c>
      <c r="U2">
        <f>AVERAGE(R2:T2)</f>
        <v>11.25</v>
      </c>
      <c r="W2">
        <f>AVERAGE(B2:K2)</f>
        <v>11.8</v>
      </c>
      <c r="X2">
        <f>AVERAGE(L2:M2)</f>
        <v>8.5</v>
      </c>
      <c r="Y2">
        <f>AVERAGE(U2)</f>
        <v>11.25</v>
      </c>
    </row>
    <row r="3" spans="1:25" x14ac:dyDescent="0.35">
      <c r="A3" t="s">
        <v>1</v>
      </c>
      <c r="B3">
        <f>RANK('oam (raw)'!B3,'oam (raw)'!B$2:B$21,0)</f>
        <v>13</v>
      </c>
      <c r="C3">
        <f>RANK('oam (raw)'!C3,'oam (raw)'!C$2:C$21,0)</f>
        <v>2</v>
      </c>
      <c r="D3">
        <f>RANK('oam (raw)'!D3,'oam (raw)'!D$2:D$21,0)</f>
        <v>6</v>
      </c>
      <c r="E3">
        <f>RANK('oam (raw)'!E3,'oam (raw)'!E$2:E$21,0)</f>
        <v>13</v>
      </c>
      <c r="F3">
        <f>RANK('oam (raw)'!F3,'oam (raw)'!F$2:F$21,0)</f>
        <v>16</v>
      </c>
      <c r="G3">
        <f>RANK('oam (raw)'!G3,'oam (raw)'!G$2:G$21,0)</f>
        <v>2</v>
      </c>
      <c r="H3">
        <f>RANK('oam (raw)'!H3,'oam (raw)'!H$2:H$21,0)</f>
        <v>9</v>
      </c>
      <c r="I3">
        <f>RANK('oam (raw)'!I3,'oam (raw)'!I$2:I$21,0)</f>
        <v>20</v>
      </c>
      <c r="J3">
        <f>RANK('oam (raw)'!J3,'oam (raw)'!J$2:J$21,0)</f>
        <v>10</v>
      </c>
      <c r="K3">
        <f>RANK('oam (raw)'!K3,'oam (raw)'!K$2:K$21,0)</f>
        <v>17</v>
      </c>
      <c r="L3">
        <f>RANK('oam (raw)'!L3,'oam (raw)'!L$2:L$21,0)</f>
        <v>4</v>
      </c>
      <c r="M3">
        <f>RANK('oam (raw)'!M3,'oam (raw)'!M$2:M$21,0)</f>
        <v>2</v>
      </c>
      <c r="N3">
        <v>1000000</v>
      </c>
      <c r="O3">
        <f t="shared" ref="O3:O21" si="0">AVERAGE(B3:M3)</f>
        <v>9.5</v>
      </c>
      <c r="P3">
        <f t="shared" ref="P3:P21" si="1">RANK(O3,O$2:O$21,1)</f>
        <v>6</v>
      </c>
      <c r="R3">
        <f t="shared" ref="R3:R21" si="2">AVERAGE(B3:E3)</f>
        <v>8.5</v>
      </c>
      <c r="S3">
        <f t="shared" ref="S3:S21" si="3">AVERAGE(F3:I3)</f>
        <v>11.75</v>
      </c>
      <c r="T3">
        <f t="shared" ref="T3:T21" si="4">AVERAGE(J3:M3)</f>
        <v>8.25</v>
      </c>
      <c r="U3">
        <f t="shared" ref="U3:U21" si="5">AVERAGE(R3:T3)</f>
        <v>9.5</v>
      </c>
      <c r="W3">
        <f t="shared" ref="W3:W21" si="6">AVERAGE(B3:K3)</f>
        <v>10.8</v>
      </c>
      <c r="X3">
        <f t="shared" ref="X3:X21" si="7">AVERAGE(L3:M3)</f>
        <v>3</v>
      </c>
      <c r="Y3">
        <f t="shared" ref="Y3:Y21" si="8">AVERAGE(U3)</f>
        <v>9.5</v>
      </c>
    </row>
    <row r="4" spans="1:25" x14ac:dyDescent="0.35">
      <c r="A4" t="s">
        <v>2</v>
      </c>
      <c r="B4">
        <f>RANK('oam (raw)'!B4,'oam (raw)'!B$2:B$21,0)</f>
        <v>15</v>
      </c>
      <c r="C4">
        <f>RANK('oam (raw)'!C4,'oam (raw)'!C$2:C$21,0)</f>
        <v>16</v>
      </c>
      <c r="D4">
        <f>RANK('oam (raw)'!D4,'oam (raw)'!D$2:D$21,0)</f>
        <v>8</v>
      </c>
      <c r="E4">
        <f>RANK('oam (raw)'!E4,'oam (raw)'!E$2:E$21,0)</f>
        <v>15</v>
      </c>
      <c r="F4">
        <f>RANK('oam (raw)'!F4,'oam (raw)'!F$2:F$21,0)</f>
        <v>17</v>
      </c>
      <c r="G4">
        <f>RANK('oam (raw)'!G4,'oam (raw)'!G$2:G$21,0)</f>
        <v>7</v>
      </c>
      <c r="H4">
        <f>RANK('oam (raw)'!H4,'oam (raw)'!H$2:H$21,0)</f>
        <v>18</v>
      </c>
      <c r="I4">
        <f>RANK('oam (raw)'!I4,'oam (raw)'!I$2:I$21,0)</f>
        <v>12</v>
      </c>
      <c r="J4">
        <f>RANK('oam (raw)'!J4,'oam (raw)'!J$2:J$21,0)</f>
        <v>9</v>
      </c>
      <c r="K4">
        <f>RANK('oam (raw)'!K4,'oam (raw)'!K$2:K$21,0)</f>
        <v>5</v>
      </c>
      <c r="L4">
        <f>RANK('oam (raw)'!L4,'oam (raw)'!L$2:L$21,0)</f>
        <v>14</v>
      </c>
      <c r="M4">
        <f>RANK('oam (raw)'!M4,'oam (raw)'!M$2:M$21,0)</f>
        <v>17</v>
      </c>
      <c r="N4">
        <v>1000000</v>
      </c>
      <c r="O4">
        <f t="shared" si="0"/>
        <v>12.75</v>
      </c>
      <c r="P4">
        <f t="shared" si="1"/>
        <v>18</v>
      </c>
      <c r="R4">
        <f t="shared" si="2"/>
        <v>13.5</v>
      </c>
      <c r="S4">
        <f t="shared" si="3"/>
        <v>13.5</v>
      </c>
      <c r="T4">
        <f t="shared" si="4"/>
        <v>11.25</v>
      </c>
      <c r="U4">
        <f t="shared" si="5"/>
        <v>12.75</v>
      </c>
      <c r="W4">
        <f t="shared" si="6"/>
        <v>12.2</v>
      </c>
      <c r="X4">
        <f t="shared" si="7"/>
        <v>15.5</v>
      </c>
      <c r="Y4">
        <f t="shared" si="8"/>
        <v>12.75</v>
      </c>
    </row>
    <row r="5" spans="1:25" x14ac:dyDescent="0.35">
      <c r="A5" t="s">
        <v>3</v>
      </c>
      <c r="B5">
        <f>RANK('oam (raw)'!B5,'oam (raw)'!B$2:B$21,0)</f>
        <v>12</v>
      </c>
      <c r="C5">
        <f>RANK('oam (raw)'!C5,'oam (raw)'!C$2:C$21,0)</f>
        <v>6</v>
      </c>
      <c r="D5">
        <f>RANK('oam (raw)'!D5,'oam (raw)'!D$2:D$21,0)</f>
        <v>9</v>
      </c>
      <c r="E5">
        <f>RANK('oam (raw)'!E5,'oam (raw)'!E$2:E$21,0)</f>
        <v>9</v>
      </c>
      <c r="F5">
        <f>RANK('oam (raw)'!F5,'oam (raw)'!F$2:F$21,0)</f>
        <v>6</v>
      </c>
      <c r="G5">
        <f>RANK('oam (raw)'!G5,'oam (raw)'!G$2:G$21,0)</f>
        <v>11</v>
      </c>
      <c r="H5">
        <f>RANK('oam (raw)'!H5,'oam (raw)'!H$2:H$21,0)</f>
        <v>14</v>
      </c>
      <c r="I5">
        <f>RANK('oam (raw)'!I5,'oam (raw)'!I$2:I$21,0)</f>
        <v>11</v>
      </c>
      <c r="J5">
        <f>RANK('oam (raw)'!J5,'oam (raw)'!J$2:J$21,0)</f>
        <v>11</v>
      </c>
      <c r="K5">
        <f>RANK('oam (raw)'!K5,'oam (raw)'!K$2:K$21,0)</f>
        <v>10</v>
      </c>
      <c r="L5">
        <f>RANK('oam (raw)'!L5,'oam (raw)'!L$2:L$21,0)</f>
        <v>8</v>
      </c>
      <c r="M5">
        <f>RANK('oam (raw)'!M5,'oam (raw)'!M$2:M$21,0)</f>
        <v>12</v>
      </c>
      <c r="N5">
        <v>1000000</v>
      </c>
      <c r="O5">
        <f t="shared" si="0"/>
        <v>9.9166666666666661</v>
      </c>
      <c r="P5">
        <f t="shared" si="1"/>
        <v>8</v>
      </c>
      <c r="R5">
        <f t="shared" si="2"/>
        <v>9</v>
      </c>
      <c r="S5">
        <f t="shared" si="3"/>
        <v>10.5</v>
      </c>
      <c r="T5">
        <f t="shared" si="4"/>
        <v>10.25</v>
      </c>
      <c r="U5">
        <f t="shared" si="5"/>
        <v>9.9166666666666661</v>
      </c>
      <c r="W5">
        <f t="shared" si="6"/>
        <v>9.9</v>
      </c>
      <c r="X5">
        <f t="shared" si="7"/>
        <v>10</v>
      </c>
      <c r="Y5">
        <f t="shared" si="8"/>
        <v>9.9166666666666661</v>
      </c>
    </row>
    <row r="6" spans="1:25" x14ac:dyDescent="0.35">
      <c r="A6" t="s">
        <v>4</v>
      </c>
      <c r="B6">
        <f>RANK('oam (raw)'!B6,'oam (raw)'!B$2:B$21,0)</f>
        <v>2</v>
      </c>
      <c r="C6">
        <f>RANK('oam (raw)'!C6,'oam (raw)'!C$2:C$21,0)</f>
        <v>19</v>
      </c>
      <c r="D6">
        <f>RANK('oam (raw)'!D6,'oam (raw)'!D$2:D$21,0)</f>
        <v>2</v>
      </c>
      <c r="E6">
        <f>RANK('oam (raw)'!E6,'oam (raw)'!E$2:E$21,0)</f>
        <v>5</v>
      </c>
      <c r="F6">
        <f>RANK('oam (raw)'!F6,'oam (raw)'!F$2:F$21,0)</f>
        <v>3</v>
      </c>
      <c r="G6">
        <f>RANK('oam (raw)'!G6,'oam (raw)'!G$2:G$21,0)</f>
        <v>3</v>
      </c>
      <c r="H6">
        <f>RANK('oam (raw)'!H6,'oam (raw)'!H$2:H$21,0)</f>
        <v>7</v>
      </c>
      <c r="I6">
        <f>RANK('oam (raw)'!I6,'oam (raw)'!I$2:I$21,0)</f>
        <v>2</v>
      </c>
      <c r="J6">
        <f>RANK('oam (raw)'!J6,'oam (raw)'!J$2:J$21,0)</f>
        <v>16</v>
      </c>
      <c r="K6">
        <f>RANK('oam (raw)'!K6,'oam (raw)'!K$2:K$21,0)</f>
        <v>15</v>
      </c>
      <c r="L6">
        <f>RANK('oam (raw)'!L6,'oam (raw)'!L$2:L$21,0)</f>
        <v>8</v>
      </c>
      <c r="M6">
        <f>RANK('oam (raw)'!M6,'oam (raw)'!M$2:M$21,0)</f>
        <v>8</v>
      </c>
      <c r="N6">
        <v>1000000</v>
      </c>
      <c r="O6">
        <f t="shared" si="0"/>
        <v>7.5</v>
      </c>
      <c r="P6">
        <f t="shared" si="1"/>
        <v>1</v>
      </c>
      <c r="R6">
        <f t="shared" si="2"/>
        <v>7</v>
      </c>
      <c r="S6">
        <f t="shared" si="3"/>
        <v>3.75</v>
      </c>
      <c r="T6">
        <f t="shared" si="4"/>
        <v>11.75</v>
      </c>
      <c r="U6">
        <f t="shared" si="5"/>
        <v>7.5</v>
      </c>
      <c r="W6">
        <f t="shared" si="6"/>
        <v>7.4</v>
      </c>
      <c r="X6">
        <f t="shared" si="7"/>
        <v>8</v>
      </c>
      <c r="Y6">
        <f t="shared" si="8"/>
        <v>7.5</v>
      </c>
    </row>
    <row r="7" spans="1:25" x14ac:dyDescent="0.35">
      <c r="A7" t="s">
        <v>5</v>
      </c>
      <c r="B7">
        <f>RANK('oam (raw)'!B7,'oam (raw)'!B$2:B$21,0)</f>
        <v>14</v>
      </c>
      <c r="C7">
        <f>RANK('oam (raw)'!C7,'oam (raw)'!C$2:C$21,0)</f>
        <v>1</v>
      </c>
      <c r="D7">
        <f>RANK('oam (raw)'!D7,'oam (raw)'!D$2:D$21,0)</f>
        <v>3</v>
      </c>
      <c r="E7">
        <f>RANK('oam (raw)'!E7,'oam (raw)'!E$2:E$21,0)</f>
        <v>1</v>
      </c>
      <c r="F7">
        <f>RANK('oam (raw)'!F7,'oam (raw)'!F$2:F$21,0)</f>
        <v>11</v>
      </c>
      <c r="G7">
        <f>RANK('oam (raw)'!G7,'oam (raw)'!G$2:G$21,0)</f>
        <v>13</v>
      </c>
      <c r="H7">
        <f>RANK('oam (raw)'!H7,'oam (raw)'!H$2:H$21,0)</f>
        <v>19</v>
      </c>
      <c r="I7">
        <f>RANK('oam (raw)'!I7,'oam (raw)'!I$2:I$21,0)</f>
        <v>18</v>
      </c>
      <c r="J7">
        <f>RANK('oam (raw)'!J7,'oam (raw)'!J$2:J$21,0)</f>
        <v>13</v>
      </c>
      <c r="K7">
        <f>RANK('oam (raw)'!K7,'oam (raw)'!K$2:K$21,0)</f>
        <v>7</v>
      </c>
      <c r="L7">
        <f>RANK('oam (raw)'!L7,'oam (raw)'!L$2:L$21,0)</f>
        <v>6</v>
      </c>
      <c r="M7">
        <f>RANK('oam (raw)'!M7,'oam (raw)'!M$2:M$21,0)</f>
        <v>1</v>
      </c>
      <c r="N7">
        <v>1000000</v>
      </c>
      <c r="O7">
        <f t="shared" si="0"/>
        <v>8.9166666666666661</v>
      </c>
      <c r="P7">
        <f t="shared" si="1"/>
        <v>3</v>
      </c>
      <c r="R7">
        <f t="shared" si="2"/>
        <v>4.75</v>
      </c>
      <c r="S7">
        <f t="shared" si="3"/>
        <v>15.25</v>
      </c>
      <c r="T7">
        <f t="shared" si="4"/>
        <v>6.75</v>
      </c>
      <c r="U7">
        <f t="shared" si="5"/>
        <v>8.9166666666666661</v>
      </c>
      <c r="W7">
        <f t="shared" si="6"/>
        <v>10</v>
      </c>
      <c r="X7">
        <f t="shared" si="7"/>
        <v>3.5</v>
      </c>
      <c r="Y7">
        <f t="shared" si="8"/>
        <v>8.9166666666666661</v>
      </c>
    </row>
    <row r="8" spans="1:25" x14ac:dyDescent="0.35">
      <c r="A8" t="s">
        <v>6</v>
      </c>
      <c r="B8">
        <f>RANK('oam (raw)'!B8,'oam (raw)'!B$2:B$21,0)</f>
        <v>10</v>
      </c>
      <c r="C8">
        <f>RANK('oam (raw)'!C8,'oam (raw)'!C$2:C$21,0)</f>
        <v>4</v>
      </c>
      <c r="D8">
        <f>RANK('oam (raw)'!D8,'oam (raw)'!D$2:D$21,0)</f>
        <v>15</v>
      </c>
      <c r="E8">
        <f>RANK('oam (raw)'!E8,'oam (raw)'!E$2:E$21,0)</f>
        <v>6</v>
      </c>
      <c r="F8">
        <f>RANK('oam (raw)'!F8,'oam (raw)'!F$2:F$21,0)</f>
        <v>12</v>
      </c>
      <c r="G8">
        <f>RANK('oam (raw)'!G8,'oam (raw)'!G$2:G$21,0)</f>
        <v>15</v>
      </c>
      <c r="H8">
        <f>RANK('oam (raw)'!H8,'oam (raw)'!H$2:H$21,0)</f>
        <v>15</v>
      </c>
      <c r="I8">
        <f>RANK('oam (raw)'!I8,'oam (raw)'!I$2:I$21,0)</f>
        <v>13</v>
      </c>
      <c r="J8">
        <f>RANK('oam (raw)'!J8,'oam (raw)'!J$2:J$21,0)</f>
        <v>3</v>
      </c>
      <c r="K8">
        <f>RANK('oam (raw)'!K8,'oam (raw)'!K$2:K$21,0)</f>
        <v>9</v>
      </c>
      <c r="L8">
        <f>RANK('oam (raw)'!L8,'oam (raw)'!L$2:L$21,0)</f>
        <v>12</v>
      </c>
      <c r="M8">
        <f>RANK('oam (raw)'!M8,'oam (raw)'!M$2:M$21,0)</f>
        <v>3</v>
      </c>
      <c r="N8">
        <v>1000000</v>
      </c>
      <c r="O8">
        <f t="shared" si="0"/>
        <v>9.75</v>
      </c>
      <c r="P8">
        <f t="shared" si="1"/>
        <v>7</v>
      </c>
      <c r="R8">
        <f t="shared" si="2"/>
        <v>8.75</v>
      </c>
      <c r="S8">
        <f t="shared" si="3"/>
        <v>13.75</v>
      </c>
      <c r="T8">
        <f t="shared" si="4"/>
        <v>6.75</v>
      </c>
      <c r="U8">
        <f t="shared" si="5"/>
        <v>9.75</v>
      </c>
      <c r="W8">
        <f t="shared" si="6"/>
        <v>10.199999999999999</v>
      </c>
      <c r="X8">
        <f t="shared" si="7"/>
        <v>7.5</v>
      </c>
      <c r="Y8">
        <f t="shared" si="8"/>
        <v>9.75</v>
      </c>
    </row>
    <row r="9" spans="1:25" x14ac:dyDescent="0.35">
      <c r="A9" t="s">
        <v>7</v>
      </c>
      <c r="B9">
        <f>RANK('oam (raw)'!B9,'oam (raw)'!B$2:B$21,0)</f>
        <v>9</v>
      </c>
      <c r="C9">
        <f>RANK('oam (raw)'!C9,'oam (raw)'!C$2:C$21,0)</f>
        <v>12</v>
      </c>
      <c r="D9">
        <f>RANK('oam (raw)'!D9,'oam (raw)'!D$2:D$21,0)</f>
        <v>16</v>
      </c>
      <c r="E9">
        <f>RANK('oam (raw)'!E9,'oam (raw)'!E$2:E$21,0)</f>
        <v>2</v>
      </c>
      <c r="F9">
        <f>RANK('oam (raw)'!F9,'oam (raw)'!F$2:F$21,0)</f>
        <v>13</v>
      </c>
      <c r="G9">
        <f>RANK('oam (raw)'!G9,'oam (raw)'!G$2:G$21,0)</f>
        <v>9</v>
      </c>
      <c r="H9">
        <f>RANK('oam (raw)'!H9,'oam (raw)'!H$2:H$21,0)</f>
        <v>4</v>
      </c>
      <c r="I9">
        <f>RANK('oam (raw)'!I9,'oam (raw)'!I$2:I$21,0)</f>
        <v>4</v>
      </c>
      <c r="J9">
        <f>RANK('oam (raw)'!J9,'oam (raw)'!J$2:J$21,0)</f>
        <v>2</v>
      </c>
      <c r="K9">
        <f>RANK('oam (raw)'!K9,'oam (raw)'!K$2:K$21,0)</f>
        <v>3</v>
      </c>
      <c r="L9">
        <f>RANK('oam (raw)'!L9,'oam (raw)'!L$2:L$21,0)</f>
        <v>19</v>
      </c>
      <c r="M9">
        <f>RANK('oam (raw)'!M9,'oam (raw)'!M$2:M$21,0)</f>
        <v>7</v>
      </c>
      <c r="N9">
        <v>1000000</v>
      </c>
      <c r="O9">
        <f t="shared" si="0"/>
        <v>8.3333333333333339</v>
      </c>
      <c r="P9">
        <f t="shared" si="1"/>
        <v>2</v>
      </c>
      <c r="R9">
        <f t="shared" si="2"/>
        <v>9.75</v>
      </c>
      <c r="S9">
        <f t="shared" si="3"/>
        <v>7.5</v>
      </c>
      <c r="T9">
        <f t="shared" si="4"/>
        <v>7.75</v>
      </c>
      <c r="U9">
        <f t="shared" si="5"/>
        <v>8.3333333333333339</v>
      </c>
      <c r="W9">
        <f t="shared" si="6"/>
        <v>7.4</v>
      </c>
      <c r="X9">
        <f t="shared" si="7"/>
        <v>13</v>
      </c>
      <c r="Y9">
        <f t="shared" si="8"/>
        <v>8.3333333333333339</v>
      </c>
    </row>
    <row r="10" spans="1:25" x14ac:dyDescent="0.35">
      <c r="A10" t="s">
        <v>8</v>
      </c>
      <c r="B10">
        <f>RANK('oam (raw)'!B10,'oam (raw)'!B$2:B$21,0)</f>
        <v>3</v>
      </c>
      <c r="C10">
        <f>RANK('oam (raw)'!C10,'oam (raw)'!C$2:C$21,0)</f>
        <v>10</v>
      </c>
      <c r="D10">
        <f>RANK('oam (raw)'!D10,'oam (raw)'!D$2:D$21,0)</f>
        <v>11</v>
      </c>
      <c r="E10">
        <f>RANK('oam (raw)'!E10,'oam (raw)'!E$2:E$21,0)</f>
        <v>17</v>
      </c>
      <c r="F10">
        <f>RANK('oam (raw)'!F10,'oam (raw)'!F$2:F$21,0)</f>
        <v>5</v>
      </c>
      <c r="G10">
        <f>RANK('oam (raw)'!G10,'oam (raw)'!G$2:G$21,0)</f>
        <v>4</v>
      </c>
      <c r="H10">
        <f>RANK('oam (raw)'!H10,'oam (raw)'!H$2:H$21,0)</f>
        <v>6</v>
      </c>
      <c r="I10">
        <f>RANK('oam (raw)'!I10,'oam (raw)'!I$2:I$21,0)</f>
        <v>19</v>
      </c>
      <c r="J10">
        <f>RANK('oam (raw)'!J10,'oam (raw)'!J$2:J$21,0)</f>
        <v>12</v>
      </c>
      <c r="K10">
        <f>RANK('oam (raw)'!K10,'oam (raw)'!K$2:K$21,0)</f>
        <v>13</v>
      </c>
      <c r="L10">
        <f>RANK('oam (raw)'!L10,'oam (raw)'!L$2:L$21,0)</f>
        <v>17</v>
      </c>
      <c r="M10">
        <f>RANK('oam (raw)'!M10,'oam (raw)'!M$2:M$21,0)</f>
        <v>11</v>
      </c>
      <c r="N10">
        <v>1000000</v>
      </c>
      <c r="O10">
        <f t="shared" si="0"/>
        <v>10.666666666666666</v>
      </c>
      <c r="P10">
        <f t="shared" si="1"/>
        <v>11</v>
      </c>
      <c r="R10">
        <f t="shared" si="2"/>
        <v>10.25</v>
      </c>
      <c r="S10">
        <f t="shared" si="3"/>
        <v>8.5</v>
      </c>
      <c r="T10">
        <f t="shared" si="4"/>
        <v>13.25</v>
      </c>
      <c r="U10">
        <f t="shared" si="5"/>
        <v>10.666666666666666</v>
      </c>
      <c r="W10">
        <f t="shared" si="6"/>
        <v>10</v>
      </c>
      <c r="X10">
        <f t="shared" si="7"/>
        <v>14</v>
      </c>
      <c r="Y10">
        <f t="shared" si="8"/>
        <v>10.666666666666666</v>
      </c>
    </row>
    <row r="11" spans="1:25" x14ac:dyDescent="0.35">
      <c r="A11" t="s">
        <v>9</v>
      </c>
      <c r="B11">
        <f>RANK('oam (raw)'!B11,'oam (raw)'!B$2:B$21,0)</f>
        <v>7</v>
      </c>
      <c r="C11">
        <f>RANK('oam (raw)'!C11,'oam (raw)'!C$2:C$21,0)</f>
        <v>7</v>
      </c>
      <c r="D11">
        <f>RANK('oam (raw)'!D11,'oam (raw)'!D$2:D$21,0)</f>
        <v>4</v>
      </c>
      <c r="E11">
        <f>RANK('oam (raw)'!E11,'oam (raw)'!E$2:E$21,0)</f>
        <v>3</v>
      </c>
      <c r="F11">
        <f>RANK('oam (raw)'!F11,'oam (raw)'!F$2:F$21,0)</f>
        <v>18</v>
      </c>
      <c r="G11">
        <f>RANK('oam (raw)'!G11,'oam (raw)'!G$2:G$21,0)</f>
        <v>16</v>
      </c>
      <c r="H11">
        <f>RANK('oam (raw)'!H11,'oam (raw)'!H$2:H$21,0)</f>
        <v>12</v>
      </c>
      <c r="I11">
        <f>RANK('oam (raw)'!I11,'oam (raw)'!I$2:I$21,0)</f>
        <v>8</v>
      </c>
      <c r="J11">
        <f>RANK('oam (raw)'!J11,'oam (raw)'!J$2:J$21,0)</f>
        <v>17</v>
      </c>
      <c r="K11">
        <f>RANK('oam (raw)'!K11,'oam (raw)'!K$2:K$21,0)</f>
        <v>1</v>
      </c>
      <c r="L11">
        <f>RANK('oam (raw)'!L11,'oam (raw)'!L$2:L$21,0)</f>
        <v>15</v>
      </c>
      <c r="M11">
        <f>RANK('oam (raw)'!M11,'oam (raw)'!M$2:M$21,0)</f>
        <v>19</v>
      </c>
      <c r="N11">
        <v>1000000</v>
      </c>
      <c r="O11">
        <f t="shared" si="0"/>
        <v>10.583333333333334</v>
      </c>
      <c r="P11">
        <f t="shared" si="1"/>
        <v>10</v>
      </c>
      <c r="R11">
        <f t="shared" si="2"/>
        <v>5.25</v>
      </c>
      <c r="S11">
        <f t="shared" si="3"/>
        <v>13.5</v>
      </c>
      <c r="T11">
        <f t="shared" si="4"/>
        <v>13</v>
      </c>
      <c r="U11">
        <f t="shared" si="5"/>
        <v>10.583333333333334</v>
      </c>
      <c r="W11">
        <f t="shared" si="6"/>
        <v>9.3000000000000007</v>
      </c>
      <c r="X11">
        <f t="shared" si="7"/>
        <v>17</v>
      </c>
      <c r="Y11">
        <f t="shared" si="8"/>
        <v>10.583333333333334</v>
      </c>
    </row>
    <row r="12" spans="1:25" x14ac:dyDescent="0.35">
      <c r="A12" t="s">
        <v>10</v>
      </c>
      <c r="B12">
        <f>RANK('oam (raw)'!B12,'oam (raw)'!B$2:B$21,0)</f>
        <v>5</v>
      </c>
      <c r="C12">
        <f>RANK('oam (raw)'!C12,'oam (raw)'!C$2:C$21,0)</f>
        <v>15</v>
      </c>
      <c r="D12">
        <f>RANK('oam (raw)'!D12,'oam (raw)'!D$2:D$21,0)</f>
        <v>5</v>
      </c>
      <c r="E12">
        <f>RANK('oam (raw)'!E12,'oam (raw)'!E$2:E$21,0)</f>
        <v>11</v>
      </c>
      <c r="F12">
        <f>RANK('oam (raw)'!F12,'oam (raw)'!F$2:F$21,0)</f>
        <v>10</v>
      </c>
      <c r="G12">
        <f>RANK('oam (raw)'!G12,'oam (raw)'!G$2:G$21,0)</f>
        <v>17</v>
      </c>
      <c r="H12">
        <f>RANK('oam (raw)'!H12,'oam (raw)'!H$2:H$21,0)</f>
        <v>17</v>
      </c>
      <c r="I12">
        <f>RANK('oam (raw)'!I12,'oam (raw)'!I$2:I$21,0)</f>
        <v>3</v>
      </c>
      <c r="J12">
        <f>RANK('oam (raw)'!J12,'oam (raw)'!J$2:J$21,0)</f>
        <v>14</v>
      </c>
      <c r="K12">
        <f>RANK('oam (raw)'!K12,'oam (raw)'!K$2:K$21,0)</f>
        <v>8</v>
      </c>
      <c r="L12">
        <f>RANK('oam (raw)'!L12,'oam (raw)'!L$2:L$21,0)</f>
        <v>11</v>
      </c>
      <c r="M12">
        <f>RANK('oam (raw)'!M12,'oam (raw)'!M$2:M$21,0)</f>
        <v>9</v>
      </c>
      <c r="N12">
        <v>1000000</v>
      </c>
      <c r="O12">
        <f t="shared" si="0"/>
        <v>10.416666666666666</v>
      </c>
      <c r="P12">
        <f t="shared" si="1"/>
        <v>9</v>
      </c>
      <c r="R12">
        <f t="shared" si="2"/>
        <v>9</v>
      </c>
      <c r="S12">
        <f t="shared" si="3"/>
        <v>11.75</v>
      </c>
      <c r="T12">
        <f t="shared" si="4"/>
        <v>10.5</v>
      </c>
      <c r="U12">
        <f t="shared" si="5"/>
        <v>10.416666666666666</v>
      </c>
      <c r="W12">
        <f t="shared" si="6"/>
        <v>10.5</v>
      </c>
      <c r="X12">
        <f t="shared" si="7"/>
        <v>10</v>
      </c>
      <c r="Y12">
        <f t="shared" si="8"/>
        <v>10.416666666666666</v>
      </c>
    </row>
    <row r="13" spans="1:25" x14ac:dyDescent="0.35">
      <c r="A13" t="s">
        <v>11</v>
      </c>
      <c r="B13">
        <f>RANK('oam (raw)'!B13,'oam (raw)'!B$2:B$21,0)</f>
        <v>1</v>
      </c>
      <c r="C13">
        <f>RANK('oam (raw)'!C13,'oam (raw)'!C$2:C$21,0)</f>
        <v>3</v>
      </c>
      <c r="D13">
        <f>RANK('oam (raw)'!D13,'oam (raw)'!D$2:D$21,0)</f>
        <v>19</v>
      </c>
      <c r="E13">
        <f>RANK('oam (raw)'!E13,'oam (raw)'!E$2:E$21,0)</f>
        <v>12</v>
      </c>
      <c r="F13">
        <f>RANK('oam (raw)'!F13,'oam (raw)'!F$2:F$21,0)</f>
        <v>1</v>
      </c>
      <c r="G13">
        <f>RANK('oam (raw)'!G13,'oam (raw)'!G$2:G$21,0)</f>
        <v>12</v>
      </c>
      <c r="H13">
        <f>RANK('oam (raw)'!H13,'oam (raw)'!H$2:H$21,0)</f>
        <v>20</v>
      </c>
      <c r="I13">
        <f>RANK('oam (raw)'!I13,'oam (raw)'!I$2:I$21,0)</f>
        <v>17</v>
      </c>
      <c r="J13">
        <f>RANK('oam (raw)'!J13,'oam (raw)'!J$2:J$21,0)</f>
        <v>5</v>
      </c>
      <c r="K13">
        <f>RANK('oam (raw)'!K13,'oam (raw)'!K$2:K$21,0)</f>
        <v>6</v>
      </c>
      <c r="L13">
        <f>RANK('oam (raw)'!L13,'oam (raw)'!L$2:L$21,0)</f>
        <v>18</v>
      </c>
      <c r="M13">
        <f>RANK('oam (raw)'!M13,'oam (raw)'!M$2:M$21,0)</f>
        <v>18</v>
      </c>
      <c r="N13">
        <v>1000000</v>
      </c>
      <c r="O13">
        <f t="shared" si="0"/>
        <v>11</v>
      </c>
      <c r="P13">
        <f t="shared" si="1"/>
        <v>13</v>
      </c>
      <c r="R13">
        <f t="shared" si="2"/>
        <v>8.75</v>
      </c>
      <c r="S13">
        <f t="shared" si="3"/>
        <v>12.5</v>
      </c>
      <c r="T13">
        <f t="shared" si="4"/>
        <v>11.75</v>
      </c>
      <c r="U13">
        <f t="shared" si="5"/>
        <v>11</v>
      </c>
      <c r="W13">
        <f t="shared" si="6"/>
        <v>9.6</v>
      </c>
      <c r="X13">
        <f t="shared" si="7"/>
        <v>18</v>
      </c>
      <c r="Y13">
        <f t="shared" si="8"/>
        <v>11</v>
      </c>
    </row>
    <row r="14" spans="1:25" x14ac:dyDescent="0.35">
      <c r="A14" t="s">
        <v>12</v>
      </c>
      <c r="B14">
        <f>RANK('oam (raw)'!B14,'oam (raw)'!B$2:B$21,0)</f>
        <v>18</v>
      </c>
      <c r="C14">
        <f>RANK('oam (raw)'!C14,'oam (raw)'!C$2:C$21,0)</f>
        <v>5</v>
      </c>
      <c r="D14">
        <f>RANK('oam (raw)'!D14,'oam (raw)'!D$2:D$21,0)</f>
        <v>13</v>
      </c>
      <c r="E14">
        <f>RANK('oam (raw)'!E14,'oam (raw)'!E$2:E$21,0)</f>
        <v>3</v>
      </c>
      <c r="F14">
        <f>RANK('oam (raw)'!F14,'oam (raw)'!F$2:F$21,0)</f>
        <v>7</v>
      </c>
      <c r="G14">
        <f>RANK('oam (raw)'!G14,'oam (raw)'!G$2:G$21,0)</f>
        <v>18</v>
      </c>
      <c r="H14">
        <f>RANK('oam (raw)'!H14,'oam (raw)'!H$2:H$21,0)</f>
        <v>2</v>
      </c>
      <c r="I14">
        <f>RANK('oam (raw)'!I14,'oam (raw)'!I$2:I$21,0)</f>
        <v>16</v>
      </c>
      <c r="J14">
        <f>RANK('oam (raw)'!J14,'oam (raw)'!J$2:J$21,0)</f>
        <v>18</v>
      </c>
      <c r="K14">
        <f>RANK('oam (raw)'!K14,'oam (raw)'!K$2:K$21,0)</f>
        <v>2</v>
      </c>
      <c r="L14">
        <f>RANK('oam (raw)'!L14,'oam (raw)'!L$2:L$21,0)</f>
        <v>10</v>
      </c>
      <c r="M14">
        <f>RANK('oam (raw)'!M14,'oam (raw)'!M$2:M$21,0)</f>
        <v>20</v>
      </c>
      <c r="N14">
        <v>1000000</v>
      </c>
      <c r="O14">
        <f t="shared" si="0"/>
        <v>11</v>
      </c>
      <c r="P14">
        <f t="shared" si="1"/>
        <v>13</v>
      </c>
      <c r="R14">
        <f t="shared" si="2"/>
        <v>9.75</v>
      </c>
      <c r="S14">
        <f t="shared" si="3"/>
        <v>10.75</v>
      </c>
      <c r="T14">
        <f t="shared" si="4"/>
        <v>12.5</v>
      </c>
      <c r="U14">
        <f t="shared" si="5"/>
        <v>11</v>
      </c>
      <c r="W14">
        <f t="shared" si="6"/>
        <v>10.199999999999999</v>
      </c>
      <c r="X14">
        <f t="shared" si="7"/>
        <v>15</v>
      </c>
      <c r="Y14">
        <f t="shared" si="8"/>
        <v>11</v>
      </c>
    </row>
    <row r="15" spans="1:25" x14ac:dyDescent="0.35">
      <c r="A15" t="s">
        <v>13</v>
      </c>
      <c r="B15">
        <f>RANK('oam (raw)'!B15,'oam (raw)'!B$2:B$21,0)</f>
        <v>4</v>
      </c>
      <c r="C15">
        <f>RANK('oam (raw)'!C15,'oam (raw)'!C$2:C$21,0)</f>
        <v>13</v>
      </c>
      <c r="D15">
        <f>RANK('oam (raw)'!D15,'oam (raw)'!D$2:D$21,0)</f>
        <v>14</v>
      </c>
      <c r="E15">
        <f>RANK('oam (raw)'!E15,'oam (raw)'!E$2:E$21,0)</f>
        <v>8</v>
      </c>
      <c r="F15">
        <f>RANK('oam (raw)'!F15,'oam (raw)'!F$2:F$21,0)</f>
        <v>15</v>
      </c>
      <c r="G15">
        <f>RANK('oam (raw)'!G15,'oam (raw)'!G$2:G$21,0)</f>
        <v>1</v>
      </c>
      <c r="H15">
        <f>RANK('oam (raw)'!H15,'oam (raw)'!H$2:H$21,0)</f>
        <v>1</v>
      </c>
      <c r="I15">
        <f>RANK('oam (raw)'!I15,'oam (raw)'!I$2:I$21,0)</f>
        <v>10</v>
      </c>
      <c r="J15">
        <f>RANK('oam (raw)'!J15,'oam (raw)'!J$2:J$21,0)</f>
        <v>15</v>
      </c>
      <c r="K15">
        <f>RANK('oam (raw)'!K15,'oam (raw)'!K$2:K$21,0)</f>
        <v>18</v>
      </c>
      <c r="L15">
        <f>RANK('oam (raw)'!L15,'oam (raw)'!L$2:L$21,0)</f>
        <v>20</v>
      </c>
      <c r="M15">
        <f>RANK('oam (raw)'!M15,'oam (raw)'!M$2:M$21,0)</f>
        <v>15</v>
      </c>
      <c r="N15">
        <v>1000000</v>
      </c>
      <c r="O15">
        <f t="shared" si="0"/>
        <v>11.166666666666666</v>
      </c>
      <c r="P15">
        <f t="shared" si="1"/>
        <v>15</v>
      </c>
      <c r="R15">
        <f t="shared" si="2"/>
        <v>9.75</v>
      </c>
      <c r="S15">
        <f t="shared" si="3"/>
        <v>6.75</v>
      </c>
      <c r="T15">
        <f t="shared" si="4"/>
        <v>17</v>
      </c>
      <c r="U15">
        <f t="shared" si="5"/>
        <v>11.166666666666666</v>
      </c>
      <c r="W15">
        <f t="shared" si="6"/>
        <v>9.9</v>
      </c>
      <c r="X15">
        <f t="shared" si="7"/>
        <v>17.5</v>
      </c>
      <c r="Y15">
        <f t="shared" si="8"/>
        <v>11.166666666666666</v>
      </c>
    </row>
    <row r="16" spans="1:25" x14ac:dyDescent="0.35">
      <c r="A16" t="s">
        <v>14</v>
      </c>
      <c r="B16">
        <f>RANK('oam (raw)'!B16,'oam (raw)'!B$2:B$21,0)</f>
        <v>5</v>
      </c>
      <c r="C16">
        <f>RANK('oam (raw)'!C16,'oam (raw)'!C$2:C$21,0)</f>
        <v>14</v>
      </c>
      <c r="D16">
        <f>RANK('oam (raw)'!D16,'oam (raw)'!D$2:D$21,0)</f>
        <v>1</v>
      </c>
      <c r="E16">
        <f>RANK('oam (raw)'!E16,'oam (raw)'!E$2:E$21,0)</f>
        <v>18</v>
      </c>
      <c r="F16">
        <f>RANK('oam (raw)'!F16,'oam (raw)'!F$2:F$21,0)</f>
        <v>14</v>
      </c>
      <c r="G16">
        <f>RANK('oam (raw)'!G16,'oam (raw)'!G$2:G$21,0)</f>
        <v>6</v>
      </c>
      <c r="H16">
        <f>RANK('oam (raw)'!H16,'oam (raw)'!H$2:H$21,0)</f>
        <v>4</v>
      </c>
      <c r="I16">
        <f>RANK('oam (raw)'!I16,'oam (raw)'!I$2:I$21,0)</f>
        <v>9</v>
      </c>
      <c r="J16">
        <f>RANK('oam (raw)'!J16,'oam (raw)'!J$2:J$21,0)</f>
        <v>8</v>
      </c>
      <c r="K16">
        <f>RANK('oam (raw)'!K16,'oam (raw)'!K$2:K$21,0)</f>
        <v>11</v>
      </c>
      <c r="L16">
        <f>RANK('oam (raw)'!L16,'oam (raw)'!L$2:L$21,0)</f>
        <v>15</v>
      </c>
      <c r="M16">
        <f>RANK('oam (raw)'!M16,'oam (raw)'!M$2:M$21,0)</f>
        <v>4</v>
      </c>
      <c r="N16">
        <v>1000000</v>
      </c>
      <c r="O16">
        <f t="shared" si="0"/>
        <v>9.0833333333333339</v>
      </c>
      <c r="P16">
        <f t="shared" si="1"/>
        <v>4</v>
      </c>
      <c r="R16">
        <f t="shared" si="2"/>
        <v>9.5</v>
      </c>
      <c r="S16">
        <f t="shared" si="3"/>
        <v>8.25</v>
      </c>
      <c r="T16">
        <f t="shared" si="4"/>
        <v>9.5</v>
      </c>
      <c r="U16">
        <f t="shared" si="5"/>
        <v>9.0833333333333339</v>
      </c>
      <c r="W16">
        <f t="shared" si="6"/>
        <v>9</v>
      </c>
      <c r="X16">
        <f t="shared" si="7"/>
        <v>9.5</v>
      </c>
      <c r="Y16">
        <f t="shared" si="8"/>
        <v>9.0833333333333339</v>
      </c>
    </row>
    <row r="17" spans="1:25" x14ac:dyDescent="0.35">
      <c r="A17" t="s">
        <v>15</v>
      </c>
      <c r="B17">
        <f>RANK('oam (raw)'!B17,'oam (raw)'!B$2:B$21,0)</f>
        <v>20</v>
      </c>
      <c r="C17">
        <f>RANK('oam (raw)'!C17,'oam (raw)'!C$2:C$21,0)</f>
        <v>16</v>
      </c>
      <c r="D17">
        <f>RANK('oam (raw)'!D17,'oam (raw)'!D$2:D$21,0)</f>
        <v>6</v>
      </c>
      <c r="E17">
        <f>RANK('oam (raw)'!E17,'oam (raw)'!E$2:E$21,0)</f>
        <v>20</v>
      </c>
      <c r="F17">
        <f>RANK('oam (raw)'!F17,'oam (raw)'!F$2:F$21,0)</f>
        <v>1</v>
      </c>
      <c r="G17">
        <f>RANK('oam (raw)'!G17,'oam (raw)'!G$2:G$21,0)</f>
        <v>14</v>
      </c>
      <c r="H17">
        <f>RANK('oam (raw)'!H17,'oam (raw)'!H$2:H$21,0)</f>
        <v>10</v>
      </c>
      <c r="I17">
        <f>RANK('oam (raw)'!I17,'oam (raw)'!I$2:I$21,0)</f>
        <v>15</v>
      </c>
      <c r="J17">
        <f>RANK('oam (raw)'!J17,'oam (raw)'!J$2:J$21,0)</f>
        <v>7</v>
      </c>
      <c r="K17">
        <f>RANK('oam (raw)'!K17,'oam (raw)'!K$2:K$21,0)</f>
        <v>19</v>
      </c>
      <c r="L17">
        <f>RANK('oam (raw)'!L17,'oam (raw)'!L$2:L$21,0)</f>
        <v>13</v>
      </c>
      <c r="M17">
        <f>RANK('oam (raw)'!M17,'oam (raw)'!M$2:M$21,0)</f>
        <v>14</v>
      </c>
      <c r="N17">
        <v>1000000</v>
      </c>
      <c r="O17">
        <f t="shared" si="0"/>
        <v>12.916666666666666</v>
      </c>
      <c r="P17">
        <f t="shared" si="1"/>
        <v>20</v>
      </c>
      <c r="R17">
        <f t="shared" si="2"/>
        <v>15.5</v>
      </c>
      <c r="S17">
        <f t="shared" si="3"/>
        <v>10</v>
      </c>
      <c r="T17">
        <f t="shared" si="4"/>
        <v>13.25</v>
      </c>
      <c r="U17">
        <f t="shared" si="5"/>
        <v>12.916666666666666</v>
      </c>
      <c r="W17">
        <f t="shared" si="6"/>
        <v>12.8</v>
      </c>
      <c r="X17">
        <f t="shared" si="7"/>
        <v>13.5</v>
      </c>
      <c r="Y17">
        <f t="shared" si="8"/>
        <v>12.916666666666666</v>
      </c>
    </row>
    <row r="18" spans="1:25" x14ac:dyDescent="0.35">
      <c r="A18" t="s">
        <v>16</v>
      </c>
      <c r="B18">
        <f>RANK('oam (raw)'!B18,'oam (raw)'!B$2:B$21,0)</f>
        <v>17</v>
      </c>
      <c r="C18">
        <f>RANK('oam (raw)'!C18,'oam (raw)'!C$2:C$21,0)</f>
        <v>20</v>
      </c>
      <c r="D18">
        <f>RANK('oam (raw)'!D18,'oam (raw)'!D$2:D$21,0)</f>
        <v>20</v>
      </c>
      <c r="E18">
        <f>RANK('oam (raw)'!E18,'oam (raw)'!E$2:E$21,0)</f>
        <v>9</v>
      </c>
      <c r="F18">
        <f>RANK('oam (raw)'!F18,'oam (raw)'!F$2:F$21,0)</f>
        <v>19</v>
      </c>
      <c r="G18">
        <f>RANK('oam (raw)'!G18,'oam (raw)'!G$2:G$21,0)</f>
        <v>10</v>
      </c>
      <c r="H18">
        <f>RANK('oam (raw)'!H18,'oam (raw)'!H$2:H$21,0)</f>
        <v>16</v>
      </c>
      <c r="I18">
        <f>RANK('oam (raw)'!I18,'oam (raw)'!I$2:I$21,0)</f>
        <v>1</v>
      </c>
      <c r="J18">
        <f>RANK('oam (raw)'!J18,'oam (raw)'!J$2:J$21,0)</f>
        <v>1</v>
      </c>
      <c r="K18">
        <f>RANK('oam (raw)'!K18,'oam (raw)'!K$2:K$21,0)</f>
        <v>16</v>
      </c>
      <c r="L18">
        <f>RANK('oam (raw)'!L18,'oam (raw)'!L$2:L$21,0)</f>
        <v>1</v>
      </c>
      <c r="M18">
        <f>RANK('oam (raw)'!M18,'oam (raw)'!M$2:M$21,0)</f>
        <v>5</v>
      </c>
      <c r="N18">
        <v>1000000</v>
      </c>
      <c r="O18">
        <f t="shared" si="0"/>
        <v>11.25</v>
      </c>
      <c r="P18">
        <f t="shared" si="1"/>
        <v>16</v>
      </c>
      <c r="R18">
        <f t="shared" si="2"/>
        <v>16.5</v>
      </c>
      <c r="S18">
        <f t="shared" si="3"/>
        <v>11.5</v>
      </c>
      <c r="T18">
        <f t="shared" si="4"/>
        <v>5.75</v>
      </c>
      <c r="U18">
        <f t="shared" si="5"/>
        <v>11.25</v>
      </c>
      <c r="W18">
        <f t="shared" si="6"/>
        <v>12.9</v>
      </c>
      <c r="X18">
        <f t="shared" si="7"/>
        <v>3</v>
      </c>
      <c r="Y18">
        <f t="shared" si="8"/>
        <v>11.25</v>
      </c>
    </row>
    <row r="19" spans="1:25" x14ac:dyDescent="0.35">
      <c r="A19" t="s">
        <v>17</v>
      </c>
      <c r="B19">
        <f>RANK('oam (raw)'!B19,'oam (raw)'!B$2:B$21,0)</f>
        <v>16</v>
      </c>
      <c r="C19">
        <f>RANK('oam (raw)'!C19,'oam (raw)'!C$2:C$21,0)</f>
        <v>9</v>
      </c>
      <c r="D19">
        <f>RANK('oam (raw)'!D19,'oam (raw)'!D$2:D$21,0)</f>
        <v>10</v>
      </c>
      <c r="E19">
        <f>RANK('oam (raw)'!E19,'oam (raw)'!E$2:E$21,0)</f>
        <v>19</v>
      </c>
      <c r="F19">
        <f>RANK('oam (raw)'!F19,'oam (raw)'!F$2:F$21,0)</f>
        <v>4</v>
      </c>
      <c r="G19">
        <f>RANK('oam (raw)'!G19,'oam (raw)'!G$2:G$21,0)</f>
        <v>8</v>
      </c>
      <c r="H19">
        <f>RANK('oam (raw)'!H19,'oam (raw)'!H$2:H$21,0)</f>
        <v>3</v>
      </c>
      <c r="I19">
        <f>RANK('oam (raw)'!I19,'oam (raw)'!I$2:I$21,0)</f>
        <v>7</v>
      </c>
      <c r="J19">
        <f>RANK('oam (raw)'!J19,'oam (raw)'!J$2:J$21,0)</f>
        <v>4</v>
      </c>
      <c r="K19">
        <f>RANK('oam (raw)'!K19,'oam (raw)'!K$2:K$21,0)</f>
        <v>14</v>
      </c>
      <c r="L19">
        <f>RANK('oam (raw)'!L19,'oam (raw)'!L$2:L$21,0)</f>
        <v>3</v>
      </c>
      <c r="M19">
        <f>RANK('oam (raw)'!M19,'oam (raw)'!M$2:M$21,0)</f>
        <v>13</v>
      </c>
      <c r="N19">
        <v>1000000</v>
      </c>
      <c r="O19">
        <f t="shared" si="0"/>
        <v>9.1666666666666661</v>
      </c>
      <c r="P19">
        <f t="shared" si="1"/>
        <v>5</v>
      </c>
      <c r="R19">
        <f t="shared" si="2"/>
        <v>13.5</v>
      </c>
      <c r="S19">
        <f t="shared" si="3"/>
        <v>5.5</v>
      </c>
      <c r="T19">
        <f t="shared" si="4"/>
        <v>8.5</v>
      </c>
      <c r="U19">
        <f t="shared" si="5"/>
        <v>9.1666666666666661</v>
      </c>
      <c r="W19">
        <f t="shared" si="6"/>
        <v>9.4</v>
      </c>
      <c r="X19">
        <f t="shared" si="7"/>
        <v>8</v>
      </c>
      <c r="Y19">
        <f t="shared" si="8"/>
        <v>9.1666666666666661</v>
      </c>
    </row>
    <row r="20" spans="1:25" x14ac:dyDescent="0.35">
      <c r="A20" t="s">
        <v>18</v>
      </c>
      <c r="B20">
        <f>RANK('oam (raw)'!B20,'oam (raw)'!B$2:B$21,0)</f>
        <v>11</v>
      </c>
      <c r="C20">
        <f>RANK('oam (raw)'!C20,'oam (raw)'!C$2:C$21,0)</f>
        <v>8</v>
      </c>
      <c r="D20">
        <f>RANK('oam (raw)'!D20,'oam (raw)'!D$2:D$21,0)</f>
        <v>18</v>
      </c>
      <c r="E20">
        <f>RANK('oam (raw)'!E20,'oam (raw)'!E$2:E$21,0)</f>
        <v>16</v>
      </c>
      <c r="F20">
        <f>RANK('oam (raw)'!F20,'oam (raw)'!F$2:F$21,0)</f>
        <v>8</v>
      </c>
      <c r="G20">
        <f>RANK('oam (raw)'!G20,'oam (raw)'!G$2:G$21,0)</f>
        <v>20</v>
      </c>
      <c r="H20">
        <f>RANK('oam (raw)'!H20,'oam (raw)'!H$2:H$21,0)</f>
        <v>11</v>
      </c>
      <c r="I20">
        <f>RANK('oam (raw)'!I20,'oam (raw)'!I$2:I$21,0)</f>
        <v>6</v>
      </c>
      <c r="J20">
        <f>RANK('oam (raw)'!J20,'oam (raw)'!J$2:J$21,0)</f>
        <v>6</v>
      </c>
      <c r="K20">
        <f>RANK('oam (raw)'!K20,'oam (raw)'!K$2:K$21,0)</f>
        <v>12</v>
      </c>
      <c r="L20">
        <f>RANK('oam (raw)'!L20,'oam (raw)'!L$2:L$21,0)</f>
        <v>4</v>
      </c>
      <c r="M20">
        <f>RANK('oam (raw)'!M20,'oam (raw)'!M$2:M$21,0)</f>
        <v>10</v>
      </c>
      <c r="N20">
        <v>1000000</v>
      </c>
      <c r="O20">
        <f t="shared" si="0"/>
        <v>10.833333333333334</v>
      </c>
      <c r="P20">
        <f t="shared" si="1"/>
        <v>12</v>
      </c>
      <c r="R20">
        <f t="shared" si="2"/>
        <v>13.25</v>
      </c>
      <c r="S20">
        <f t="shared" si="3"/>
        <v>11.25</v>
      </c>
      <c r="T20">
        <f t="shared" si="4"/>
        <v>8</v>
      </c>
      <c r="U20">
        <f t="shared" si="5"/>
        <v>10.833333333333334</v>
      </c>
      <c r="W20">
        <f t="shared" si="6"/>
        <v>11.6</v>
      </c>
      <c r="X20">
        <f t="shared" si="7"/>
        <v>7</v>
      </c>
      <c r="Y20">
        <f t="shared" si="8"/>
        <v>10.833333333333334</v>
      </c>
    </row>
    <row r="21" spans="1:25" x14ac:dyDescent="0.35">
      <c r="A21" t="s">
        <v>19</v>
      </c>
      <c r="B21">
        <f>RANK('oam (raw)'!B21,'oam (raw)'!B$2:B$21,0)</f>
        <v>19</v>
      </c>
      <c r="C21">
        <f>RANK('oam (raw)'!C21,'oam (raw)'!C$2:C$21,0)</f>
        <v>18</v>
      </c>
      <c r="D21">
        <f>RANK('oam (raw)'!D21,'oam (raw)'!D$2:D$21,0)</f>
        <v>17</v>
      </c>
      <c r="E21">
        <f>RANK('oam (raw)'!E21,'oam (raw)'!E$2:E$21,0)</f>
        <v>14</v>
      </c>
      <c r="F21">
        <f>RANK('oam (raw)'!F21,'oam (raw)'!F$2:F$21,0)</f>
        <v>19</v>
      </c>
      <c r="G21">
        <f>RANK('oam (raw)'!G21,'oam (raw)'!G$2:G$21,0)</f>
        <v>19</v>
      </c>
      <c r="H21">
        <f>RANK('oam (raw)'!H21,'oam (raw)'!H$2:H$21,0)</f>
        <v>8</v>
      </c>
      <c r="I21">
        <f>RANK('oam (raw)'!I21,'oam (raw)'!I$2:I$21,0)</f>
        <v>5</v>
      </c>
      <c r="J21">
        <f>RANK('oam (raw)'!J21,'oam (raw)'!J$2:J$21,0)</f>
        <v>20</v>
      </c>
      <c r="K21">
        <f>RANK('oam (raw)'!K21,'oam (raw)'!K$2:K$21,0)</f>
        <v>4</v>
      </c>
      <c r="L21">
        <f>RANK('oam (raw)'!L21,'oam (raw)'!L$2:L$21,0)</f>
        <v>6</v>
      </c>
      <c r="M21">
        <f>RANK('oam (raw)'!M21,'oam (raw)'!M$2:M$21,0)</f>
        <v>5</v>
      </c>
      <c r="N21">
        <v>1000000</v>
      </c>
      <c r="O21">
        <f t="shared" si="0"/>
        <v>12.833333333333334</v>
      </c>
      <c r="P21">
        <f t="shared" si="1"/>
        <v>19</v>
      </c>
      <c r="R21">
        <f t="shared" si="2"/>
        <v>17</v>
      </c>
      <c r="S21">
        <f t="shared" si="3"/>
        <v>12.75</v>
      </c>
      <c r="T21">
        <f t="shared" si="4"/>
        <v>8.75</v>
      </c>
      <c r="U21">
        <f t="shared" si="5"/>
        <v>12.833333333333334</v>
      </c>
      <c r="W21">
        <f t="shared" si="6"/>
        <v>14.3</v>
      </c>
      <c r="X21">
        <f t="shared" si="7"/>
        <v>5.5</v>
      </c>
      <c r="Y21">
        <f t="shared" si="8"/>
        <v>12.833333333333334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6"/>
  <sheetViews>
    <sheetView topLeftCell="A48" zoomScale="70" zoomScaleNormal="70" workbookViewId="0">
      <selection activeCell="P72" sqref="P72"/>
    </sheetView>
  </sheetViews>
  <sheetFormatPr defaultRowHeight="14.5" x14ac:dyDescent="0.35"/>
  <sheetData>
    <row r="1" spans="1:28" ht="18" x14ac:dyDescent="0.35">
      <c r="A1" s="1"/>
    </row>
    <row r="2" spans="1:28" x14ac:dyDescent="0.35">
      <c r="A2" s="2"/>
    </row>
    <row r="5" spans="1:28" ht="15" x14ac:dyDescent="0.35">
      <c r="A5" s="3" t="s">
        <v>33</v>
      </c>
      <c r="B5" s="4">
        <v>2818174</v>
      </c>
      <c r="C5" s="3" t="s">
        <v>34</v>
      </c>
      <c r="D5" s="4">
        <v>20</v>
      </c>
      <c r="E5" s="3" t="s">
        <v>35</v>
      </c>
      <c r="F5" s="4">
        <v>12</v>
      </c>
      <c r="G5" s="3" t="s">
        <v>36</v>
      </c>
      <c r="H5" s="4">
        <v>20</v>
      </c>
      <c r="I5" s="3" t="s">
        <v>37</v>
      </c>
      <c r="J5" s="4">
        <v>0</v>
      </c>
      <c r="K5" s="3" t="s">
        <v>38</v>
      </c>
      <c r="L5" s="4" t="s">
        <v>39</v>
      </c>
    </row>
    <row r="6" spans="1:28" ht="18.5" thickBot="1" x14ac:dyDescent="0.4">
      <c r="A6" s="1"/>
    </row>
    <row r="7" spans="1:28" ht="15" thickBot="1" x14ac:dyDescent="0.4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</row>
    <row r="8" spans="1:28" ht="15" thickBot="1" x14ac:dyDescent="0.4">
      <c r="A8" s="5" t="s">
        <v>0</v>
      </c>
      <c r="B8" s="6">
        <v>8</v>
      </c>
      <c r="C8" s="6">
        <v>11</v>
      </c>
      <c r="D8" s="6">
        <v>12</v>
      </c>
      <c r="E8" s="6">
        <v>7</v>
      </c>
      <c r="F8" s="6">
        <v>9</v>
      </c>
      <c r="G8" s="6">
        <v>5</v>
      </c>
      <c r="H8" s="6">
        <v>13</v>
      </c>
      <c r="I8" s="6">
        <v>14</v>
      </c>
      <c r="J8" s="6">
        <v>19</v>
      </c>
      <c r="K8" s="6">
        <v>20</v>
      </c>
      <c r="L8" s="6">
        <v>1</v>
      </c>
      <c r="M8" s="6">
        <v>16</v>
      </c>
      <c r="N8" s="6">
        <v>1000000</v>
      </c>
      <c r="P8">
        <f>RANK(B8,B$8:B$27,0)</f>
        <v>13</v>
      </c>
      <c r="Q8">
        <f t="shared" ref="Q8:Q27" si="0">RANK(C8,C$8:C$27,0)</f>
        <v>10</v>
      </c>
      <c r="R8">
        <f t="shared" ref="R8:R27" si="1">RANK(D8,D$8:D$27,0)</f>
        <v>9</v>
      </c>
      <c r="S8">
        <f t="shared" ref="S8:S27" si="2">RANK(E8,E$8:E$27,0)</f>
        <v>14</v>
      </c>
      <c r="T8">
        <f t="shared" ref="T8:T27" si="3">RANK(F8,F$8:F$27,0)</f>
        <v>12</v>
      </c>
      <c r="U8">
        <f t="shared" ref="U8:U27" si="4">RANK(G8,G$8:G$27,0)</f>
        <v>16</v>
      </c>
      <c r="V8">
        <f t="shared" ref="V8:V27" si="5">RANK(H8,H$8:H$27,0)</f>
        <v>8</v>
      </c>
      <c r="W8">
        <f t="shared" ref="W8:W27" si="6">RANK(I8,I$8:I$27,0)</f>
        <v>7</v>
      </c>
      <c r="X8">
        <f t="shared" ref="X8:X27" si="7">RANK(J8,J$8:J$27,0)</f>
        <v>2</v>
      </c>
      <c r="Y8">
        <f t="shared" ref="Y8:Y27" si="8">RANK(K8,K$8:K$27,0)</f>
        <v>1</v>
      </c>
      <c r="Z8">
        <f t="shared" ref="Z8:Z27" si="9">RANK(L8,L$8:L$27,0)</f>
        <v>19</v>
      </c>
      <c r="AA8">
        <f t="shared" ref="AA8:AA27" si="10">RANK(M8,M$8:M$27,0)</f>
        <v>5</v>
      </c>
      <c r="AB8">
        <f>N8</f>
        <v>1000000</v>
      </c>
    </row>
    <row r="9" spans="1:28" ht="15" thickBot="1" x14ac:dyDescent="0.4">
      <c r="A9" s="5" t="s">
        <v>1</v>
      </c>
      <c r="B9" s="6">
        <v>13</v>
      </c>
      <c r="C9" s="6">
        <v>2</v>
      </c>
      <c r="D9" s="6">
        <v>6</v>
      </c>
      <c r="E9" s="6">
        <v>13</v>
      </c>
      <c r="F9" s="6">
        <v>16</v>
      </c>
      <c r="G9" s="6">
        <v>2</v>
      </c>
      <c r="H9" s="6">
        <v>9</v>
      </c>
      <c r="I9" s="6">
        <v>20</v>
      </c>
      <c r="J9" s="6">
        <v>10</v>
      </c>
      <c r="K9" s="6">
        <v>17</v>
      </c>
      <c r="L9" s="6">
        <v>4</v>
      </c>
      <c r="M9" s="6">
        <v>2</v>
      </c>
      <c r="N9" s="6">
        <v>1000000</v>
      </c>
      <c r="P9">
        <f t="shared" ref="P9:P27" si="11">RANK(B9,B$8:B$27,0)</f>
        <v>8</v>
      </c>
      <c r="Q9">
        <f t="shared" si="0"/>
        <v>19</v>
      </c>
      <c r="R9">
        <f t="shared" si="1"/>
        <v>14</v>
      </c>
      <c r="S9">
        <f t="shared" si="2"/>
        <v>8</v>
      </c>
      <c r="T9">
        <f t="shared" si="3"/>
        <v>5</v>
      </c>
      <c r="U9">
        <f t="shared" si="4"/>
        <v>19</v>
      </c>
      <c r="V9">
        <f t="shared" si="5"/>
        <v>12</v>
      </c>
      <c r="W9">
        <f t="shared" si="6"/>
        <v>1</v>
      </c>
      <c r="X9">
        <f t="shared" si="7"/>
        <v>11</v>
      </c>
      <c r="Y9">
        <f t="shared" si="8"/>
        <v>4</v>
      </c>
      <c r="Z9">
        <f t="shared" si="9"/>
        <v>16</v>
      </c>
      <c r="AA9">
        <f t="shared" si="10"/>
        <v>19</v>
      </c>
      <c r="AB9">
        <f t="shared" ref="AB9:AB27" si="12">N9</f>
        <v>1000000</v>
      </c>
    </row>
    <row r="10" spans="1:28" ht="15" thickBot="1" x14ac:dyDescent="0.4">
      <c r="A10" s="5" t="s">
        <v>2</v>
      </c>
      <c r="B10" s="6">
        <v>15</v>
      </c>
      <c r="C10" s="6">
        <v>16</v>
      </c>
      <c r="D10" s="6">
        <v>8</v>
      </c>
      <c r="E10" s="6">
        <v>15</v>
      </c>
      <c r="F10" s="6">
        <v>17</v>
      </c>
      <c r="G10" s="6">
        <v>7</v>
      </c>
      <c r="H10" s="6">
        <v>18</v>
      </c>
      <c r="I10" s="6">
        <v>12</v>
      </c>
      <c r="J10" s="6">
        <v>9</v>
      </c>
      <c r="K10" s="6">
        <v>5</v>
      </c>
      <c r="L10" s="6">
        <v>14</v>
      </c>
      <c r="M10" s="6">
        <v>17</v>
      </c>
      <c r="N10" s="6">
        <v>1000000</v>
      </c>
      <c r="P10">
        <f t="shared" si="11"/>
        <v>6</v>
      </c>
      <c r="Q10">
        <f t="shared" si="0"/>
        <v>4</v>
      </c>
      <c r="R10">
        <f t="shared" si="1"/>
        <v>13</v>
      </c>
      <c r="S10">
        <f t="shared" si="2"/>
        <v>6</v>
      </c>
      <c r="T10">
        <f t="shared" si="3"/>
        <v>4</v>
      </c>
      <c r="U10">
        <f t="shared" si="4"/>
        <v>14</v>
      </c>
      <c r="V10">
        <f t="shared" si="5"/>
        <v>3</v>
      </c>
      <c r="W10">
        <f t="shared" si="6"/>
        <v>9</v>
      </c>
      <c r="X10">
        <f t="shared" si="7"/>
        <v>12</v>
      </c>
      <c r="Y10">
        <f t="shared" si="8"/>
        <v>16</v>
      </c>
      <c r="Z10">
        <f t="shared" si="9"/>
        <v>7</v>
      </c>
      <c r="AA10">
        <f t="shared" si="10"/>
        <v>4</v>
      </c>
      <c r="AB10">
        <f t="shared" si="12"/>
        <v>1000000</v>
      </c>
    </row>
    <row r="11" spans="1:28" ht="15" thickBot="1" x14ac:dyDescent="0.4">
      <c r="A11" s="5" t="s">
        <v>3</v>
      </c>
      <c r="B11" s="6">
        <v>12</v>
      </c>
      <c r="C11" s="6">
        <v>6</v>
      </c>
      <c r="D11" s="6">
        <v>9</v>
      </c>
      <c r="E11" s="6">
        <v>9</v>
      </c>
      <c r="F11" s="6">
        <v>6</v>
      </c>
      <c r="G11" s="6">
        <v>11</v>
      </c>
      <c r="H11" s="6">
        <v>14</v>
      </c>
      <c r="I11" s="6">
        <v>11</v>
      </c>
      <c r="J11" s="6">
        <v>11</v>
      </c>
      <c r="K11" s="6">
        <v>10</v>
      </c>
      <c r="L11" s="6">
        <v>8</v>
      </c>
      <c r="M11" s="6">
        <v>12</v>
      </c>
      <c r="N11" s="6">
        <v>1000000</v>
      </c>
      <c r="P11">
        <f t="shared" si="11"/>
        <v>9</v>
      </c>
      <c r="Q11">
        <f t="shared" si="0"/>
        <v>15</v>
      </c>
      <c r="R11">
        <f t="shared" si="1"/>
        <v>12</v>
      </c>
      <c r="S11">
        <f t="shared" si="2"/>
        <v>11</v>
      </c>
      <c r="T11">
        <f t="shared" si="3"/>
        <v>15</v>
      </c>
      <c r="U11">
        <f t="shared" si="4"/>
        <v>10</v>
      </c>
      <c r="V11">
        <f t="shared" si="5"/>
        <v>7</v>
      </c>
      <c r="W11">
        <f t="shared" si="6"/>
        <v>10</v>
      </c>
      <c r="X11">
        <f t="shared" si="7"/>
        <v>10</v>
      </c>
      <c r="Y11">
        <f t="shared" si="8"/>
        <v>11</v>
      </c>
      <c r="Z11">
        <f t="shared" si="9"/>
        <v>12</v>
      </c>
      <c r="AA11">
        <f t="shared" si="10"/>
        <v>9</v>
      </c>
      <c r="AB11">
        <f t="shared" si="12"/>
        <v>1000000</v>
      </c>
    </row>
    <row r="12" spans="1:28" ht="15" thickBot="1" x14ac:dyDescent="0.4">
      <c r="A12" s="5" t="s">
        <v>4</v>
      </c>
      <c r="B12" s="6">
        <v>2</v>
      </c>
      <c r="C12" s="6">
        <v>19</v>
      </c>
      <c r="D12" s="6">
        <v>2</v>
      </c>
      <c r="E12" s="6">
        <v>5</v>
      </c>
      <c r="F12" s="6">
        <v>3</v>
      </c>
      <c r="G12" s="6">
        <v>3</v>
      </c>
      <c r="H12" s="6">
        <v>7</v>
      </c>
      <c r="I12" s="6">
        <v>2</v>
      </c>
      <c r="J12" s="6">
        <v>16</v>
      </c>
      <c r="K12" s="6">
        <v>15</v>
      </c>
      <c r="L12" s="6">
        <v>8</v>
      </c>
      <c r="M12" s="6">
        <v>8</v>
      </c>
      <c r="N12" s="6">
        <v>1000000</v>
      </c>
      <c r="P12">
        <f t="shared" si="11"/>
        <v>19</v>
      </c>
      <c r="Q12">
        <f t="shared" si="0"/>
        <v>2</v>
      </c>
      <c r="R12">
        <f t="shared" si="1"/>
        <v>19</v>
      </c>
      <c r="S12">
        <f t="shared" si="2"/>
        <v>16</v>
      </c>
      <c r="T12">
        <f t="shared" si="3"/>
        <v>18</v>
      </c>
      <c r="U12">
        <f t="shared" si="4"/>
        <v>18</v>
      </c>
      <c r="V12">
        <f t="shared" si="5"/>
        <v>14</v>
      </c>
      <c r="W12">
        <f t="shared" si="6"/>
        <v>19</v>
      </c>
      <c r="X12">
        <f t="shared" si="7"/>
        <v>5</v>
      </c>
      <c r="Y12">
        <f t="shared" si="8"/>
        <v>6</v>
      </c>
      <c r="Z12">
        <f t="shared" si="9"/>
        <v>12</v>
      </c>
      <c r="AA12">
        <f t="shared" si="10"/>
        <v>13</v>
      </c>
      <c r="AB12">
        <f t="shared" si="12"/>
        <v>1000000</v>
      </c>
    </row>
    <row r="13" spans="1:28" ht="15" thickBot="1" x14ac:dyDescent="0.4">
      <c r="A13" s="5" t="s">
        <v>5</v>
      </c>
      <c r="B13" s="6">
        <v>14</v>
      </c>
      <c r="C13" s="6">
        <v>1</v>
      </c>
      <c r="D13" s="6">
        <v>3</v>
      </c>
      <c r="E13" s="6">
        <v>1</v>
      </c>
      <c r="F13" s="6">
        <v>11</v>
      </c>
      <c r="G13" s="6">
        <v>13</v>
      </c>
      <c r="H13" s="6">
        <v>19</v>
      </c>
      <c r="I13" s="6">
        <v>18</v>
      </c>
      <c r="J13" s="6">
        <v>13</v>
      </c>
      <c r="K13" s="6">
        <v>7</v>
      </c>
      <c r="L13" s="6">
        <v>6</v>
      </c>
      <c r="M13" s="6">
        <v>1</v>
      </c>
      <c r="N13" s="6">
        <v>1000000</v>
      </c>
      <c r="P13">
        <f t="shared" si="11"/>
        <v>7</v>
      </c>
      <c r="Q13">
        <f t="shared" si="0"/>
        <v>20</v>
      </c>
      <c r="R13">
        <f t="shared" si="1"/>
        <v>18</v>
      </c>
      <c r="S13">
        <f t="shared" si="2"/>
        <v>20</v>
      </c>
      <c r="T13">
        <f t="shared" si="3"/>
        <v>10</v>
      </c>
      <c r="U13">
        <f t="shared" si="4"/>
        <v>8</v>
      </c>
      <c r="V13">
        <f t="shared" si="5"/>
        <v>2</v>
      </c>
      <c r="W13">
        <f t="shared" si="6"/>
        <v>3</v>
      </c>
      <c r="X13">
        <f t="shared" si="7"/>
        <v>8</v>
      </c>
      <c r="Y13">
        <f t="shared" si="8"/>
        <v>14</v>
      </c>
      <c r="Z13">
        <f t="shared" si="9"/>
        <v>14</v>
      </c>
      <c r="AA13">
        <f t="shared" si="10"/>
        <v>20</v>
      </c>
      <c r="AB13">
        <f t="shared" si="12"/>
        <v>1000000</v>
      </c>
    </row>
    <row r="14" spans="1:28" ht="15" thickBot="1" x14ac:dyDescent="0.4">
      <c r="A14" s="5" t="s">
        <v>6</v>
      </c>
      <c r="B14" s="6">
        <v>10</v>
      </c>
      <c r="C14" s="6">
        <v>4</v>
      </c>
      <c r="D14" s="6">
        <v>15</v>
      </c>
      <c r="E14" s="6">
        <v>6</v>
      </c>
      <c r="F14" s="6">
        <v>12</v>
      </c>
      <c r="G14" s="6">
        <v>15</v>
      </c>
      <c r="H14" s="6">
        <v>15</v>
      </c>
      <c r="I14" s="6">
        <v>13</v>
      </c>
      <c r="J14" s="6">
        <v>3</v>
      </c>
      <c r="K14" s="6">
        <v>9</v>
      </c>
      <c r="L14" s="6">
        <v>12</v>
      </c>
      <c r="M14" s="6">
        <v>3</v>
      </c>
      <c r="N14" s="6">
        <v>1000000</v>
      </c>
      <c r="P14">
        <f t="shared" si="11"/>
        <v>11</v>
      </c>
      <c r="Q14">
        <f t="shared" si="0"/>
        <v>17</v>
      </c>
      <c r="R14">
        <f t="shared" si="1"/>
        <v>6</v>
      </c>
      <c r="S14">
        <f t="shared" si="2"/>
        <v>15</v>
      </c>
      <c r="T14">
        <f t="shared" si="3"/>
        <v>9</v>
      </c>
      <c r="U14">
        <f t="shared" si="4"/>
        <v>6</v>
      </c>
      <c r="V14">
        <f t="shared" si="5"/>
        <v>6</v>
      </c>
      <c r="W14">
        <f t="shared" si="6"/>
        <v>8</v>
      </c>
      <c r="X14">
        <f t="shared" si="7"/>
        <v>18</v>
      </c>
      <c r="Y14">
        <f t="shared" si="8"/>
        <v>12</v>
      </c>
      <c r="Z14">
        <f t="shared" si="9"/>
        <v>9</v>
      </c>
      <c r="AA14">
        <f t="shared" si="10"/>
        <v>18</v>
      </c>
      <c r="AB14">
        <f t="shared" si="12"/>
        <v>1000000</v>
      </c>
    </row>
    <row r="15" spans="1:28" ht="15" thickBot="1" x14ac:dyDescent="0.4">
      <c r="A15" s="5" t="s">
        <v>7</v>
      </c>
      <c r="B15" s="6">
        <v>9</v>
      </c>
      <c r="C15" s="6">
        <v>12</v>
      </c>
      <c r="D15" s="6">
        <v>16</v>
      </c>
      <c r="E15" s="6">
        <v>2</v>
      </c>
      <c r="F15" s="6">
        <v>13</v>
      </c>
      <c r="G15" s="6">
        <v>9</v>
      </c>
      <c r="H15" s="6">
        <v>4</v>
      </c>
      <c r="I15" s="6">
        <v>4</v>
      </c>
      <c r="J15" s="6">
        <v>2</v>
      </c>
      <c r="K15" s="6">
        <v>3</v>
      </c>
      <c r="L15" s="6">
        <v>19</v>
      </c>
      <c r="M15" s="6">
        <v>7</v>
      </c>
      <c r="N15" s="6">
        <v>1000000</v>
      </c>
      <c r="P15">
        <f t="shared" si="11"/>
        <v>12</v>
      </c>
      <c r="Q15">
        <f t="shared" si="0"/>
        <v>9</v>
      </c>
      <c r="R15">
        <f t="shared" si="1"/>
        <v>5</v>
      </c>
      <c r="S15">
        <f t="shared" si="2"/>
        <v>19</v>
      </c>
      <c r="T15">
        <f t="shared" si="3"/>
        <v>8</v>
      </c>
      <c r="U15">
        <f t="shared" si="4"/>
        <v>12</v>
      </c>
      <c r="V15">
        <f t="shared" si="5"/>
        <v>16</v>
      </c>
      <c r="W15">
        <f t="shared" si="6"/>
        <v>17</v>
      </c>
      <c r="X15">
        <f t="shared" si="7"/>
        <v>19</v>
      </c>
      <c r="Y15">
        <f t="shared" si="8"/>
        <v>18</v>
      </c>
      <c r="Z15">
        <f t="shared" si="9"/>
        <v>2</v>
      </c>
      <c r="AA15">
        <f t="shared" si="10"/>
        <v>14</v>
      </c>
      <c r="AB15">
        <f t="shared" si="12"/>
        <v>1000000</v>
      </c>
    </row>
    <row r="16" spans="1:28" ht="15" thickBot="1" x14ac:dyDescent="0.4">
      <c r="A16" s="5" t="s">
        <v>8</v>
      </c>
      <c r="B16" s="6">
        <v>3</v>
      </c>
      <c r="C16" s="6">
        <v>10</v>
      </c>
      <c r="D16" s="6">
        <v>11</v>
      </c>
      <c r="E16" s="6">
        <v>17</v>
      </c>
      <c r="F16" s="6">
        <v>5</v>
      </c>
      <c r="G16" s="6">
        <v>4</v>
      </c>
      <c r="H16" s="6">
        <v>6</v>
      </c>
      <c r="I16" s="6">
        <v>19</v>
      </c>
      <c r="J16" s="6">
        <v>12</v>
      </c>
      <c r="K16" s="6">
        <v>13</v>
      </c>
      <c r="L16" s="6">
        <v>17</v>
      </c>
      <c r="M16" s="6">
        <v>11</v>
      </c>
      <c r="N16" s="6">
        <v>1000000</v>
      </c>
      <c r="P16">
        <f t="shared" si="11"/>
        <v>18</v>
      </c>
      <c r="Q16">
        <f t="shared" si="0"/>
        <v>11</v>
      </c>
      <c r="R16">
        <f t="shared" si="1"/>
        <v>10</v>
      </c>
      <c r="S16">
        <f t="shared" si="2"/>
        <v>4</v>
      </c>
      <c r="T16">
        <f t="shared" si="3"/>
        <v>16</v>
      </c>
      <c r="U16">
        <f t="shared" si="4"/>
        <v>17</v>
      </c>
      <c r="V16">
        <f t="shared" si="5"/>
        <v>15</v>
      </c>
      <c r="W16">
        <f t="shared" si="6"/>
        <v>2</v>
      </c>
      <c r="X16">
        <f t="shared" si="7"/>
        <v>9</v>
      </c>
      <c r="Y16">
        <f t="shared" si="8"/>
        <v>8</v>
      </c>
      <c r="Z16">
        <f t="shared" si="9"/>
        <v>4</v>
      </c>
      <c r="AA16">
        <f t="shared" si="10"/>
        <v>10</v>
      </c>
      <c r="AB16">
        <f t="shared" si="12"/>
        <v>1000000</v>
      </c>
    </row>
    <row r="17" spans="1:28" ht="15" thickBot="1" x14ac:dyDescent="0.4">
      <c r="A17" s="5" t="s">
        <v>9</v>
      </c>
      <c r="B17" s="6">
        <v>7</v>
      </c>
      <c r="C17" s="6">
        <v>7</v>
      </c>
      <c r="D17" s="6">
        <v>4</v>
      </c>
      <c r="E17" s="6">
        <v>3</v>
      </c>
      <c r="F17" s="6">
        <v>18</v>
      </c>
      <c r="G17" s="6">
        <v>16</v>
      </c>
      <c r="H17" s="6">
        <v>12</v>
      </c>
      <c r="I17" s="6">
        <v>8</v>
      </c>
      <c r="J17" s="6">
        <v>17</v>
      </c>
      <c r="K17" s="6">
        <v>1</v>
      </c>
      <c r="L17" s="6">
        <v>15</v>
      </c>
      <c r="M17" s="6">
        <v>19</v>
      </c>
      <c r="N17" s="6">
        <v>1000000</v>
      </c>
      <c r="P17">
        <f t="shared" si="11"/>
        <v>14</v>
      </c>
      <c r="Q17">
        <f t="shared" si="0"/>
        <v>14</v>
      </c>
      <c r="R17">
        <f t="shared" si="1"/>
        <v>17</v>
      </c>
      <c r="S17">
        <f t="shared" si="2"/>
        <v>17</v>
      </c>
      <c r="T17">
        <f t="shared" si="3"/>
        <v>3</v>
      </c>
      <c r="U17">
        <f t="shared" si="4"/>
        <v>5</v>
      </c>
      <c r="V17">
        <f t="shared" si="5"/>
        <v>9</v>
      </c>
      <c r="W17">
        <f t="shared" si="6"/>
        <v>13</v>
      </c>
      <c r="X17">
        <f t="shared" si="7"/>
        <v>4</v>
      </c>
      <c r="Y17">
        <f t="shared" si="8"/>
        <v>20</v>
      </c>
      <c r="Z17">
        <f t="shared" si="9"/>
        <v>5</v>
      </c>
      <c r="AA17">
        <f t="shared" si="10"/>
        <v>2</v>
      </c>
      <c r="AB17">
        <f t="shared" si="12"/>
        <v>1000000</v>
      </c>
    </row>
    <row r="18" spans="1:28" ht="15" thickBot="1" x14ac:dyDescent="0.4">
      <c r="A18" s="5" t="s">
        <v>10</v>
      </c>
      <c r="B18" s="6">
        <v>5</v>
      </c>
      <c r="C18" s="6">
        <v>15</v>
      </c>
      <c r="D18" s="6">
        <v>5</v>
      </c>
      <c r="E18" s="6">
        <v>11</v>
      </c>
      <c r="F18" s="6">
        <v>10</v>
      </c>
      <c r="G18" s="6">
        <v>17</v>
      </c>
      <c r="H18" s="6">
        <v>17</v>
      </c>
      <c r="I18" s="6">
        <v>3</v>
      </c>
      <c r="J18" s="6">
        <v>14</v>
      </c>
      <c r="K18" s="6">
        <v>8</v>
      </c>
      <c r="L18" s="6">
        <v>11</v>
      </c>
      <c r="M18" s="6">
        <v>9</v>
      </c>
      <c r="N18" s="6">
        <v>1000000</v>
      </c>
      <c r="P18">
        <f t="shared" si="11"/>
        <v>15</v>
      </c>
      <c r="Q18">
        <f t="shared" si="0"/>
        <v>6</v>
      </c>
      <c r="R18">
        <f t="shared" si="1"/>
        <v>16</v>
      </c>
      <c r="S18">
        <f t="shared" si="2"/>
        <v>10</v>
      </c>
      <c r="T18">
        <f t="shared" si="3"/>
        <v>11</v>
      </c>
      <c r="U18">
        <f t="shared" si="4"/>
        <v>4</v>
      </c>
      <c r="V18">
        <f t="shared" si="5"/>
        <v>4</v>
      </c>
      <c r="W18">
        <f t="shared" si="6"/>
        <v>18</v>
      </c>
      <c r="X18">
        <f t="shared" si="7"/>
        <v>7</v>
      </c>
      <c r="Y18">
        <f t="shared" si="8"/>
        <v>13</v>
      </c>
      <c r="Z18">
        <f t="shared" si="9"/>
        <v>10</v>
      </c>
      <c r="AA18">
        <f t="shared" si="10"/>
        <v>12</v>
      </c>
      <c r="AB18">
        <f t="shared" si="12"/>
        <v>1000000</v>
      </c>
    </row>
    <row r="19" spans="1:28" ht="15" thickBot="1" x14ac:dyDescent="0.4">
      <c r="A19" s="5" t="s">
        <v>11</v>
      </c>
      <c r="B19" s="6">
        <v>1</v>
      </c>
      <c r="C19" s="6">
        <v>3</v>
      </c>
      <c r="D19" s="6">
        <v>19</v>
      </c>
      <c r="E19" s="6">
        <v>12</v>
      </c>
      <c r="F19" s="6">
        <v>1</v>
      </c>
      <c r="G19" s="6">
        <v>12</v>
      </c>
      <c r="H19" s="6">
        <v>20</v>
      </c>
      <c r="I19" s="6">
        <v>17</v>
      </c>
      <c r="J19" s="6">
        <v>5</v>
      </c>
      <c r="K19" s="6">
        <v>6</v>
      </c>
      <c r="L19" s="6">
        <v>18</v>
      </c>
      <c r="M19" s="6">
        <v>18</v>
      </c>
      <c r="N19" s="6">
        <v>1000000</v>
      </c>
      <c r="P19">
        <f t="shared" si="11"/>
        <v>20</v>
      </c>
      <c r="Q19">
        <f t="shared" si="0"/>
        <v>18</v>
      </c>
      <c r="R19">
        <f t="shared" si="1"/>
        <v>2</v>
      </c>
      <c r="S19">
        <f t="shared" si="2"/>
        <v>9</v>
      </c>
      <c r="T19">
        <f t="shared" si="3"/>
        <v>19</v>
      </c>
      <c r="U19">
        <f t="shared" si="4"/>
        <v>9</v>
      </c>
      <c r="V19">
        <f t="shared" si="5"/>
        <v>1</v>
      </c>
      <c r="W19">
        <f t="shared" si="6"/>
        <v>4</v>
      </c>
      <c r="X19">
        <f t="shared" si="7"/>
        <v>16</v>
      </c>
      <c r="Y19">
        <f t="shared" si="8"/>
        <v>15</v>
      </c>
      <c r="Z19">
        <f t="shared" si="9"/>
        <v>3</v>
      </c>
      <c r="AA19">
        <f t="shared" si="10"/>
        <v>3</v>
      </c>
      <c r="AB19">
        <f t="shared" si="12"/>
        <v>1000000</v>
      </c>
    </row>
    <row r="20" spans="1:28" ht="15" thickBot="1" x14ac:dyDescent="0.4">
      <c r="A20" s="5" t="s">
        <v>12</v>
      </c>
      <c r="B20" s="6">
        <v>18</v>
      </c>
      <c r="C20" s="6">
        <v>5</v>
      </c>
      <c r="D20" s="6">
        <v>13</v>
      </c>
      <c r="E20" s="6">
        <v>3</v>
      </c>
      <c r="F20" s="6">
        <v>7</v>
      </c>
      <c r="G20" s="6">
        <v>18</v>
      </c>
      <c r="H20" s="6">
        <v>2</v>
      </c>
      <c r="I20" s="6">
        <v>16</v>
      </c>
      <c r="J20" s="6">
        <v>18</v>
      </c>
      <c r="K20" s="6">
        <v>2</v>
      </c>
      <c r="L20" s="6">
        <v>10</v>
      </c>
      <c r="M20" s="6">
        <v>20</v>
      </c>
      <c r="N20" s="6">
        <v>1000000</v>
      </c>
      <c r="P20">
        <f t="shared" si="11"/>
        <v>3</v>
      </c>
      <c r="Q20">
        <f t="shared" si="0"/>
        <v>16</v>
      </c>
      <c r="R20">
        <f t="shared" si="1"/>
        <v>8</v>
      </c>
      <c r="S20">
        <f t="shared" si="2"/>
        <v>17</v>
      </c>
      <c r="T20">
        <f t="shared" si="3"/>
        <v>14</v>
      </c>
      <c r="U20">
        <f t="shared" si="4"/>
        <v>3</v>
      </c>
      <c r="V20">
        <f t="shared" si="5"/>
        <v>19</v>
      </c>
      <c r="W20">
        <f t="shared" si="6"/>
        <v>5</v>
      </c>
      <c r="X20">
        <f t="shared" si="7"/>
        <v>3</v>
      </c>
      <c r="Y20">
        <f t="shared" si="8"/>
        <v>19</v>
      </c>
      <c r="Z20">
        <f t="shared" si="9"/>
        <v>11</v>
      </c>
      <c r="AA20">
        <f t="shared" si="10"/>
        <v>1</v>
      </c>
      <c r="AB20">
        <f t="shared" si="12"/>
        <v>1000000</v>
      </c>
    </row>
    <row r="21" spans="1:28" ht="15" thickBot="1" x14ac:dyDescent="0.4">
      <c r="A21" s="5" t="s">
        <v>13</v>
      </c>
      <c r="B21" s="6">
        <v>4</v>
      </c>
      <c r="C21" s="6">
        <v>13</v>
      </c>
      <c r="D21" s="6">
        <v>14</v>
      </c>
      <c r="E21" s="6">
        <v>8</v>
      </c>
      <c r="F21" s="6">
        <v>15</v>
      </c>
      <c r="G21" s="6">
        <v>1</v>
      </c>
      <c r="H21" s="6">
        <v>1</v>
      </c>
      <c r="I21" s="6">
        <v>10</v>
      </c>
      <c r="J21" s="6">
        <v>15</v>
      </c>
      <c r="K21" s="6">
        <v>18</v>
      </c>
      <c r="L21" s="6">
        <v>20</v>
      </c>
      <c r="M21" s="6">
        <v>15</v>
      </c>
      <c r="N21" s="6">
        <v>1000000</v>
      </c>
      <c r="P21">
        <f t="shared" si="11"/>
        <v>17</v>
      </c>
      <c r="Q21">
        <f t="shared" si="0"/>
        <v>8</v>
      </c>
      <c r="R21">
        <f t="shared" si="1"/>
        <v>7</v>
      </c>
      <c r="S21">
        <f t="shared" si="2"/>
        <v>13</v>
      </c>
      <c r="T21">
        <f t="shared" si="3"/>
        <v>6</v>
      </c>
      <c r="U21">
        <f t="shared" si="4"/>
        <v>20</v>
      </c>
      <c r="V21">
        <f t="shared" si="5"/>
        <v>20</v>
      </c>
      <c r="W21">
        <f t="shared" si="6"/>
        <v>11</v>
      </c>
      <c r="X21">
        <f t="shared" si="7"/>
        <v>6</v>
      </c>
      <c r="Y21">
        <f t="shared" si="8"/>
        <v>3</v>
      </c>
      <c r="Z21">
        <f t="shared" si="9"/>
        <v>1</v>
      </c>
      <c r="AA21">
        <f t="shared" si="10"/>
        <v>6</v>
      </c>
      <c r="AB21">
        <f t="shared" si="12"/>
        <v>1000000</v>
      </c>
    </row>
    <row r="22" spans="1:28" ht="15" thickBot="1" x14ac:dyDescent="0.4">
      <c r="A22" s="5" t="s">
        <v>14</v>
      </c>
      <c r="B22" s="6">
        <v>5</v>
      </c>
      <c r="C22" s="6">
        <v>14</v>
      </c>
      <c r="D22" s="6">
        <v>1</v>
      </c>
      <c r="E22" s="6">
        <v>18</v>
      </c>
      <c r="F22" s="6">
        <v>14</v>
      </c>
      <c r="G22" s="6">
        <v>6</v>
      </c>
      <c r="H22" s="6">
        <v>4</v>
      </c>
      <c r="I22" s="6">
        <v>9</v>
      </c>
      <c r="J22" s="6">
        <v>8</v>
      </c>
      <c r="K22" s="6">
        <v>11</v>
      </c>
      <c r="L22" s="6">
        <v>15</v>
      </c>
      <c r="M22" s="6">
        <v>4</v>
      </c>
      <c r="N22" s="6">
        <v>1000000</v>
      </c>
      <c r="P22">
        <f t="shared" si="11"/>
        <v>15</v>
      </c>
      <c r="Q22">
        <f t="shared" si="0"/>
        <v>7</v>
      </c>
      <c r="R22">
        <f t="shared" si="1"/>
        <v>20</v>
      </c>
      <c r="S22">
        <f t="shared" si="2"/>
        <v>3</v>
      </c>
      <c r="T22">
        <f t="shared" si="3"/>
        <v>7</v>
      </c>
      <c r="U22">
        <f t="shared" si="4"/>
        <v>15</v>
      </c>
      <c r="V22">
        <f t="shared" si="5"/>
        <v>16</v>
      </c>
      <c r="W22">
        <f t="shared" si="6"/>
        <v>12</v>
      </c>
      <c r="X22">
        <f t="shared" si="7"/>
        <v>13</v>
      </c>
      <c r="Y22">
        <f t="shared" si="8"/>
        <v>10</v>
      </c>
      <c r="Z22">
        <f t="shared" si="9"/>
        <v>5</v>
      </c>
      <c r="AA22">
        <f t="shared" si="10"/>
        <v>17</v>
      </c>
      <c r="AB22">
        <f t="shared" si="12"/>
        <v>1000000</v>
      </c>
    </row>
    <row r="23" spans="1:28" ht="15" thickBot="1" x14ac:dyDescent="0.4">
      <c r="A23" s="5" t="s">
        <v>15</v>
      </c>
      <c r="B23" s="6">
        <v>20</v>
      </c>
      <c r="C23" s="6">
        <v>16</v>
      </c>
      <c r="D23" s="6">
        <v>6</v>
      </c>
      <c r="E23" s="6">
        <v>20</v>
      </c>
      <c r="F23" s="6">
        <v>1</v>
      </c>
      <c r="G23" s="6">
        <v>14</v>
      </c>
      <c r="H23" s="6">
        <v>10</v>
      </c>
      <c r="I23" s="6">
        <v>15</v>
      </c>
      <c r="J23" s="6">
        <v>7</v>
      </c>
      <c r="K23" s="6">
        <v>19</v>
      </c>
      <c r="L23" s="6">
        <v>13</v>
      </c>
      <c r="M23" s="6">
        <v>14</v>
      </c>
      <c r="N23" s="6">
        <v>1000000</v>
      </c>
      <c r="P23">
        <f t="shared" si="11"/>
        <v>1</v>
      </c>
      <c r="Q23">
        <f t="shared" si="0"/>
        <v>4</v>
      </c>
      <c r="R23">
        <f t="shared" si="1"/>
        <v>14</v>
      </c>
      <c r="S23">
        <f t="shared" si="2"/>
        <v>1</v>
      </c>
      <c r="T23">
        <f t="shared" si="3"/>
        <v>19</v>
      </c>
      <c r="U23">
        <f t="shared" si="4"/>
        <v>7</v>
      </c>
      <c r="V23">
        <f t="shared" si="5"/>
        <v>11</v>
      </c>
      <c r="W23">
        <f t="shared" si="6"/>
        <v>6</v>
      </c>
      <c r="X23">
        <f t="shared" si="7"/>
        <v>14</v>
      </c>
      <c r="Y23">
        <f t="shared" si="8"/>
        <v>2</v>
      </c>
      <c r="Z23">
        <f t="shared" si="9"/>
        <v>8</v>
      </c>
      <c r="AA23">
        <f t="shared" si="10"/>
        <v>7</v>
      </c>
      <c r="AB23">
        <f t="shared" si="12"/>
        <v>1000000</v>
      </c>
    </row>
    <row r="24" spans="1:28" ht="15" thickBot="1" x14ac:dyDescent="0.4">
      <c r="A24" s="5" t="s">
        <v>16</v>
      </c>
      <c r="B24" s="6">
        <v>17</v>
      </c>
      <c r="C24" s="6">
        <v>20</v>
      </c>
      <c r="D24" s="6">
        <v>20</v>
      </c>
      <c r="E24" s="6">
        <v>9</v>
      </c>
      <c r="F24" s="6">
        <v>19</v>
      </c>
      <c r="G24" s="6">
        <v>10</v>
      </c>
      <c r="H24" s="6">
        <v>16</v>
      </c>
      <c r="I24" s="6">
        <v>1</v>
      </c>
      <c r="J24" s="6">
        <v>1</v>
      </c>
      <c r="K24" s="6">
        <v>16</v>
      </c>
      <c r="L24" s="6">
        <v>1</v>
      </c>
      <c r="M24" s="6">
        <v>5</v>
      </c>
      <c r="N24" s="6">
        <v>1000000</v>
      </c>
      <c r="P24">
        <f t="shared" si="11"/>
        <v>4</v>
      </c>
      <c r="Q24">
        <f t="shared" si="0"/>
        <v>1</v>
      </c>
      <c r="R24">
        <f t="shared" si="1"/>
        <v>1</v>
      </c>
      <c r="S24">
        <f t="shared" si="2"/>
        <v>11</v>
      </c>
      <c r="T24">
        <f t="shared" si="3"/>
        <v>1</v>
      </c>
      <c r="U24">
        <f t="shared" si="4"/>
        <v>11</v>
      </c>
      <c r="V24">
        <f t="shared" si="5"/>
        <v>5</v>
      </c>
      <c r="W24">
        <f t="shared" si="6"/>
        <v>20</v>
      </c>
      <c r="X24">
        <f t="shared" si="7"/>
        <v>20</v>
      </c>
      <c r="Y24">
        <f t="shared" si="8"/>
        <v>5</v>
      </c>
      <c r="Z24">
        <f t="shared" si="9"/>
        <v>19</v>
      </c>
      <c r="AA24">
        <f t="shared" si="10"/>
        <v>15</v>
      </c>
      <c r="AB24">
        <f t="shared" si="12"/>
        <v>1000000</v>
      </c>
    </row>
    <row r="25" spans="1:28" ht="15" thickBot="1" x14ac:dyDescent="0.4">
      <c r="A25" s="5" t="s">
        <v>17</v>
      </c>
      <c r="B25" s="6">
        <v>16</v>
      </c>
      <c r="C25" s="6">
        <v>9</v>
      </c>
      <c r="D25" s="6">
        <v>10</v>
      </c>
      <c r="E25" s="6">
        <v>19</v>
      </c>
      <c r="F25" s="6">
        <v>4</v>
      </c>
      <c r="G25" s="6">
        <v>8</v>
      </c>
      <c r="H25" s="6">
        <v>3</v>
      </c>
      <c r="I25" s="6">
        <v>7</v>
      </c>
      <c r="J25" s="6">
        <v>4</v>
      </c>
      <c r="K25" s="6">
        <v>14</v>
      </c>
      <c r="L25" s="6">
        <v>3</v>
      </c>
      <c r="M25" s="6">
        <v>13</v>
      </c>
      <c r="N25" s="6">
        <v>1000000</v>
      </c>
      <c r="P25">
        <f t="shared" si="11"/>
        <v>5</v>
      </c>
      <c r="Q25">
        <f t="shared" si="0"/>
        <v>12</v>
      </c>
      <c r="R25">
        <f t="shared" si="1"/>
        <v>11</v>
      </c>
      <c r="S25">
        <f t="shared" si="2"/>
        <v>2</v>
      </c>
      <c r="T25">
        <f t="shared" si="3"/>
        <v>17</v>
      </c>
      <c r="U25">
        <f t="shared" si="4"/>
        <v>13</v>
      </c>
      <c r="V25">
        <f t="shared" si="5"/>
        <v>18</v>
      </c>
      <c r="W25">
        <f t="shared" si="6"/>
        <v>14</v>
      </c>
      <c r="X25">
        <f t="shared" si="7"/>
        <v>17</v>
      </c>
      <c r="Y25">
        <f t="shared" si="8"/>
        <v>7</v>
      </c>
      <c r="Z25">
        <f t="shared" si="9"/>
        <v>18</v>
      </c>
      <c r="AA25">
        <f t="shared" si="10"/>
        <v>8</v>
      </c>
      <c r="AB25">
        <f t="shared" si="12"/>
        <v>1000000</v>
      </c>
    </row>
    <row r="26" spans="1:28" ht="15" thickBot="1" x14ac:dyDescent="0.4">
      <c r="A26" s="5" t="s">
        <v>18</v>
      </c>
      <c r="B26" s="6">
        <v>11</v>
      </c>
      <c r="C26" s="6">
        <v>8</v>
      </c>
      <c r="D26" s="6">
        <v>18</v>
      </c>
      <c r="E26" s="6">
        <v>16</v>
      </c>
      <c r="F26" s="6">
        <v>8</v>
      </c>
      <c r="G26" s="6">
        <v>20</v>
      </c>
      <c r="H26" s="6">
        <v>11</v>
      </c>
      <c r="I26" s="6">
        <v>6</v>
      </c>
      <c r="J26" s="6">
        <v>6</v>
      </c>
      <c r="K26" s="6">
        <v>12</v>
      </c>
      <c r="L26" s="6">
        <v>4</v>
      </c>
      <c r="M26" s="6">
        <v>10</v>
      </c>
      <c r="N26" s="6">
        <v>1000000</v>
      </c>
      <c r="P26">
        <f t="shared" si="11"/>
        <v>10</v>
      </c>
      <c r="Q26">
        <f t="shared" si="0"/>
        <v>13</v>
      </c>
      <c r="R26">
        <f t="shared" si="1"/>
        <v>3</v>
      </c>
      <c r="S26">
        <f t="shared" si="2"/>
        <v>5</v>
      </c>
      <c r="T26">
        <f t="shared" si="3"/>
        <v>13</v>
      </c>
      <c r="U26">
        <f t="shared" si="4"/>
        <v>1</v>
      </c>
      <c r="V26">
        <f t="shared" si="5"/>
        <v>10</v>
      </c>
      <c r="W26">
        <f t="shared" si="6"/>
        <v>15</v>
      </c>
      <c r="X26">
        <f t="shared" si="7"/>
        <v>15</v>
      </c>
      <c r="Y26">
        <f t="shared" si="8"/>
        <v>9</v>
      </c>
      <c r="Z26">
        <f t="shared" si="9"/>
        <v>16</v>
      </c>
      <c r="AA26">
        <f t="shared" si="10"/>
        <v>11</v>
      </c>
      <c r="AB26">
        <f t="shared" si="12"/>
        <v>1000000</v>
      </c>
    </row>
    <row r="27" spans="1:28" ht="15" thickBot="1" x14ac:dyDescent="0.4">
      <c r="A27" s="5" t="s">
        <v>19</v>
      </c>
      <c r="B27" s="6">
        <v>19</v>
      </c>
      <c r="C27" s="6">
        <v>18</v>
      </c>
      <c r="D27" s="6">
        <v>17</v>
      </c>
      <c r="E27" s="6">
        <v>14</v>
      </c>
      <c r="F27" s="6">
        <v>19</v>
      </c>
      <c r="G27" s="6">
        <v>19</v>
      </c>
      <c r="H27" s="6">
        <v>8</v>
      </c>
      <c r="I27" s="6">
        <v>5</v>
      </c>
      <c r="J27" s="6">
        <v>20</v>
      </c>
      <c r="K27" s="6">
        <v>4</v>
      </c>
      <c r="L27" s="6">
        <v>6</v>
      </c>
      <c r="M27" s="6">
        <v>5</v>
      </c>
      <c r="N27" s="6">
        <v>1000000</v>
      </c>
      <c r="P27">
        <f t="shared" si="11"/>
        <v>2</v>
      </c>
      <c r="Q27">
        <f t="shared" si="0"/>
        <v>3</v>
      </c>
      <c r="R27">
        <f t="shared" si="1"/>
        <v>4</v>
      </c>
      <c r="S27">
        <f t="shared" si="2"/>
        <v>7</v>
      </c>
      <c r="T27">
        <f t="shared" si="3"/>
        <v>1</v>
      </c>
      <c r="U27">
        <f t="shared" si="4"/>
        <v>2</v>
      </c>
      <c r="V27">
        <f t="shared" si="5"/>
        <v>13</v>
      </c>
      <c r="W27">
        <f t="shared" si="6"/>
        <v>16</v>
      </c>
      <c r="X27">
        <f t="shared" si="7"/>
        <v>1</v>
      </c>
      <c r="Y27">
        <f t="shared" si="8"/>
        <v>17</v>
      </c>
      <c r="Z27">
        <f t="shared" si="9"/>
        <v>14</v>
      </c>
      <c r="AA27">
        <f t="shared" si="10"/>
        <v>15</v>
      </c>
      <c r="AB27">
        <f t="shared" si="12"/>
        <v>1000000</v>
      </c>
    </row>
    <row r="28" spans="1:28" ht="18.5" thickBot="1" x14ac:dyDescent="0.4">
      <c r="A28" s="1"/>
    </row>
    <row r="29" spans="1:28" ht="15" thickBot="1" x14ac:dyDescent="0.4">
      <c r="A29" s="5" t="s">
        <v>54</v>
      </c>
      <c r="B29" s="5" t="s">
        <v>41</v>
      </c>
      <c r="C29" s="5" t="s">
        <v>42</v>
      </c>
      <c r="D29" s="5" t="s">
        <v>43</v>
      </c>
      <c r="E29" s="5" t="s">
        <v>44</v>
      </c>
      <c r="F29" s="5" t="s">
        <v>45</v>
      </c>
      <c r="G29" s="5" t="s">
        <v>46</v>
      </c>
      <c r="H29" s="5" t="s">
        <v>47</v>
      </c>
      <c r="I29" s="5" t="s">
        <v>48</v>
      </c>
      <c r="J29" s="5" t="s">
        <v>49</v>
      </c>
      <c r="K29" s="5" t="s">
        <v>50</v>
      </c>
      <c r="L29" s="5" t="s">
        <v>51</v>
      </c>
      <c r="M29" s="5" t="s">
        <v>52</v>
      </c>
    </row>
    <row r="30" spans="1:28" ht="20" thickBot="1" x14ac:dyDescent="0.4">
      <c r="A30" s="5" t="s">
        <v>55</v>
      </c>
      <c r="B30" s="6" t="s">
        <v>56</v>
      </c>
      <c r="C30" s="6" t="s">
        <v>57</v>
      </c>
      <c r="D30" s="6" t="s">
        <v>58</v>
      </c>
      <c r="E30" s="6" t="s">
        <v>59</v>
      </c>
      <c r="F30" s="6" t="s">
        <v>60</v>
      </c>
      <c r="G30" s="6" t="s">
        <v>61</v>
      </c>
      <c r="H30" s="6" t="s">
        <v>62</v>
      </c>
      <c r="I30" s="6" t="s">
        <v>63</v>
      </c>
      <c r="J30" s="6" t="s">
        <v>64</v>
      </c>
      <c r="K30" s="6" t="s">
        <v>65</v>
      </c>
      <c r="L30" s="6" t="s">
        <v>66</v>
      </c>
      <c r="M30" s="6" t="s">
        <v>67</v>
      </c>
    </row>
    <row r="31" spans="1:28" ht="20" thickBot="1" x14ac:dyDescent="0.4">
      <c r="A31" s="5" t="s">
        <v>68</v>
      </c>
      <c r="B31" s="6" t="s">
        <v>69</v>
      </c>
      <c r="C31" s="6" t="s">
        <v>70</v>
      </c>
      <c r="D31" s="6" t="s">
        <v>71</v>
      </c>
      <c r="E31" s="6" t="s">
        <v>72</v>
      </c>
      <c r="F31" s="6" t="s">
        <v>73</v>
      </c>
      <c r="G31" s="6" t="s">
        <v>74</v>
      </c>
      <c r="H31" s="6" t="s">
        <v>75</v>
      </c>
      <c r="I31" s="6" t="s">
        <v>76</v>
      </c>
      <c r="J31" s="6" t="s">
        <v>77</v>
      </c>
      <c r="K31" s="6" t="s">
        <v>78</v>
      </c>
      <c r="L31" s="6" t="s">
        <v>79</v>
      </c>
      <c r="M31" s="6" t="s">
        <v>80</v>
      </c>
    </row>
    <row r="32" spans="1:28" ht="20" thickBot="1" x14ac:dyDescent="0.4">
      <c r="A32" s="5" t="s">
        <v>81</v>
      </c>
      <c r="B32" s="6" t="s">
        <v>82</v>
      </c>
      <c r="C32" s="6" t="s">
        <v>83</v>
      </c>
      <c r="D32" s="6" t="s">
        <v>84</v>
      </c>
      <c r="E32" s="6" t="s">
        <v>85</v>
      </c>
      <c r="F32" s="6" t="s">
        <v>86</v>
      </c>
      <c r="G32" s="6" t="s">
        <v>87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92</v>
      </c>
      <c r="M32" s="6" t="s">
        <v>93</v>
      </c>
    </row>
    <row r="33" spans="1:13" ht="20" thickBot="1" x14ac:dyDescent="0.4">
      <c r="A33" s="5" t="s">
        <v>94</v>
      </c>
      <c r="B33" s="6" t="s">
        <v>95</v>
      </c>
      <c r="C33" s="6" t="s">
        <v>96</v>
      </c>
      <c r="D33" s="6" t="s">
        <v>97</v>
      </c>
      <c r="E33" s="6" t="s">
        <v>98</v>
      </c>
      <c r="F33" s="6" t="s">
        <v>99</v>
      </c>
      <c r="G33" s="6" t="s">
        <v>100</v>
      </c>
      <c r="H33" s="6" t="s">
        <v>101</v>
      </c>
      <c r="I33" s="6" t="s">
        <v>102</v>
      </c>
      <c r="J33" s="6" t="s">
        <v>103</v>
      </c>
      <c r="K33" s="6" t="s">
        <v>104</v>
      </c>
      <c r="L33" s="6" t="s">
        <v>105</v>
      </c>
      <c r="M33" s="6" t="s">
        <v>106</v>
      </c>
    </row>
    <row r="34" spans="1:13" ht="20" thickBot="1" x14ac:dyDescent="0.4">
      <c r="A34" s="5" t="s">
        <v>107</v>
      </c>
      <c r="B34" s="6" t="s">
        <v>108</v>
      </c>
      <c r="C34" s="6" t="s">
        <v>109</v>
      </c>
      <c r="D34" s="6" t="s">
        <v>110</v>
      </c>
      <c r="E34" s="6" t="s">
        <v>111</v>
      </c>
      <c r="F34" s="6" t="s">
        <v>112</v>
      </c>
      <c r="G34" s="6" t="s">
        <v>113</v>
      </c>
      <c r="H34" s="6" t="s">
        <v>114</v>
      </c>
      <c r="I34" s="6" t="s">
        <v>115</v>
      </c>
      <c r="J34" s="6" t="s">
        <v>116</v>
      </c>
      <c r="K34" s="6" t="s">
        <v>117</v>
      </c>
      <c r="L34" s="6" t="s">
        <v>118</v>
      </c>
      <c r="M34" s="6" t="s">
        <v>119</v>
      </c>
    </row>
    <row r="35" spans="1:13" ht="20" thickBot="1" x14ac:dyDescent="0.4">
      <c r="A35" s="5" t="s">
        <v>120</v>
      </c>
      <c r="B35" s="6" t="s">
        <v>121</v>
      </c>
      <c r="C35" s="6" t="s">
        <v>122</v>
      </c>
      <c r="D35" s="6" t="s">
        <v>123</v>
      </c>
      <c r="E35" s="6" t="s">
        <v>124</v>
      </c>
      <c r="F35" s="6" t="s">
        <v>125</v>
      </c>
      <c r="G35" s="6" t="s">
        <v>126</v>
      </c>
      <c r="H35" s="6" t="s">
        <v>127</v>
      </c>
      <c r="I35" s="6" t="s">
        <v>128</v>
      </c>
      <c r="J35" s="6" t="s">
        <v>129</v>
      </c>
      <c r="K35" s="6" t="s">
        <v>130</v>
      </c>
      <c r="L35" s="6" t="s">
        <v>131</v>
      </c>
      <c r="M35" s="6" t="s">
        <v>132</v>
      </c>
    </row>
    <row r="36" spans="1:13" ht="20" thickBot="1" x14ac:dyDescent="0.4">
      <c r="A36" s="5" t="s">
        <v>133</v>
      </c>
      <c r="B36" s="6" t="s">
        <v>134</v>
      </c>
      <c r="C36" s="6" t="s">
        <v>135</v>
      </c>
      <c r="D36" s="6" t="s">
        <v>136</v>
      </c>
      <c r="E36" s="6" t="s">
        <v>137</v>
      </c>
      <c r="F36" s="6" t="s">
        <v>138</v>
      </c>
      <c r="G36" s="6" t="s">
        <v>139</v>
      </c>
      <c r="H36" s="6" t="s">
        <v>140</v>
      </c>
      <c r="I36" s="6" t="s">
        <v>141</v>
      </c>
      <c r="J36" s="6" t="s">
        <v>142</v>
      </c>
      <c r="K36" s="6" t="s">
        <v>143</v>
      </c>
      <c r="L36" s="6" t="s">
        <v>144</v>
      </c>
      <c r="M36" s="6" t="s">
        <v>145</v>
      </c>
    </row>
    <row r="37" spans="1:13" ht="20" thickBot="1" x14ac:dyDescent="0.4">
      <c r="A37" s="5" t="s">
        <v>146</v>
      </c>
      <c r="B37" s="6" t="s">
        <v>147</v>
      </c>
      <c r="C37" s="6" t="s">
        <v>148</v>
      </c>
      <c r="D37" s="6" t="s">
        <v>149</v>
      </c>
      <c r="E37" s="6" t="s">
        <v>150</v>
      </c>
      <c r="F37" s="6" t="s">
        <v>151</v>
      </c>
      <c r="G37" s="6" t="s">
        <v>152</v>
      </c>
      <c r="H37" s="6" t="s">
        <v>153</v>
      </c>
      <c r="I37" s="6" t="s">
        <v>154</v>
      </c>
      <c r="J37" s="6" t="s">
        <v>155</v>
      </c>
      <c r="K37" s="6" t="s">
        <v>156</v>
      </c>
      <c r="L37" s="6" t="s">
        <v>157</v>
      </c>
      <c r="M37" s="6" t="s">
        <v>158</v>
      </c>
    </row>
    <row r="38" spans="1:13" ht="20" thickBot="1" x14ac:dyDescent="0.4">
      <c r="A38" s="5" t="s">
        <v>159</v>
      </c>
      <c r="B38" s="6" t="s">
        <v>160</v>
      </c>
      <c r="C38" s="6" t="s">
        <v>161</v>
      </c>
      <c r="D38" s="6" t="s">
        <v>162</v>
      </c>
      <c r="E38" s="6" t="s">
        <v>163</v>
      </c>
      <c r="F38" s="6" t="s">
        <v>164</v>
      </c>
      <c r="G38" s="6" t="s">
        <v>165</v>
      </c>
      <c r="H38" s="6" t="s">
        <v>166</v>
      </c>
      <c r="I38" s="6" t="s">
        <v>167</v>
      </c>
      <c r="J38" s="6" t="s">
        <v>168</v>
      </c>
      <c r="K38" s="6" t="s">
        <v>169</v>
      </c>
      <c r="L38" s="6" t="s">
        <v>170</v>
      </c>
      <c r="M38" s="6" t="s">
        <v>171</v>
      </c>
    </row>
    <row r="39" spans="1:13" ht="20" thickBot="1" x14ac:dyDescent="0.4">
      <c r="A39" s="5" t="s">
        <v>172</v>
      </c>
      <c r="B39" s="6" t="s">
        <v>173</v>
      </c>
      <c r="C39" s="6" t="s">
        <v>174</v>
      </c>
      <c r="D39" s="6" t="s">
        <v>175</v>
      </c>
      <c r="E39" s="6" t="s">
        <v>176</v>
      </c>
      <c r="F39" s="6" t="s">
        <v>173</v>
      </c>
      <c r="G39" s="6" t="s">
        <v>177</v>
      </c>
      <c r="H39" s="6" t="s">
        <v>178</v>
      </c>
      <c r="I39" s="6" t="s">
        <v>179</v>
      </c>
      <c r="J39" s="6" t="s">
        <v>180</v>
      </c>
      <c r="K39" s="6" t="s">
        <v>181</v>
      </c>
      <c r="L39" s="6" t="s">
        <v>182</v>
      </c>
      <c r="M39" s="6" t="s">
        <v>183</v>
      </c>
    </row>
    <row r="40" spans="1:13" ht="15" thickBot="1" x14ac:dyDescent="0.4">
      <c r="A40" s="5" t="s">
        <v>184</v>
      </c>
      <c r="B40" s="6" t="s">
        <v>185</v>
      </c>
      <c r="C40" s="6" t="s">
        <v>186</v>
      </c>
      <c r="D40" s="6" t="s">
        <v>187</v>
      </c>
      <c r="E40" s="6" t="s">
        <v>188</v>
      </c>
      <c r="F40" s="6" t="s">
        <v>185</v>
      </c>
      <c r="G40" s="6" t="s">
        <v>189</v>
      </c>
      <c r="H40" s="6" t="s">
        <v>190</v>
      </c>
      <c r="I40" s="6" t="s">
        <v>191</v>
      </c>
      <c r="J40" s="6" t="s">
        <v>192</v>
      </c>
      <c r="K40" s="6" t="s">
        <v>193</v>
      </c>
      <c r="L40" s="6" t="s">
        <v>194</v>
      </c>
      <c r="M40" s="6" t="s">
        <v>195</v>
      </c>
    </row>
    <row r="41" spans="1:13" ht="15" thickBot="1" x14ac:dyDescent="0.4">
      <c r="A41" s="5" t="s">
        <v>196</v>
      </c>
      <c r="B41" s="6" t="s">
        <v>197</v>
      </c>
      <c r="C41" s="6" t="s">
        <v>198</v>
      </c>
      <c r="D41" s="6" t="s">
        <v>199</v>
      </c>
      <c r="E41" s="6" t="s">
        <v>200</v>
      </c>
      <c r="F41" s="6" t="s">
        <v>197</v>
      </c>
      <c r="G41" s="6" t="s">
        <v>201</v>
      </c>
      <c r="H41" s="6" t="s">
        <v>202</v>
      </c>
      <c r="I41" s="6" t="s">
        <v>203</v>
      </c>
      <c r="J41" s="6" t="s">
        <v>197</v>
      </c>
      <c r="K41" s="6" t="s">
        <v>204</v>
      </c>
      <c r="L41" s="6" t="s">
        <v>205</v>
      </c>
      <c r="M41" s="6" t="s">
        <v>206</v>
      </c>
    </row>
    <row r="42" spans="1:13" ht="15" thickBot="1" x14ac:dyDescent="0.4">
      <c r="A42" s="5" t="s">
        <v>207</v>
      </c>
      <c r="B42" s="6" t="s">
        <v>208</v>
      </c>
      <c r="C42" s="6" t="s">
        <v>209</v>
      </c>
      <c r="D42" s="6" t="s">
        <v>210</v>
      </c>
      <c r="E42" s="6" t="s">
        <v>211</v>
      </c>
      <c r="F42" s="6" t="s">
        <v>208</v>
      </c>
      <c r="G42" s="6" t="s">
        <v>212</v>
      </c>
      <c r="H42" s="6" t="s">
        <v>213</v>
      </c>
      <c r="I42" s="6" t="s">
        <v>214</v>
      </c>
      <c r="J42" s="6" t="s">
        <v>208</v>
      </c>
      <c r="K42" s="6" t="s">
        <v>215</v>
      </c>
      <c r="L42" s="6" t="s">
        <v>216</v>
      </c>
      <c r="M42" s="6" t="s">
        <v>217</v>
      </c>
    </row>
    <row r="43" spans="1:13" ht="15" thickBot="1" x14ac:dyDescent="0.4">
      <c r="A43" s="5" t="s">
        <v>218</v>
      </c>
      <c r="B43" s="6" t="s">
        <v>219</v>
      </c>
      <c r="C43" s="6" t="s">
        <v>220</v>
      </c>
      <c r="D43" s="6" t="s">
        <v>221</v>
      </c>
      <c r="E43" s="6" t="s">
        <v>222</v>
      </c>
      <c r="F43" s="6" t="s">
        <v>219</v>
      </c>
      <c r="G43" s="6" t="s">
        <v>219</v>
      </c>
      <c r="H43" s="6" t="s">
        <v>223</v>
      </c>
      <c r="I43" s="6" t="s">
        <v>224</v>
      </c>
      <c r="J43" s="6" t="s">
        <v>219</v>
      </c>
      <c r="K43" s="6" t="s">
        <v>219</v>
      </c>
      <c r="L43" s="6" t="s">
        <v>225</v>
      </c>
      <c r="M43" s="6" t="s">
        <v>226</v>
      </c>
    </row>
    <row r="44" spans="1:13" ht="15" thickBot="1" x14ac:dyDescent="0.4">
      <c r="A44" s="5" t="s">
        <v>227</v>
      </c>
      <c r="B44" s="6" t="s">
        <v>228</v>
      </c>
      <c r="C44" s="6" t="s">
        <v>229</v>
      </c>
      <c r="D44" s="6" t="s">
        <v>230</v>
      </c>
      <c r="E44" s="6" t="s">
        <v>231</v>
      </c>
      <c r="F44" s="6" t="s">
        <v>228</v>
      </c>
      <c r="G44" s="6" t="s">
        <v>228</v>
      </c>
      <c r="H44" s="6" t="s">
        <v>232</v>
      </c>
      <c r="I44" s="6" t="s">
        <v>233</v>
      </c>
      <c r="J44" s="6" t="s">
        <v>228</v>
      </c>
      <c r="K44" s="6" t="s">
        <v>228</v>
      </c>
      <c r="L44" s="6" t="s">
        <v>234</v>
      </c>
      <c r="M44" s="6" t="s">
        <v>235</v>
      </c>
    </row>
    <row r="45" spans="1:13" ht="15" thickBot="1" x14ac:dyDescent="0.4">
      <c r="A45" s="5" t="s">
        <v>236</v>
      </c>
      <c r="B45" s="6" t="s">
        <v>237</v>
      </c>
      <c r="C45" s="6" t="s">
        <v>238</v>
      </c>
      <c r="D45" s="6" t="s">
        <v>237</v>
      </c>
      <c r="E45" s="6" t="s">
        <v>239</v>
      </c>
      <c r="F45" s="6" t="s">
        <v>237</v>
      </c>
      <c r="G45" s="6" t="s">
        <v>237</v>
      </c>
      <c r="H45" s="6" t="s">
        <v>240</v>
      </c>
      <c r="I45" s="6" t="s">
        <v>241</v>
      </c>
      <c r="J45" s="6" t="s">
        <v>237</v>
      </c>
      <c r="K45" s="6" t="s">
        <v>237</v>
      </c>
      <c r="L45" s="6" t="s">
        <v>242</v>
      </c>
      <c r="M45" s="6" t="s">
        <v>243</v>
      </c>
    </row>
    <row r="46" spans="1:13" ht="15" thickBot="1" x14ac:dyDescent="0.4">
      <c r="A46" s="5" t="s">
        <v>244</v>
      </c>
      <c r="B46" s="6" t="s">
        <v>245</v>
      </c>
      <c r="C46" s="6" t="s">
        <v>246</v>
      </c>
      <c r="D46" s="6" t="s">
        <v>245</v>
      </c>
      <c r="E46" s="6" t="s">
        <v>247</v>
      </c>
      <c r="F46" s="6" t="s">
        <v>245</v>
      </c>
      <c r="G46" s="6" t="s">
        <v>245</v>
      </c>
      <c r="H46" s="6" t="s">
        <v>248</v>
      </c>
      <c r="I46" s="6" t="s">
        <v>249</v>
      </c>
      <c r="J46" s="6" t="s">
        <v>245</v>
      </c>
      <c r="K46" s="6" t="s">
        <v>245</v>
      </c>
      <c r="L46" s="6" t="s">
        <v>250</v>
      </c>
      <c r="M46" s="6" t="s">
        <v>251</v>
      </c>
    </row>
    <row r="47" spans="1:13" ht="15" thickBot="1" x14ac:dyDescent="0.4">
      <c r="A47" s="5" t="s">
        <v>252</v>
      </c>
      <c r="B47" s="6" t="s">
        <v>253</v>
      </c>
      <c r="C47" s="6" t="s">
        <v>254</v>
      </c>
      <c r="D47" s="6" t="s">
        <v>253</v>
      </c>
      <c r="E47" s="6" t="s">
        <v>253</v>
      </c>
      <c r="F47" s="6" t="s">
        <v>253</v>
      </c>
      <c r="G47" s="6" t="s">
        <v>253</v>
      </c>
      <c r="H47" s="6" t="s">
        <v>255</v>
      </c>
      <c r="I47" s="6" t="s">
        <v>256</v>
      </c>
      <c r="J47" s="6" t="s">
        <v>253</v>
      </c>
      <c r="K47" s="6" t="s">
        <v>253</v>
      </c>
      <c r="L47" s="6" t="s">
        <v>257</v>
      </c>
      <c r="M47" s="6" t="s">
        <v>258</v>
      </c>
    </row>
    <row r="48" spans="1:13" ht="15" thickBot="1" x14ac:dyDescent="0.4">
      <c r="A48" s="5" t="s">
        <v>259</v>
      </c>
      <c r="B48" s="6" t="s">
        <v>260</v>
      </c>
      <c r="C48" s="6" t="s">
        <v>260</v>
      </c>
      <c r="D48" s="6" t="s">
        <v>260</v>
      </c>
      <c r="E48" s="6" t="s">
        <v>260</v>
      </c>
      <c r="F48" s="6" t="s">
        <v>260</v>
      </c>
      <c r="G48" s="6" t="s">
        <v>260</v>
      </c>
      <c r="H48" s="6" t="s">
        <v>260</v>
      </c>
      <c r="I48" s="6" t="s">
        <v>261</v>
      </c>
      <c r="J48" s="6" t="s">
        <v>260</v>
      </c>
      <c r="K48" s="6" t="s">
        <v>260</v>
      </c>
      <c r="L48" s="6" t="s">
        <v>262</v>
      </c>
      <c r="M48" s="6" t="s">
        <v>263</v>
      </c>
    </row>
    <row r="49" spans="1:14" ht="15" thickBot="1" x14ac:dyDescent="0.4">
      <c r="A49" s="5" t="s">
        <v>264</v>
      </c>
      <c r="B49" s="6" t="s">
        <v>265</v>
      </c>
      <c r="C49" s="6" t="s">
        <v>265</v>
      </c>
      <c r="D49" s="6" t="s">
        <v>265</v>
      </c>
      <c r="E49" s="6" t="s">
        <v>265</v>
      </c>
      <c r="F49" s="6" t="s">
        <v>265</v>
      </c>
      <c r="G49" s="6" t="s">
        <v>265</v>
      </c>
      <c r="H49" s="6" t="s">
        <v>265</v>
      </c>
      <c r="I49" s="6" t="s">
        <v>265</v>
      </c>
      <c r="J49" s="6" t="s">
        <v>265</v>
      </c>
      <c r="K49" s="6" t="s">
        <v>265</v>
      </c>
      <c r="L49" s="6" t="s">
        <v>266</v>
      </c>
      <c r="M49" s="6" t="s">
        <v>265</v>
      </c>
    </row>
    <row r="50" spans="1:14" ht="18.5" thickBot="1" x14ac:dyDescent="0.4">
      <c r="A50" s="1"/>
    </row>
    <row r="51" spans="1:14" ht="52.5" thickBot="1" x14ac:dyDescent="0.4">
      <c r="A51" s="5" t="s">
        <v>267</v>
      </c>
      <c r="B51" s="5" t="s">
        <v>41</v>
      </c>
      <c r="C51" s="5" t="s">
        <v>42</v>
      </c>
      <c r="D51" s="5" t="s">
        <v>43</v>
      </c>
      <c r="E51" s="5" t="s">
        <v>44</v>
      </c>
      <c r="F51" s="5" t="s">
        <v>45</v>
      </c>
      <c r="G51" s="5" t="s">
        <v>46</v>
      </c>
      <c r="H51" s="5" t="s">
        <v>47</v>
      </c>
      <c r="I51" s="5" t="s">
        <v>48</v>
      </c>
      <c r="J51" s="5" t="s">
        <v>49</v>
      </c>
      <c r="K51" s="5" t="s">
        <v>50</v>
      </c>
      <c r="L51" s="5" t="s">
        <v>51</v>
      </c>
      <c r="M51" s="5" t="s">
        <v>52</v>
      </c>
      <c r="N51" s="12" t="s">
        <v>448</v>
      </c>
    </row>
    <row r="52" spans="1:14" ht="15" thickBot="1" x14ac:dyDescent="0.4">
      <c r="A52" s="5" t="s">
        <v>55</v>
      </c>
      <c r="B52" s="6">
        <v>23.5</v>
      </c>
      <c r="C52" s="6">
        <v>187065.5</v>
      </c>
      <c r="D52" s="6">
        <v>209859.5</v>
      </c>
      <c r="E52" s="6">
        <v>49.5</v>
      </c>
      <c r="F52" s="6">
        <v>141286</v>
      </c>
      <c r="G52" s="6">
        <v>293880</v>
      </c>
      <c r="H52" s="6">
        <v>43.5</v>
      </c>
      <c r="I52" s="6">
        <v>347387</v>
      </c>
      <c r="J52" s="6">
        <v>76335</v>
      </c>
      <c r="K52" s="6">
        <v>160299</v>
      </c>
      <c r="L52" s="6">
        <v>499849</v>
      </c>
      <c r="M52" s="6">
        <v>76363</v>
      </c>
    </row>
    <row r="53" spans="1:14" ht="15" thickBot="1" x14ac:dyDescent="0.4">
      <c r="A53" s="5" t="s">
        <v>68</v>
      </c>
      <c r="B53" s="6">
        <v>22.5</v>
      </c>
      <c r="C53" s="6">
        <v>187064.5</v>
      </c>
      <c r="D53" s="6">
        <v>141202</v>
      </c>
      <c r="E53" s="6">
        <v>48.5</v>
      </c>
      <c r="F53" s="6">
        <v>141285</v>
      </c>
      <c r="G53" s="6">
        <v>95435</v>
      </c>
      <c r="H53" s="6">
        <v>42.5</v>
      </c>
      <c r="I53" s="6">
        <v>122143.5</v>
      </c>
      <c r="J53" s="6">
        <v>76334</v>
      </c>
      <c r="K53" s="6">
        <v>160298</v>
      </c>
      <c r="L53" s="6">
        <v>499848</v>
      </c>
      <c r="M53" s="6">
        <v>76362</v>
      </c>
    </row>
    <row r="54" spans="1:14" ht="15" thickBot="1" x14ac:dyDescent="0.4">
      <c r="A54" s="5" t="s">
        <v>81</v>
      </c>
      <c r="B54" s="6">
        <v>21.5</v>
      </c>
      <c r="C54" s="6">
        <v>187063.5</v>
      </c>
      <c r="D54" s="6">
        <v>141201</v>
      </c>
      <c r="E54" s="6">
        <v>47.5</v>
      </c>
      <c r="F54" s="6">
        <v>141240.5</v>
      </c>
      <c r="G54" s="6">
        <v>95434</v>
      </c>
      <c r="H54" s="6">
        <v>41.5</v>
      </c>
      <c r="I54" s="6">
        <v>122142.5</v>
      </c>
      <c r="J54" s="6">
        <v>76333</v>
      </c>
      <c r="K54" s="6">
        <v>160297</v>
      </c>
      <c r="L54" s="6">
        <v>499847</v>
      </c>
      <c r="M54" s="6">
        <v>76361</v>
      </c>
    </row>
    <row r="55" spans="1:14" ht="15" thickBot="1" x14ac:dyDescent="0.4">
      <c r="A55" s="5" t="s">
        <v>94</v>
      </c>
      <c r="B55" s="6">
        <v>20.5</v>
      </c>
      <c r="C55" s="6">
        <v>187062.5</v>
      </c>
      <c r="D55" s="6">
        <v>141200</v>
      </c>
      <c r="E55" s="6">
        <v>46.5</v>
      </c>
      <c r="F55" s="6">
        <v>141239.5</v>
      </c>
      <c r="G55" s="6">
        <v>95433</v>
      </c>
      <c r="H55" s="6">
        <v>40.5</v>
      </c>
      <c r="I55" s="6">
        <v>122141.5</v>
      </c>
      <c r="J55" s="6">
        <v>76332</v>
      </c>
      <c r="K55" s="6">
        <v>160296</v>
      </c>
      <c r="L55" s="6">
        <v>499846</v>
      </c>
      <c r="M55" s="6">
        <v>76360</v>
      </c>
    </row>
    <row r="56" spans="1:14" ht="15" thickBot="1" x14ac:dyDescent="0.4">
      <c r="A56" s="5" t="s">
        <v>107</v>
      </c>
      <c r="B56" s="6">
        <v>19.5</v>
      </c>
      <c r="C56" s="6">
        <v>187061.5</v>
      </c>
      <c r="D56" s="6">
        <v>141199</v>
      </c>
      <c r="E56" s="6">
        <v>45.5</v>
      </c>
      <c r="F56" s="6">
        <v>141238.5</v>
      </c>
      <c r="G56" s="6">
        <v>95432</v>
      </c>
      <c r="H56" s="6">
        <v>39.5</v>
      </c>
      <c r="I56" s="6">
        <v>122140.5</v>
      </c>
      <c r="J56" s="6">
        <v>76331</v>
      </c>
      <c r="K56" s="6">
        <v>160295</v>
      </c>
      <c r="L56" s="6">
        <v>499845</v>
      </c>
      <c r="M56" s="6">
        <v>76359</v>
      </c>
    </row>
    <row r="57" spans="1:14" ht="15" thickBot="1" x14ac:dyDescent="0.4">
      <c r="A57" s="5" t="s">
        <v>120</v>
      </c>
      <c r="B57" s="6">
        <v>18.5</v>
      </c>
      <c r="C57" s="6">
        <v>187060.5</v>
      </c>
      <c r="D57" s="6">
        <v>141198</v>
      </c>
      <c r="E57" s="6">
        <v>44.5</v>
      </c>
      <c r="F57" s="6">
        <v>122147.5</v>
      </c>
      <c r="G57" s="6">
        <v>22928.5</v>
      </c>
      <c r="H57" s="6">
        <v>38.5</v>
      </c>
      <c r="I57" s="6">
        <v>122139.5</v>
      </c>
      <c r="J57" s="6">
        <v>76330</v>
      </c>
      <c r="K57" s="6">
        <v>95429</v>
      </c>
      <c r="L57" s="6">
        <v>499844</v>
      </c>
      <c r="M57" s="6">
        <v>25</v>
      </c>
    </row>
    <row r="58" spans="1:14" ht="15" thickBot="1" x14ac:dyDescent="0.4">
      <c r="A58" s="5" t="s">
        <v>133</v>
      </c>
      <c r="B58" s="6">
        <v>17.5</v>
      </c>
      <c r="C58" s="6">
        <v>164185.5</v>
      </c>
      <c r="D58" s="6">
        <v>141197</v>
      </c>
      <c r="E58" s="6">
        <v>43.5</v>
      </c>
      <c r="F58" s="6">
        <v>122146.5</v>
      </c>
      <c r="G58" s="6">
        <v>22927.5</v>
      </c>
      <c r="H58" s="6">
        <v>37.5</v>
      </c>
      <c r="I58" s="6">
        <v>34381</v>
      </c>
      <c r="J58" s="6">
        <v>76329</v>
      </c>
      <c r="K58" s="6">
        <v>95428</v>
      </c>
      <c r="L58" s="6">
        <v>499843</v>
      </c>
      <c r="M58" s="6">
        <v>24</v>
      </c>
    </row>
    <row r="59" spans="1:14" ht="15" thickBot="1" x14ac:dyDescent="0.4">
      <c r="A59" s="5" t="s">
        <v>146</v>
      </c>
      <c r="B59" s="6">
        <v>16.5</v>
      </c>
      <c r="C59" s="6">
        <v>164184.5</v>
      </c>
      <c r="D59" s="6">
        <v>141196</v>
      </c>
      <c r="E59" s="6">
        <v>42.5</v>
      </c>
      <c r="F59" s="6">
        <v>122145.5</v>
      </c>
      <c r="G59" s="6">
        <v>20.5</v>
      </c>
      <c r="H59" s="6">
        <v>36.5</v>
      </c>
      <c r="I59" s="6">
        <v>34380</v>
      </c>
      <c r="J59" s="6">
        <v>22</v>
      </c>
      <c r="K59" s="6">
        <v>95427</v>
      </c>
      <c r="L59" s="6">
        <v>499842</v>
      </c>
      <c r="M59" s="6">
        <v>23</v>
      </c>
    </row>
    <row r="60" spans="1:14" ht="15" thickBot="1" x14ac:dyDescent="0.4">
      <c r="A60" s="5" t="s">
        <v>159</v>
      </c>
      <c r="B60" s="6">
        <v>11</v>
      </c>
      <c r="C60" s="6">
        <v>164183.5</v>
      </c>
      <c r="D60" s="6">
        <v>141195</v>
      </c>
      <c r="E60" s="6">
        <v>41.5</v>
      </c>
      <c r="F60" s="6">
        <v>122144.5</v>
      </c>
      <c r="G60" s="6">
        <v>19.5</v>
      </c>
      <c r="H60" s="6">
        <v>23</v>
      </c>
      <c r="I60" s="6">
        <v>34379</v>
      </c>
      <c r="J60" s="6">
        <v>21</v>
      </c>
      <c r="K60" s="6">
        <v>95416.5</v>
      </c>
      <c r="L60" s="6">
        <v>499841</v>
      </c>
      <c r="M60" s="6">
        <v>22</v>
      </c>
    </row>
    <row r="61" spans="1:14" ht="15" thickBot="1" x14ac:dyDescent="0.4">
      <c r="A61" s="5" t="s">
        <v>172</v>
      </c>
      <c r="B61" s="6">
        <v>10</v>
      </c>
      <c r="C61" s="6">
        <v>164182.5</v>
      </c>
      <c r="D61" s="6">
        <v>83926</v>
      </c>
      <c r="E61" s="6">
        <v>40.5</v>
      </c>
      <c r="F61" s="6">
        <v>10</v>
      </c>
      <c r="G61" s="6">
        <v>11</v>
      </c>
      <c r="H61" s="6">
        <v>22</v>
      </c>
      <c r="I61" s="6">
        <v>34378</v>
      </c>
      <c r="J61" s="6">
        <v>20</v>
      </c>
      <c r="K61" s="6">
        <v>15269</v>
      </c>
      <c r="L61" s="6">
        <v>499840</v>
      </c>
      <c r="M61" s="6">
        <v>21</v>
      </c>
    </row>
    <row r="62" spans="1:14" ht="15" thickBot="1" x14ac:dyDescent="0.4">
      <c r="A62" s="5" t="s">
        <v>184</v>
      </c>
      <c r="B62" s="6">
        <v>9</v>
      </c>
      <c r="C62" s="6">
        <v>164181.5</v>
      </c>
      <c r="D62" s="6">
        <v>83925</v>
      </c>
      <c r="E62" s="6">
        <v>39.5</v>
      </c>
      <c r="F62" s="6">
        <v>9</v>
      </c>
      <c r="G62" s="6">
        <v>10</v>
      </c>
      <c r="H62" s="6">
        <v>21</v>
      </c>
      <c r="I62" s="6">
        <v>34377</v>
      </c>
      <c r="J62" s="6">
        <v>19</v>
      </c>
      <c r="K62" s="6">
        <v>15268</v>
      </c>
      <c r="L62" s="6">
        <v>499839</v>
      </c>
      <c r="M62" s="6">
        <v>20</v>
      </c>
    </row>
    <row r="63" spans="1:14" ht="15" thickBot="1" x14ac:dyDescent="0.4">
      <c r="A63" s="5" t="s">
        <v>196</v>
      </c>
      <c r="B63" s="6">
        <v>8</v>
      </c>
      <c r="C63" s="6">
        <v>141287.5</v>
      </c>
      <c r="D63" s="6">
        <v>83924</v>
      </c>
      <c r="E63" s="6">
        <v>38.5</v>
      </c>
      <c r="F63" s="6">
        <v>8</v>
      </c>
      <c r="G63" s="6">
        <v>9</v>
      </c>
      <c r="H63" s="6">
        <v>20</v>
      </c>
      <c r="I63" s="6">
        <v>34376</v>
      </c>
      <c r="J63" s="6">
        <v>8</v>
      </c>
      <c r="K63" s="6">
        <v>15267</v>
      </c>
      <c r="L63" s="6">
        <v>499838</v>
      </c>
      <c r="M63" s="6">
        <v>19</v>
      </c>
    </row>
    <row r="64" spans="1:14" ht="15" thickBot="1" x14ac:dyDescent="0.4">
      <c r="A64" s="5" t="s">
        <v>207</v>
      </c>
      <c r="B64" s="6">
        <v>7</v>
      </c>
      <c r="C64" s="6">
        <v>141286.5</v>
      </c>
      <c r="D64" s="6">
        <v>30538</v>
      </c>
      <c r="E64" s="6">
        <v>37.5</v>
      </c>
      <c r="F64" s="6">
        <v>7</v>
      </c>
      <c r="G64" s="6">
        <v>8</v>
      </c>
      <c r="H64" s="6">
        <v>19</v>
      </c>
      <c r="I64" s="6">
        <v>34375</v>
      </c>
      <c r="J64" s="6">
        <v>7</v>
      </c>
      <c r="K64" s="6">
        <v>15265.5</v>
      </c>
      <c r="L64" s="6">
        <v>499837</v>
      </c>
      <c r="M64" s="6">
        <v>18</v>
      </c>
    </row>
    <row r="65" spans="1:19" ht="15" thickBot="1" x14ac:dyDescent="0.4">
      <c r="A65" s="5" t="s">
        <v>218</v>
      </c>
      <c r="B65" s="6">
        <v>6</v>
      </c>
      <c r="C65" s="6">
        <v>141285.5</v>
      </c>
      <c r="D65" s="6">
        <v>30537</v>
      </c>
      <c r="E65" s="6">
        <v>36.5</v>
      </c>
      <c r="F65" s="6">
        <v>6</v>
      </c>
      <c r="G65" s="6">
        <v>6</v>
      </c>
      <c r="H65" s="6">
        <v>11.5</v>
      </c>
      <c r="I65" s="6">
        <v>34374</v>
      </c>
      <c r="J65" s="6">
        <v>6</v>
      </c>
      <c r="K65" s="6">
        <v>6</v>
      </c>
      <c r="L65" s="6">
        <v>499836</v>
      </c>
      <c r="M65" s="6">
        <v>17</v>
      </c>
    </row>
    <row r="66" spans="1:19" ht="15" thickBot="1" x14ac:dyDescent="0.4">
      <c r="A66" s="5" t="s">
        <v>227</v>
      </c>
      <c r="B66" s="6">
        <v>5</v>
      </c>
      <c r="C66" s="6">
        <v>141284.5</v>
      </c>
      <c r="D66" s="6">
        <v>30536</v>
      </c>
      <c r="E66" s="6">
        <v>35.5</v>
      </c>
      <c r="F66" s="6">
        <v>5</v>
      </c>
      <c r="G66" s="6">
        <v>5</v>
      </c>
      <c r="H66" s="6">
        <v>10.5</v>
      </c>
      <c r="I66" s="6">
        <v>21</v>
      </c>
      <c r="J66" s="6">
        <v>5</v>
      </c>
      <c r="K66" s="6">
        <v>5</v>
      </c>
      <c r="L66" s="6">
        <v>499829.5</v>
      </c>
      <c r="M66" s="6">
        <v>16</v>
      </c>
    </row>
    <row r="67" spans="1:19" ht="15" thickBot="1" x14ac:dyDescent="0.4">
      <c r="A67" s="5" t="s">
        <v>236</v>
      </c>
      <c r="B67" s="6">
        <v>4</v>
      </c>
      <c r="C67" s="6">
        <v>141283.5</v>
      </c>
      <c r="D67" s="6">
        <v>4</v>
      </c>
      <c r="E67" s="6">
        <v>34.5</v>
      </c>
      <c r="F67" s="6">
        <v>4</v>
      </c>
      <c r="G67" s="6">
        <v>4</v>
      </c>
      <c r="H67" s="6">
        <v>9.5</v>
      </c>
      <c r="I67" s="6">
        <v>20</v>
      </c>
      <c r="J67" s="6">
        <v>4</v>
      </c>
      <c r="K67" s="6">
        <v>4</v>
      </c>
      <c r="L67" s="6">
        <v>499828.5</v>
      </c>
      <c r="M67" s="6">
        <v>15</v>
      </c>
    </row>
    <row r="68" spans="1:19" ht="15" thickBot="1" x14ac:dyDescent="0.4">
      <c r="A68" s="5" t="s">
        <v>244</v>
      </c>
      <c r="B68" s="6">
        <v>3</v>
      </c>
      <c r="C68" s="6">
        <v>141282.5</v>
      </c>
      <c r="D68" s="6">
        <v>3</v>
      </c>
      <c r="E68" s="6">
        <v>33.5</v>
      </c>
      <c r="F68" s="6">
        <v>3</v>
      </c>
      <c r="G68" s="6">
        <v>3</v>
      </c>
      <c r="H68" s="6">
        <v>8.5</v>
      </c>
      <c r="I68" s="6">
        <v>19</v>
      </c>
      <c r="J68" s="6">
        <v>3</v>
      </c>
      <c r="K68" s="6">
        <v>3</v>
      </c>
      <c r="L68" s="6">
        <v>499827.5</v>
      </c>
      <c r="M68" s="6">
        <v>14</v>
      </c>
    </row>
    <row r="69" spans="1:19" ht="15" thickBot="1" x14ac:dyDescent="0.4">
      <c r="A69" s="5" t="s">
        <v>252</v>
      </c>
      <c r="B69" s="6">
        <v>2</v>
      </c>
      <c r="C69" s="6">
        <v>141281.5</v>
      </c>
      <c r="D69" s="6">
        <v>2</v>
      </c>
      <c r="E69" s="6">
        <v>2</v>
      </c>
      <c r="F69" s="6">
        <v>2</v>
      </c>
      <c r="G69" s="6">
        <v>2</v>
      </c>
      <c r="H69" s="6">
        <v>7.5</v>
      </c>
      <c r="I69" s="6">
        <v>18</v>
      </c>
      <c r="J69" s="6">
        <v>2</v>
      </c>
      <c r="K69" s="6">
        <v>2</v>
      </c>
      <c r="L69" s="6">
        <v>499786.5</v>
      </c>
      <c r="M69" s="6">
        <v>13</v>
      </c>
    </row>
    <row r="70" spans="1:19" ht="15" thickBot="1" x14ac:dyDescent="0.4">
      <c r="A70" s="5" t="s">
        <v>259</v>
      </c>
      <c r="B70" s="6">
        <v>1</v>
      </c>
      <c r="C70" s="6">
        <v>1</v>
      </c>
      <c r="D70" s="6">
        <v>1</v>
      </c>
      <c r="E70" s="6">
        <v>1</v>
      </c>
      <c r="F70" s="6">
        <v>1</v>
      </c>
      <c r="G70" s="6">
        <v>1</v>
      </c>
      <c r="H70" s="6">
        <v>1</v>
      </c>
      <c r="I70" s="6">
        <v>6.5</v>
      </c>
      <c r="J70" s="6">
        <v>1</v>
      </c>
      <c r="K70" s="6">
        <v>1</v>
      </c>
      <c r="L70" s="6">
        <v>499785.5</v>
      </c>
      <c r="M70" s="6">
        <v>12</v>
      </c>
    </row>
    <row r="71" spans="1:19" ht="15" thickBot="1" x14ac:dyDescent="0.4">
      <c r="A71" s="5" t="s">
        <v>264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499784.5</v>
      </c>
      <c r="M71" s="6">
        <v>0</v>
      </c>
    </row>
    <row r="72" spans="1:19" ht="58.5" thickBot="1" x14ac:dyDescent="0.4">
      <c r="A72" s="1"/>
      <c r="P72" s="13" t="s">
        <v>446</v>
      </c>
    </row>
    <row r="73" spans="1:19" ht="33" thickBot="1" x14ac:dyDescent="0.4">
      <c r="A73" s="5" t="s">
        <v>268</v>
      </c>
      <c r="B73" s="5" t="s">
        <v>41</v>
      </c>
      <c r="C73" s="5" t="s">
        <v>42</v>
      </c>
      <c r="D73" s="5" t="s">
        <v>43</v>
      </c>
      <c r="E73" s="5" t="s">
        <v>44</v>
      </c>
      <c r="F73" s="5" t="s">
        <v>45</v>
      </c>
      <c r="G73" s="5" t="s">
        <v>46</v>
      </c>
      <c r="H73" s="5" t="s">
        <v>47</v>
      </c>
      <c r="I73" s="5" t="s">
        <v>48</v>
      </c>
      <c r="J73" s="5" t="s">
        <v>49</v>
      </c>
      <c r="K73" s="5" t="s">
        <v>50</v>
      </c>
      <c r="L73" s="5" t="s">
        <v>51</v>
      </c>
      <c r="M73" s="5" t="s">
        <v>52</v>
      </c>
      <c r="N73" s="5" t="s">
        <v>269</v>
      </c>
      <c r="O73" s="5" t="s">
        <v>270</v>
      </c>
      <c r="P73" s="5" t="s">
        <v>271</v>
      </c>
      <c r="Q73" s="5" t="s">
        <v>272</v>
      </c>
      <c r="R73" s="11" t="s">
        <v>444</v>
      </c>
      <c r="S73" s="12" t="s">
        <v>445</v>
      </c>
    </row>
    <row r="74" spans="1:19" ht="15" thickBot="1" x14ac:dyDescent="0.4">
      <c r="A74" s="5" t="s">
        <v>0</v>
      </c>
      <c r="B74" s="6">
        <v>16.5</v>
      </c>
      <c r="C74" s="6">
        <v>164181.5</v>
      </c>
      <c r="D74" s="6">
        <v>83924</v>
      </c>
      <c r="E74" s="6">
        <v>43.5</v>
      </c>
      <c r="F74" s="6">
        <v>122144.5</v>
      </c>
      <c r="G74" s="6">
        <v>95432</v>
      </c>
      <c r="H74" s="6">
        <v>19</v>
      </c>
      <c r="I74" s="6">
        <v>34374</v>
      </c>
      <c r="J74" s="6">
        <v>1</v>
      </c>
      <c r="K74" s="6">
        <v>0</v>
      </c>
      <c r="L74" s="6">
        <v>499849</v>
      </c>
      <c r="M74" s="6">
        <v>15</v>
      </c>
      <c r="N74" s="6">
        <v>999999.9</v>
      </c>
      <c r="O74" s="6">
        <v>1000000</v>
      </c>
      <c r="P74" s="6">
        <v>0.1</v>
      </c>
      <c r="Q74" s="6">
        <v>0</v>
      </c>
      <c r="R74" t="str">
        <f>IF(P74*P183&lt;=0,"valid","invalid")</f>
        <v>invalid</v>
      </c>
    </row>
    <row r="75" spans="1:19" ht="15" thickBot="1" x14ac:dyDescent="0.4">
      <c r="A75" s="5" t="s">
        <v>1</v>
      </c>
      <c r="B75" s="6">
        <v>7</v>
      </c>
      <c r="C75" s="6">
        <v>187064.5</v>
      </c>
      <c r="D75" s="6">
        <v>141198</v>
      </c>
      <c r="E75" s="6">
        <v>37.5</v>
      </c>
      <c r="F75" s="6">
        <v>4</v>
      </c>
      <c r="G75" s="6">
        <v>95435</v>
      </c>
      <c r="H75" s="6">
        <v>23</v>
      </c>
      <c r="I75" s="6">
        <v>0</v>
      </c>
      <c r="J75" s="6">
        <v>20</v>
      </c>
      <c r="K75" s="6">
        <v>3</v>
      </c>
      <c r="L75" s="6">
        <v>499846</v>
      </c>
      <c r="M75" s="6">
        <v>76362</v>
      </c>
      <c r="N75" s="6">
        <v>999999.9</v>
      </c>
      <c r="O75" s="6">
        <v>1000000</v>
      </c>
      <c r="P75" s="6">
        <v>0.1</v>
      </c>
      <c r="Q75" s="6">
        <v>0</v>
      </c>
      <c r="R75" t="str">
        <f t="shared" ref="R75:R93" si="13">IF(P75*P184&lt;=0,"valid","invalid")</f>
        <v>invalid</v>
      </c>
    </row>
    <row r="76" spans="1:19" ht="15" thickBot="1" x14ac:dyDescent="0.4">
      <c r="A76" s="5" t="s">
        <v>2</v>
      </c>
      <c r="B76" s="6">
        <v>5</v>
      </c>
      <c r="C76" s="6">
        <v>141283.5</v>
      </c>
      <c r="D76" s="6">
        <v>141196</v>
      </c>
      <c r="E76" s="6">
        <v>35.5</v>
      </c>
      <c r="F76" s="6">
        <v>3</v>
      </c>
      <c r="G76" s="6">
        <v>22927.5</v>
      </c>
      <c r="H76" s="6">
        <v>7.5</v>
      </c>
      <c r="I76" s="6">
        <v>34376</v>
      </c>
      <c r="J76" s="6">
        <v>21</v>
      </c>
      <c r="K76" s="6">
        <v>160295</v>
      </c>
      <c r="L76" s="6">
        <v>499836</v>
      </c>
      <c r="M76" s="6">
        <v>14</v>
      </c>
      <c r="N76" s="6">
        <v>999999.9</v>
      </c>
      <c r="O76" s="6">
        <v>1000000</v>
      </c>
      <c r="P76" s="6">
        <v>0.1</v>
      </c>
      <c r="Q76" s="6">
        <v>0</v>
      </c>
      <c r="R76" t="str">
        <f t="shared" si="13"/>
        <v>invalid</v>
      </c>
    </row>
    <row r="77" spans="1:19" ht="15" thickBot="1" x14ac:dyDescent="0.4">
      <c r="A77" s="5" t="s">
        <v>3</v>
      </c>
      <c r="B77" s="6">
        <v>8</v>
      </c>
      <c r="C77" s="6">
        <v>187060.5</v>
      </c>
      <c r="D77" s="6">
        <v>141195</v>
      </c>
      <c r="E77" s="6">
        <v>41.5</v>
      </c>
      <c r="F77" s="6">
        <v>122147.5</v>
      </c>
      <c r="G77" s="6">
        <v>10</v>
      </c>
      <c r="H77" s="6">
        <v>11.5</v>
      </c>
      <c r="I77" s="6">
        <v>34377</v>
      </c>
      <c r="J77" s="6">
        <v>19</v>
      </c>
      <c r="K77" s="6">
        <v>15269</v>
      </c>
      <c r="L77" s="6">
        <v>499842</v>
      </c>
      <c r="M77" s="6">
        <v>19</v>
      </c>
      <c r="N77" s="6">
        <v>999999.9</v>
      </c>
      <c r="O77" s="6">
        <v>1000000</v>
      </c>
      <c r="P77" s="6">
        <v>0.1</v>
      </c>
      <c r="Q77" s="6">
        <v>0</v>
      </c>
      <c r="R77" t="str">
        <f t="shared" si="13"/>
        <v>invalid</v>
      </c>
    </row>
    <row r="78" spans="1:19" ht="15" thickBot="1" x14ac:dyDescent="0.4">
      <c r="A78" s="5" t="s">
        <v>4</v>
      </c>
      <c r="B78" s="6">
        <v>22.5</v>
      </c>
      <c r="C78" s="6">
        <v>1</v>
      </c>
      <c r="D78" s="6">
        <v>141202</v>
      </c>
      <c r="E78" s="6">
        <v>45.5</v>
      </c>
      <c r="F78" s="6">
        <v>141240.5</v>
      </c>
      <c r="G78" s="6">
        <v>95434</v>
      </c>
      <c r="H78" s="6">
        <v>37.5</v>
      </c>
      <c r="I78" s="6">
        <v>122143.5</v>
      </c>
      <c r="J78" s="6">
        <v>4</v>
      </c>
      <c r="K78" s="6">
        <v>5</v>
      </c>
      <c r="L78" s="6">
        <v>499842</v>
      </c>
      <c r="M78" s="6">
        <v>23</v>
      </c>
      <c r="N78" s="6">
        <v>1000000.4</v>
      </c>
      <c r="O78" s="6">
        <v>1000000</v>
      </c>
      <c r="P78" s="6">
        <v>-0.4</v>
      </c>
      <c r="Q78" s="6">
        <v>0</v>
      </c>
      <c r="R78" t="str">
        <f t="shared" si="13"/>
        <v>valid</v>
      </c>
    </row>
    <row r="79" spans="1:19" ht="15" thickBot="1" x14ac:dyDescent="0.4">
      <c r="A79" s="5" t="s">
        <v>5</v>
      </c>
      <c r="B79" s="6">
        <v>6</v>
      </c>
      <c r="C79" s="6">
        <v>187065.5</v>
      </c>
      <c r="D79" s="6">
        <v>141201</v>
      </c>
      <c r="E79" s="6">
        <v>49.5</v>
      </c>
      <c r="F79" s="6">
        <v>9</v>
      </c>
      <c r="G79" s="6">
        <v>8</v>
      </c>
      <c r="H79" s="6">
        <v>1</v>
      </c>
      <c r="I79" s="6">
        <v>18</v>
      </c>
      <c r="J79" s="6">
        <v>7</v>
      </c>
      <c r="K79" s="6">
        <v>95428</v>
      </c>
      <c r="L79" s="6">
        <v>499844</v>
      </c>
      <c r="M79" s="6">
        <v>76363</v>
      </c>
      <c r="N79" s="6">
        <v>999999.9</v>
      </c>
      <c r="O79" s="6">
        <v>1000000</v>
      </c>
      <c r="P79" s="6">
        <v>0.1</v>
      </c>
      <c r="Q79" s="6">
        <v>0</v>
      </c>
      <c r="R79" t="str">
        <f t="shared" si="13"/>
        <v>valid</v>
      </c>
    </row>
    <row r="80" spans="1:19" ht="15" thickBot="1" x14ac:dyDescent="0.4">
      <c r="A80" s="5" t="s">
        <v>6</v>
      </c>
      <c r="B80" s="6">
        <v>10</v>
      </c>
      <c r="C80" s="6">
        <v>187062.5</v>
      </c>
      <c r="D80" s="6">
        <v>30536</v>
      </c>
      <c r="E80" s="6">
        <v>44.5</v>
      </c>
      <c r="F80" s="6">
        <v>8</v>
      </c>
      <c r="G80" s="6">
        <v>5</v>
      </c>
      <c r="H80" s="6">
        <v>10.5</v>
      </c>
      <c r="I80" s="6">
        <v>34375</v>
      </c>
      <c r="J80" s="6">
        <v>76333</v>
      </c>
      <c r="K80" s="6">
        <v>95416.5</v>
      </c>
      <c r="L80" s="6">
        <v>499838</v>
      </c>
      <c r="M80" s="6">
        <v>76361</v>
      </c>
      <c r="N80" s="6">
        <v>999999.9</v>
      </c>
      <c r="O80" s="6">
        <v>1000000</v>
      </c>
      <c r="P80" s="6">
        <v>0.1</v>
      </c>
      <c r="Q80" s="6">
        <v>0</v>
      </c>
      <c r="R80" t="str">
        <f t="shared" si="13"/>
        <v>invalid</v>
      </c>
    </row>
    <row r="81" spans="1:18" ht="15" thickBot="1" x14ac:dyDescent="0.4">
      <c r="A81" s="5" t="s">
        <v>7</v>
      </c>
      <c r="B81" s="6">
        <v>11</v>
      </c>
      <c r="C81" s="6">
        <v>141287.5</v>
      </c>
      <c r="D81" s="6">
        <v>4</v>
      </c>
      <c r="E81" s="6">
        <v>48.5</v>
      </c>
      <c r="F81" s="6">
        <v>7</v>
      </c>
      <c r="G81" s="6">
        <v>19.5</v>
      </c>
      <c r="H81" s="6">
        <v>40.5</v>
      </c>
      <c r="I81" s="6">
        <v>122141.5</v>
      </c>
      <c r="J81" s="6">
        <v>76334</v>
      </c>
      <c r="K81" s="6">
        <v>160297</v>
      </c>
      <c r="L81" s="6">
        <v>499785.5</v>
      </c>
      <c r="M81" s="6">
        <v>24</v>
      </c>
      <c r="N81" s="6">
        <v>999999.9</v>
      </c>
      <c r="O81" s="6">
        <v>1000000</v>
      </c>
      <c r="P81" s="6">
        <v>0.1</v>
      </c>
      <c r="Q81" s="6">
        <v>0</v>
      </c>
      <c r="R81" t="str">
        <f t="shared" si="13"/>
        <v>invalid</v>
      </c>
    </row>
    <row r="82" spans="1:18" ht="15" thickBot="1" x14ac:dyDescent="0.4">
      <c r="A82" s="5" t="s">
        <v>8</v>
      </c>
      <c r="B82" s="6">
        <v>21.5</v>
      </c>
      <c r="C82" s="6">
        <v>164182.5</v>
      </c>
      <c r="D82" s="6">
        <v>83925</v>
      </c>
      <c r="E82" s="6">
        <v>33.5</v>
      </c>
      <c r="F82" s="6">
        <v>141238.5</v>
      </c>
      <c r="G82" s="6">
        <v>95433</v>
      </c>
      <c r="H82" s="6">
        <v>38.5</v>
      </c>
      <c r="I82" s="6">
        <v>6.5</v>
      </c>
      <c r="J82" s="6">
        <v>8</v>
      </c>
      <c r="K82" s="6">
        <v>15265.5</v>
      </c>
      <c r="L82" s="6">
        <v>499827.5</v>
      </c>
      <c r="M82" s="6">
        <v>20</v>
      </c>
      <c r="N82" s="6">
        <v>999999.9</v>
      </c>
      <c r="O82" s="6">
        <v>1000000</v>
      </c>
      <c r="P82" s="6">
        <v>0.1</v>
      </c>
      <c r="Q82" s="6">
        <v>0</v>
      </c>
      <c r="R82" t="str">
        <f t="shared" si="13"/>
        <v>invalid</v>
      </c>
    </row>
    <row r="83" spans="1:18" ht="15" thickBot="1" x14ac:dyDescent="0.4">
      <c r="A83" s="5" t="s">
        <v>9</v>
      </c>
      <c r="B83" s="6">
        <v>17.5</v>
      </c>
      <c r="C83" s="6">
        <v>164185.5</v>
      </c>
      <c r="D83" s="6">
        <v>141200</v>
      </c>
      <c r="E83" s="6">
        <v>47.5</v>
      </c>
      <c r="F83" s="6">
        <v>2</v>
      </c>
      <c r="G83" s="6">
        <v>4</v>
      </c>
      <c r="H83" s="6">
        <v>20</v>
      </c>
      <c r="I83" s="6">
        <v>34380</v>
      </c>
      <c r="J83" s="6">
        <v>3</v>
      </c>
      <c r="K83" s="6">
        <v>160299</v>
      </c>
      <c r="L83" s="6">
        <v>499829.5</v>
      </c>
      <c r="M83" s="6">
        <v>12</v>
      </c>
      <c r="N83" s="6">
        <v>999999.9</v>
      </c>
      <c r="O83" s="6">
        <v>1000000</v>
      </c>
      <c r="P83" s="6">
        <v>0.1</v>
      </c>
      <c r="Q83" s="6">
        <v>0</v>
      </c>
      <c r="R83" t="str">
        <f t="shared" si="13"/>
        <v>invalid</v>
      </c>
    </row>
    <row r="84" spans="1:18" ht="15" thickBot="1" x14ac:dyDescent="0.4">
      <c r="A84" s="5" t="s">
        <v>10</v>
      </c>
      <c r="B84" s="6">
        <v>19.5</v>
      </c>
      <c r="C84" s="6">
        <v>141284.5</v>
      </c>
      <c r="D84" s="6">
        <v>141199</v>
      </c>
      <c r="E84" s="6">
        <v>39.5</v>
      </c>
      <c r="F84" s="6">
        <v>10</v>
      </c>
      <c r="G84" s="6">
        <v>3</v>
      </c>
      <c r="H84" s="6">
        <v>8.5</v>
      </c>
      <c r="I84" s="6">
        <v>122142.5</v>
      </c>
      <c r="J84" s="6">
        <v>6</v>
      </c>
      <c r="K84" s="6">
        <v>95427</v>
      </c>
      <c r="L84" s="6">
        <v>499839</v>
      </c>
      <c r="M84" s="6">
        <v>22</v>
      </c>
      <c r="N84" s="6">
        <v>1000000.4</v>
      </c>
      <c r="O84" s="6">
        <v>1000000</v>
      </c>
      <c r="P84" s="6">
        <v>-0.4</v>
      </c>
      <c r="Q84" s="6">
        <v>0</v>
      </c>
      <c r="R84" t="str">
        <f t="shared" si="13"/>
        <v>invalid</v>
      </c>
    </row>
    <row r="85" spans="1:18" ht="15" thickBot="1" x14ac:dyDescent="0.4">
      <c r="A85" s="5" t="s">
        <v>11</v>
      </c>
      <c r="B85" s="6">
        <v>23.5</v>
      </c>
      <c r="C85" s="6">
        <v>187063.5</v>
      </c>
      <c r="D85" s="6">
        <v>1</v>
      </c>
      <c r="E85" s="6">
        <v>38.5</v>
      </c>
      <c r="F85" s="6">
        <v>141286</v>
      </c>
      <c r="G85" s="6">
        <v>9</v>
      </c>
      <c r="H85" s="6">
        <v>0</v>
      </c>
      <c r="I85" s="6">
        <v>19</v>
      </c>
      <c r="J85" s="6">
        <v>76331</v>
      </c>
      <c r="K85" s="6">
        <v>95429</v>
      </c>
      <c r="L85" s="6">
        <v>499786.5</v>
      </c>
      <c r="M85" s="6">
        <v>13</v>
      </c>
      <c r="N85" s="6">
        <v>999999.9</v>
      </c>
      <c r="O85" s="6">
        <v>1000000</v>
      </c>
      <c r="P85" s="6">
        <v>0.1</v>
      </c>
      <c r="Q85" s="6">
        <v>0</v>
      </c>
      <c r="R85" t="str">
        <f t="shared" si="13"/>
        <v>valid</v>
      </c>
    </row>
    <row r="86" spans="1:18" ht="15" thickBot="1" x14ac:dyDescent="0.4">
      <c r="A86" s="5" t="s">
        <v>12</v>
      </c>
      <c r="B86" s="6">
        <v>2</v>
      </c>
      <c r="C86" s="6">
        <v>187061.5</v>
      </c>
      <c r="D86" s="6">
        <v>30538</v>
      </c>
      <c r="E86" s="6">
        <v>47.5</v>
      </c>
      <c r="F86" s="6">
        <v>122146.5</v>
      </c>
      <c r="G86" s="6">
        <v>2</v>
      </c>
      <c r="H86" s="6">
        <v>42.5</v>
      </c>
      <c r="I86" s="6">
        <v>20</v>
      </c>
      <c r="J86" s="6">
        <v>2</v>
      </c>
      <c r="K86" s="6">
        <v>160298</v>
      </c>
      <c r="L86" s="6">
        <v>499840</v>
      </c>
      <c r="M86" s="6">
        <v>0</v>
      </c>
      <c r="N86" s="6">
        <v>999999.9</v>
      </c>
      <c r="O86" s="6">
        <v>1000000</v>
      </c>
      <c r="P86" s="6">
        <v>0.1</v>
      </c>
      <c r="Q86" s="6">
        <v>0</v>
      </c>
      <c r="R86" t="str">
        <f t="shared" si="13"/>
        <v>invalid</v>
      </c>
    </row>
    <row r="87" spans="1:18" ht="15" thickBot="1" x14ac:dyDescent="0.4">
      <c r="A87" s="5" t="s">
        <v>13</v>
      </c>
      <c r="B87" s="6">
        <v>20.5</v>
      </c>
      <c r="C87" s="6">
        <v>141286.5</v>
      </c>
      <c r="D87" s="6">
        <v>30537</v>
      </c>
      <c r="E87" s="6">
        <v>42.5</v>
      </c>
      <c r="F87" s="6">
        <v>5</v>
      </c>
      <c r="G87" s="6">
        <v>293880</v>
      </c>
      <c r="H87" s="6">
        <v>43.5</v>
      </c>
      <c r="I87" s="6">
        <v>34378</v>
      </c>
      <c r="J87" s="6">
        <v>5</v>
      </c>
      <c r="K87" s="6">
        <v>2</v>
      </c>
      <c r="L87" s="6">
        <v>499784.5</v>
      </c>
      <c r="M87" s="6">
        <v>16</v>
      </c>
      <c r="N87" s="6">
        <v>1000000.4</v>
      </c>
      <c r="O87" s="6">
        <v>1000000</v>
      </c>
      <c r="P87" s="6">
        <v>-0.4</v>
      </c>
      <c r="Q87" s="6">
        <v>0</v>
      </c>
      <c r="R87" t="str">
        <f t="shared" si="13"/>
        <v>valid</v>
      </c>
    </row>
    <row r="88" spans="1:18" ht="15" thickBot="1" x14ac:dyDescent="0.4">
      <c r="A88" s="5" t="s">
        <v>14</v>
      </c>
      <c r="B88" s="6">
        <v>19.5</v>
      </c>
      <c r="C88" s="6">
        <v>141285.5</v>
      </c>
      <c r="D88" s="6">
        <v>209859.5</v>
      </c>
      <c r="E88" s="6">
        <v>2</v>
      </c>
      <c r="F88" s="6">
        <v>6</v>
      </c>
      <c r="G88" s="6">
        <v>22928.5</v>
      </c>
      <c r="H88" s="6">
        <v>40.5</v>
      </c>
      <c r="I88" s="6">
        <v>34379</v>
      </c>
      <c r="J88" s="6">
        <v>22</v>
      </c>
      <c r="K88" s="6">
        <v>15268</v>
      </c>
      <c r="L88" s="6">
        <v>499829.5</v>
      </c>
      <c r="M88" s="6">
        <v>76360</v>
      </c>
      <c r="N88" s="6">
        <v>999999.9</v>
      </c>
      <c r="O88" s="6">
        <v>1000000</v>
      </c>
      <c r="P88" s="6">
        <v>0.1</v>
      </c>
      <c r="Q88" s="6">
        <v>0</v>
      </c>
      <c r="R88" t="str">
        <f t="shared" si="13"/>
        <v>invalid</v>
      </c>
    </row>
    <row r="89" spans="1:18" ht="15" thickBot="1" x14ac:dyDescent="0.4">
      <c r="A89" s="5" t="s">
        <v>15</v>
      </c>
      <c r="B89" s="6">
        <v>0</v>
      </c>
      <c r="C89" s="6">
        <v>141283.5</v>
      </c>
      <c r="D89" s="6">
        <v>141198</v>
      </c>
      <c r="E89" s="6">
        <v>0</v>
      </c>
      <c r="F89" s="6">
        <v>141286</v>
      </c>
      <c r="G89" s="6">
        <v>6</v>
      </c>
      <c r="H89" s="6">
        <v>22</v>
      </c>
      <c r="I89" s="6">
        <v>21</v>
      </c>
      <c r="J89" s="6">
        <v>76329</v>
      </c>
      <c r="K89" s="6">
        <v>1</v>
      </c>
      <c r="L89" s="6">
        <v>499837</v>
      </c>
      <c r="M89" s="6">
        <v>17</v>
      </c>
      <c r="N89" s="6">
        <v>1000000.4</v>
      </c>
      <c r="O89" s="6">
        <v>1000000</v>
      </c>
      <c r="P89" s="6">
        <v>-0.4</v>
      </c>
      <c r="Q89" s="6">
        <v>0</v>
      </c>
      <c r="R89" t="str">
        <f t="shared" si="13"/>
        <v>valid</v>
      </c>
    </row>
    <row r="90" spans="1:18" ht="15" thickBot="1" x14ac:dyDescent="0.4">
      <c r="A90" s="5" t="s">
        <v>16</v>
      </c>
      <c r="B90" s="6">
        <v>3</v>
      </c>
      <c r="C90" s="6">
        <v>0</v>
      </c>
      <c r="D90" s="6">
        <v>0</v>
      </c>
      <c r="E90" s="6">
        <v>41.5</v>
      </c>
      <c r="F90" s="6">
        <v>1</v>
      </c>
      <c r="G90" s="6">
        <v>11</v>
      </c>
      <c r="H90" s="6">
        <v>9.5</v>
      </c>
      <c r="I90" s="6">
        <v>347387</v>
      </c>
      <c r="J90" s="6">
        <v>76335</v>
      </c>
      <c r="K90" s="6">
        <v>4</v>
      </c>
      <c r="L90" s="6">
        <v>499849</v>
      </c>
      <c r="M90" s="6">
        <v>76359</v>
      </c>
      <c r="N90" s="6">
        <v>999999.9</v>
      </c>
      <c r="O90" s="6">
        <v>1000000</v>
      </c>
      <c r="P90" s="6">
        <v>0.1</v>
      </c>
      <c r="Q90" s="6">
        <v>0</v>
      </c>
      <c r="R90" t="str">
        <f t="shared" si="13"/>
        <v>invalid</v>
      </c>
    </row>
    <row r="91" spans="1:18" ht="15" thickBot="1" x14ac:dyDescent="0.4">
      <c r="A91" s="5" t="s">
        <v>17</v>
      </c>
      <c r="B91" s="6">
        <v>4</v>
      </c>
      <c r="C91" s="6">
        <v>164183.5</v>
      </c>
      <c r="D91" s="6">
        <v>83926</v>
      </c>
      <c r="E91" s="6">
        <v>1</v>
      </c>
      <c r="F91" s="6">
        <v>141239.5</v>
      </c>
      <c r="G91" s="6">
        <v>20.5</v>
      </c>
      <c r="H91" s="6">
        <v>41.5</v>
      </c>
      <c r="I91" s="6">
        <v>34381</v>
      </c>
      <c r="J91" s="6">
        <v>76332</v>
      </c>
      <c r="K91" s="6">
        <v>6</v>
      </c>
      <c r="L91" s="6">
        <v>499847</v>
      </c>
      <c r="M91" s="6">
        <v>18</v>
      </c>
      <c r="N91" s="6">
        <v>999999.9</v>
      </c>
      <c r="O91" s="6">
        <v>1000000</v>
      </c>
      <c r="P91" s="6">
        <v>0.1</v>
      </c>
      <c r="Q91" s="6">
        <v>0</v>
      </c>
      <c r="R91" t="str">
        <f t="shared" si="13"/>
        <v>invalid</v>
      </c>
    </row>
    <row r="92" spans="1:18" ht="15" thickBot="1" x14ac:dyDescent="0.4">
      <c r="A92" s="5" t="s">
        <v>18</v>
      </c>
      <c r="B92" s="6">
        <v>9</v>
      </c>
      <c r="C92" s="6">
        <v>164184.5</v>
      </c>
      <c r="D92" s="6">
        <v>2</v>
      </c>
      <c r="E92" s="6">
        <v>34.5</v>
      </c>
      <c r="F92" s="6">
        <v>122145.5</v>
      </c>
      <c r="G92" s="6">
        <v>0</v>
      </c>
      <c r="H92" s="6">
        <v>21</v>
      </c>
      <c r="I92" s="6">
        <v>122139.5</v>
      </c>
      <c r="J92" s="6">
        <v>76330</v>
      </c>
      <c r="K92" s="6">
        <v>15267</v>
      </c>
      <c r="L92" s="6">
        <v>499846</v>
      </c>
      <c r="M92" s="6">
        <v>21</v>
      </c>
      <c r="N92" s="6">
        <v>999999.9</v>
      </c>
      <c r="O92" s="6">
        <v>1000000</v>
      </c>
      <c r="P92" s="6">
        <v>0.1</v>
      </c>
      <c r="Q92" s="6">
        <v>0</v>
      </c>
      <c r="R92" t="str">
        <f t="shared" si="13"/>
        <v>invalid</v>
      </c>
    </row>
    <row r="93" spans="1:18" ht="15" thickBot="1" x14ac:dyDescent="0.4">
      <c r="A93" s="5" t="s">
        <v>19</v>
      </c>
      <c r="B93" s="6">
        <v>1</v>
      </c>
      <c r="C93" s="6">
        <v>141281.5</v>
      </c>
      <c r="D93" s="6">
        <v>3</v>
      </c>
      <c r="E93" s="6">
        <v>36.5</v>
      </c>
      <c r="F93" s="6">
        <v>1</v>
      </c>
      <c r="G93" s="6">
        <v>1</v>
      </c>
      <c r="H93" s="6">
        <v>36.5</v>
      </c>
      <c r="I93" s="6">
        <v>122140.5</v>
      </c>
      <c r="J93" s="6">
        <v>0</v>
      </c>
      <c r="K93" s="6">
        <v>160296</v>
      </c>
      <c r="L93" s="6">
        <v>499844</v>
      </c>
      <c r="M93" s="6">
        <v>76359</v>
      </c>
      <c r="N93" s="6">
        <v>999999.9</v>
      </c>
      <c r="O93" s="6">
        <v>1000000</v>
      </c>
      <c r="P93" s="6">
        <v>0.1</v>
      </c>
      <c r="Q93" s="6">
        <v>0</v>
      </c>
      <c r="R93" t="str">
        <f t="shared" si="13"/>
        <v>invalid</v>
      </c>
    </row>
    <row r="94" spans="1:18" ht="15" thickBot="1" x14ac:dyDescent="0.4"/>
    <row r="95" spans="1:18" ht="15" thickBot="1" x14ac:dyDescent="0.4">
      <c r="A95" s="7" t="s">
        <v>273</v>
      </c>
      <c r="B95" s="8">
        <v>1992440.5</v>
      </c>
    </row>
    <row r="96" spans="1:18" ht="15" thickBot="1" x14ac:dyDescent="0.4">
      <c r="A96" s="7" t="s">
        <v>274</v>
      </c>
      <c r="B96" s="8">
        <v>499784.5</v>
      </c>
    </row>
    <row r="97" spans="1:2" ht="15" thickBot="1" x14ac:dyDescent="0.4">
      <c r="A97" s="7" t="s">
        <v>275</v>
      </c>
      <c r="B97" s="8">
        <v>20000000</v>
      </c>
    </row>
    <row r="98" spans="1:2" ht="15" thickBot="1" x14ac:dyDescent="0.4">
      <c r="A98" s="7" t="s">
        <v>276</v>
      </c>
      <c r="B98" s="8">
        <v>20000000</v>
      </c>
    </row>
    <row r="99" spans="1:2" ht="15" thickBot="1" x14ac:dyDescent="0.4">
      <c r="A99" s="7" t="s">
        <v>277</v>
      </c>
      <c r="B99" s="8">
        <v>0</v>
      </c>
    </row>
    <row r="100" spans="1:2" ht="15" thickBot="1" x14ac:dyDescent="0.4">
      <c r="A100" s="7" t="s">
        <v>278</v>
      </c>
      <c r="B100" s="8"/>
    </row>
    <row r="101" spans="1:2" ht="15" thickBot="1" x14ac:dyDescent="0.4">
      <c r="A101" s="7" t="s">
        <v>279</v>
      </c>
      <c r="B101" s="8"/>
    </row>
    <row r="102" spans="1:2" ht="15" thickBot="1" x14ac:dyDescent="0.4">
      <c r="A102" s="7" t="s">
        <v>280</v>
      </c>
      <c r="B102" s="8">
        <v>0</v>
      </c>
    </row>
    <row r="104" spans="1:2" x14ac:dyDescent="0.35">
      <c r="A104" s="10" t="s">
        <v>281</v>
      </c>
    </row>
    <row r="106" spans="1:2" x14ac:dyDescent="0.35">
      <c r="A106" s="9" t="s">
        <v>282</v>
      </c>
    </row>
    <row r="107" spans="1:2" x14ac:dyDescent="0.35">
      <c r="A107" s="9" t="s">
        <v>283</v>
      </c>
    </row>
    <row r="110" spans="1:2" ht="18" x14ac:dyDescent="0.35">
      <c r="A110" s="1"/>
    </row>
    <row r="111" spans="1:2" x14ac:dyDescent="0.35">
      <c r="A111" s="2"/>
    </row>
    <row r="114" spans="1:14" ht="15" x14ac:dyDescent="0.35">
      <c r="A114" s="3" t="s">
        <v>33</v>
      </c>
      <c r="B114" s="4">
        <v>8424354</v>
      </c>
      <c r="C114" s="3" t="s">
        <v>34</v>
      </c>
      <c r="D114" s="4">
        <v>20</v>
      </c>
      <c r="E114" s="3" t="s">
        <v>35</v>
      </c>
      <c r="F114" s="4">
        <v>12</v>
      </c>
      <c r="G114" s="3" t="s">
        <v>36</v>
      </c>
      <c r="H114" s="4">
        <v>20</v>
      </c>
      <c r="I114" s="3" t="s">
        <v>37</v>
      </c>
      <c r="J114" s="4">
        <v>0</v>
      </c>
      <c r="K114" s="3" t="s">
        <v>38</v>
      </c>
      <c r="L114" s="4" t="s">
        <v>284</v>
      </c>
    </row>
    <row r="115" spans="1:14" ht="18.5" thickBot="1" x14ac:dyDescent="0.4">
      <c r="A115" s="1"/>
    </row>
    <row r="116" spans="1:14" ht="15" thickBot="1" x14ac:dyDescent="0.4">
      <c r="A116" s="5" t="s">
        <v>40</v>
      </c>
      <c r="B116" s="5" t="s">
        <v>41</v>
      </c>
      <c r="C116" s="5" t="s">
        <v>42</v>
      </c>
      <c r="D116" s="5" t="s">
        <v>43</v>
      </c>
      <c r="E116" s="5" t="s">
        <v>44</v>
      </c>
      <c r="F116" s="5" t="s">
        <v>45</v>
      </c>
      <c r="G116" s="5" t="s">
        <v>46</v>
      </c>
      <c r="H116" s="5" t="s">
        <v>47</v>
      </c>
      <c r="I116" s="5" t="s">
        <v>48</v>
      </c>
      <c r="J116" s="5" t="s">
        <v>49</v>
      </c>
      <c r="K116" s="5" t="s">
        <v>50</v>
      </c>
      <c r="L116" s="5" t="s">
        <v>51</v>
      </c>
      <c r="M116" s="5" t="s">
        <v>52</v>
      </c>
      <c r="N116" s="5" t="s">
        <v>53</v>
      </c>
    </row>
    <row r="117" spans="1:14" ht="15" thickBot="1" x14ac:dyDescent="0.4">
      <c r="A117" s="5" t="s">
        <v>0</v>
      </c>
      <c r="B117" s="6">
        <v>13</v>
      </c>
      <c r="C117" s="6">
        <v>10</v>
      </c>
      <c r="D117" s="6">
        <v>9</v>
      </c>
      <c r="E117" s="6">
        <v>14</v>
      </c>
      <c r="F117" s="6">
        <v>12</v>
      </c>
      <c r="G117" s="6">
        <v>16</v>
      </c>
      <c r="H117" s="6">
        <v>8</v>
      </c>
      <c r="I117" s="6">
        <v>7</v>
      </c>
      <c r="J117" s="6">
        <v>2</v>
      </c>
      <c r="K117" s="6">
        <v>1</v>
      </c>
      <c r="L117" s="6">
        <v>19</v>
      </c>
      <c r="M117" s="6">
        <v>5</v>
      </c>
      <c r="N117" s="6">
        <v>1000000</v>
      </c>
    </row>
    <row r="118" spans="1:14" ht="15" thickBot="1" x14ac:dyDescent="0.4">
      <c r="A118" s="5" t="s">
        <v>1</v>
      </c>
      <c r="B118" s="6">
        <v>8</v>
      </c>
      <c r="C118" s="6">
        <v>19</v>
      </c>
      <c r="D118" s="6">
        <v>14</v>
      </c>
      <c r="E118" s="6">
        <v>8</v>
      </c>
      <c r="F118" s="6">
        <v>5</v>
      </c>
      <c r="G118" s="6">
        <v>19</v>
      </c>
      <c r="H118" s="6">
        <v>12</v>
      </c>
      <c r="I118" s="6">
        <v>1</v>
      </c>
      <c r="J118" s="6">
        <v>11</v>
      </c>
      <c r="K118" s="6">
        <v>4</v>
      </c>
      <c r="L118" s="6">
        <v>16</v>
      </c>
      <c r="M118" s="6">
        <v>19</v>
      </c>
      <c r="N118" s="6">
        <v>1000000</v>
      </c>
    </row>
    <row r="119" spans="1:14" ht="15" thickBot="1" x14ac:dyDescent="0.4">
      <c r="A119" s="5" t="s">
        <v>2</v>
      </c>
      <c r="B119" s="6">
        <v>6</v>
      </c>
      <c r="C119" s="6">
        <v>4</v>
      </c>
      <c r="D119" s="6">
        <v>13</v>
      </c>
      <c r="E119" s="6">
        <v>6</v>
      </c>
      <c r="F119" s="6">
        <v>4</v>
      </c>
      <c r="G119" s="6">
        <v>14</v>
      </c>
      <c r="H119" s="6">
        <v>3</v>
      </c>
      <c r="I119" s="6">
        <v>9</v>
      </c>
      <c r="J119" s="6">
        <v>12</v>
      </c>
      <c r="K119" s="6">
        <v>16</v>
      </c>
      <c r="L119" s="6">
        <v>7</v>
      </c>
      <c r="M119" s="6">
        <v>4</v>
      </c>
      <c r="N119" s="6">
        <v>1000000</v>
      </c>
    </row>
    <row r="120" spans="1:14" ht="15" thickBot="1" x14ac:dyDescent="0.4">
      <c r="A120" s="5" t="s">
        <v>3</v>
      </c>
      <c r="B120" s="6">
        <v>9</v>
      </c>
      <c r="C120" s="6">
        <v>15</v>
      </c>
      <c r="D120" s="6">
        <v>12</v>
      </c>
      <c r="E120" s="6">
        <v>11</v>
      </c>
      <c r="F120" s="6">
        <v>15</v>
      </c>
      <c r="G120" s="6">
        <v>10</v>
      </c>
      <c r="H120" s="6">
        <v>7</v>
      </c>
      <c r="I120" s="6">
        <v>10</v>
      </c>
      <c r="J120" s="6">
        <v>10</v>
      </c>
      <c r="K120" s="6">
        <v>11</v>
      </c>
      <c r="L120" s="6">
        <v>12</v>
      </c>
      <c r="M120" s="6">
        <v>9</v>
      </c>
      <c r="N120" s="6">
        <v>1000000</v>
      </c>
    </row>
    <row r="121" spans="1:14" ht="15" thickBot="1" x14ac:dyDescent="0.4">
      <c r="A121" s="5" t="s">
        <v>4</v>
      </c>
      <c r="B121" s="6">
        <v>19</v>
      </c>
      <c r="C121" s="6">
        <v>2</v>
      </c>
      <c r="D121" s="6">
        <v>19</v>
      </c>
      <c r="E121" s="6">
        <v>16</v>
      </c>
      <c r="F121" s="6">
        <v>18</v>
      </c>
      <c r="G121" s="6">
        <v>18</v>
      </c>
      <c r="H121" s="6">
        <v>14</v>
      </c>
      <c r="I121" s="6">
        <v>19</v>
      </c>
      <c r="J121" s="6">
        <v>5</v>
      </c>
      <c r="K121" s="6">
        <v>6</v>
      </c>
      <c r="L121" s="6">
        <v>12</v>
      </c>
      <c r="M121" s="6">
        <v>13</v>
      </c>
      <c r="N121" s="6">
        <v>1000000</v>
      </c>
    </row>
    <row r="122" spans="1:14" ht="15" thickBot="1" x14ac:dyDescent="0.4">
      <c r="A122" s="5" t="s">
        <v>5</v>
      </c>
      <c r="B122" s="6">
        <v>7</v>
      </c>
      <c r="C122" s="6">
        <v>20</v>
      </c>
      <c r="D122" s="6">
        <v>18</v>
      </c>
      <c r="E122" s="6">
        <v>20</v>
      </c>
      <c r="F122" s="6">
        <v>10</v>
      </c>
      <c r="G122" s="6">
        <v>8</v>
      </c>
      <c r="H122" s="6">
        <v>2</v>
      </c>
      <c r="I122" s="6">
        <v>3</v>
      </c>
      <c r="J122" s="6">
        <v>8</v>
      </c>
      <c r="K122" s="6">
        <v>14</v>
      </c>
      <c r="L122" s="6">
        <v>14</v>
      </c>
      <c r="M122" s="6">
        <v>20</v>
      </c>
      <c r="N122" s="6">
        <v>1000000</v>
      </c>
    </row>
    <row r="123" spans="1:14" ht="15" thickBot="1" x14ac:dyDescent="0.4">
      <c r="A123" s="5" t="s">
        <v>6</v>
      </c>
      <c r="B123" s="6">
        <v>11</v>
      </c>
      <c r="C123" s="6">
        <v>17</v>
      </c>
      <c r="D123" s="6">
        <v>6</v>
      </c>
      <c r="E123" s="6">
        <v>15</v>
      </c>
      <c r="F123" s="6">
        <v>9</v>
      </c>
      <c r="G123" s="6">
        <v>6</v>
      </c>
      <c r="H123" s="6">
        <v>6</v>
      </c>
      <c r="I123" s="6">
        <v>8</v>
      </c>
      <c r="J123" s="6">
        <v>18</v>
      </c>
      <c r="K123" s="6">
        <v>12</v>
      </c>
      <c r="L123" s="6">
        <v>9</v>
      </c>
      <c r="M123" s="6">
        <v>18</v>
      </c>
      <c r="N123" s="6">
        <v>1000000</v>
      </c>
    </row>
    <row r="124" spans="1:14" ht="15" thickBot="1" x14ac:dyDescent="0.4">
      <c r="A124" s="5" t="s">
        <v>7</v>
      </c>
      <c r="B124" s="6">
        <v>12</v>
      </c>
      <c r="C124" s="6">
        <v>9</v>
      </c>
      <c r="D124" s="6">
        <v>5</v>
      </c>
      <c r="E124" s="6">
        <v>19</v>
      </c>
      <c r="F124" s="6">
        <v>8</v>
      </c>
      <c r="G124" s="6">
        <v>12</v>
      </c>
      <c r="H124" s="6">
        <v>16</v>
      </c>
      <c r="I124" s="6">
        <v>17</v>
      </c>
      <c r="J124" s="6">
        <v>19</v>
      </c>
      <c r="K124" s="6">
        <v>18</v>
      </c>
      <c r="L124" s="6">
        <v>2</v>
      </c>
      <c r="M124" s="6">
        <v>14</v>
      </c>
      <c r="N124" s="6">
        <v>1000000</v>
      </c>
    </row>
    <row r="125" spans="1:14" ht="15" thickBot="1" x14ac:dyDescent="0.4">
      <c r="A125" s="5" t="s">
        <v>8</v>
      </c>
      <c r="B125" s="6">
        <v>18</v>
      </c>
      <c r="C125" s="6">
        <v>11</v>
      </c>
      <c r="D125" s="6">
        <v>10</v>
      </c>
      <c r="E125" s="6">
        <v>4</v>
      </c>
      <c r="F125" s="6">
        <v>16</v>
      </c>
      <c r="G125" s="6">
        <v>17</v>
      </c>
      <c r="H125" s="6">
        <v>15</v>
      </c>
      <c r="I125" s="6">
        <v>2</v>
      </c>
      <c r="J125" s="6">
        <v>9</v>
      </c>
      <c r="K125" s="6">
        <v>8</v>
      </c>
      <c r="L125" s="6">
        <v>4</v>
      </c>
      <c r="M125" s="6">
        <v>10</v>
      </c>
      <c r="N125" s="6">
        <v>1000000</v>
      </c>
    </row>
    <row r="126" spans="1:14" ht="15" thickBot="1" x14ac:dyDescent="0.4">
      <c r="A126" s="5" t="s">
        <v>9</v>
      </c>
      <c r="B126" s="6">
        <v>14</v>
      </c>
      <c r="C126" s="6">
        <v>14</v>
      </c>
      <c r="D126" s="6">
        <v>17</v>
      </c>
      <c r="E126" s="6">
        <v>17</v>
      </c>
      <c r="F126" s="6">
        <v>3</v>
      </c>
      <c r="G126" s="6">
        <v>5</v>
      </c>
      <c r="H126" s="6">
        <v>9</v>
      </c>
      <c r="I126" s="6">
        <v>13</v>
      </c>
      <c r="J126" s="6">
        <v>4</v>
      </c>
      <c r="K126" s="6">
        <v>20</v>
      </c>
      <c r="L126" s="6">
        <v>5</v>
      </c>
      <c r="M126" s="6">
        <v>2</v>
      </c>
      <c r="N126" s="6">
        <v>1000000</v>
      </c>
    </row>
    <row r="127" spans="1:14" ht="15" thickBot="1" x14ac:dyDescent="0.4">
      <c r="A127" s="5" t="s">
        <v>10</v>
      </c>
      <c r="B127" s="6">
        <v>15</v>
      </c>
      <c r="C127" s="6">
        <v>6</v>
      </c>
      <c r="D127" s="6">
        <v>16</v>
      </c>
      <c r="E127" s="6">
        <v>10</v>
      </c>
      <c r="F127" s="6">
        <v>11</v>
      </c>
      <c r="G127" s="6">
        <v>4</v>
      </c>
      <c r="H127" s="6">
        <v>4</v>
      </c>
      <c r="I127" s="6">
        <v>18</v>
      </c>
      <c r="J127" s="6">
        <v>7</v>
      </c>
      <c r="K127" s="6">
        <v>13</v>
      </c>
      <c r="L127" s="6">
        <v>10</v>
      </c>
      <c r="M127" s="6">
        <v>12</v>
      </c>
      <c r="N127" s="6">
        <v>1000000</v>
      </c>
    </row>
    <row r="128" spans="1:14" ht="15" thickBot="1" x14ac:dyDescent="0.4">
      <c r="A128" s="5" t="s">
        <v>11</v>
      </c>
      <c r="B128" s="6">
        <v>20</v>
      </c>
      <c r="C128" s="6">
        <v>18</v>
      </c>
      <c r="D128" s="6">
        <v>2</v>
      </c>
      <c r="E128" s="6">
        <v>9</v>
      </c>
      <c r="F128" s="6">
        <v>19</v>
      </c>
      <c r="G128" s="6">
        <v>9</v>
      </c>
      <c r="H128" s="6">
        <v>1</v>
      </c>
      <c r="I128" s="6">
        <v>4</v>
      </c>
      <c r="J128" s="6">
        <v>16</v>
      </c>
      <c r="K128" s="6">
        <v>15</v>
      </c>
      <c r="L128" s="6">
        <v>3</v>
      </c>
      <c r="M128" s="6">
        <v>3</v>
      </c>
      <c r="N128" s="6">
        <v>1000000</v>
      </c>
    </row>
    <row r="129" spans="1:14" ht="15" thickBot="1" x14ac:dyDescent="0.4">
      <c r="A129" s="5" t="s">
        <v>12</v>
      </c>
      <c r="B129" s="6">
        <v>3</v>
      </c>
      <c r="C129" s="6">
        <v>16</v>
      </c>
      <c r="D129" s="6">
        <v>8</v>
      </c>
      <c r="E129" s="6">
        <v>17</v>
      </c>
      <c r="F129" s="6">
        <v>14</v>
      </c>
      <c r="G129" s="6">
        <v>3</v>
      </c>
      <c r="H129" s="6">
        <v>19</v>
      </c>
      <c r="I129" s="6">
        <v>5</v>
      </c>
      <c r="J129" s="6">
        <v>3</v>
      </c>
      <c r="K129" s="6">
        <v>19</v>
      </c>
      <c r="L129" s="6">
        <v>11</v>
      </c>
      <c r="M129" s="6">
        <v>1</v>
      </c>
      <c r="N129" s="6">
        <v>1000000</v>
      </c>
    </row>
    <row r="130" spans="1:14" ht="15" thickBot="1" x14ac:dyDescent="0.4">
      <c r="A130" s="5" t="s">
        <v>13</v>
      </c>
      <c r="B130" s="6">
        <v>17</v>
      </c>
      <c r="C130" s="6">
        <v>8</v>
      </c>
      <c r="D130" s="6">
        <v>7</v>
      </c>
      <c r="E130" s="6">
        <v>13</v>
      </c>
      <c r="F130" s="6">
        <v>6</v>
      </c>
      <c r="G130" s="6">
        <v>20</v>
      </c>
      <c r="H130" s="6">
        <v>20</v>
      </c>
      <c r="I130" s="6">
        <v>11</v>
      </c>
      <c r="J130" s="6">
        <v>6</v>
      </c>
      <c r="K130" s="6">
        <v>3</v>
      </c>
      <c r="L130" s="6">
        <v>1</v>
      </c>
      <c r="M130" s="6">
        <v>6</v>
      </c>
      <c r="N130" s="6">
        <v>1000000</v>
      </c>
    </row>
    <row r="131" spans="1:14" ht="15" thickBot="1" x14ac:dyDescent="0.4">
      <c r="A131" s="5" t="s">
        <v>14</v>
      </c>
      <c r="B131" s="6">
        <v>15</v>
      </c>
      <c r="C131" s="6">
        <v>7</v>
      </c>
      <c r="D131" s="6">
        <v>20</v>
      </c>
      <c r="E131" s="6">
        <v>3</v>
      </c>
      <c r="F131" s="6">
        <v>7</v>
      </c>
      <c r="G131" s="6">
        <v>15</v>
      </c>
      <c r="H131" s="6">
        <v>16</v>
      </c>
      <c r="I131" s="6">
        <v>12</v>
      </c>
      <c r="J131" s="6">
        <v>13</v>
      </c>
      <c r="K131" s="6">
        <v>10</v>
      </c>
      <c r="L131" s="6">
        <v>5</v>
      </c>
      <c r="M131" s="6">
        <v>17</v>
      </c>
      <c r="N131" s="6">
        <v>1000000</v>
      </c>
    </row>
    <row r="132" spans="1:14" ht="15" thickBot="1" x14ac:dyDescent="0.4">
      <c r="A132" s="5" t="s">
        <v>15</v>
      </c>
      <c r="B132" s="6">
        <v>1</v>
      </c>
      <c r="C132" s="6">
        <v>4</v>
      </c>
      <c r="D132" s="6">
        <v>14</v>
      </c>
      <c r="E132" s="6">
        <v>1</v>
      </c>
      <c r="F132" s="6">
        <v>19</v>
      </c>
      <c r="G132" s="6">
        <v>7</v>
      </c>
      <c r="H132" s="6">
        <v>11</v>
      </c>
      <c r="I132" s="6">
        <v>6</v>
      </c>
      <c r="J132" s="6">
        <v>14</v>
      </c>
      <c r="K132" s="6">
        <v>2</v>
      </c>
      <c r="L132" s="6">
        <v>8</v>
      </c>
      <c r="M132" s="6">
        <v>7</v>
      </c>
      <c r="N132" s="6">
        <v>1000000</v>
      </c>
    </row>
    <row r="133" spans="1:14" ht="15" thickBot="1" x14ac:dyDescent="0.4">
      <c r="A133" s="5" t="s">
        <v>16</v>
      </c>
      <c r="B133" s="6">
        <v>4</v>
      </c>
      <c r="C133" s="6">
        <v>1</v>
      </c>
      <c r="D133" s="6">
        <v>1</v>
      </c>
      <c r="E133" s="6">
        <v>11</v>
      </c>
      <c r="F133" s="6">
        <v>1</v>
      </c>
      <c r="G133" s="6">
        <v>11</v>
      </c>
      <c r="H133" s="6">
        <v>5</v>
      </c>
      <c r="I133" s="6">
        <v>20</v>
      </c>
      <c r="J133" s="6">
        <v>20</v>
      </c>
      <c r="K133" s="6">
        <v>5</v>
      </c>
      <c r="L133" s="6">
        <v>19</v>
      </c>
      <c r="M133" s="6">
        <v>15</v>
      </c>
      <c r="N133" s="6">
        <v>1000000</v>
      </c>
    </row>
    <row r="134" spans="1:14" ht="15" thickBot="1" x14ac:dyDescent="0.4">
      <c r="A134" s="5" t="s">
        <v>17</v>
      </c>
      <c r="B134" s="6">
        <v>5</v>
      </c>
      <c r="C134" s="6">
        <v>12</v>
      </c>
      <c r="D134" s="6">
        <v>11</v>
      </c>
      <c r="E134" s="6">
        <v>2</v>
      </c>
      <c r="F134" s="6">
        <v>17</v>
      </c>
      <c r="G134" s="6">
        <v>13</v>
      </c>
      <c r="H134" s="6">
        <v>18</v>
      </c>
      <c r="I134" s="6">
        <v>14</v>
      </c>
      <c r="J134" s="6">
        <v>17</v>
      </c>
      <c r="K134" s="6">
        <v>7</v>
      </c>
      <c r="L134" s="6">
        <v>18</v>
      </c>
      <c r="M134" s="6">
        <v>8</v>
      </c>
      <c r="N134" s="6">
        <v>1000000</v>
      </c>
    </row>
    <row r="135" spans="1:14" ht="15" thickBot="1" x14ac:dyDescent="0.4">
      <c r="A135" s="5" t="s">
        <v>18</v>
      </c>
      <c r="B135" s="6">
        <v>10</v>
      </c>
      <c r="C135" s="6">
        <v>13</v>
      </c>
      <c r="D135" s="6">
        <v>3</v>
      </c>
      <c r="E135" s="6">
        <v>5</v>
      </c>
      <c r="F135" s="6">
        <v>13</v>
      </c>
      <c r="G135" s="6">
        <v>1</v>
      </c>
      <c r="H135" s="6">
        <v>10</v>
      </c>
      <c r="I135" s="6">
        <v>15</v>
      </c>
      <c r="J135" s="6">
        <v>15</v>
      </c>
      <c r="K135" s="6">
        <v>9</v>
      </c>
      <c r="L135" s="6">
        <v>16</v>
      </c>
      <c r="M135" s="6">
        <v>11</v>
      </c>
      <c r="N135" s="6">
        <v>1000000</v>
      </c>
    </row>
    <row r="136" spans="1:14" ht="15" thickBot="1" x14ac:dyDescent="0.4">
      <c r="A136" s="5" t="s">
        <v>19</v>
      </c>
      <c r="B136" s="6">
        <v>2</v>
      </c>
      <c r="C136" s="6">
        <v>3</v>
      </c>
      <c r="D136" s="6">
        <v>4</v>
      </c>
      <c r="E136" s="6">
        <v>7</v>
      </c>
      <c r="F136" s="6">
        <v>1</v>
      </c>
      <c r="G136" s="6">
        <v>2</v>
      </c>
      <c r="H136" s="6">
        <v>13</v>
      </c>
      <c r="I136" s="6">
        <v>16</v>
      </c>
      <c r="J136" s="6">
        <v>1</v>
      </c>
      <c r="K136" s="6">
        <v>17</v>
      </c>
      <c r="L136" s="6">
        <v>14</v>
      </c>
      <c r="M136" s="6">
        <v>15</v>
      </c>
      <c r="N136" s="6">
        <v>1000000</v>
      </c>
    </row>
    <row r="137" spans="1:14" ht="18.5" thickBot="1" x14ac:dyDescent="0.4">
      <c r="A137" s="1"/>
    </row>
    <row r="138" spans="1:14" ht="15" thickBot="1" x14ac:dyDescent="0.4">
      <c r="A138" s="5" t="s">
        <v>54</v>
      </c>
      <c r="B138" s="5" t="s">
        <v>41</v>
      </c>
      <c r="C138" s="5" t="s">
        <v>42</v>
      </c>
      <c r="D138" s="5" t="s">
        <v>43</v>
      </c>
      <c r="E138" s="5" t="s">
        <v>44</v>
      </c>
      <c r="F138" s="5" t="s">
        <v>45</v>
      </c>
      <c r="G138" s="5" t="s">
        <v>46</v>
      </c>
      <c r="H138" s="5" t="s">
        <v>47</v>
      </c>
      <c r="I138" s="5" t="s">
        <v>48</v>
      </c>
      <c r="J138" s="5" t="s">
        <v>49</v>
      </c>
      <c r="K138" s="5" t="s">
        <v>50</v>
      </c>
      <c r="L138" s="5" t="s">
        <v>51</v>
      </c>
      <c r="M138" s="5" t="s">
        <v>52</v>
      </c>
    </row>
    <row r="139" spans="1:14" ht="20" thickBot="1" x14ac:dyDescent="0.4">
      <c r="A139" s="5" t="s">
        <v>55</v>
      </c>
      <c r="B139" s="6" t="s">
        <v>285</v>
      </c>
      <c r="C139" s="6" t="s">
        <v>286</v>
      </c>
      <c r="D139" s="6" t="s">
        <v>287</v>
      </c>
      <c r="E139" s="6" t="s">
        <v>288</v>
      </c>
      <c r="F139" s="6" t="s">
        <v>289</v>
      </c>
      <c r="G139" s="6" t="s">
        <v>290</v>
      </c>
      <c r="H139" s="6" t="s">
        <v>291</v>
      </c>
      <c r="I139" s="6" t="s">
        <v>292</v>
      </c>
      <c r="J139" s="6" t="s">
        <v>293</v>
      </c>
      <c r="K139" s="6" t="s">
        <v>294</v>
      </c>
      <c r="L139" s="6" t="s">
        <v>295</v>
      </c>
      <c r="M139" s="6" t="s">
        <v>296</v>
      </c>
    </row>
    <row r="140" spans="1:14" ht="20" thickBot="1" x14ac:dyDescent="0.4">
      <c r="A140" s="5" t="s">
        <v>68</v>
      </c>
      <c r="B140" s="6" t="s">
        <v>297</v>
      </c>
      <c r="C140" s="6" t="s">
        <v>298</v>
      </c>
      <c r="D140" s="6" t="s">
        <v>299</v>
      </c>
      <c r="E140" s="6" t="s">
        <v>300</v>
      </c>
      <c r="F140" s="6" t="s">
        <v>301</v>
      </c>
      <c r="G140" s="6" t="s">
        <v>302</v>
      </c>
      <c r="H140" s="6" t="s">
        <v>303</v>
      </c>
      <c r="I140" s="6" t="s">
        <v>304</v>
      </c>
      <c r="J140" s="6" t="s">
        <v>305</v>
      </c>
      <c r="K140" s="6" t="s">
        <v>306</v>
      </c>
      <c r="L140" s="6" t="s">
        <v>307</v>
      </c>
      <c r="M140" s="6" t="s">
        <v>308</v>
      </c>
    </row>
    <row r="141" spans="1:14" ht="20" thickBot="1" x14ac:dyDescent="0.4">
      <c r="A141" s="5" t="s">
        <v>81</v>
      </c>
      <c r="B141" s="6" t="s">
        <v>309</v>
      </c>
      <c r="C141" s="6" t="s">
        <v>310</v>
      </c>
      <c r="D141" s="6" t="s">
        <v>311</v>
      </c>
      <c r="E141" s="6" t="s">
        <v>312</v>
      </c>
      <c r="F141" s="6" t="s">
        <v>313</v>
      </c>
      <c r="G141" s="6" t="s">
        <v>314</v>
      </c>
      <c r="H141" s="6" t="s">
        <v>315</v>
      </c>
      <c r="I141" s="6" t="s">
        <v>316</v>
      </c>
      <c r="J141" s="6" t="s">
        <v>317</v>
      </c>
      <c r="K141" s="6" t="s">
        <v>318</v>
      </c>
      <c r="L141" s="6" t="s">
        <v>319</v>
      </c>
      <c r="M141" s="6" t="s">
        <v>320</v>
      </c>
    </row>
    <row r="142" spans="1:14" ht="20" thickBot="1" x14ac:dyDescent="0.4">
      <c r="A142" s="5" t="s">
        <v>94</v>
      </c>
      <c r="B142" s="6" t="s">
        <v>321</v>
      </c>
      <c r="C142" s="6" t="s">
        <v>322</v>
      </c>
      <c r="D142" s="6" t="s">
        <v>323</v>
      </c>
      <c r="E142" s="6" t="s">
        <v>324</v>
      </c>
      <c r="F142" s="6" t="s">
        <v>325</v>
      </c>
      <c r="G142" s="6" t="s">
        <v>326</v>
      </c>
      <c r="H142" s="6" t="s">
        <v>327</v>
      </c>
      <c r="I142" s="6" t="s">
        <v>328</v>
      </c>
      <c r="J142" s="6" t="s">
        <v>329</v>
      </c>
      <c r="K142" s="6" t="s">
        <v>330</v>
      </c>
      <c r="L142" s="6" t="s">
        <v>331</v>
      </c>
      <c r="M142" s="6" t="s">
        <v>324</v>
      </c>
    </row>
    <row r="143" spans="1:14" ht="20" thickBot="1" x14ac:dyDescent="0.4">
      <c r="A143" s="5" t="s">
        <v>107</v>
      </c>
      <c r="B143" s="6" t="s">
        <v>332</v>
      </c>
      <c r="C143" s="6" t="s">
        <v>333</v>
      </c>
      <c r="D143" s="6" t="s">
        <v>334</v>
      </c>
      <c r="E143" s="6" t="s">
        <v>335</v>
      </c>
      <c r="F143" s="6" t="s">
        <v>336</v>
      </c>
      <c r="G143" s="6" t="s">
        <v>337</v>
      </c>
      <c r="H143" s="6" t="s">
        <v>338</v>
      </c>
      <c r="I143" s="6" t="s">
        <v>339</v>
      </c>
      <c r="J143" s="6" t="s">
        <v>340</v>
      </c>
      <c r="K143" s="6" t="s">
        <v>341</v>
      </c>
      <c r="L143" s="6" t="s">
        <v>342</v>
      </c>
      <c r="M143" s="6" t="s">
        <v>335</v>
      </c>
    </row>
    <row r="144" spans="1:14" ht="20" thickBot="1" x14ac:dyDescent="0.4">
      <c r="A144" s="5" t="s">
        <v>120</v>
      </c>
      <c r="B144" s="6" t="s">
        <v>343</v>
      </c>
      <c r="C144" s="6" t="s">
        <v>344</v>
      </c>
      <c r="D144" s="6" t="s">
        <v>345</v>
      </c>
      <c r="E144" s="6" t="s">
        <v>346</v>
      </c>
      <c r="F144" s="6" t="s">
        <v>347</v>
      </c>
      <c r="G144" s="6" t="s">
        <v>348</v>
      </c>
      <c r="H144" s="6" t="s">
        <v>349</v>
      </c>
      <c r="I144" s="6" t="s">
        <v>350</v>
      </c>
      <c r="J144" s="6" t="s">
        <v>351</v>
      </c>
      <c r="K144" s="6" t="s">
        <v>352</v>
      </c>
      <c r="L144" s="6" t="s">
        <v>353</v>
      </c>
      <c r="M144" s="6" t="s">
        <v>346</v>
      </c>
    </row>
    <row r="145" spans="1:14" ht="20" thickBot="1" x14ac:dyDescent="0.4">
      <c r="A145" s="5" t="s">
        <v>133</v>
      </c>
      <c r="B145" s="6" t="s">
        <v>354</v>
      </c>
      <c r="C145" s="6" t="s">
        <v>355</v>
      </c>
      <c r="D145" s="6" t="s">
        <v>356</v>
      </c>
      <c r="E145" s="6" t="s">
        <v>357</v>
      </c>
      <c r="F145" s="6" t="s">
        <v>358</v>
      </c>
      <c r="G145" s="6" t="s">
        <v>359</v>
      </c>
      <c r="H145" s="6" t="s">
        <v>360</v>
      </c>
      <c r="I145" s="6" t="s">
        <v>361</v>
      </c>
      <c r="J145" s="6" t="s">
        <v>362</v>
      </c>
      <c r="K145" s="6" t="s">
        <v>363</v>
      </c>
      <c r="L145" s="6" t="s">
        <v>364</v>
      </c>
      <c r="M145" s="6" t="s">
        <v>357</v>
      </c>
    </row>
    <row r="146" spans="1:14" ht="20" thickBot="1" x14ac:dyDescent="0.4">
      <c r="A146" s="5" t="s">
        <v>146</v>
      </c>
      <c r="B146" s="6" t="s">
        <v>365</v>
      </c>
      <c r="C146" s="6" t="s">
        <v>366</v>
      </c>
      <c r="D146" s="6" t="s">
        <v>367</v>
      </c>
      <c r="E146" s="6" t="s">
        <v>368</v>
      </c>
      <c r="F146" s="6" t="s">
        <v>369</v>
      </c>
      <c r="G146" s="6" t="s">
        <v>370</v>
      </c>
      <c r="H146" s="6" t="s">
        <v>371</v>
      </c>
      <c r="I146" s="6" t="s">
        <v>372</v>
      </c>
      <c r="J146" s="6" t="s">
        <v>373</v>
      </c>
      <c r="K146" s="6" t="s">
        <v>374</v>
      </c>
      <c r="L146" s="6" t="s">
        <v>375</v>
      </c>
      <c r="M146" s="6" t="s">
        <v>368</v>
      </c>
    </row>
    <row r="147" spans="1:14" ht="20" thickBot="1" x14ac:dyDescent="0.4">
      <c r="A147" s="5" t="s">
        <v>159</v>
      </c>
      <c r="B147" s="6" t="s">
        <v>376</v>
      </c>
      <c r="C147" s="6" t="s">
        <v>377</v>
      </c>
      <c r="D147" s="6" t="s">
        <v>378</v>
      </c>
      <c r="E147" s="6" t="s">
        <v>160</v>
      </c>
      <c r="F147" s="6" t="s">
        <v>379</v>
      </c>
      <c r="G147" s="6" t="s">
        <v>380</v>
      </c>
      <c r="H147" s="6" t="s">
        <v>381</v>
      </c>
      <c r="I147" s="6" t="s">
        <v>382</v>
      </c>
      <c r="J147" s="6" t="s">
        <v>383</v>
      </c>
      <c r="K147" s="6" t="s">
        <v>384</v>
      </c>
      <c r="L147" s="6" t="s">
        <v>385</v>
      </c>
      <c r="M147" s="6" t="s">
        <v>160</v>
      </c>
    </row>
    <row r="148" spans="1:14" ht="20" thickBot="1" x14ac:dyDescent="0.4">
      <c r="A148" s="5" t="s">
        <v>172</v>
      </c>
      <c r="B148" s="6" t="s">
        <v>386</v>
      </c>
      <c r="C148" s="6" t="s">
        <v>177</v>
      </c>
      <c r="D148" s="6" t="s">
        <v>387</v>
      </c>
      <c r="E148" s="6" t="s">
        <v>173</v>
      </c>
      <c r="F148" s="6" t="s">
        <v>388</v>
      </c>
      <c r="G148" s="6" t="s">
        <v>389</v>
      </c>
      <c r="H148" s="6" t="s">
        <v>390</v>
      </c>
      <c r="I148" s="6" t="s">
        <v>391</v>
      </c>
      <c r="J148" s="6" t="s">
        <v>392</v>
      </c>
      <c r="K148" s="6" t="s">
        <v>393</v>
      </c>
      <c r="L148" s="6" t="s">
        <v>394</v>
      </c>
      <c r="M148" s="6" t="s">
        <v>173</v>
      </c>
    </row>
    <row r="149" spans="1:14" ht="15" thickBot="1" x14ac:dyDescent="0.4">
      <c r="A149" s="5" t="s">
        <v>184</v>
      </c>
      <c r="B149" s="6" t="s">
        <v>395</v>
      </c>
      <c r="C149" s="6" t="s">
        <v>189</v>
      </c>
      <c r="D149" s="6" t="s">
        <v>396</v>
      </c>
      <c r="E149" s="6" t="s">
        <v>185</v>
      </c>
      <c r="F149" s="6" t="s">
        <v>397</v>
      </c>
      <c r="G149" s="6" t="s">
        <v>398</v>
      </c>
      <c r="H149" s="6" t="s">
        <v>399</v>
      </c>
      <c r="I149" s="6" t="s">
        <v>400</v>
      </c>
      <c r="J149" s="6" t="s">
        <v>185</v>
      </c>
      <c r="K149" s="6" t="s">
        <v>401</v>
      </c>
      <c r="L149" s="6" t="s">
        <v>402</v>
      </c>
      <c r="M149" s="6" t="s">
        <v>185</v>
      </c>
    </row>
    <row r="150" spans="1:14" ht="15" thickBot="1" x14ac:dyDescent="0.4">
      <c r="A150" s="5" t="s">
        <v>196</v>
      </c>
      <c r="B150" s="6" t="s">
        <v>403</v>
      </c>
      <c r="C150" s="6" t="s">
        <v>201</v>
      </c>
      <c r="D150" s="6" t="s">
        <v>404</v>
      </c>
      <c r="E150" s="6" t="s">
        <v>197</v>
      </c>
      <c r="F150" s="6" t="s">
        <v>405</v>
      </c>
      <c r="G150" s="6" t="s">
        <v>406</v>
      </c>
      <c r="H150" s="6" t="s">
        <v>407</v>
      </c>
      <c r="I150" s="6" t="s">
        <v>408</v>
      </c>
      <c r="J150" s="6" t="s">
        <v>197</v>
      </c>
      <c r="K150" s="6" t="s">
        <v>409</v>
      </c>
      <c r="L150" s="6" t="s">
        <v>410</v>
      </c>
      <c r="M150" s="6" t="s">
        <v>197</v>
      </c>
    </row>
    <row r="151" spans="1:14" ht="15" thickBot="1" x14ac:dyDescent="0.4">
      <c r="A151" s="5" t="s">
        <v>207</v>
      </c>
      <c r="B151" s="6" t="s">
        <v>411</v>
      </c>
      <c r="C151" s="6" t="s">
        <v>212</v>
      </c>
      <c r="D151" s="6" t="s">
        <v>208</v>
      </c>
      <c r="E151" s="6" t="s">
        <v>208</v>
      </c>
      <c r="F151" s="6" t="s">
        <v>412</v>
      </c>
      <c r="G151" s="6" t="s">
        <v>413</v>
      </c>
      <c r="H151" s="6" t="s">
        <v>414</v>
      </c>
      <c r="I151" s="6" t="s">
        <v>415</v>
      </c>
      <c r="J151" s="6" t="s">
        <v>208</v>
      </c>
      <c r="K151" s="6" t="s">
        <v>416</v>
      </c>
      <c r="L151" s="6" t="s">
        <v>417</v>
      </c>
      <c r="M151" s="6" t="s">
        <v>208</v>
      </c>
    </row>
    <row r="152" spans="1:14" ht="15" thickBot="1" x14ac:dyDescent="0.4">
      <c r="A152" s="5" t="s">
        <v>218</v>
      </c>
      <c r="B152" s="6" t="s">
        <v>219</v>
      </c>
      <c r="C152" s="6" t="s">
        <v>219</v>
      </c>
      <c r="D152" s="6" t="s">
        <v>219</v>
      </c>
      <c r="E152" s="6" t="s">
        <v>219</v>
      </c>
      <c r="F152" s="6" t="s">
        <v>418</v>
      </c>
      <c r="G152" s="6" t="s">
        <v>419</v>
      </c>
      <c r="H152" s="6" t="s">
        <v>420</v>
      </c>
      <c r="I152" s="6" t="s">
        <v>421</v>
      </c>
      <c r="J152" s="6" t="s">
        <v>219</v>
      </c>
      <c r="K152" s="6" t="s">
        <v>422</v>
      </c>
      <c r="L152" s="6" t="s">
        <v>423</v>
      </c>
      <c r="M152" s="6" t="s">
        <v>219</v>
      </c>
    </row>
    <row r="153" spans="1:14" ht="15" thickBot="1" x14ac:dyDescent="0.4">
      <c r="A153" s="5" t="s">
        <v>227</v>
      </c>
      <c r="B153" s="6" t="s">
        <v>228</v>
      </c>
      <c r="C153" s="6" t="s">
        <v>228</v>
      </c>
      <c r="D153" s="6" t="s">
        <v>228</v>
      </c>
      <c r="E153" s="6" t="s">
        <v>228</v>
      </c>
      <c r="F153" s="6" t="s">
        <v>424</v>
      </c>
      <c r="G153" s="6" t="s">
        <v>425</v>
      </c>
      <c r="H153" s="6" t="s">
        <v>426</v>
      </c>
      <c r="I153" s="6" t="s">
        <v>228</v>
      </c>
      <c r="J153" s="6" t="s">
        <v>228</v>
      </c>
      <c r="K153" s="6" t="s">
        <v>427</v>
      </c>
      <c r="L153" s="6" t="s">
        <v>428</v>
      </c>
      <c r="M153" s="6" t="s">
        <v>228</v>
      </c>
    </row>
    <row r="154" spans="1:14" ht="15" thickBot="1" x14ac:dyDescent="0.4">
      <c r="A154" s="5" t="s">
        <v>236</v>
      </c>
      <c r="B154" s="6" t="s">
        <v>237</v>
      </c>
      <c r="C154" s="6" t="s">
        <v>237</v>
      </c>
      <c r="D154" s="6" t="s">
        <v>237</v>
      </c>
      <c r="E154" s="6" t="s">
        <v>237</v>
      </c>
      <c r="F154" s="6" t="s">
        <v>429</v>
      </c>
      <c r="G154" s="6" t="s">
        <v>430</v>
      </c>
      <c r="H154" s="6" t="s">
        <v>431</v>
      </c>
      <c r="I154" s="6" t="s">
        <v>237</v>
      </c>
      <c r="J154" s="6" t="s">
        <v>237</v>
      </c>
      <c r="K154" s="6" t="s">
        <v>237</v>
      </c>
      <c r="L154" s="6" t="s">
        <v>432</v>
      </c>
      <c r="M154" s="6" t="s">
        <v>237</v>
      </c>
    </row>
    <row r="155" spans="1:14" ht="15" thickBot="1" x14ac:dyDescent="0.4">
      <c r="A155" s="5" t="s">
        <v>244</v>
      </c>
      <c r="B155" s="6" t="s">
        <v>245</v>
      </c>
      <c r="C155" s="6" t="s">
        <v>245</v>
      </c>
      <c r="D155" s="6" t="s">
        <v>245</v>
      </c>
      <c r="E155" s="6" t="s">
        <v>245</v>
      </c>
      <c r="F155" s="6" t="s">
        <v>433</v>
      </c>
      <c r="G155" s="6" t="s">
        <v>434</v>
      </c>
      <c r="H155" s="6" t="s">
        <v>435</v>
      </c>
      <c r="I155" s="6" t="s">
        <v>245</v>
      </c>
      <c r="J155" s="6" t="s">
        <v>245</v>
      </c>
      <c r="K155" s="6" t="s">
        <v>245</v>
      </c>
      <c r="L155" s="6" t="s">
        <v>436</v>
      </c>
      <c r="M155" s="6" t="s">
        <v>245</v>
      </c>
    </row>
    <row r="156" spans="1:14" ht="15" thickBot="1" x14ac:dyDescent="0.4">
      <c r="A156" s="5" t="s">
        <v>252</v>
      </c>
      <c r="B156" s="6" t="s">
        <v>253</v>
      </c>
      <c r="C156" s="6" t="s">
        <v>253</v>
      </c>
      <c r="D156" s="6" t="s">
        <v>253</v>
      </c>
      <c r="E156" s="6" t="s">
        <v>253</v>
      </c>
      <c r="F156" s="6" t="s">
        <v>437</v>
      </c>
      <c r="G156" s="6" t="s">
        <v>438</v>
      </c>
      <c r="H156" s="6" t="s">
        <v>439</v>
      </c>
      <c r="I156" s="6" t="s">
        <v>253</v>
      </c>
      <c r="J156" s="6" t="s">
        <v>253</v>
      </c>
      <c r="K156" s="6" t="s">
        <v>253</v>
      </c>
      <c r="L156" s="6" t="s">
        <v>440</v>
      </c>
      <c r="M156" s="6" t="s">
        <v>253</v>
      </c>
    </row>
    <row r="157" spans="1:14" ht="15" thickBot="1" x14ac:dyDescent="0.4">
      <c r="A157" s="5" t="s">
        <v>259</v>
      </c>
      <c r="B157" s="6" t="s">
        <v>260</v>
      </c>
      <c r="C157" s="6" t="s">
        <v>260</v>
      </c>
      <c r="D157" s="6" t="s">
        <v>260</v>
      </c>
      <c r="E157" s="6" t="s">
        <v>260</v>
      </c>
      <c r="F157" s="6" t="s">
        <v>260</v>
      </c>
      <c r="G157" s="6" t="s">
        <v>441</v>
      </c>
      <c r="H157" s="6" t="s">
        <v>260</v>
      </c>
      <c r="I157" s="6" t="s">
        <v>260</v>
      </c>
      <c r="J157" s="6" t="s">
        <v>260</v>
      </c>
      <c r="K157" s="6" t="s">
        <v>260</v>
      </c>
      <c r="L157" s="6" t="s">
        <v>260</v>
      </c>
      <c r="M157" s="6" t="s">
        <v>260</v>
      </c>
    </row>
    <row r="158" spans="1:14" ht="15" thickBot="1" x14ac:dyDescent="0.4">
      <c r="A158" s="5" t="s">
        <v>264</v>
      </c>
      <c r="B158" s="6" t="s">
        <v>265</v>
      </c>
      <c r="C158" s="6" t="s">
        <v>265</v>
      </c>
      <c r="D158" s="6" t="s">
        <v>265</v>
      </c>
      <c r="E158" s="6" t="s">
        <v>265</v>
      </c>
      <c r="F158" s="6" t="s">
        <v>265</v>
      </c>
      <c r="G158" s="6" t="s">
        <v>442</v>
      </c>
      <c r="H158" s="6" t="s">
        <v>265</v>
      </c>
      <c r="I158" s="6" t="s">
        <v>265</v>
      </c>
      <c r="J158" s="6" t="s">
        <v>265</v>
      </c>
      <c r="K158" s="6" t="s">
        <v>265</v>
      </c>
      <c r="L158" s="6" t="s">
        <v>265</v>
      </c>
      <c r="M158" s="6" t="s">
        <v>265</v>
      </c>
    </row>
    <row r="159" spans="1:14" ht="18.5" thickBot="1" x14ac:dyDescent="0.4">
      <c r="A159" s="1"/>
    </row>
    <row r="160" spans="1:14" ht="33" thickBot="1" x14ac:dyDescent="0.4">
      <c r="A160" s="5" t="s">
        <v>267</v>
      </c>
      <c r="B160" s="5" t="s">
        <v>41</v>
      </c>
      <c r="C160" s="5" t="s">
        <v>42</v>
      </c>
      <c r="D160" s="5" t="s">
        <v>43</v>
      </c>
      <c r="E160" s="5" t="s">
        <v>44</v>
      </c>
      <c r="F160" s="5" t="s">
        <v>45</v>
      </c>
      <c r="G160" s="5" t="s">
        <v>46</v>
      </c>
      <c r="H160" s="5" t="s">
        <v>47</v>
      </c>
      <c r="I160" s="5" t="s">
        <v>48</v>
      </c>
      <c r="J160" s="5" t="s">
        <v>49</v>
      </c>
      <c r="K160" s="5" t="s">
        <v>50</v>
      </c>
      <c r="L160" s="5" t="s">
        <v>51</v>
      </c>
      <c r="M160" s="5" t="s">
        <v>52</v>
      </c>
      <c r="N160" s="12" t="s">
        <v>447</v>
      </c>
    </row>
    <row r="161" spans="1:13" ht="15" thickBot="1" x14ac:dyDescent="0.4">
      <c r="A161" s="5" t="s">
        <v>55</v>
      </c>
      <c r="B161" s="6">
        <v>70</v>
      </c>
      <c r="C161" s="6">
        <v>249948</v>
      </c>
      <c r="D161" s="6">
        <v>62548</v>
      </c>
      <c r="E161" s="6">
        <v>187473</v>
      </c>
      <c r="F161" s="6">
        <v>125006</v>
      </c>
      <c r="G161" s="6">
        <v>749693.9</v>
      </c>
      <c r="H161" s="6">
        <v>187583</v>
      </c>
      <c r="I161" s="6">
        <v>312490</v>
      </c>
      <c r="J161" s="6">
        <v>187462.5</v>
      </c>
      <c r="K161" s="6">
        <v>125030</v>
      </c>
      <c r="L161" s="6">
        <v>250092.5</v>
      </c>
      <c r="M161" s="6">
        <v>19</v>
      </c>
    </row>
    <row r="162" spans="1:13" ht="15" thickBot="1" x14ac:dyDescent="0.4">
      <c r="A162" s="5" t="s">
        <v>68</v>
      </c>
      <c r="B162" s="6">
        <v>69</v>
      </c>
      <c r="C162" s="6">
        <v>249947</v>
      </c>
      <c r="D162" s="6">
        <v>62547</v>
      </c>
      <c r="E162" s="6">
        <v>187472</v>
      </c>
      <c r="F162" s="6">
        <v>125005</v>
      </c>
      <c r="G162" s="6">
        <v>562256.9</v>
      </c>
      <c r="H162" s="6">
        <v>187582</v>
      </c>
      <c r="I162" s="6">
        <v>125011.5</v>
      </c>
      <c r="J162" s="6">
        <v>62573.5</v>
      </c>
      <c r="K162" s="6">
        <v>92</v>
      </c>
      <c r="L162" s="6">
        <v>250091.5</v>
      </c>
      <c r="M162" s="6">
        <v>18</v>
      </c>
    </row>
    <row r="163" spans="1:13" ht="15" thickBot="1" x14ac:dyDescent="0.4">
      <c r="A163" s="5" t="s">
        <v>81</v>
      </c>
      <c r="B163" s="6">
        <v>68</v>
      </c>
      <c r="C163" s="6">
        <v>18</v>
      </c>
      <c r="D163" s="6">
        <v>62546</v>
      </c>
      <c r="E163" s="6">
        <v>125056.5</v>
      </c>
      <c r="F163" s="6">
        <v>125004</v>
      </c>
      <c r="G163" s="6">
        <v>562255.9</v>
      </c>
      <c r="H163" s="6">
        <v>187581</v>
      </c>
      <c r="I163" s="6">
        <v>125010.5</v>
      </c>
      <c r="J163" s="6">
        <v>62572.5</v>
      </c>
      <c r="K163" s="6">
        <v>91</v>
      </c>
      <c r="L163" s="6">
        <v>125067</v>
      </c>
      <c r="M163" s="6">
        <v>17</v>
      </c>
    </row>
    <row r="164" spans="1:13" ht="15" thickBot="1" x14ac:dyDescent="0.4">
      <c r="A164" s="5" t="s">
        <v>94</v>
      </c>
      <c r="B164" s="6">
        <v>67</v>
      </c>
      <c r="C164" s="6">
        <v>17</v>
      </c>
      <c r="D164" s="6">
        <v>62542.5</v>
      </c>
      <c r="E164" s="6">
        <v>16</v>
      </c>
      <c r="F164" s="6">
        <v>125003</v>
      </c>
      <c r="G164" s="6">
        <v>562254.9</v>
      </c>
      <c r="H164" s="6">
        <v>187580</v>
      </c>
      <c r="I164" s="6">
        <v>62526</v>
      </c>
      <c r="J164" s="6">
        <v>62571.5</v>
      </c>
      <c r="K164" s="6">
        <v>90</v>
      </c>
      <c r="L164" s="6">
        <v>125066</v>
      </c>
      <c r="M164" s="6">
        <v>16</v>
      </c>
    </row>
    <row r="165" spans="1:13" ht="15" thickBot="1" x14ac:dyDescent="0.4">
      <c r="A165" s="5" t="s">
        <v>107</v>
      </c>
      <c r="B165" s="6">
        <v>66</v>
      </c>
      <c r="C165" s="6">
        <v>16</v>
      </c>
      <c r="D165" s="6">
        <v>62541.5</v>
      </c>
      <c r="E165" s="6">
        <v>15</v>
      </c>
      <c r="F165" s="6">
        <v>125002</v>
      </c>
      <c r="G165" s="6">
        <v>562253.9</v>
      </c>
      <c r="H165" s="6">
        <v>62578</v>
      </c>
      <c r="I165" s="6">
        <v>62525</v>
      </c>
      <c r="J165" s="6">
        <v>62570.5</v>
      </c>
      <c r="K165" s="6">
        <v>89</v>
      </c>
      <c r="L165" s="6">
        <v>125065</v>
      </c>
      <c r="M165" s="6">
        <v>15</v>
      </c>
    </row>
    <row r="166" spans="1:13" ht="15" thickBot="1" x14ac:dyDescent="0.4">
      <c r="A166" s="5" t="s">
        <v>120</v>
      </c>
      <c r="B166" s="6">
        <v>65</v>
      </c>
      <c r="C166" s="6">
        <v>15</v>
      </c>
      <c r="D166" s="6">
        <v>62526</v>
      </c>
      <c r="E166" s="6">
        <v>14</v>
      </c>
      <c r="F166" s="6">
        <v>125001</v>
      </c>
      <c r="G166" s="6">
        <v>562249.9</v>
      </c>
      <c r="H166" s="6">
        <v>62577</v>
      </c>
      <c r="I166" s="6">
        <v>62502.5</v>
      </c>
      <c r="J166" s="6">
        <v>52</v>
      </c>
      <c r="K166" s="6">
        <v>88</v>
      </c>
      <c r="L166" s="6">
        <v>125064</v>
      </c>
      <c r="M166" s="6">
        <v>14</v>
      </c>
    </row>
    <row r="167" spans="1:13" ht="15" thickBot="1" x14ac:dyDescent="0.4">
      <c r="A167" s="5" t="s">
        <v>133</v>
      </c>
      <c r="B167" s="6">
        <v>64</v>
      </c>
      <c r="C167" s="6">
        <v>14</v>
      </c>
      <c r="D167" s="6">
        <v>62523</v>
      </c>
      <c r="E167" s="6">
        <v>13</v>
      </c>
      <c r="F167" s="6">
        <v>125000</v>
      </c>
      <c r="G167" s="6">
        <v>562208.9</v>
      </c>
      <c r="H167" s="6">
        <v>62576</v>
      </c>
      <c r="I167" s="6">
        <v>62501.5</v>
      </c>
      <c r="J167" s="6">
        <v>51</v>
      </c>
      <c r="K167" s="6">
        <v>76.5</v>
      </c>
      <c r="L167" s="6">
        <v>125039.5</v>
      </c>
      <c r="M167" s="6">
        <v>13</v>
      </c>
    </row>
    <row r="168" spans="1:13" ht="15" thickBot="1" x14ac:dyDescent="0.4">
      <c r="A168" s="5" t="s">
        <v>146</v>
      </c>
      <c r="B168" s="6">
        <v>63</v>
      </c>
      <c r="C168" s="6">
        <v>13</v>
      </c>
      <c r="D168" s="6">
        <v>62522</v>
      </c>
      <c r="E168" s="6">
        <v>12</v>
      </c>
      <c r="F168" s="6">
        <v>124999</v>
      </c>
      <c r="G168" s="6">
        <v>562207.9</v>
      </c>
      <c r="H168" s="6">
        <v>62575</v>
      </c>
      <c r="I168" s="6">
        <v>62500.5</v>
      </c>
      <c r="J168" s="6">
        <v>50</v>
      </c>
      <c r="K168" s="6">
        <v>43</v>
      </c>
      <c r="L168" s="6">
        <v>125038.5</v>
      </c>
      <c r="M168" s="6">
        <v>12</v>
      </c>
    </row>
    <row r="169" spans="1:13" ht="15" thickBot="1" x14ac:dyDescent="0.4">
      <c r="A169" s="5" t="s">
        <v>159</v>
      </c>
      <c r="B169" s="6">
        <v>62</v>
      </c>
      <c r="C169" s="6">
        <v>12</v>
      </c>
      <c r="D169" s="6">
        <v>62521</v>
      </c>
      <c r="E169" s="6">
        <v>11</v>
      </c>
      <c r="F169" s="6">
        <v>124998</v>
      </c>
      <c r="G169" s="6">
        <v>562206.9</v>
      </c>
      <c r="H169" s="6">
        <v>62574</v>
      </c>
      <c r="I169" s="6">
        <v>62499.5</v>
      </c>
      <c r="J169" s="6">
        <v>49</v>
      </c>
      <c r="K169" s="6">
        <v>42</v>
      </c>
      <c r="L169" s="6">
        <v>125037.5</v>
      </c>
      <c r="M169" s="6">
        <v>11</v>
      </c>
    </row>
    <row r="170" spans="1:13" ht="15" thickBot="1" x14ac:dyDescent="0.4">
      <c r="A170" s="5" t="s">
        <v>172</v>
      </c>
      <c r="B170" s="6">
        <v>61</v>
      </c>
      <c r="C170" s="6">
        <v>11</v>
      </c>
      <c r="D170" s="6">
        <v>62520</v>
      </c>
      <c r="E170" s="6">
        <v>10</v>
      </c>
      <c r="F170" s="6">
        <v>124997</v>
      </c>
      <c r="G170" s="6">
        <v>562205.9</v>
      </c>
      <c r="H170" s="6">
        <v>62573</v>
      </c>
      <c r="I170" s="6">
        <v>62498.5</v>
      </c>
      <c r="J170" s="6">
        <v>48</v>
      </c>
      <c r="K170" s="6">
        <v>41</v>
      </c>
      <c r="L170" s="6">
        <v>125036.5</v>
      </c>
      <c r="M170" s="6">
        <v>10</v>
      </c>
    </row>
    <row r="171" spans="1:13" ht="15" thickBot="1" x14ac:dyDescent="0.4">
      <c r="A171" s="5" t="s">
        <v>184</v>
      </c>
      <c r="B171" s="6">
        <v>60</v>
      </c>
      <c r="C171" s="6">
        <v>10</v>
      </c>
      <c r="D171" s="6">
        <v>62519</v>
      </c>
      <c r="E171" s="6">
        <v>9</v>
      </c>
      <c r="F171" s="6">
        <v>124996</v>
      </c>
      <c r="G171" s="6">
        <v>499749</v>
      </c>
      <c r="H171" s="6">
        <v>62572</v>
      </c>
      <c r="I171" s="6">
        <v>62497.5</v>
      </c>
      <c r="J171" s="6">
        <v>9</v>
      </c>
      <c r="K171" s="6">
        <v>40</v>
      </c>
      <c r="L171" s="6">
        <v>125035.5</v>
      </c>
      <c r="M171" s="6">
        <v>9</v>
      </c>
    </row>
    <row r="172" spans="1:13" ht="15" thickBot="1" x14ac:dyDescent="0.4">
      <c r="A172" s="5" t="s">
        <v>196</v>
      </c>
      <c r="B172" s="6">
        <v>28</v>
      </c>
      <c r="C172" s="6">
        <v>9</v>
      </c>
      <c r="D172" s="6">
        <v>62518</v>
      </c>
      <c r="E172" s="6">
        <v>8</v>
      </c>
      <c r="F172" s="6">
        <v>124995</v>
      </c>
      <c r="G172" s="6">
        <v>499748</v>
      </c>
      <c r="H172" s="6">
        <v>62571</v>
      </c>
      <c r="I172" s="6">
        <v>62496.5</v>
      </c>
      <c r="J172" s="6">
        <v>8</v>
      </c>
      <c r="K172" s="6">
        <v>39</v>
      </c>
      <c r="L172" s="6">
        <v>125034.5</v>
      </c>
      <c r="M172" s="6">
        <v>8</v>
      </c>
    </row>
    <row r="173" spans="1:13" ht="15" thickBot="1" x14ac:dyDescent="0.4">
      <c r="A173" s="5" t="s">
        <v>207</v>
      </c>
      <c r="B173" s="6">
        <v>27</v>
      </c>
      <c r="C173" s="6">
        <v>8</v>
      </c>
      <c r="D173" s="6">
        <v>7</v>
      </c>
      <c r="E173" s="6">
        <v>7</v>
      </c>
      <c r="F173" s="6">
        <v>124994</v>
      </c>
      <c r="G173" s="6">
        <v>499747</v>
      </c>
      <c r="H173" s="6">
        <v>62570</v>
      </c>
      <c r="I173" s="6">
        <v>62495.5</v>
      </c>
      <c r="J173" s="6">
        <v>7</v>
      </c>
      <c r="K173" s="6">
        <v>38</v>
      </c>
      <c r="L173" s="6">
        <v>51</v>
      </c>
      <c r="M173" s="6">
        <v>7</v>
      </c>
    </row>
    <row r="174" spans="1:13" ht="15" thickBot="1" x14ac:dyDescent="0.4">
      <c r="A174" s="5" t="s">
        <v>218</v>
      </c>
      <c r="B174" s="6">
        <v>6</v>
      </c>
      <c r="C174" s="6">
        <v>6</v>
      </c>
      <c r="D174" s="6">
        <v>6</v>
      </c>
      <c r="E174" s="6">
        <v>6</v>
      </c>
      <c r="F174" s="6">
        <v>124993</v>
      </c>
      <c r="G174" s="6">
        <v>499746</v>
      </c>
      <c r="H174" s="6">
        <v>62569</v>
      </c>
      <c r="I174" s="6">
        <v>62494.5</v>
      </c>
      <c r="J174" s="6">
        <v>6</v>
      </c>
      <c r="K174" s="6">
        <v>37</v>
      </c>
      <c r="L174" s="6">
        <v>50</v>
      </c>
      <c r="M174" s="6">
        <v>6</v>
      </c>
    </row>
    <row r="175" spans="1:13" ht="15" thickBot="1" x14ac:dyDescent="0.4">
      <c r="A175" s="5" t="s">
        <v>227</v>
      </c>
      <c r="B175" s="6">
        <v>5</v>
      </c>
      <c r="C175" s="6">
        <v>5</v>
      </c>
      <c r="D175" s="6">
        <v>5</v>
      </c>
      <c r="E175" s="6">
        <v>5</v>
      </c>
      <c r="F175" s="6">
        <v>124992</v>
      </c>
      <c r="G175" s="6">
        <v>499745</v>
      </c>
      <c r="H175" s="6">
        <v>62568</v>
      </c>
      <c r="I175" s="6">
        <v>5</v>
      </c>
      <c r="J175" s="6">
        <v>5</v>
      </c>
      <c r="K175" s="6">
        <v>36</v>
      </c>
      <c r="L175" s="6">
        <v>49</v>
      </c>
      <c r="M175" s="6">
        <v>5</v>
      </c>
    </row>
    <row r="176" spans="1:13" ht="15" thickBot="1" x14ac:dyDescent="0.4">
      <c r="A176" s="5" t="s">
        <v>236</v>
      </c>
      <c r="B176" s="6">
        <v>4</v>
      </c>
      <c r="C176" s="6">
        <v>4</v>
      </c>
      <c r="D176" s="6">
        <v>4</v>
      </c>
      <c r="E176" s="6">
        <v>4</v>
      </c>
      <c r="F176" s="6">
        <v>124991</v>
      </c>
      <c r="G176" s="6">
        <v>499744</v>
      </c>
      <c r="H176" s="6">
        <v>62567</v>
      </c>
      <c r="I176" s="6">
        <v>4</v>
      </c>
      <c r="J176" s="6">
        <v>4</v>
      </c>
      <c r="K176" s="6">
        <v>4</v>
      </c>
      <c r="L176" s="6">
        <v>48</v>
      </c>
      <c r="M176" s="6">
        <v>4</v>
      </c>
    </row>
    <row r="177" spans="1:17" ht="15" thickBot="1" x14ac:dyDescent="0.4">
      <c r="A177" s="5" t="s">
        <v>244</v>
      </c>
      <c r="B177" s="6">
        <v>3</v>
      </c>
      <c r="C177" s="6">
        <v>3</v>
      </c>
      <c r="D177" s="6">
        <v>3</v>
      </c>
      <c r="E177" s="6">
        <v>3</v>
      </c>
      <c r="F177" s="6">
        <v>124990</v>
      </c>
      <c r="G177" s="6">
        <v>499713.5</v>
      </c>
      <c r="H177" s="6">
        <v>62566</v>
      </c>
      <c r="I177" s="6">
        <v>3</v>
      </c>
      <c r="J177" s="6">
        <v>3</v>
      </c>
      <c r="K177" s="6">
        <v>3</v>
      </c>
      <c r="L177" s="6">
        <v>47</v>
      </c>
      <c r="M177" s="6">
        <v>3</v>
      </c>
    </row>
    <row r="178" spans="1:17" ht="15" thickBot="1" x14ac:dyDescent="0.4">
      <c r="A178" s="5" t="s">
        <v>252</v>
      </c>
      <c r="B178" s="6">
        <v>2</v>
      </c>
      <c r="C178" s="6">
        <v>2</v>
      </c>
      <c r="D178" s="6">
        <v>2</v>
      </c>
      <c r="E178" s="6">
        <v>2</v>
      </c>
      <c r="F178" s="6">
        <v>64.5</v>
      </c>
      <c r="G178" s="6">
        <v>499712.5</v>
      </c>
      <c r="H178" s="6">
        <v>62565</v>
      </c>
      <c r="I178" s="6">
        <v>2</v>
      </c>
      <c r="J178" s="6">
        <v>2</v>
      </c>
      <c r="K178" s="6">
        <v>2</v>
      </c>
      <c r="L178" s="6">
        <v>46</v>
      </c>
      <c r="M178" s="6">
        <v>2</v>
      </c>
    </row>
    <row r="179" spans="1:17" ht="15" thickBot="1" x14ac:dyDescent="0.4">
      <c r="A179" s="5" t="s">
        <v>259</v>
      </c>
      <c r="B179" s="6">
        <v>1</v>
      </c>
      <c r="C179" s="6">
        <v>1</v>
      </c>
      <c r="D179" s="6">
        <v>1</v>
      </c>
      <c r="E179" s="6">
        <v>1</v>
      </c>
      <c r="F179" s="6">
        <v>1</v>
      </c>
      <c r="G179" s="6">
        <v>499707</v>
      </c>
      <c r="H179" s="6">
        <v>1</v>
      </c>
      <c r="I179" s="6">
        <v>1</v>
      </c>
      <c r="J179" s="6">
        <v>1</v>
      </c>
      <c r="K179" s="6">
        <v>1</v>
      </c>
      <c r="L179" s="6">
        <v>1</v>
      </c>
      <c r="M179" s="6">
        <v>1</v>
      </c>
    </row>
    <row r="180" spans="1:17" ht="15" thickBot="1" x14ac:dyDescent="0.4">
      <c r="A180" s="5" t="s">
        <v>264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499706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</row>
    <row r="181" spans="1:17" ht="18.5" thickBot="1" x14ac:dyDescent="0.4">
      <c r="A181" s="1"/>
    </row>
    <row r="182" spans="1:17" ht="15" thickBot="1" x14ac:dyDescent="0.4">
      <c r="A182" s="5" t="s">
        <v>268</v>
      </c>
      <c r="B182" s="5" t="s">
        <v>41</v>
      </c>
      <c r="C182" s="5" t="s">
        <v>42</v>
      </c>
      <c r="D182" s="5" t="s">
        <v>43</v>
      </c>
      <c r="E182" s="5" t="s">
        <v>44</v>
      </c>
      <c r="F182" s="5" t="s">
        <v>45</v>
      </c>
      <c r="G182" s="5" t="s">
        <v>46</v>
      </c>
      <c r="H182" s="5" t="s">
        <v>47</v>
      </c>
      <c r="I182" s="5" t="s">
        <v>48</v>
      </c>
      <c r="J182" s="5" t="s">
        <v>49</v>
      </c>
      <c r="K182" s="5" t="s">
        <v>50</v>
      </c>
      <c r="L182" s="5" t="s">
        <v>51</v>
      </c>
      <c r="M182" s="5" t="s">
        <v>52</v>
      </c>
      <c r="N182" s="5" t="s">
        <v>269</v>
      </c>
      <c r="O182" s="5" t="s">
        <v>270</v>
      </c>
      <c r="P182" s="5" t="s">
        <v>271</v>
      </c>
      <c r="Q182" s="5" t="s">
        <v>272</v>
      </c>
    </row>
    <row r="183" spans="1:17" ht="15" thickBot="1" x14ac:dyDescent="0.4">
      <c r="A183" s="5" t="s">
        <v>0</v>
      </c>
      <c r="B183" s="6">
        <v>27</v>
      </c>
      <c r="C183" s="6">
        <v>11</v>
      </c>
      <c r="D183" s="6">
        <v>62521</v>
      </c>
      <c r="E183" s="6">
        <v>6</v>
      </c>
      <c r="F183" s="6">
        <v>124995</v>
      </c>
      <c r="G183" s="6">
        <v>499744</v>
      </c>
      <c r="H183" s="6">
        <v>62575</v>
      </c>
      <c r="I183" s="6">
        <v>62501.5</v>
      </c>
      <c r="J183" s="6">
        <v>62573.5</v>
      </c>
      <c r="K183" s="6">
        <v>125030</v>
      </c>
      <c r="L183" s="6">
        <v>1</v>
      </c>
      <c r="M183" s="6">
        <v>15</v>
      </c>
      <c r="N183" s="6">
        <v>999999.9</v>
      </c>
      <c r="O183" s="6">
        <v>1000000</v>
      </c>
      <c r="P183" s="6">
        <v>0.1</v>
      </c>
      <c r="Q183" s="6">
        <v>0</v>
      </c>
    </row>
    <row r="184" spans="1:17" ht="15" thickBot="1" x14ac:dyDescent="0.4">
      <c r="A184" s="5" t="s">
        <v>1</v>
      </c>
      <c r="B184" s="6">
        <v>63</v>
      </c>
      <c r="C184" s="6">
        <v>1</v>
      </c>
      <c r="D184" s="6">
        <v>6</v>
      </c>
      <c r="E184" s="6">
        <v>12</v>
      </c>
      <c r="F184" s="6">
        <v>125002</v>
      </c>
      <c r="G184" s="6">
        <v>499707</v>
      </c>
      <c r="H184" s="6">
        <v>62571</v>
      </c>
      <c r="I184" s="6">
        <v>312490</v>
      </c>
      <c r="J184" s="6">
        <v>9</v>
      </c>
      <c r="K184" s="6">
        <v>90</v>
      </c>
      <c r="L184" s="6">
        <v>48</v>
      </c>
      <c r="M184" s="6">
        <v>1</v>
      </c>
      <c r="N184" s="6">
        <v>999999.9</v>
      </c>
      <c r="O184" s="6">
        <v>1000000</v>
      </c>
      <c r="P184" s="6">
        <v>0.1</v>
      </c>
      <c r="Q184" s="6">
        <v>0</v>
      </c>
    </row>
    <row r="185" spans="1:17" ht="15" thickBot="1" x14ac:dyDescent="0.4">
      <c r="A185" s="5" t="s">
        <v>2</v>
      </c>
      <c r="B185" s="6">
        <v>65</v>
      </c>
      <c r="C185" s="6">
        <v>17</v>
      </c>
      <c r="D185" s="6">
        <v>7</v>
      </c>
      <c r="E185" s="6">
        <v>14</v>
      </c>
      <c r="F185" s="6">
        <v>125003</v>
      </c>
      <c r="G185" s="6">
        <v>499746</v>
      </c>
      <c r="H185" s="6">
        <v>187581</v>
      </c>
      <c r="I185" s="6">
        <v>62499.5</v>
      </c>
      <c r="J185" s="6">
        <v>8</v>
      </c>
      <c r="K185" s="6">
        <v>4</v>
      </c>
      <c r="L185" s="6">
        <v>125039.5</v>
      </c>
      <c r="M185" s="6">
        <v>16</v>
      </c>
      <c r="N185" s="6">
        <v>999999.9</v>
      </c>
      <c r="O185" s="6">
        <v>1000000</v>
      </c>
      <c r="P185" s="6">
        <v>0.1</v>
      </c>
      <c r="Q185" s="6">
        <v>0</v>
      </c>
    </row>
    <row r="186" spans="1:17" ht="15" thickBot="1" x14ac:dyDescent="0.4">
      <c r="A186" s="5" t="s">
        <v>3</v>
      </c>
      <c r="B186" s="6">
        <v>62</v>
      </c>
      <c r="C186" s="6">
        <v>5</v>
      </c>
      <c r="D186" s="6">
        <v>62518</v>
      </c>
      <c r="E186" s="6">
        <v>9</v>
      </c>
      <c r="F186" s="6">
        <v>124992</v>
      </c>
      <c r="G186" s="6">
        <v>562205.9</v>
      </c>
      <c r="H186" s="6">
        <v>62576</v>
      </c>
      <c r="I186" s="6">
        <v>62498.5</v>
      </c>
      <c r="J186" s="6">
        <v>48</v>
      </c>
      <c r="K186" s="6">
        <v>40</v>
      </c>
      <c r="L186" s="6">
        <v>125034.5</v>
      </c>
      <c r="M186" s="6">
        <v>11</v>
      </c>
      <c r="N186" s="6">
        <v>999999.9</v>
      </c>
      <c r="O186" s="6">
        <v>1000000</v>
      </c>
      <c r="P186" s="6">
        <v>0.1</v>
      </c>
      <c r="Q186" s="6">
        <v>0</v>
      </c>
    </row>
    <row r="187" spans="1:17" ht="15" thickBot="1" x14ac:dyDescent="0.4">
      <c r="A187" s="5" t="s">
        <v>4</v>
      </c>
      <c r="B187" s="6">
        <v>1</v>
      </c>
      <c r="C187" s="6">
        <v>249947</v>
      </c>
      <c r="D187" s="6">
        <v>1</v>
      </c>
      <c r="E187" s="6">
        <v>4</v>
      </c>
      <c r="F187" s="6">
        <v>64.5</v>
      </c>
      <c r="G187" s="6">
        <v>499712.5</v>
      </c>
      <c r="H187" s="6">
        <v>62569</v>
      </c>
      <c r="I187" s="6">
        <v>1</v>
      </c>
      <c r="J187" s="6">
        <v>62570.5</v>
      </c>
      <c r="K187" s="6">
        <v>88</v>
      </c>
      <c r="L187" s="6">
        <v>125034.5</v>
      </c>
      <c r="M187" s="6">
        <v>7</v>
      </c>
      <c r="N187" s="6">
        <v>999999.9</v>
      </c>
      <c r="O187" s="6">
        <v>1000000</v>
      </c>
      <c r="P187" s="6">
        <v>0.1</v>
      </c>
      <c r="Q187" s="6">
        <v>0</v>
      </c>
    </row>
    <row r="188" spans="1:17" ht="15" thickBot="1" x14ac:dyDescent="0.4">
      <c r="A188" s="5" t="s">
        <v>5</v>
      </c>
      <c r="B188" s="6">
        <v>64</v>
      </c>
      <c r="C188" s="6">
        <v>0</v>
      </c>
      <c r="D188" s="6">
        <v>2</v>
      </c>
      <c r="E188" s="6">
        <v>0</v>
      </c>
      <c r="F188" s="6">
        <v>124997</v>
      </c>
      <c r="G188" s="6">
        <v>562207.9</v>
      </c>
      <c r="H188" s="6">
        <v>187582</v>
      </c>
      <c r="I188" s="6">
        <v>125010.5</v>
      </c>
      <c r="J188" s="6">
        <v>50</v>
      </c>
      <c r="K188" s="6">
        <v>37</v>
      </c>
      <c r="L188" s="6">
        <v>50</v>
      </c>
      <c r="M188" s="6">
        <v>0</v>
      </c>
      <c r="N188" s="6">
        <v>1000000.4</v>
      </c>
      <c r="O188" s="6">
        <v>1000000</v>
      </c>
      <c r="P188" s="6">
        <v>-0.4</v>
      </c>
      <c r="Q188" s="6">
        <v>0</v>
      </c>
    </row>
    <row r="189" spans="1:17" ht="15" thickBot="1" x14ac:dyDescent="0.4">
      <c r="A189" s="5" t="s">
        <v>6</v>
      </c>
      <c r="B189" s="6">
        <v>60</v>
      </c>
      <c r="C189" s="6">
        <v>3</v>
      </c>
      <c r="D189" s="6">
        <v>62526</v>
      </c>
      <c r="E189" s="6">
        <v>5</v>
      </c>
      <c r="F189" s="6">
        <v>124998</v>
      </c>
      <c r="G189" s="6">
        <v>562249.9</v>
      </c>
      <c r="H189" s="6">
        <v>62577</v>
      </c>
      <c r="I189" s="6">
        <v>62500.5</v>
      </c>
      <c r="J189" s="6">
        <v>2</v>
      </c>
      <c r="K189" s="6">
        <v>39</v>
      </c>
      <c r="L189" s="6">
        <v>125037.5</v>
      </c>
      <c r="M189" s="6">
        <v>2</v>
      </c>
      <c r="N189" s="6">
        <v>999999.9</v>
      </c>
      <c r="O189" s="6">
        <v>1000000</v>
      </c>
      <c r="P189" s="6">
        <v>0.1</v>
      </c>
      <c r="Q189" s="6">
        <v>0</v>
      </c>
    </row>
    <row r="190" spans="1:17" ht="15" thickBot="1" x14ac:dyDescent="0.4">
      <c r="A190" s="5" t="s">
        <v>7</v>
      </c>
      <c r="B190" s="6">
        <v>28</v>
      </c>
      <c r="C190" s="6">
        <v>12</v>
      </c>
      <c r="D190" s="6">
        <v>62541.5</v>
      </c>
      <c r="E190" s="6">
        <v>1</v>
      </c>
      <c r="F190" s="6">
        <v>124999</v>
      </c>
      <c r="G190" s="6">
        <v>499748</v>
      </c>
      <c r="H190" s="6">
        <v>62567</v>
      </c>
      <c r="I190" s="6">
        <v>3</v>
      </c>
      <c r="J190" s="6">
        <v>1</v>
      </c>
      <c r="K190" s="6">
        <v>2</v>
      </c>
      <c r="L190" s="6">
        <v>250091.5</v>
      </c>
      <c r="M190" s="6">
        <v>6</v>
      </c>
      <c r="N190" s="6">
        <v>999999.9</v>
      </c>
      <c r="O190" s="6">
        <v>1000000</v>
      </c>
      <c r="P190" s="6">
        <v>0.1</v>
      </c>
      <c r="Q190" s="6">
        <v>0</v>
      </c>
    </row>
    <row r="191" spans="1:17" ht="15" thickBot="1" x14ac:dyDescent="0.4">
      <c r="A191" s="5" t="s">
        <v>8</v>
      </c>
      <c r="B191" s="6">
        <v>2</v>
      </c>
      <c r="C191" s="6">
        <v>10</v>
      </c>
      <c r="D191" s="6">
        <v>62520</v>
      </c>
      <c r="E191" s="6">
        <v>16</v>
      </c>
      <c r="F191" s="6">
        <v>124991</v>
      </c>
      <c r="G191" s="6">
        <v>499713.5</v>
      </c>
      <c r="H191" s="6">
        <v>62568</v>
      </c>
      <c r="I191" s="6">
        <v>125011.5</v>
      </c>
      <c r="J191" s="6">
        <v>49</v>
      </c>
      <c r="K191" s="6">
        <v>43</v>
      </c>
      <c r="L191" s="6">
        <v>125066</v>
      </c>
      <c r="M191" s="6">
        <v>10</v>
      </c>
      <c r="N191" s="6">
        <v>999999.9</v>
      </c>
      <c r="O191" s="6">
        <v>1000000</v>
      </c>
      <c r="P191" s="6">
        <v>0.1</v>
      </c>
      <c r="Q191" s="6">
        <v>0</v>
      </c>
    </row>
    <row r="192" spans="1:17" ht="15" thickBot="1" x14ac:dyDescent="0.4">
      <c r="A192" s="5" t="s">
        <v>9</v>
      </c>
      <c r="B192" s="6">
        <v>6</v>
      </c>
      <c r="C192" s="6">
        <v>6</v>
      </c>
      <c r="D192" s="6">
        <v>3</v>
      </c>
      <c r="E192" s="6">
        <v>3</v>
      </c>
      <c r="F192" s="6">
        <v>125004</v>
      </c>
      <c r="G192" s="6">
        <v>562253.9</v>
      </c>
      <c r="H192" s="6">
        <v>62574</v>
      </c>
      <c r="I192" s="6">
        <v>62495.5</v>
      </c>
      <c r="J192" s="6">
        <v>62571.5</v>
      </c>
      <c r="K192" s="6">
        <v>0</v>
      </c>
      <c r="L192" s="6">
        <v>125065</v>
      </c>
      <c r="M192" s="6">
        <v>18</v>
      </c>
      <c r="N192" s="6">
        <v>999999.9</v>
      </c>
      <c r="O192" s="6">
        <v>1000000</v>
      </c>
      <c r="P192" s="6">
        <v>0.1</v>
      </c>
      <c r="Q192" s="6">
        <v>0</v>
      </c>
    </row>
    <row r="193" spans="1:17" ht="15" thickBot="1" x14ac:dyDescent="0.4">
      <c r="A193" s="5" t="s">
        <v>10</v>
      </c>
      <c r="B193" s="6">
        <v>5</v>
      </c>
      <c r="C193" s="6">
        <v>15</v>
      </c>
      <c r="D193" s="6">
        <v>4</v>
      </c>
      <c r="E193" s="6">
        <v>10</v>
      </c>
      <c r="F193" s="6">
        <v>124996</v>
      </c>
      <c r="G193" s="6">
        <v>562254.9</v>
      </c>
      <c r="H193" s="6">
        <v>187580</v>
      </c>
      <c r="I193" s="6">
        <v>2</v>
      </c>
      <c r="J193" s="6">
        <v>51</v>
      </c>
      <c r="K193" s="6">
        <v>38</v>
      </c>
      <c r="L193" s="6">
        <v>125036.5</v>
      </c>
      <c r="M193" s="6">
        <v>8</v>
      </c>
      <c r="N193" s="6">
        <v>1000000.4</v>
      </c>
      <c r="O193" s="6">
        <v>1000000</v>
      </c>
      <c r="P193" s="6">
        <v>-0.4</v>
      </c>
      <c r="Q193" s="6">
        <v>0</v>
      </c>
    </row>
    <row r="194" spans="1:17" ht="15" thickBot="1" x14ac:dyDescent="0.4">
      <c r="A194" s="5" t="s">
        <v>11</v>
      </c>
      <c r="B194" s="6">
        <v>0</v>
      </c>
      <c r="C194" s="6">
        <v>2</v>
      </c>
      <c r="D194" s="6">
        <v>62547</v>
      </c>
      <c r="E194" s="6">
        <v>11</v>
      </c>
      <c r="F194" s="6">
        <v>1</v>
      </c>
      <c r="G194" s="6">
        <v>562206.9</v>
      </c>
      <c r="H194" s="6">
        <v>187583</v>
      </c>
      <c r="I194" s="6">
        <v>62526</v>
      </c>
      <c r="J194" s="6">
        <v>4</v>
      </c>
      <c r="K194" s="6">
        <v>36</v>
      </c>
      <c r="L194" s="6">
        <v>125067</v>
      </c>
      <c r="M194" s="6">
        <v>17</v>
      </c>
      <c r="N194" s="6">
        <v>1000000.9</v>
      </c>
      <c r="O194" s="6">
        <v>1000000</v>
      </c>
      <c r="P194" s="6">
        <v>-0.9</v>
      </c>
      <c r="Q194" s="6">
        <v>0</v>
      </c>
    </row>
    <row r="195" spans="1:17" ht="15" thickBot="1" x14ac:dyDescent="0.4">
      <c r="A195" s="5" t="s">
        <v>12</v>
      </c>
      <c r="B195" s="6">
        <v>68</v>
      </c>
      <c r="C195" s="6">
        <v>4</v>
      </c>
      <c r="D195" s="6">
        <v>62522</v>
      </c>
      <c r="E195" s="6">
        <v>3</v>
      </c>
      <c r="F195" s="6">
        <v>124993</v>
      </c>
      <c r="G195" s="6">
        <v>562255.9</v>
      </c>
      <c r="H195" s="6">
        <v>1</v>
      </c>
      <c r="I195" s="6">
        <v>62525</v>
      </c>
      <c r="J195" s="6">
        <v>62572.5</v>
      </c>
      <c r="K195" s="6">
        <v>1</v>
      </c>
      <c r="L195" s="6">
        <v>125035.5</v>
      </c>
      <c r="M195" s="6">
        <v>19</v>
      </c>
      <c r="N195" s="6">
        <v>999999.9</v>
      </c>
      <c r="O195" s="6">
        <v>1000000</v>
      </c>
      <c r="P195" s="6">
        <v>0.1</v>
      </c>
      <c r="Q195" s="6">
        <v>0</v>
      </c>
    </row>
    <row r="196" spans="1:17" ht="15" thickBot="1" x14ac:dyDescent="0.4">
      <c r="A196" s="5" t="s">
        <v>13</v>
      </c>
      <c r="B196" s="6">
        <v>3</v>
      </c>
      <c r="C196" s="6">
        <v>13</v>
      </c>
      <c r="D196" s="6">
        <v>62523</v>
      </c>
      <c r="E196" s="6">
        <v>7</v>
      </c>
      <c r="F196" s="6">
        <v>125001</v>
      </c>
      <c r="G196" s="6">
        <v>499706</v>
      </c>
      <c r="H196" s="6">
        <v>0</v>
      </c>
      <c r="I196" s="6">
        <v>62497.5</v>
      </c>
      <c r="J196" s="6">
        <v>52</v>
      </c>
      <c r="K196" s="6">
        <v>91</v>
      </c>
      <c r="L196" s="6">
        <v>250092.5</v>
      </c>
      <c r="M196" s="6">
        <v>14</v>
      </c>
      <c r="N196" s="6">
        <v>999999.9</v>
      </c>
      <c r="O196" s="6">
        <v>1000000</v>
      </c>
      <c r="P196" s="6">
        <v>0.1</v>
      </c>
      <c r="Q196" s="6">
        <v>0</v>
      </c>
    </row>
    <row r="197" spans="1:17" ht="15" thickBot="1" x14ac:dyDescent="0.4">
      <c r="A197" s="5" t="s">
        <v>14</v>
      </c>
      <c r="B197" s="6">
        <v>5</v>
      </c>
      <c r="C197" s="6">
        <v>14</v>
      </c>
      <c r="D197" s="6">
        <v>0</v>
      </c>
      <c r="E197" s="6">
        <v>125056.5</v>
      </c>
      <c r="F197" s="6">
        <v>125000</v>
      </c>
      <c r="G197" s="6">
        <v>499745</v>
      </c>
      <c r="H197" s="6">
        <v>62567</v>
      </c>
      <c r="I197" s="6">
        <v>62496.5</v>
      </c>
      <c r="J197" s="6">
        <v>7</v>
      </c>
      <c r="K197" s="6">
        <v>41</v>
      </c>
      <c r="L197" s="6">
        <v>125065</v>
      </c>
      <c r="M197" s="6">
        <v>3</v>
      </c>
      <c r="N197" s="6">
        <v>999999.9</v>
      </c>
      <c r="O197" s="6">
        <v>1000000</v>
      </c>
      <c r="P197" s="6">
        <v>0.1</v>
      </c>
      <c r="Q197" s="6">
        <v>0</v>
      </c>
    </row>
    <row r="198" spans="1:17" ht="15" thickBot="1" x14ac:dyDescent="0.4">
      <c r="A198" s="5" t="s">
        <v>15</v>
      </c>
      <c r="B198" s="6">
        <v>70</v>
      </c>
      <c r="C198" s="6">
        <v>17</v>
      </c>
      <c r="D198" s="6">
        <v>6</v>
      </c>
      <c r="E198" s="6">
        <v>187473</v>
      </c>
      <c r="F198" s="6">
        <v>1</v>
      </c>
      <c r="G198" s="6">
        <v>562208.9</v>
      </c>
      <c r="H198" s="6">
        <v>62572</v>
      </c>
      <c r="I198" s="6">
        <v>62502.5</v>
      </c>
      <c r="J198" s="6">
        <v>6</v>
      </c>
      <c r="K198" s="6">
        <v>92</v>
      </c>
      <c r="L198" s="6">
        <v>125038.5</v>
      </c>
      <c r="M198" s="6">
        <v>13</v>
      </c>
      <c r="N198" s="6">
        <v>999999.9</v>
      </c>
      <c r="O198" s="6">
        <v>1000000</v>
      </c>
      <c r="P198" s="6">
        <v>0.1</v>
      </c>
      <c r="Q198" s="6">
        <v>0</v>
      </c>
    </row>
    <row r="199" spans="1:17" ht="15" thickBot="1" x14ac:dyDescent="0.4">
      <c r="A199" s="5" t="s">
        <v>16</v>
      </c>
      <c r="B199" s="6">
        <v>67</v>
      </c>
      <c r="C199" s="6">
        <v>249948</v>
      </c>
      <c r="D199" s="6">
        <v>62548</v>
      </c>
      <c r="E199" s="6">
        <v>9</v>
      </c>
      <c r="F199" s="6">
        <v>125006</v>
      </c>
      <c r="G199" s="6">
        <v>499749</v>
      </c>
      <c r="H199" s="6">
        <v>62578</v>
      </c>
      <c r="I199" s="6">
        <v>0</v>
      </c>
      <c r="J199" s="6">
        <v>0</v>
      </c>
      <c r="K199" s="6">
        <v>89</v>
      </c>
      <c r="L199" s="6">
        <v>1</v>
      </c>
      <c r="M199" s="6">
        <v>5</v>
      </c>
      <c r="N199" s="6">
        <v>999999.9</v>
      </c>
      <c r="O199" s="6">
        <v>1000000</v>
      </c>
      <c r="P199" s="6">
        <v>0.1</v>
      </c>
      <c r="Q199" s="6">
        <v>0</v>
      </c>
    </row>
    <row r="200" spans="1:17" ht="15" thickBot="1" x14ac:dyDescent="0.4">
      <c r="A200" s="5" t="s">
        <v>17</v>
      </c>
      <c r="B200" s="6">
        <v>66</v>
      </c>
      <c r="C200" s="6">
        <v>9</v>
      </c>
      <c r="D200" s="6">
        <v>62519</v>
      </c>
      <c r="E200" s="6">
        <v>187472</v>
      </c>
      <c r="F200" s="6">
        <v>124990</v>
      </c>
      <c r="G200" s="6">
        <v>499747</v>
      </c>
      <c r="H200" s="6">
        <v>62565</v>
      </c>
      <c r="I200" s="6">
        <v>62494.5</v>
      </c>
      <c r="J200" s="6">
        <v>3</v>
      </c>
      <c r="K200" s="6">
        <v>76.5</v>
      </c>
      <c r="L200" s="6">
        <v>46</v>
      </c>
      <c r="M200" s="6">
        <v>12</v>
      </c>
      <c r="N200" s="6">
        <v>999999.9</v>
      </c>
      <c r="O200" s="6">
        <v>1000000</v>
      </c>
      <c r="P200" s="6">
        <v>0.1</v>
      </c>
      <c r="Q200" s="6">
        <v>0</v>
      </c>
    </row>
    <row r="201" spans="1:17" ht="15" thickBot="1" x14ac:dyDescent="0.4">
      <c r="A201" s="5" t="s">
        <v>18</v>
      </c>
      <c r="B201" s="6">
        <v>61</v>
      </c>
      <c r="C201" s="6">
        <v>8</v>
      </c>
      <c r="D201" s="6">
        <v>62546</v>
      </c>
      <c r="E201" s="6">
        <v>15</v>
      </c>
      <c r="F201" s="6">
        <v>124994</v>
      </c>
      <c r="G201" s="6">
        <v>749693.9</v>
      </c>
      <c r="H201" s="6">
        <v>62573</v>
      </c>
      <c r="I201" s="6">
        <v>5</v>
      </c>
      <c r="J201" s="6">
        <v>5</v>
      </c>
      <c r="K201" s="6">
        <v>42</v>
      </c>
      <c r="L201" s="6">
        <v>48</v>
      </c>
      <c r="M201" s="6">
        <v>9</v>
      </c>
      <c r="N201" s="6">
        <v>999999.9</v>
      </c>
      <c r="O201" s="6">
        <v>1000000</v>
      </c>
      <c r="P201" s="6">
        <v>0.1</v>
      </c>
      <c r="Q201" s="6">
        <v>0</v>
      </c>
    </row>
    <row r="202" spans="1:17" ht="15" thickBot="1" x14ac:dyDescent="0.4">
      <c r="A202" s="5" t="s">
        <v>19</v>
      </c>
      <c r="B202" s="6">
        <v>69</v>
      </c>
      <c r="C202" s="6">
        <v>18</v>
      </c>
      <c r="D202" s="6">
        <v>62542.5</v>
      </c>
      <c r="E202" s="6">
        <v>13</v>
      </c>
      <c r="F202" s="6">
        <v>125006</v>
      </c>
      <c r="G202" s="6">
        <v>562256.9</v>
      </c>
      <c r="H202" s="6">
        <v>62570</v>
      </c>
      <c r="I202" s="6">
        <v>4</v>
      </c>
      <c r="J202" s="6">
        <v>187462.5</v>
      </c>
      <c r="K202" s="6">
        <v>3</v>
      </c>
      <c r="L202" s="6">
        <v>50</v>
      </c>
      <c r="M202" s="6">
        <v>5</v>
      </c>
      <c r="N202" s="6">
        <v>999999.9</v>
      </c>
      <c r="O202" s="6">
        <v>1000000</v>
      </c>
      <c r="P202" s="6">
        <v>0.1</v>
      </c>
      <c r="Q202" s="6">
        <v>0</v>
      </c>
    </row>
    <row r="203" spans="1:17" ht="15" thickBot="1" x14ac:dyDescent="0.4"/>
    <row r="204" spans="1:17" ht="15" thickBot="1" x14ac:dyDescent="0.4">
      <c r="A204" s="7" t="s">
        <v>273</v>
      </c>
      <c r="B204" s="8">
        <v>2437415.9</v>
      </c>
    </row>
    <row r="205" spans="1:17" ht="15" thickBot="1" x14ac:dyDescent="0.4">
      <c r="A205" s="7" t="s">
        <v>274</v>
      </c>
      <c r="B205" s="8">
        <v>499706</v>
      </c>
    </row>
    <row r="206" spans="1:17" ht="15" thickBot="1" x14ac:dyDescent="0.4">
      <c r="A206" s="7" t="s">
        <v>275</v>
      </c>
      <c r="B206" s="8">
        <v>20000000</v>
      </c>
    </row>
    <row r="207" spans="1:17" ht="15" thickBot="1" x14ac:dyDescent="0.4">
      <c r="A207" s="7" t="s">
        <v>276</v>
      </c>
      <c r="B207" s="8">
        <v>20000000</v>
      </c>
    </row>
    <row r="208" spans="1:17" ht="15" thickBot="1" x14ac:dyDescent="0.4">
      <c r="A208" s="7" t="s">
        <v>277</v>
      </c>
      <c r="B208" s="8">
        <v>0</v>
      </c>
    </row>
    <row r="209" spans="1:2" ht="15" thickBot="1" x14ac:dyDescent="0.4">
      <c r="A209" s="7" t="s">
        <v>278</v>
      </c>
      <c r="B209" s="8"/>
    </row>
    <row r="210" spans="1:2" ht="15" thickBot="1" x14ac:dyDescent="0.4">
      <c r="A210" s="7" t="s">
        <v>279</v>
      </c>
      <c r="B210" s="8"/>
    </row>
    <row r="211" spans="1:2" ht="15" thickBot="1" x14ac:dyDescent="0.4">
      <c r="A211" s="7" t="s">
        <v>280</v>
      </c>
      <c r="B211" s="8">
        <v>0</v>
      </c>
    </row>
    <row r="213" spans="1:2" x14ac:dyDescent="0.35">
      <c r="A213" s="10" t="s">
        <v>281</v>
      </c>
    </row>
    <row r="215" spans="1:2" x14ac:dyDescent="0.35">
      <c r="A215" s="9" t="s">
        <v>282</v>
      </c>
    </row>
    <row r="216" spans="1:2" x14ac:dyDescent="0.35">
      <c r="A216" s="9" t="s">
        <v>443</v>
      </c>
    </row>
  </sheetData>
  <hyperlinks>
    <hyperlink ref="A104" r:id="rId1" display="http://miau.gau.hu/myx-free/coco/test/281817420171013105146.html"/>
    <hyperlink ref="A213" r:id="rId2" display="http://miau.gau.hu/myx-free/coco/test/842435420171013105251.html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0"/>
  <sheetViews>
    <sheetView topLeftCell="B1" workbookViewId="0">
      <selection sqref="A1:Y21"/>
    </sheetView>
  </sheetViews>
  <sheetFormatPr defaultRowHeight="14.5" x14ac:dyDescent="0.35"/>
  <cols>
    <col min="1" max="1" width="4.1796875" bestFit="1" customWidth="1"/>
    <col min="2" max="5" width="3" bestFit="1" customWidth="1"/>
    <col min="6" max="6" width="7.81640625" bestFit="1" customWidth="1"/>
    <col min="7" max="10" width="3" bestFit="1" customWidth="1"/>
    <col min="11" max="11" width="7.81640625" bestFit="1" customWidth="1"/>
    <col min="12" max="12" width="3" bestFit="1" customWidth="1"/>
    <col min="13" max="15" width="4" bestFit="1" customWidth="1"/>
    <col min="16" max="16" width="7.81640625" bestFit="1" customWidth="1"/>
    <col min="26" max="26" width="10.453125" bestFit="1" customWidth="1"/>
    <col min="27" max="27" width="15.6328125" bestFit="1" customWidth="1"/>
  </cols>
  <sheetData>
    <row r="1" spans="1:29" x14ac:dyDescent="0.35">
      <c r="B1" t="s">
        <v>20</v>
      </c>
      <c r="C1" t="s">
        <v>21</v>
      </c>
      <c r="D1" t="s">
        <v>22</v>
      </c>
      <c r="E1" t="s">
        <v>23</v>
      </c>
      <c r="F1" t="s">
        <v>32</v>
      </c>
      <c r="G1" t="s">
        <v>24</v>
      </c>
      <c r="H1" t="s">
        <v>25</v>
      </c>
      <c r="I1" t="s">
        <v>26</v>
      </c>
      <c r="J1" t="s">
        <v>27</v>
      </c>
      <c r="K1" t="s">
        <v>32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  <c r="R1" t="s">
        <v>449</v>
      </c>
      <c r="S1" t="s">
        <v>450</v>
      </c>
      <c r="T1" t="s">
        <v>451</v>
      </c>
      <c r="V1" t="s">
        <v>449</v>
      </c>
      <c r="W1" t="s">
        <v>450</v>
      </c>
      <c r="X1" t="s">
        <v>451</v>
      </c>
      <c r="Y1" t="s">
        <v>32</v>
      </c>
      <c r="Z1" t="s">
        <v>726</v>
      </c>
      <c r="AA1" t="s">
        <v>727</v>
      </c>
      <c r="AB1" t="s">
        <v>728</v>
      </c>
      <c r="AC1">
        <f>CORREL(Z2:Z21,AA2:AA21)</f>
        <v>0.10140657109925118</v>
      </c>
    </row>
    <row r="2" spans="1:29" x14ac:dyDescent="0.35">
      <c r="A2" t="s">
        <v>0</v>
      </c>
      <c r="B2">
        <f>RANK('oam (raw)'!B2,'oam (raw)'!B$2:B$21,0)</f>
        <v>8</v>
      </c>
      <c r="C2">
        <f>RANK('oam (raw)'!C2,'oam (raw)'!C$2:C$21,0)</f>
        <v>11</v>
      </c>
      <c r="D2">
        <f>RANK('oam (raw)'!D2,'oam (raw)'!D$2:D$21,0)</f>
        <v>12</v>
      </c>
      <c r="E2">
        <f>RANK('oam (raw)'!E2,'oam (raw)'!E$2:E$21,0)</f>
        <v>7</v>
      </c>
      <c r="F2">
        <v>1000000</v>
      </c>
      <c r="G2">
        <f>RANK('oam (raw)'!F2,'oam (raw)'!F$2:F$21,0)</f>
        <v>9</v>
      </c>
      <c r="H2">
        <f>RANK('oam (raw)'!G2,'oam (raw)'!G$2:G$21,0)</f>
        <v>5</v>
      </c>
      <c r="I2">
        <f>RANK('oam (raw)'!H2,'oam (raw)'!H$2:H$21,0)</f>
        <v>13</v>
      </c>
      <c r="J2">
        <f>RANK('oam (raw)'!I2,'oam (raw)'!I$2:I$21,0)</f>
        <v>14</v>
      </c>
      <c r="K2">
        <v>1000000</v>
      </c>
      <c r="L2">
        <f>RANK('oam (raw)'!J2,'oam (raw)'!J$2:J$21,0)</f>
        <v>19</v>
      </c>
      <c r="M2">
        <f>RANK('oam (raw)'!K2,'oam (raw)'!K$2:K$21,0)</f>
        <v>20</v>
      </c>
      <c r="N2">
        <f>RANK('oam (raw)'!L2,'oam (raw)'!L$2:L$21,0)</f>
        <v>1</v>
      </c>
      <c r="O2">
        <f>RANK('oam (raw)'!M2,'oam (raw)'!M$2:M$21,0)</f>
        <v>16</v>
      </c>
      <c r="P2">
        <v>1000000</v>
      </c>
      <c r="R2">
        <f>F97</f>
        <v>1000003.3</v>
      </c>
      <c r="S2">
        <f>U97</f>
        <v>1000000.3</v>
      </c>
      <c r="T2">
        <f>AJ97</f>
        <v>999979.5</v>
      </c>
      <c r="V2">
        <f>RANK(R2,R$2:R$21,0)</f>
        <v>12</v>
      </c>
      <c r="W2">
        <f t="shared" ref="W2:W21" si="0">RANK(S2,S$2:S$21,0)</f>
        <v>8</v>
      </c>
      <c r="X2">
        <f t="shared" ref="X2:X21" si="1">RANK(T2,T$2:T$21,0)</f>
        <v>19</v>
      </c>
      <c r="Y2">
        <v>1000000</v>
      </c>
      <c r="Z2">
        <f>'model - all attributes'!N74</f>
        <v>999999.9</v>
      </c>
      <c r="AA2">
        <f>AX97</f>
        <v>999986.5</v>
      </c>
    </row>
    <row r="3" spans="1:29" x14ac:dyDescent="0.35">
      <c r="A3" t="s">
        <v>1</v>
      </c>
      <c r="B3">
        <f>RANK('oam (raw)'!B3,'oam (raw)'!B$2:B$21,0)</f>
        <v>13</v>
      </c>
      <c r="C3">
        <f>RANK('oam (raw)'!C3,'oam (raw)'!C$2:C$21,0)</f>
        <v>2</v>
      </c>
      <c r="D3">
        <f>RANK('oam (raw)'!D3,'oam (raw)'!D$2:D$21,0)</f>
        <v>6</v>
      </c>
      <c r="E3">
        <f>RANK('oam (raw)'!E3,'oam (raw)'!E$2:E$21,0)</f>
        <v>13</v>
      </c>
      <c r="F3">
        <v>1000000</v>
      </c>
      <c r="G3">
        <f>RANK('oam (raw)'!F3,'oam (raw)'!F$2:F$21,0)</f>
        <v>16</v>
      </c>
      <c r="H3">
        <f>RANK('oam (raw)'!G3,'oam (raw)'!G$2:G$21,0)</f>
        <v>2</v>
      </c>
      <c r="I3">
        <f>RANK('oam (raw)'!H3,'oam (raw)'!H$2:H$21,0)</f>
        <v>9</v>
      </c>
      <c r="J3">
        <f>RANK('oam (raw)'!I3,'oam (raw)'!I$2:I$21,0)</f>
        <v>20</v>
      </c>
      <c r="K3">
        <v>1000000</v>
      </c>
      <c r="L3">
        <f>RANK('oam (raw)'!J3,'oam (raw)'!J$2:J$21,0)</f>
        <v>10</v>
      </c>
      <c r="M3">
        <f>RANK('oam (raw)'!K3,'oam (raw)'!K$2:K$21,0)</f>
        <v>17</v>
      </c>
      <c r="N3">
        <f>RANK('oam (raw)'!L3,'oam (raw)'!L$2:L$21,0)</f>
        <v>4</v>
      </c>
      <c r="O3">
        <f>RANK('oam (raw)'!M3,'oam (raw)'!M$2:M$21,0)</f>
        <v>2</v>
      </c>
      <c r="P3">
        <v>1000000</v>
      </c>
      <c r="R3">
        <f t="shared" ref="R3:R21" si="2">F98</f>
        <v>1000007.3</v>
      </c>
      <c r="S3">
        <f t="shared" ref="S3:S21" si="3">U98</f>
        <v>999989.8</v>
      </c>
      <c r="T3">
        <f t="shared" ref="T3:T21" si="4">AJ98</f>
        <v>1000008.5</v>
      </c>
      <c r="V3">
        <f t="shared" ref="V3:V21" si="5">RANK(R3,R$2:R$21,0)</f>
        <v>8</v>
      </c>
      <c r="W3">
        <f t="shared" si="0"/>
        <v>14</v>
      </c>
      <c r="X3">
        <f t="shared" si="1"/>
        <v>7</v>
      </c>
      <c r="Y3">
        <v>1000000</v>
      </c>
      <c r="Z3">
        <f>'model - all attributes'!N75</f>
        <v>999999.9</v>
      </c>
      <c r="AA3">
        <f t="shared" ref="AA3:AA21" si="6">AX98</f>
        <v>1000004.5</v>
      </c>
    </row>
    <row r="4" spans="1:29" x14ac:dyDescent="0.35">
      <c r="A4" t="s">
        <v>2</v>
      </c>
      <c r="B4">
        <f>RANK('oam (raw)'!B4,'oam (raw)'!B$2:B$21,0)</f>
        <v>15</v>
      </c>
      <c r="C4">
        <f>RANK('oam (raw)'!C4,'oam (raw)'!C$2:C$21,0)</f>
        <v>16</v>
      </c>
      <c r="D4">
        <f>RANK('oam (raw)'!D4,'oam (raw)'!D$2:D$21,0)</f>
        <v>8</v>
      </c>
      <c r="E4">
        <f>RANK('oam (raw)'!E4,'oam (raw)'!E$2:E$21,0)</f>
        <v>15</v>
      </c>
      <c r="F4">
        <v>1000000</v>
      </c>
      <c r="G4">
        <f>RANK('oam (raw)'!F4,'oam (raw)'!F$2:F$21,0)</f>
        <v>17</v>
      </c>
      <c r="H4">
        <f>RANK('oam (raw)'!G4,'oam (raw)'!G$2:G$21,0)</f>
        <v>7</v>
      </c>
      <c r="I4">
        <f>RANK('oam (raw)'!H4,'oam (raw)'!H$2:H$21,0)</f>
        <v>18</v>
      </c>
      <c r="J4">
        <f>RANK('oam (raw)'!I4,'oam (raw)'!I$2:I$21,0)</f>
        <v>12</v>
      </c>
      <c r="K4">
        <v>1000000</v>
      </c>
      <c r="L4">
        <f>RANK('oam (raw)'!J4,'oam (raw)'!J$2:J$21,0)</f>
        <v>9</v>
      </c>
      <c r="M4">
        <f>RANK('oam (raw)'!K4,'oam (raw)'!K$2:K$21,0)</f>
        <v>5</v>
      </c>
      <c r="N4">
        <f>RANK('oam (raw)'!L4,'oam (raw)'!L$2:L$21,0)</f>
        <v>14</v>
      </c>
      <c r="O4">
        <f>RANK('oam (raw)'!M4,'oam (raw)'!M$2:M$21,0)</f>
        <v>17</v>
      </c>
      <c r="P4">
        <v>1000000</v>
      </c>
      <c r="R4">
        <f t="shared" si="2"/>
        <v>999983.3</v>
      </c>
      <c r="S4">
        <f t="shared" si="3"/>
        <v>999983.8</v>
      </c>
      <c r="T4">
        <f t="shared" si="4"/>
        <v>999997</v>
      </c>
      <c r="V4">
        <f t="shared" si="5"/>
        <v>16</v>
      </c>
      <c r="W4">
        <f t="shared" si="0"/>
        <v>17</v>
      </c>
      <c r="X4">
        <f t="shared" si="1"/>
        <v>11</v>
      </c>
      <c r="Y4">
        <v>1000000</v>
      </c>
      <c r="Z4">
        <f>'model - all attributes'!N76</f>
        <v>999999.9</v>
      </c>
      <c r="AA4">
        <f t="shared" si="6"/>
        <v>999987.5</v>
      </c>
    </row>
    <row r="5" spans="1:29" x14ac:dyDescent="0.35">
      <c r="A5" t="s">
        <v>3</v>
      </c>
      <c r="B5">
        <f>RANK('oam (raw)'!B5,'oam (raw)'!B$2:B$21,0)</f>
        <v>12</v>
      </c>
      <c r="C5">
        <f>RANK('oam (raw)'!C5,'oam (raw)'!C$2:C$21,0)</f>
        <v>6</v>
      </c>
      <c r="D5">
        <f>RANK('oam (raw)'!D5,'oam (raw)'!D$2:D$21,0)</f>
        <v>9</v>
      </c>
      <c r="E5">
        <f>RANK('oam (raw)'!E5,'oam (raw)'!E$2:E$21,0)</f>
        <v>9</v>
      </c>
      <c r="F5">
        <v>1000000</v>
      </c>
      <c r="G5">
        <f>RANK('oam (raw)'!F5,'oam (raw)'!F$2:F$21,0)</f>
        <v>6</v>
      </c>
      <c r="H5">
        <f>RANK('oam (raw)'!G5,'oam (raw)'!G$2:G$21,0)</f>
        <v>11</v>
      </c>
      <c r="I5">
        <f>RANK('oam (raw)'!H5,'oam (raw)'!H$2:H$21,0)</f>
        <v>14</v>
      </c>
      <c r="J5">
        <f>RANK('oam (raw)'!I5,'oam (raw)'!I$2:I$21,0)</f>
        <v>11</v>
      </c>
      <c r="K5">
        <v>1000000</v>
      </c>
      <c r="L5">
        <f>RANK('oam (raw)'!J5,'oam (raw)'!J$2:J$21,0)</f>
        <v>11</v>
      </c>
      <c r="M5">
        <f>RANK('oam (raw)'!K5,'oam (raw)'!K$2:K$21,0)</f>
        <v>10</v>
      </c>
      <c r="N5">
        <f>RANK('oam (raw)'!L5,'oam (raw)'!L$2:L$21,0)</f>
        <v>8</v>
      </c>
      <c r="O5">
        <f>RANK('oam (raw)'!M5,'oam (raw)'!M$2:M$21,0)</f>
        <v>12</v>
      </c>
      <c r="P5">
        <v>1000000</v>
      </c>
      <c r="R5">
        <f t="shared" si="2"/>
        <v>1000005.3</v>
      </c>
      <c r="S5">
        <f t="shared" si="3"/>
        <v>999999.3</v>
      </c>
      <c r="T5">
        <f t="shared" si="4"/>
        <v>1000002.5</v>
      </c>
      <c r="V5">
        <f t="shared" si="5"/>
        <v>11</v>
      </c>
      <c r="W5">
        <f t="shared" si="0"/>
        <v>10</v>
      </c>
      <c r="X5">
        <f t="shared" si="1"/>
        <v>9</v>
      </c>
      <c r="Y5">
        <v>1000000</v>
      </c>
      <c r="Z5">
        <f>'model - all attributes'!N77</f>
        <v>999999.9</v>
      </c>
      <c r="AA5">
        <f t="shared" si="6"/>
        <v>1000003</v>
      </c>
    </row>
    <row r="6" spans="1:29" x14ac:dyDescent="0.35">
      <c r="A6" t="s">
        <v>4</v>
      </c>
      <c r="B6">
        <f>RANK('oam (raw)'!B6,'oam (raw)'!B$2:B$21,0)</f>
        <v>2</v>
      </c>
      <c r="C6">
        <f>RANK('oam (raw)'!C6,'oam (raw)'!C$2:C$21,0)</f>
        <v>19</v>
      </c>
      <c r="D6">
        <f>RANK('oam (raw)'!D6,'oam (raw)'!D$2:D$21,0)</f>
        <v>2</v>
      </c>
      <c r="E6">
        <f>RANK('oam (raw)'!E6,'oam (raw)'!E$2:E$21,0)</f>
        <v>5</v>
      </c>
      <c r="F6">
        <v>1000000</v>
      </c>
      <c r="G6">
        <f>RANK('oam (raw)'!F6,'oam (raw)'!F$2:F$21,0)</f>
        <v>3</v>
      </c>
      <c r="H6">
        <f>RANK('oam (raw)'!G6,'oam (raw)'!G$2:G$21,0)</f>
        <v>3</v>
      </c>
      <c r="I6">
        <f>RANK('oam (raw)'!H6,'oam (raw)'!H$2:H$21,0)</f>
        <v>7</v>
      </c>
      <c r="J6">
        <f>RANK('oam (raw)'!I6,'oam (raw)'!I$2:I$21,0)</f>
        <v>2</v>
      </c>
      <c r="K6">
        <v>1000000</v>
      </c>
      <c r="L6">
        <f>RANK('oam (raw)'!J6,'oam (raw)'!J$2:J$21,0)</f>
        <v>16</v>
      </c>
      <c r="M6">
        <f>RANK('oam (raw)'!K6,'oam (raw)'!K$2:K$21,0)</f>
        <v>15</v>
      </c>
      <c r="N6">
        <f>RANK('oam (raw)'!L6,'oam (raw)'!L$2:L$21,0)</f>
        <v>8</v>
      </c>
      <c r="O6">
        <f>RANK('oam (raw)'!M6,'oam (raw)'!M$2:M$21,0)</f>
        <v>8</v>
      </c>
      <c r="P6">
        <v>1000000</v>
      </c>
      <c r="R6">
        <f t="shared" si="2"/>
        <v>1000016.8</v>
      </c>
      <c r="S6">
        <f t="shared" si="3"/>
        <v>1000026.3</v>
      </c>
      <c r="T6">
        <f t="shared" si="4"/>
        <v>999986</v>
      </c>
      <c r="V6">
        <f t="shared" si="5"/>
        <v>3</v>
      </c>
      <c r="W6">
        <f t="shared" si="0"/>
        <v>2</v>
      </c>
      <c r="X6">
        <f t="shared" si="1"/>
        <v>18</v>
      </c>
      <c r="Y6">
        <v>1000000</v>
      </c>
      <c r="Z6">
        <f>'model - all attributes'!N78</f>
        <v>1000000.4</v>
      </c>
      <c r="AA6">
        <f t="shared" si="6"/>
        <v>1000007</v>
      </c>
    </row>
    <row r="7" spans="1:29" x14ac:dyDescent="0.35">
      <c r="A7" t="s">
        <v>5</v>
      </c>
      <c r="B7">
        <f>RANK('oam (raw)'!B7,'oam (raw)'!B$2:B$21,0)</f>
        <v>14</v>
      </c>
      <c r="C7">
        <f>RANK('oam (raw)'!C7,'oam (raw)'!C$2:C$21,0)</f>
        <v>1</v>
      </c>
      <c r="D7">
        <f>RANK('oam (raw)'!D7,'oam (raw)'!D$2:D$21,0)</f>
        <v>3</v>
      </c>
      <c r="E7">
        <f>RANK('oam (raw)'!E7,'oam (raw)'!E$2:E$21,0)</f>
        <v>1</v>
      </c>
      <c r="F7">
        <v>1000000</v>
      </c>
      <c r="G7">
        <f>RANK('oam (raw)'!F7,'oam (raw)'!F$2:F$21,0)</f>
        <v>11</v>
      </c>
      <c r="H7">
        <f>RANK('oam (raw)'!G7,'oam (raw)'!G$2:G$21,0)</f>
        <v>13</v>
      </c>
      <c r="I7">
        <f>RANK('oam (raw)'!H7,'oam (raw)'!H$2:H$21,0)</f>
        <v>19</v>
      </c>
      <c r="J7">
        <f>RANK('oam (raw)'!I7,'oam (raw)'!I$2:I$21,0)</f>
        <v>18</v>
      </c>
      <c r="K7">
        <v>1000000</v>
      </c>
      <c r="L7">
        <f>RANK('oam (raw)'!J7,'oam (raw)'!J$2:J$21,0)</f>
        <v>13</v>
      </c>
      <c r="M7">
        <f>RANK('oam (raw)'!K7,'oam (raw)'!K$2:K$21,0)</f>
        <v>7</v>
      </c>
      <c r="N7">
        <f>RANK('oam (raw)'!L7,'oam (raw)'!L$2:L$21,0)</f>
        <v>6</v>
      </c>
      <c r="O7">
        <f>RANK('oam (raw)'!M7,'oam (raw)'!M$2:M$21,0)</f>
        <v>1</v>
      </c>
      <c r="P7">
        <v>1000000</v>
      </c>
      <c r="R7">
        <f t="shared" si="2"/>
        <v>1000021.3</v>
      </c>
      <c r="S7">
        <f t="shared" si="3"/>
        <v>999980.3</v>
      </c>
      <c r="T7">
        <f t="shared" si="4"/>
        <v>1000016.5</v>
      </c>
      <c r="V7">
        <f t="shared" si="5"/>
        <v>1</v>
      </c>
      <c r="W7">
        <f t="shared" si="0"/>
        <v>20</v>
      </c>
      <c r="X7">
        <f t="shared" si="1"/>
        <v>2</v>
      </c>
      <c r="Y7">
        <v>1000000</v>
      </c>
      <c r="Z7">
        <f>'model - all attributes'!N79</f>
        <v>999999.9</v>
      </c>
      <c r="AA7">
        <f t="shared" si="6"/>
        <v>999999</v>
      </c>
    </row>
    <row r="8" spans="1:29" x14ac:dyDescent="0.35">
      <c r="A8" t="s">
        <v>6</v>
      </c>
      <c r="B8">
        <f>RANK('oam (raw)'!B8,'oam (raw)'!B$2:B$21,0)</f>
        <v>10</v>
      </c>
      <c r="C8">
        <f>RANK('oam (raw)'!C8,'oam (raw)'!C$2:C$21,0)</f>
        <v>4</v>
      </c>
      <c r="D8">
        <f>RANK('oam (raw)'!D8,'oam (raw)'!D$2:D$21,0)</f>
        <v>15</v>
      </c>
      <c r="E8">
        <f>RANK('oam (raw)'!E8,'oam (raw)'!E$2:E$21,0)</f>
        <v>6</v>
      </c>
      <c r="F8">
        <v>1000000</v>
      </c>
      <c r="G8">
        <f>RANK('oam (raw)'!F8,'oam (raw)'!F$2:F$21,0)</f>
        <v>12</v>
      </c>
      <c r="H8">
        <f>RANK('oam (raw)'!G8,'oam (raw)'!G$2:G$21,0)</f>
        <v>15</v>
      </c>
      <c r="I8">
        <f>RANK('oam (raw)'!H8,'oam (raw)'!H$2:H$21,0)</f>
        <v>15</v>
      </c>
      <c r="J8">
        <f>RANK('oam (raw)'!I8,'oam (raw)'!I$2:I$21,0)</f>
        <v>13</v>
      </c>
      <c r="K8">
        <v>1000000</v>
      </c>
      <c r="L8">
        <f>RANK('oam (raw)'!J8,'oam (raw)'!J$2:J$21,0)</f>
        <v>3</v>
      </c>
      <c r="M8">
        <f>RANK('oam (raw)'!K8,'oam (raw)'!K$2:K$21,0)</f>
        <v>9</v>
      </c>
      <c r="N8">
        <f>RANK('oam (raw)'!L8,'oam (raw)'!L$2:L$21,0)</f>
        <v>12</v>
      </c>
      <c r="O8">
        <f>RANK('oam (raw)'!M8,'oam (raw)'!M$2:M$21,0)</f>
        <v>3</v>
      </c>
      <c r="P8">
        <v>1000000</v>
      </c>
      <c r="R8">
        <f t="shared" si="2"/>
        <v>1000006.3</v>
      </c>
      <c r="S8">
        <f t="shared" si="3"/>
        <v>999983.3</v>
      </c>
      <c r="T8">
        <f t="shared" si="4"/>
        <v>1000016.5</v>
      </c>
      <c r="V8">
        <f t="shared" si="5"/>
        <v>9</v>
      </c>
      <c r="W8">
        <f t="shared" si="0"/>
        <v>19</v>
      </c>
      <c r="X8">
        <f t="shared" si="1"/>
        <v>2</v>
      </c>
      <c r="Y8">
        <v>1000000</v>
      </c>
      <c r="Z8">
        <f>'model - all attributes'!N80</f>
        <v>999999.9</v>
      </c>
      <c r="AA8">
        <f t="shared" si="6"/>
        <v>999999</v>
      </c>
    </row>
    <row r="9" spans="1:29" x14ac:dyDescent="0.35">
      <c r="A9" t="s">
        <v>7</v>
      </c>
      <c r="B9">
        <f>RANK('oam (raw)'!B9,'oam (raw)'!B$2:B$21,0)</f>
        <v>9</v>
      </c>
      <c r="C9">
        <f>RANK('oam (raw)'!C9,'oam (raw)'!C$2:C$21,0)</f>
        <v>12</v>
      </c>
      <c r="D9">
        <f>RANK('oam (raw)'!D9,'oam (raw)'!D$2:D$21,0)</f>
        <v>16</v>
      </c>
      <c r="E9">
        <f>RANK('oam (raw)'!E9,'oam (raw)'!E$2:E$21,0)</f>
        <v>2</v>
      </c>
      <c r="F9">
        <v>1000000</v>
      </c>
      <c r="G9">
        <f>RANK('oam (raw)'!F9,'oam (raw)'!F$2:F$21,0)</f>
        <v>13</v>
      </c>
      <c r="H9">
        <f>RANK('oam (raw)'!G9,'oam (raw)'!G$2:G$21,0)</f>
        <v>9</v>
      </c>
      <c r="I9">
        <f>RANK('oam (raw)'!H9,'oam (raw)'!H$2:H$21,0)</f>
        <v>4</v>
      </c>
      <c r="J9">
        <f>RANK('oam (raw)'!I9,'oam (raw)'!I$2:I$21,0)</f>
        <v>4</v>
      </c>
      <c r="K9">
        <v>1000000</v>
      </c>
      <c r="L9">
        <f>RANK('oam (raw)'!J9,'oam (raw)'!J$2:J$21,0)</f>
        <v>2</v>
      </c>
      <c r="M9">
        <f>RANK('oam (raw)'!K9,'oam (raw)'!K$2:K$21,0)</f>
        <v>3</v>
      </c>
      <c r="N9">
        <f>RANK('oam (raw)'!L9,'oam (raw)'!L$2:L$21,0)</f>
        <v>19</v>
      </c>
      <c r="O9">
        <f>RANK('oam (raw)'!M9,'oam (raw)'!M$2:M$21,0)</f>
        <v>7</v>
      </c>
      <c r="P9">
        <v>1000000</v>
      </c>
      <c r="R9">
        <f t="shared" si="2"/>
        <v>1000002.3</v>
      </c>
      <c r="S9">
        <f t="shared" si="3"/>
        <v>1000011.3</v>
      </c>
      <c r="T9">
        <f t="shared" si="4"/>
        <v>1000014.5</v>
      </c>
      <c r="V9">
        <f t="shared" si="5"/>
        <v>13</v>
      </c>
      <c r="W9">
        <f t="shared" si="0"/>
        <v>5</v>
      </c>
      <c r="X9">
        <f t="shared" si="1"/>
        <v>4</v>
      </c>
      <c r="Y9">
        <v>1000000</v>
      </c>
      <c r="Z9">
        <f>'model - all attributes'!N81</f>
        <v>999999.9</v>
      </c>
      <c r="AA9">
        <f t="shared" si="6"/>
        <v>1000011.5</v>
      </c>
    </row>
    <row r="10" spans="1:29" x14ac:dyDescent="0.35">
      <c r="A10" t="s">
        <v>8</v>
      </c>
      <c r="B10">
        <f>RANK('oam (raw)'!B10,'oam (raw)'!B$2:B$21,0)</f>
        <v>3</v>
      </c>
      <c r="C10">
        <f>RANK('oam (raw)'!C10,'oam (raw)'!C$2:C$21,0)</f>
        <v>10</v>
      </c>
      <c r="D10">
        <f>RANK('oam (raw)'!D10,'oam (raw)'!D$2:D$21,0)</f>
        <v>11</v>
      </c>
      <c r="E10">
        <f>RANK('oam (raw)'!E10,'oam (raw)'!E$2:E$21,0)</f>
        <v>17</v>
      </c>
      <c r="F10">
        <v>1000000</v>
      </c>
      <c r="G10">
        <f>RANK('oam (raw)'!F10,'oam (raw)'!F$2:F$21,0)</f>
        <v>5</v>
      </c>
      <c r="H10">
        <f>RANK('oam (raw)'!G10,'oam (raw)'!G$2:G$21,0)</f>
        <v>4</v>
      </c>
      <c r="I10">
        <f>RANK('oam (raw)'!H10,'oam (raw)'!H$2:H$21,0)</f>
        <v>6</v>
      </c>
      <c r="J10">
        <f>RANK('oam (raw)'!I10,'oam (raw)'!I$2:I$21,0)</f>
        <v>19</v>
      </c>
      <c r="K10">
        <v>1000000</v>
      </c>
      <c r="L10">
        <f>RANK('oam (raw)'!J10,'oam (raw)'!J$2:J$21,0)</f>
        <v>12</v>
      </c>
      <c r="M10">
        <f>RANK('oam (raw)'!K10,'oam (raw)'!K$2:K$21,0)</f>
        <v>13</v>
      </c>
      <c r="N10">
        <f>RANK('oam (raw)'!L10,'oam (raw)'!L$2:L$21,0)</f>
        <v>17</v>
      </c>
      <c r="O10">
        <f>RANK('oam (raw)'!M10,'oam (raw)'!M$2:M$21,0)</f>
        <v>11</v>
      </c>
      <c r="P10">
        <v>1000000</v>
      </c>
      <c r="R10">
        <f t="shared" si="2"/>
        <v>1000006.3</v>
      </c>
      <c r="S10">
        <f t="shared" si="3"/>
        <v>999997.3</v>
      </c>
      <c r="T10">
        <f t="shared" si="4"/>
        <v>999990.5</v>
      </c>
      <c r="V10">
        <f t="shared" si="5"/>
        <v>9</v>
      </c>
      <c r="W10">
        <f t="shared" si="0"/>
        <v>12</v>
      </c>
      <c r="X10">
        <f t="shared" si="1"/>
        <v>16</v>
      </c>
      <c r="Y10">
        <v>1000000</v>
      </c>
      <c r="Z10">
        <f>'model - all attributes'!N82</f>
        <v>999999.9</v>
      </c>
      <c r="AA10">
        <f t="shared" si="6"/>
        <v>999992</v>
      </c>
    </row>
    <row r="11" spans="1:29" x14ac:dyDescent="0.35">
      <c r="A11" t="s">
        <v>9</v>
      </c>
      <c r="B11">
        <f>RANK('oam (raw)'!B11,'oam (raw)'!B$2:B$21,0)</f>
        <v>7</v>
      </c>
      <c r="C11">
        <f>RANK('oam (raw)'!C11,'oam (raw)'!C$2:C$21,0)</f>
        <v>7</v>
      </c>
      <c r="D11">
        <f>RANK('oam (raw)'!D11,'oam (raw)'!D$2:D$21,0)</f>
        <v>4</v>
      </c>
      <c r="E11">
        <f>RANK('oam (raw)'!E11,'oam (raw)'!E$2:E$21,0)</f>
        <v>3</v>
      </c>
      <c r="F11">
        <v>1000000</v>
      </c>
      <c r="G11">
        <f>RANK('oam (raw)'!F11,'oam (raw)'!F$2:F$21,0)</f>
        <v>18</v>
      </c>
      <c r="H11">
        <f>RANK('oam (raw)'!G11,'oam (raw)'!G$2:G$21,0)</f>
        <v>16</v>
      </c>
      <c r="I11">
        <f>RANK('oam (raw)'!H11,'oam (raw)'!H$2:H$21,0)</f>
        <v>12</v>
      </c>
      <c r="J11">
        <f>RANK('oam (raw)'!I11,'oam (raw)'!I$2:I$21,0)</f>
        <v>8</v>
      </c>
      <c r="K11">
        <v>1000000</v>
      </c>
      <c r="L11">
        <f>RANK('oam (raw)'!J11,'oam (raw)'!J$2:J$21,0)</f>
        <v>17</v>
      </c>
      <c r="M11">
        <f>RANK('oam (raw)'!K11,'oam (raw)'!K$2:K$21,0)</f>
        <v>1</v>
      </c>
      <c r="N11">
        <f>RANK('oam (raw)'!L11,'oam (raw)'!L$2:L$21,0)</f>
        <v>15</v>
      </c>
      <c r="O11">
        <f>RANK('oam (raw)'!M11,'oam (raw)'!M$2:M$21,0)</f>
        <v>19</v>
      </c>
      <c r="P11">
        <v>1000000</v>
      </c>
      <c r="R11">
        <f t="shared" si="2"/>
        <v>1000020.3</v>
      </c>
      <c r="S11">
        <f t="shared" si="3"/>
        <v>999983.8</v>
      </c>
      <c r="T11">
        <f t="shared" si="4"/>
        <v>999996</v>
      </c>
      <c r="V11">
        <f t="shared" si="5"/>
        <v>2</v>
      </c>
      <c r="W11">
        <f t="shared" si="0"/>
        <v>17</v>
      </c>
      <c r="X11">
        <f t="shared" si="1"/>
        <v>12</v>
      </c>
      <c r="Y11">
        <v>1000000</v>
      </c>
      <c r="Z11">
        <f>'model - all attributes'!N83</f>
        <v>999999.9</v>
      </c>
      <c r="AA11">
        <f t="shared" si="6"/>
        <v>1000005.5</v>
      </c>
    </row>
    <row r="12" spans="1:29" x14ac:dyDescent="0.35">
      <c r="A12" t="s">
        <v>10</v>
      </c>
      <c r="B12">
        <f>RANK('oam (raw)'!B12,'oam (raw)'!B$2:B$21,0)</f>
        <v>5</v>
      </c>
      <c r="C12">
        <f>RANK('oam (raw)'!C12,'oam (raw)'!C$2:C$21,0)</f>
        <v>15</v>
      </c>
      <c r="D12">
        <f>RANK('oam (raw)'!D12,'oam (raw)'!D$2:D$21,0)</f>
        <v>5</v>
      </c>
      <c r="E12">
        <f>RANK('oam (raw)'!E12,'oam (raw)'!E$2:E$21,0)</f>
        <v>11</v>
      </c>
      <c r="F12">
        <v>1000000</v>
      </c>
      <c r="G12">
        <f>RANK('oam (raw)'!F12,'oam (raw)'!F$2:F$21,0)</f>
        <v>10</v>
      </c>
      <c r="H12">
        <f>RANK('oam (raw)'!G12,'oam (raw)'!G$2:G$21,0)</f>
        <v>17</v>
      </c>
      <c r="I12">
        <f>RANK('oam (raw)'!H12,'oam (raw)'!H$2:H$21,0)</f>
        <v>17</v>
      </c>
      <c r="J12">
        <f>RANK('oam (raw)'!I12,'oam (raw)'!I$2:I$21,0)</f>
        <v>3</v>
      </c>
      <c r="K12">
        <v>1000000</v>
      </c>
      <c r="L12">
        <f>RANK('oam (raw)'!J12,'oam (raw)'!J$2:J$21,0)</f>
        <v>14</v>
      </c>
      <c r="M12">
        <f>RANK('oam (raw)'!K12,'oam (raw)'!K$2:K$21,0)</f>
        <v>8</v>
      </c>
      <c r="N12">
        <f>RANK('oam (raw)'!L12,'oam (raw)'!L$2:L$21,0)</f>
        <v>11</v>
      </c>
      <c r="O12">
        <f>RANK('oam (raw)'!M12,'oam (raw)'!M$2:M$21,0)</f>
        <v>9</v>
      </c>
      <c r="P12">
        <v>1000000</v>
      </c>
      <c r="R12">
        <f t="shared" si="2"/>
        <v>1000012.8</v>
      </c>
      <c r="S12">
        <f t="shared" si="3"/>
        <v>999992.8</v>
      </c>
      <c r="T12">
        <f t="shared" si="4"/>
        <v>1000001.5</v>
      </c>
      <c r="V12">
        <f t="shared" si="5"/>
        <v>4</v>
      </c>
      <c r="W12">
        <f t="shared" si="0"/>
        <v>13</v>
      </c>
      <c r="X12">
        <f t="shared" si="1"/>
        <v>10</v>
      </c>
      <c r="Y12">
        <v>1000000</v>
      </c>
      <c r="Z12">
        <f>'model - all attributes'!N84</f>
        <v>1000000.4</v>
      </c>
      <c r="AA12">
        <f t="shared" si="6"/>
        <v>1000009</v>
      </c>
    </row>
    <row r="13" spans="1:29" x14ac:dyDescent="0.35">
      <c r="A13" t="s">
        <v>11</v>
      </c>
      <c r="B13">
        <f>RANK('oam (raw)'!B13,'oam (raw)'!B$2:B$21,0)</f>
        <v>1</v>
      </c>
      <c r="C13">
        <f>RANK('oam (raw)'!C13,'oam (raw)'!C$2:C$21,0)</f>
        <v>3</v>
      </c>
      <c r="D13">
        <f>RANK('oam (raw)'!D13,'oam (raw)'!D$2:D$21,0)</f>
        <v>19</v>
      </c>
      <c r="E13">
        <f>RANK('oam (raw)'!E13,'oam (raw)'!E$2:E$21,0)</f>
        <v>12</v>
      </c>
      <c r="F13">
        <v>1000000</v>
      </c>
      <c r="G13">
        <f>RANK('oam (raw)'!F13,'oam (raw)'!F$2:F$21,0)</f>
        <v>1</v>
      </c>
      <c r="H13">
        <f>RANK('oam (raw)'!G13,'oam (raw)'!G$2:G$21,0)</f>
        <v>12</v>
      </c>
      <c r="I13">
        <f>RANK('oam (raw)'!H13,'oam (raw)'!H$2:H$21,0)</f>
        <v>20</v>
      </c>
      <c r="J13">
        <f>RANK('oam (raw)'!I13,'oam (raw)'!I$2:I$21,0)</f>
        <v>17</v>
      </c>
      <c r="K13">
        <v>1000000</v>
      </c>
      <c r="L13">
        <f>RANK('oam (raw)'!J13,'oam (raw)'!J$2:J$21,0)</f>
        <v>5</v>
      </c>
      <c r="M13">
        <f>RANK('oam (raw)'!K13,'oam (raw)'!K$2:K$21,0)</f>
        <v>6</v>
      </c>
      <c r="N13">
        <f>RANK('oam (raw)'!L13,'oam (raw)'!L$2:L$21,0)</f>
        <v>18</v>
      </c>
      <c r="O13">
        <f>RANK('oam (raw)'!M13,'oam (raw)'!M$2:M$21,0)</f>
        <v>18</v>
      </c>
      <c r="P13">
        <v>1000000</v>
      </c>
      <c r="R13">
        <f t="shared" si="2"/>
        <v>1000012.3</v>
      </c>
      <c r="S13">
        <f t="shared" si="3"/>
        <v>999998.3</v>
      </c>
      <c r="T13">
        <f t="shared" si="4"/>
        <v>999995</v>
      </c>
      <c r="V13">
        <f t="shared" si="5"/>
        <v>5</v>
      </c>
      <c r="W13">
        <f t="shared" si="0"/>
        <v>11</v>
      </c>
      <c r="X13">
        <f t="shared" si="1"/>
        <v>15</v>
      </c>
      <c r="Y13">
        <v>1000000</v>
      </c>
      <c r="Z13">
        <f>'model - all attributes'!N85</f>
        <v>999999.9</v>
      </c>
      <c r="AA13">
        <f t="shared" si="6"/>
        <v>1000001</v>
      </c>
    </row>
    <row r="14" spans="1:29" x14ac:dyDescent="0.35">
      <c r="A14" t="s">
        <v>12</v>
      </c>
      <c r="B14">
        <f>RANK('oam (raw)'!B14,'oam (raw)'!B$2:B$21,0)</f>
        <v>18</v>
      </c>
      <c r="C14">
        <f>RANK('oam (raw)'!C14,'oam (raw)'!C$2:C$21,0)</f>
        <v>5</v>
      </c>
      <c r="D14">
        <f>RANK('oam (raw)'!D14,'oam (raw)'!D$2:D$21,0)</f>
        <v>13</v>
      </c>
      <c r="E14">
        <f>RANK('oam (raw)'!E14,'oam (raw)'!E$2:E$21,0)</f>
        <v>3</v>
      </c>
      <c r="F14">
        <v>1000000</v>
      </c>
      <c r="G14">
        <f>RANK('oam (raw)'!F14,'oam (raw)'!F$2:F$21,0)</f>
        <v>7</v>
      </c>
      <c r="H14">
        <f>RANK('oam (raw)'!G14,'oam (raw)'!G$2:G$21,0)</f>
        <v>18</v>
      </c>
      <c r="I14">
        <f>RANK('oam (raw)'!H14,'oam (raw)'!H$2:H$21,0)</f>
        <v>2</v>
      </c>
      <c r="J14">
        <f>RANK('oam (raw)'!I14,'oam (raw)'!I$2:I$21,0)</f>
        <v>16</v>
      </c>
      <c r="K14">
        <v>1000000</v>
      </c>
      <c r="L14">
        <f>RANK('oam (raw)'!J14,'oam (raw)'!J$2:J$21,0)</f>
        <v>18</v>
      </c>
      <c r="M14">
        <f>RANK('oam (raw)'!K14,'oam (raw)'!K$2:K$21,0)</f>
        <v>2</v>
      </c>
      <c r="N14">
        <f>RANK('oam (raw)'!L14,'oam (raw)'!L$2:L$21,0)</f>
        <v>10</v>
      </c>
      <c r="O14">
        <f>RANK('oam (raw)'!M14,'oam (raw)'!M$2:M$21,0)</f>
        <v>20</v>
      </c>
      <c r="P14">
        <v>1000000</v>
      </c>
      <c r="R14">
        <f t="shared" si="2"/>
        <v>1000001.3</v>
      </c>
      <c r="S14">
        <f t="shared" si="3"/>
        <v>1000000.3</v>
      </c>
      <c r="T14">
        <f t="shared" si="4"/>
        <v>999996</v>
      </c>
      <c r="V14">
        <f t="shared" si="5"/>
        <v>14</v>
      </c>
      <c r="W14">
        <f t="shared" si="0"/>
        <v>8</v>
      </c>
      <c r="X14">
        <f t="shared" si="1"/>
        <v>12</v>
      </c>
      <c r="Y14">
        <v>1000000</v>
      </c>
      <c r="Z14">
        <f>'model - all attributes'!N86</f>
        <v>999999.9</v>
      </c>
      <c r="AA14">
        <f t="shared" si="6"/>
        <v>999999</v>
      </c>
    </row>
    <row r="15" spans="1:29" x14ac:dyDescent="0.35">
      <c r="A15" t="s">
        <v>13</v>
      </c>
      <c r="B15">
        <f>RANK('oam (raw)'!B15,'oam (raw)'!B$2:B$21,0)</f>
        <v>4</v>
      </c>
      <c r="C15">
        <f>RANK('oam (raw)'!C15,'oam (raw)'!C$2:C$21,0)</f>
        <v>13</v>
      </c>
      <c r="D15">
        <f>RANK('oam (raw)'!D15,'oam (raw)'!D$2:D$21,0)</f>
        <v>14</v>
      </c>
      <c r="E15">
        <f>RANK('oam (raw)'!E15,'oam (raw)'!E$2:E$21,0)</f>
        <v>8</v>
      </c>
      <c r="F15">
        <v>1000000</v>
      </c>
      <c r="G15">
        <f>RANK('oam (raw)'!F15,'oam (raw)'!F$2:F$21,0)</f>
        <v>15</v>
      </c>
      <c r="H15">
        <f>RANK('oam (raw)'!G15,'oam (raw)'!G$2:G$21,0)</f>
        <v>1</v>
      </c>
      <c r="I15">
        <f>RANK('oam (raw)'!H15,'oam (raw)'!H$2:H$21,0)</f>
        <v>1</v>
      </c>
      <c r="J15">
        <f>RANK('oam (raw)'!I15,'oam (raw)'!I$2:I$21,0)</f>
        <v>10</v>
      </c>
      <c r="K15">
        <v>1000000</v>
      </c>
      <c r="L15">
        <f>RANK('oam (raw)'!J15,'oam (raw)'!J$2:J$21,0)</f>
        <v>15</v>
      </c>
      <c r="M15">
        <f>RANK('oam (raw)'!K15,'oam (raw)'!K$2:K$21,0)</f>
        <v>18</v>
      </c>
      <c r="N15">
        <f>RANK('oam (raw)'!L15,'oam (raw)'!L$2:L$21,0)</f>
        <v>20</v>
      </c>
      <c r="O15">
        <f>RANK('oam (raw)'!M15,'oam (raw)'!M$2:M$21,0)</f>
        <v>15</v>
      </c>
      <c r="P15">
        <v>1000000</v>
      </c>
      <c r="R15">
        <f t="shared" si="2"/>
        <v>1000011.3</v>
      </c>
      <c r="S15">
        <f t="shared" si="3"/>
        <v>1000026.8</v>
      </c>
      <c r="T15">
        <f t="shared" si="4"/>
        <v>999966.5</v>
      </c>
      <c r="V15">
        <f t="shared" si="5"/>
        <v>6</v>
      </c>
      <c r="W15">
        <f t="shared" si="0"/>
        <v>1</v>
      </c>
      <c r="X15">
        <f t="shared" si="1"/>
        <v>20</v>
      </c>
      <c r="Y15">
        <v>1000000</v>
      </c>
      <c r="Z15">
        <f>'model - all attributes'!N87</f>
        <v>1000000.4</v>
      </c>
      <c r="AA15">
        <f t="shared" si="6"/>
        <v>999999</v>
      </c>
    </row>
    <row r="16" spans="1:29" x14ac:dyDescent="0.35">
      <c r="A16" t="s">
        <v>14</v>
      </c>
      <c r="B16">
        <f>RANK('oam (raw)'!B16,'oam (raw)'!B$2:B$21,0)</f>
        <v>5</v>
      </c>
      <c r="C16">
        <f>RANK('oam (raw)'!C16,'oam (raw)'!C$2:C$21,0)</f>
        <v>14</v>
      </c>
      <c r="D16">
        <f>RANK('oam (raw)'!D16,'oam (raw)'!D$2:D$21,0)</f>
        <v>1</v>
      </c>
      <c r="E16">
        <f>RANK('oam (raw)'!E16,'oam (raw)'!E$2:E$21,0)</f>
        <v>18</v>
      </c>
      <c r="F16">
        <v>1000000</v>
      </c>
      <c r="G16">
        <f>RANK('oam (raw)'!F16,'oam (raw)'!F$2:F$21,0)</f>
        <v>14</v>
      </c>
      <c r="H16">
        <f>RANK('oam (raw)'!G16,'oam (raw)'!G$2:G$21,0)</f>
        <v>6</v>
      </c>
      <c r="I16">
        <f>RANK('oam (raw)'!H16,'oam (raw)'!H$2:H$21,0)</f>
        <v>4</v>
      </c>
      <c r="J16">
        <f>RANK('oam (raw)'!I16,'oam (raw)'!I$2:I$21,0)</f>
        <v>9</v>
      </c>
      <c r="K16">
        <v>1000000</v>
      </c>
      <c r="L16">
        <f>RANK('oam (raw)'!J16,'oam (raw)'!J$2:J$21,0)</f>
        <v>8</v>
      </c>
      <c r="M16">
        <f>RANK('oam (raw)'!K16,'oam (raw)'!K$2:K$21,0)</f>
        <v>11</v>
      </c>
      <c r="N16">
        <f>RANK('oam (raw)'!L16,'oam (raw)'!L$2:L$21,0)</f>
        <v>15</v>
      </c>
      <c r="O16">
        <f>RANK('oam (raw)'!M16,'oam (raw)'!M$2:M$21,0)</f>
        <v>4</v>
      </c>
      <c r="P16">
        <v>1000000</v>
      </c>
      <c r="R16">
        <f t="shared" si="2"/>
        <v>1000008.3</v>
      </c>
      <c r="S16">
        <f t="shared" si="3"/>
        <v>1000008.3</v>
      </c>
      <c r="T16">
        <f t="shared" si="4"/>
        <v>1000005.5</v>
      </c>
      <c r="V16">
        <f t="shared" si="5"/>
        <v>7</v>
      </c>
      <c r="W16">
        <f t="shared" si="0"/>
        <v>6</v>
      </c>
      <c r="X16">
        <f t="shared" si="1"/>
        <v>8</v>
      </c>
      <c r="Y16">
        <v>1000000</v>
      </c>
      <c r="Z16">
        <f>'model - all attributes'!N88</f>
        <v>999999.9</v>
      </c>
      <c r="AA16">
        <f t="shared" si="6"/>
        <v>1000012</v>
      </c>
    </row>
    <row r="17" spans="1:57" x14ac:dyDescent="0.35">
      <c r="A17" t="s">
        <v>15</v>
      </c>
      <c r="B17">
        <f>RANK('oam (raw)'!B17,'oam (raw)'!B$2:B$21,0)</f>
        <v>20</v>
      </c>
      <c r="C17">
        <f>RANK('oam (raw)'!C17,'oam (raw)'!C$2:C$21,0)</f>
        <v>16</v>
      </c>
      <c r="D17">
        <f>RANK('oam (raw)'!D17,'oam (raw)'!D$2:D$21,0)</f>
        <v>6</v>
      </c>
      <c r="E17">
        <f>RANK('oam (raw)'!E17,'oam (raw)'!E$2:E$21,0)</f>
        <v>20</v>
      </c>
      <c r="F17">
        <v>1000000</v>
      </c>
      <c r="G17">
        <f>RANK('oam (raw)'!F17,'oam (raw)'!F$2:F$21,0)</f>
        <v>1</v>
      </c>
      <c r="H17">
        <f>RANK('oam (raw)'!G17,'oam (raw)'!G$2:G$21,0)</f>
        <v>14</v>
      </c>
      <c r="I17">
        <f>RANK('oam (raw)'!H17,'oam (raw)'!H$2:H$21,0)</f>
        <v>10</v>
      </c>
      <c r="J17">
        <f>RANK('oam (raw)'!I17,'oam (raw)'!I$2:I$21,0)</f>
        <v>15</v>
      </c>
      <c r="K17">
        <v>1000000</v>
      </c>
      <c r="L17">
        <f>RANK('oam (raw)'!J17,'oam (raw)'!J$2:J$21,0)</f>
        <v>7</v>
      </c>
      <c r="M17">
        <f>RANK('oam (raw)'!K17,'oam (raw)'!K$2:K$21,0)</f>
        <v>19</v>
      </c>
      <c r="N17">
        <f>RANK('oam (raw)'!L17,'oam (raw)'!L$2:L$21,0)</f>
        <v>13</v>
      </c>
      <c r="O17">
        <f>RANK('oam (raw)'!M17,'oam (raw)'!M$2:M$21,0)</f>
        <v>14</v>
      </c>
      <c r="P17">
        <v>1000000</v>
      </c>
      <c r="R17">
        <f t="shared" si="2"/>
        <v>999975.3</v>
      </c>
      <c r="S17">
        <f t="shared" si="3"/>
        <v>1000013.8</v>
      </c>
      <c r="T17">
        <f t="shared" si="4"/>
        <v>999988.5</v>
      </c>
      <c r="V17">
        <f t="shared" si="5"/>
        <v>18</v>
      </c>
      <c r="W17">
        <f t="shared" si="0"/>
        <v>4</v>
      </c>
      <c r="X17">
        <f t="shared" si="1"/>
        <v>17</v>
      </c>
      <c r="Y17">
        <v>1000000</v>
      </c>
      <c r="Z17">
        <f>'model - all attributes'!N89</f>
        <v>1000000.4</v>
      </c>
      <c r="AA17">
        <f t="shared" si="6"/>
        <v>999991.5</v>
      </c>
    </row>
    <row r="18" spans="1:57" x14ac:dyDescent="0.35">
      <c r="A18" t="s">
        <v>16</v>
      </c>
      <c r="B18">
        <f>RANK('oam (raw)'!B18,'oam (raw)'!B$2:B$21,0)</f>
        <v>17</v>
      </c>
      <c r="C18">
        <f>RANK('oam (raw)'!C18,'oam (raw)'!C$2:C$21,0)</f>
        <v>20</v>
      </c>
      <c r="D18">
        <f>RANK('oam (raw)'!D18,'oam (raw)'!D$2:D$21,0)</f>
        <v>20</v>
      </c>
      <c r="E18">
        <f>RANK('oam (raw)'!E18,'oam (raw)'!E$2:E$21,0)</f>
        <v>9</v>
      </c>
      <c r="F18">
        <v>1000000</v>
      </c>
      <c r="G18">
        <f>RANK('oam (raw)'!F18,'oam (raw)'!F$2:F$21,0)</f>
        <v>19</v>
      </c>
      <c r="H18">
        <f>RANK('oam (raw)'!G18,'oam (raw)'!G$2:G$21,0)</f>
        <v>10</v>
      </c>
      <c r="I18">
        <f>RANK('oam (raw)'!H18,'oam (raw)'!H$2:H$21,0)</f>
        <v>16</v>
      </c>
      <c r="J18">
        <f>RANK('oam (raw)'!I18,'oam (raw)'!I$2:I$21,0)</f>
        <v>1</v>
      </c>
      <c r="K18">
        <v>1000000</v>
      </c>
      <c r="L18">
        <f>RANK('oam (raw)'!J18,'oam (raw)'!J$2:J$21,0)</f>
        <v>1</v>
      </c>
      <c r="M18">
        <f>RANK('oam (raw)'!K18,'oam (raw)'!K$2:K$21,0)</f>
        <v>16</v>
      </c>
      <c r="N18">
        <f>RANK('oam (raw)'!L18,'oam (raw)'!L$2:L$21,0)</f>
        <v>1</v>
      </c>
      <c r="O18">
        <f>RANK('oam (raw)'!M18,'oam (raw)'!M$2:M$21,0)</f>
        <v>5</v>
      </c>
      <c r="P18">
        <v>1000000</v>
      </c>
      <c r="R18">
        <f t="shared" si="2"/>
        <v>999965.8</v>
      </c>
      <c r="S18">
        <f t="shared" si="3"/>
        <v>1000007.3</v>
      </c>
      <c r="T18">
        <f t="shared" si="4"/>
        <v>1000023</v>
      </c>
      <c r="V18">
        <f t="shared" si="5"/>
        <v>20</v>
      </c>
      <c r="W18">
        <f t="shared" si="0"/>
        <v>7</v>
      </c>
      <c r="X18">
        <f t="shared" si="1"/>
        <v>1</v>
      </c>
      <c r="Y18">
        <v>1000000</v>
      </c>
      <c r="Z18">
        <f>'model - all attributes'!N90</f>
        <v>999999.9</v>
      </c>
      <c r="AA18">
        <f t="shared" si="6"/>
        <v>999999</v>
      </c>
    </row>
    <row r="19" spans="1:57" x14ac:dyDescent="0.35">
      <c r="A19" t="s">
        <v>17</v>
      </c>
      <c r="B19">
        <f>RANK('oam (raw)'!B19,'oam (raw)'!B$2:B$21,0)</f>
        <v>16</v>
      </c>
      <c r="C19">
        <f>RANK('oam (raw)'!C19,'oam (raw)'!C$2:C$21,0)</f>
        <v>9</v>
      </c>
      <c r="D19">
        <f>RANK('oam (raw)'!D19,'oam (raw)'!D$2:D$21,0)</f>
        <v>10</v>
      </c>
      <c r="E19">
        <f>RANK('oam (raw)'!E19,'oam (raw)'!E$2:E$21,0)</f>
        <v>19</v>
      </c>
      <c r="F19">
        <v>1000000</v>
      </c>
      <c r="G19">
        <f>RANK('oam (raw)'!F19,'oam (raw)'!F$2:F$21,0)</f>
        <v>4</v>
      </c>
      <c r="H19">
        <f>RANK('oam (raw)'!G19,'oam (raw)'!G$2:G$21,0)</f>
        <v>8</v>
      </c>
      <c r="I19">
        <f>RANK('oam (raw)'!H19,'oam (raw)'!H$2:H$21,0)</f>
        <v>3</v>
      </c>
      <c r="J19">
        <f>RANK('oam (raw)'!I19,'oam (raw)'!I$2:I$21,0)</f>
        <v>7</v>
      </c>
      <c r="K19">
        <v>1000000</v>
      </c>
      <c r="L19">
        <f>RANK('oam (raw)'!J19,'oam (raw)'!J$2:J$21,0)</f>
        <v>4</v>
      </c>
      <c r="M19">
        <f>RANK('oam (raw)'!K19,'oam (raw)'!K$2:K$21,0)</f>
        <v>14</v>
      </c>
      <c r="N19">
        <f>RANK('oam (raw)'!L19,'oam (raw)'!L$2:L$21,0)</f>
        <v>3</v>
      </c>
      <c r="O19">
        <f>RANK('oam (raw)'!M19,'oam (raw)'!M$2:M$21,0)</f>
        <v>13</v>
      </c>
      <c r="P19">
        <v>1000000</v>
      </c>
      <c r="R19">
        <f t="shared" si="2"/>
        <v>999983.3</v>
      </c>
      <c r="S19">
        <f t="shared" si="3"/>
        <v>1000022.8</v>
      </c>
      <c r="T19">
        <f t="shared" si="4"/>
        <v>1000009.5</v>
      </c>
      <c r="V19">
        <f t="shared" si="5"/>
        <v>16</v>
      </c>
      <c r="W19">
        <f t="shared" si="0"/>
        <v>3</v>
      </c>
      <c r="X19">
        <f t="shared" si="1"/>
        <v>6</v>
      </c>
      <c r="Y19">
        <v>1000000</v>
      </c>
      <c r="Z19">
        <f>'model - all attributes'!N91</f>
        <v>999999.9</v>
      </c>
      <c r="AA19">
        <f t="shared" si="6"/>
        <v>1000010</v>
      </c>
    </row>
    <row r="20" spans="1:57" x14ac:dyDescent="0.35">
      <c r="A20" t="s">
        <v>18</v>
      </c>
      <c r="B20">
        <f>RANK('oam (raw)'!B20,'oam (raw)'!B$2:B$21,0)</f>
        <v>11</v>
      </c>
      <c r="C20">
        <f>RANK('oam (raw)'!C20,'oam (raw)'!C$2:C$21,0)</f>
        <v>8</v>
      </c>
      <c r="D20">
        <f>RANK('oam (raw)'!D20,'oam (raw)'!D$2:D$21,0)</f>
        <v>18</v>
      </c>
      <c r="E20">
        <f>RANK('oam (raw)'!E20,'oam (raw)'!E$2:E$21,0)</f>
        <v>16</v>
      </c>
      <c r="F20">
        <v>1000000</v>
      </c>
      <c r="G20">
        <f>RANK('oam (raw)'!F20,'oam (raw)'!F$2:F$21,0)</f>
        <v>8</v>
      </c>
      <c r="H20">
        <f>RANK('oam (raw)'!G20,'oam (raw)'!G$2:G$21,0)</f>
        <v>20</v>
      </c>
      <c r="I20">
        <f>RANK('oam (raw)'!H20,'oam (raw)'!H$2:H$21,0)</f>
        <v>11</v>
      </c>
      <c r="J20">
        <f>RANK('oam (raw)'!I20,'oam (raw)'!I$2:I$21,0)</f>
        <v>6</v>
      </c>
      <c r="K20">
        <v>1000000</v>
      </c>
      <c r="L20">
        <f>RANK('oam (raw)'!J20,'oam (raw)'!J$2:J$21,0)</f>
        <v>6</v>
      </c>
      <c r="M20">
        <f>RANK('oam (raw)'!K20,'oam (raw)'!K$2:K$21,0)</f>
        <v>12</v>
      </c>
      <c r="N20">
        <f>RANK('oam (raw)'!L20,'oam (raw)'!L$2:L$21,0)</f>
        <v>4</v>
      </c>
      <c r="O20">
        <f>RANK('oam (raw)'!M20,'oam (raw)'!M$2:M$21,0)</f>
        <v>10</v>
      </c>
      <c r="P20">
        <v>1000000</v>
      </c>
      <c r="R20">
        <f t="shared" si="2"/>
        <v>999984.3</v>
      </c>
      <c r="S20">
        <f t="shared" si="3"/>
        <v>999988.3</v>
      </c>
      <c r="T20">
        <f t="shared" si="4"/>
        <v>1000011.5</v>
      </c>
      <c r="V20">
        <f t="shared" si="5"/>
        <v>15</v>
      </c>
      <c r="W20">
        <f t="shared" si="0"/>
        <v>15</v>
      </c>
      <c r="X20">
        <f t="shared" si="1"/>
        <v>5</v>
      </c>
      <c r="Y20">
        <v>1000000</v>
      </c>
      <c r="Z20">
        <f>'model - all attributes'!N92</f>
        <v>999999.9</v>
      </c>
      <c r="AA20">
        <f t="shared" si="6"/>
        <v>999998.5</v>
      </c>
    </row>
    <row r="21" spans="1:57" x14ac:dyDescent="0.35">
      <c r="A21" t="s">
        <v>19</v>
      </c>
      <c r="B21">
        <f>RANK('oam (raw)'!B21,'oam (raw)'!B$2:B$21,0)</f>
        <v>19</v>
      </c>
      <c r="C21">
        <f>RANK('oam (raw)'!C21,'oam (raw)'!C$2:C$21,0)</f>
        <v>18</v>
      </c>
      <c r="D21">
        <f>RANK('oam (raw)'!D21,'oam (raw)'!D$2:D$21,0)</f>
        <v>17</v>
      </c>
      <c r="E21">
        <f>RANK('oam (raw)'!E21,'oam (raw)'!E$2:E$21,0)</f>
        <v>14</v>
      </c>
      <c r="F21">
        <v>1000000</v>
      </c>
      <c r="G21">
        <f>RANK('oam (raw)'!F21,'oam (raw)'!F$2:F$21,0)</f>
        <v>19</v>
      </c>
      <c r="H21">
        <f>RANK('oam (raw)'!G21,'oam (raw)'!G$2:G$21,0)</f>
        <v>19</v>
      </c>
      <c r="I21">
        <f>RANK('oam (raw)'!H21,'oam (raw)'!H$2:H$21,0)</f>
        <v>8</v>
      </c>
      <c r="J21">
        <f>RANK('oam (raw)'!I21,'oam (raw)'!I$2:I$21,0)</f>
        <v>5</v>
      </c>
      <c r="K21">
        <v>1000000</v>
      </c>
      <c r="L21">
        <f>RANK('oam (raw)'!J21,'oam (raw)'!J$2:J$21,0)</f>
        <v>20</v>
      </c>
      <c r="M21">
        <f>RANK('oam (raw)'!K21,'oam (raw)'!K$2:K$21,0)</f>
        <v>4</v>
      </c>
      <c r="N21">
        <f>RANK('oam (raw)'!L21,'oam (raw)'!L$2:L$21,0)</f>
        <v>6</v>
      </c>
      <c r="O21">
        <f>RANK('oam (raw)'!M21,'oam (raw)'!M$2:M$21,0)</f>
        <v>5</v>
      </c>
      <c r="P21">
        <v>1000000</v>
      </c>
      <c r="R21">
        <f t="shared" si="2"/>
        <v>999972.3</v>
      </c>
      <c r="S21">
        <f t="shared" si="3"/>
        <v>999985.3</v>
      </c>
      <c r="T21">
        <f t="shared" si="4"/>
        <v>999996</v>
      </c>
      <c r="V21">
        <f t="shared" si="5"/>
        <v>19</v>
      </c>
      <c r="W21">
        <f t="shared" si="0"/>
        <v>16</v>
      </c>
      <c r="X21">
        <f t="shared" si="1"/>
        <v>12</v>
      </c>
      <c r="Y21">
        <v>1000000</v>
      </c>
      <c r="Z21">
        <f>'model - all attributes'!N93</f>
        <v>999999.9</v>
      </c>
      <c r="AA21">
        <f t="shared" si="6"/>
        <v>999986</v>
      </c>
    </row>
    <row r="24" spans="1:57" ht="18" x14ac:dyDescent="0.35">
      <c r="A24" s="1"/>
      <c r="P24" s="1"/>
      <c r="AE24" s="1"/>
      <c r="AT24" s="1"/>
    </row>
    <row r="25" spans="1:57" x14ac:dyDescent="0.35">
      <c r="A25" s="2"/>
      <c r="P25" s="2"/>
      <c r="AE25" s="2"/>
      <c r="AT25" s="2"/>
    </row>
    <row r="28" spans="1:57" ht="45" x14ac:dyDescent="0.35">
      <c r="A28" s="3" t="s">
        <v>33</v>
      </c>
      <c r="B28" s="4">
        <v>7961433</v>
      </c>
      <c r="C28" s="3" t="s">
        <v>34</v>
      </c>
      <c r="D28" s="4">
        <v>20</v>
      </c>
      <c r="E28" s="3" t="s">
        <v>35</v>
      </c>
      <c r="F28" s="4">
        <v>4</v>
      </c>
      <c r="G28" s="3" t="s">
        <v>36</v>
      </c>
      <c r="H28" s="4">
        <v>20</v>
      </c>
      <c r="I28" s="3" t="s">
        <v>37</v>
      </c>
      <c r="J28" s="4">
        <v>0</v>
      </c>
      <c r="K28" s="3" t="s">
        <v>38</v>
      </c>
      <c r="L28" s="4" t="s">
        <v>452</v>
      </c>
      <c r="P28" s="3" t="s">
        <v>33</v>
      </c>
      <c r="Q28" s="4">
        <v>7594350</v>
      </c>
      <c r="R28" s="3" t="s">
        <v>34</v>
      </c>
      <c r="S28" s="4">
        <v>20</v>
      </c>
      <c r="T28" s="3" t="s">
        <v>35</v>
      </c>
      <c r="U28" s="4">
        <v>4</v>
      </c>
      <c r="V28" s="3" t="s">
        <v>36</v>
      </c>
      <c r="W28" s="4">
        <v>20</v>
      </c>
      <c r="X28" s="3" t="s">
        <v>37</v>
      </c>
      <c r="Y28" s="4">
        <v>0</v>
      </c>
      <c r="Z28" s="3" t="s">
        <v>38</v>
      </c>
      <c r="AA28" s="4" t="s">
        <v>523</v>
      </c>
      <c r="AE28" s="3" t="s">
        <v>33</v>
      </c>
      <c r="AF28" s="4">
        <v>7008845</v>
      </c>
      <c r="AG28" s="3" t="s">
        <v>34</v>
      </c>
      <c r="AH28" s="4">
        <v>20</v>
      </c>
      <c r="AI28" s="3" t="s">
        <v>35</v>
      </c>
      <c r="AJ28" s="4">
        <v>4</v>
      </c>
      <c r="AK28" s="3" t="s">
        <v>36</v>
      </c>
      <c r="AL28" s="4">
        <v>20</v>
      </c>
      <c r="AM28" s="3" t="s">
        <v>37</v>
      </c>
      <c r="AN28" s="4">
        <v>0</v>
      </c>
      <c r="AO28" s="3" t="s">
        <v>38</v>
      </c>
      <c r="AP28" s="4" t="s">
        <v>595</v>
      </c>
      <c r="AT28" s="3" t="s">
        <v>33</v>
      </c>
      <c r="AU28" s="4">
        <v>4133695</v>
      </c>
      <c r="AV28" s="3" t="s">
        <v>34</v>
      </c>
      <c r="AW28" s="4">
        <v>20</v>
      </c>
      <c r="AX28" s="3" t="s">
        <v>35</v>
      </c>
      <c r="AY28" s="4">
        <v>3</v>
      </c>
      <c r="AZ28" s="3" t="s">
        <v>36</v>
      </c>
      <c r="BA28" s="4">
        <v>20</v>
      </c>
      <c r="BB28" s="3" t="s">
        <v>37</v>
      </c>
      <c r="BC28" s="4">
        <v>0</v>
      </c>
      <c r="BD28" s="3" t="s">
        <v>38</v>
      </c>
      <c r="BE28" s="4" t="s">
        <v>665</v>
      </c>
    </row>
    <row r="29" spans="1:57" ht="18.5" thickBot="1" x14ac:dyDescent="0.4">
      <c r="A29" s="1"/>
      <c r="P29" s="1"/>
      <c r="AE29" s="1"/>
      <c r="AT29" s="1"/>
    </row>
    <row r="30" spans="1:57" ht="15" thickBot="1" x14ac:dyDescent="0.4">
      <c r="A30" s="5" t="s">
        <v>40</v>
      </c>
      <c r="B30" s="5" t="s">
        <v>41</v>
      </c>
      <c r="C30" s="5" t="s">
        <v>42</v>
      </c>
      <c r="D30" s="5" t="s">
        <v>43</v>
      </c>
      <c r="E30" s="5" t="s">
        <v>44</v>
      </c>
      <c r="F30" s="5" t="s">
        <v>453</v>
      </c>
      <c r="P30" s="5" t="s">
        <v>40</v>
      </c>
      <c r="Q30" s="5" t="s">
        <v>41</v>
      </c>
      <c r="R30" s="5" t="s">
        <v>42</v>
      </c>
      <c r="S30" s="5" t="s">
        <v>43</v>
      </c>
      <c r="T30" s="5" t="s">
        <v>44</v>
      </c>
      <c r="U30" s="5" t="s">
        <v>453</v>
      </c>
      <c r="AE30" s="5" t="s">
        <v>40</v>
      </c>
      <c r="AF30" s="5" t="s">
        <v>41</v>
      </c>
      <c r="AG30" s="5" t="s">
        <v>42</v>
      </c>
      <c r="AH30" s="5" t="s">
        <v>43</v>
      </c>
      <c r="AI30" s="5" t="s">
        <v>44</v>
      </c>
      <c r="AJ30" s="5" t="s">
        <v>453</v>
      </c>
      <c r="AT30" s="5" t="s">
        <v>40</v>
      </c>
      <c r="AU30" s="5" t="s">
        <v>41</v>
      </c>
      <c r="AV30" s="5" t="s">
        <v>42</v>
      </c>
      <c r="AW30" s="5" t="s">
        <v>43</v>
      </c>
      <c r="AX30" s="5" t="s">
        <v>666</v>
      </c>
    </row>
    <row r="31" spans="1:57" ht="15" thickBot="1" x14ac:dyDescent="0.4">
      <c r="A31" s="5" t="s">
        <v>0</v>
      </c>
      <c r="B31" s="6">
        <v>8</v>
      </c>
      <c r="C31" s="6">
        <v>11</v>
      </c>
      <c r="D31" s="6">
        <v>12</v>
      </c>
      <c r="E31" s="6">
        <v>7</v>
      </c>
      <c r="F31" s="6">
        <v>1000000</v>
      </c>
      <c r="P31" s="5" t="s">
        <v>0</v>
      </c>
      <c r="Q31" s="6">
        <v>9</v>
      </c>
      <c r="R31" s="6">
        <v>5</v>
      </c>
      <c r="S31" s="6">
        <v>13</v>
      </c>
      <c r="T31" s="6">
        <v>14</v>
      </c>
      <c r="U31" s="6">
        <v>1000000</v>
      </c>
      <c r="AE31" s="5" t="s">
        <v>0</v>
      </c>
      <c r="AF31" s="6">
        <v>19</v>
      </c>
      <c r="AG31" s="6">
        <v>20</v>
      </c>
      <c r="AH31" s="6">
        <v>1</v>
      </c>
      <c r="AI31" s="6">
        <v>16</v>
      </c>
      <c r="AJ31" s="6">
        <v>1000000</v>
      </c>
      <c r="AT31" s="5" t="s">
        <v>0</v>
      </c>
      <c r="AU31" s="6">
        <v>12</v>
      </c>
      <c r="AV31" s="6">
        <v>8</v>
      </c>
      <c r="AW31" s="6">
        <v>19</v>
      </c>
      <c r="AX31" s="6">
        <v>1000000</v>
      </c>
    </row>
    <row r="32" spans="1:57" ht="15" thickBot="1" x14ac:dyDescent="0.4">
      <c r="A32" s="5" t="s">
        <v>1</v>
      </c>
      <c r="B32" s="6">
        <v>13</v>
      </c>
      <c r="C32" s="6">
        <v>2</v>
      </c>
      <c r="D32" s="6">
        <v>6</v>
      </c>
      <c r="E32" s="6">
        <v>13</v>
      </c>
      <c r="F32" s="6">
        <v>1000000</v>
      </c>
      <c r="P32" s="5" t="s">
        <v>1</v>
      </c>
      <c r="Q32" s="6">
        <v>16</v>
      </c>
      <c r="R32" s="6">
        <v>2</v>
      </c>
      <c r="S32" s="6">
        <v>9</v>
      </c>
      <c r="T32" s="6">
        <v>20</v>
      </c>
      <c r="U32" s="6">
        <v>1000000</v>
      </c>
      <c r="AE32" s="5" t="s">
        <v>1</v>
      </c>
      <c r="AF32" s="6">
        <v>10</v>
      </c>
      <c r="AG32" s="6">
        <v>17</v>
      </c>
      <c r="AH32" s="6">
        <v>4</v>
      </c>
      <c r="AI32" s="6">
        <v>2</v>
      </c>
      <c r="AJ32" s="6">
        <v>1000000</v>
      </c>
      <c r="AT32" s="5" t="s">
        <v>1</v>
      </c>
      <c r="AU32" s="6">
        <v>8</v>
      </c>
      <c r="AV32" s="6">
        <v>14</v>
      </c>
      <c r="AW32" s="6">
        <v>7</v>
      </c>
      <c r="AX32" s="6">
        <v>1000000</v>
      </c>
    </row>
    <row r="33" spans="1:50" ht="15" thickBot="1" x14ac:dyDescent="0.4">
      <c r="A33" s="5" t="s">
        <v>2</v>
      </c>
      <c r="B33" s="6">
        <v>15</v>
      </c>
      <c r="C33" s="6">
        <v>16</v>
      </c>
      <c r="D33" s="6">
        <v>8</v>
      </c>
      <c r="E33" s="6">
        <v>15</v>
      </c>
      <c r="F33" s="6">
        <v>1000000</v>
      </c>
      <c r="P33" s="5" t="s">
        <v>2</v>
      </c>
      <c r="Q33" s="6">
        <v>17</v>
      </c>
      <c r="R33" s="6">
        <v>7</v>
      </c>
      <c r="S33" s="6">
        <v>18</v>
      </c>
      <c r="T33" s="6">
        <v>12</v>
      </c>
      <c r="U33" s="6">
        <v>1000000</v>
      </c>
      <c r="AE33" s="5" t="s">
        <v>2</v>
      </c>
      <c r="AF33" s="6">
        <v>9</v>
      </c>
      <c r="AG33" s="6">
        <v>5</v>
      </c>
      <c r="AH33" s="6">
        <v>14</v>
      </c>
      <c r="AI33" s="6">
        <v>17</v>
      </c>
      <c r="AJ33" s="6">
        <v>1000000</v>
      </c>
      <c r="AT33" s="5" t="s">
        <v>2</v>
      </c>
      <c r="AU33" s="6">
        <v>16</v>
      </c>
      <c r="AV33" s="6">
        <v>17</v>
      </c>
      <c r="AW33" s="6">
        <v>11</v>
      </c>
      <c r="AX33" s="6">
        <v>1000000</v>
      </c>
    </row>
    <row r="34" spans="1:50" ht="15" thickBot="1" x14ac:dyDescent="0.4">
      <c r="A34" s="5" t="s">
        <v>3</v>
      </c>
      <c r="B34" s="6">
        <v>12</v>
      </c>
      <c r="C34" s="6">
        <v>6</v>
      </c>
      <c r="D34" s="6">
        <v>9</v>
      </c>
      <c r="E34" s="6">
        <v>9</v>
      </c>
      <c r="F34" s="6">
        <v>1000000</v>
      </c>
      <c r="P34" s="5" t="s">
        <v>3</v>
      </c>
      <c r="Q34" s="6">
        <v>6</v>
      </c>
      <c r="R34" s="6">
        <v>11</v>
      </c>
      <c r="S34" s="6">
        <v>14</v>
      </c>
      <c r="T34" s="6">
        <v>11</v>
      </c>
      <c r="U34" s="6">
        <v>1000000</v>
      </c>
      <c r="AE34" s="5" t="s">
        <v>3</v>
      </c>
      <c r="AF34" s="6">
        <v>11</v>
      </c>
      <c r="AG34" s="6">
        <v>10</v>
      </c>
      <c r="AH34" s="6">
        <v>8</v>
      </c>
      <c r="AI34" s="6">
        <v>12</v>
      </c>
      <c r="AJ34" s="6">
        <v>1000000</v>
      </c>
      <c r="AT34" s="5" t="s">
        <v>3</v>
      </c>
      <c r="AU34" s="6">
        <v>11</v>
      </c>
      <c r="AV34" s="6">
        <v>10</v>
      </c>
      <c r="AW34" s="6">
        <v>9</v>
      </c>
      <c r="AX34" s="6">
        <v>1000000</v>
      </c>
    </row>
    <row r="35" spans="1:50" ht="15" thickBot="1" x14ac:dyDescent="0.4">
      <c r="A35" s="5" t="s">
        <v>4</v>
      </c>
      <c r="B35" s="6">
        <v>2</v>
      </c>
      <c r="C35" s="6">
        <v>19</v>
      </c>
      <c r="D35" s="6">
        <v>2</v>
      </c>
      <c r="E35" s="6">
        <v>5</v>
      </c>
      <c r="F35" s="6">
        <v>1000000</v>
      </c>
      <c r="P35" s="5" t="s">
        <v>4</v>
      </c>
      <c r="Q35" s="6">
        <v>3</v>
      </c>
      <c r="R35" s="6">
        <v>3</v>
      </c>
      <c r="S35" s="6">
        <v>7</v>
      </c>
      <c r="T35" s="6">
        <v>2</v>
      </c>
      <c r="U35" s="6">
        <v>1000000</v>
      </c>
      <c r="AE35" s="5" t="s">
        <v>4</v>
      </c>
      <c r="AF35" s="6">
        <v>16</v>
      </c>
      <c r="AG35" s="6">
        <v>15</v>
      </c>
      <c r="AH35" s="6">
        <v>8</v>
      </c>
      <c r="AI35" s="6">
        <v>8</v>
      </c>
      <c r="AJ35" s="6">
        <v>1000000</v>
      </c>
      <c r="AT35" s="5" t="s">
        <v>4</v>
      </c>
      <c r="AU35" s="6">
        <v>3</v>
      </c>
      <c r="AV35" s="6">
        <v>2</v>
      </c>
      <c r="AW35" s="6">
        <v>18</v>
      </c>
      <c r="AX35" s="6">
        <v>1000000</v>
      </c>
    </row>
    <row r="36" spans="1:50" ht="15" thickBot="1" x14ac:dyDescent="0.4">
      <c r="A36" s="5" t="s">
        <v>5</v>
      </c>
      <c r="B36" s="6">
        <v>14</v>
      </c>
      <c r="C36" s="6">
        <v>1</v>
      </c>
      <c r="D36" s="6">
        <v>3</v>
      </c>
      <c r="E36" s="6">
        <v>1</v>
      </c>
      <c r="F36" s="6">
        <v>1000000</v>
      </c>
      <c r="P36" s="5" t="s">
        <v>5</v>
      </c>
      <c r="Q36" s="6">
        <v>11</v>
      </c>
      <c r="R36" s="6">
        <v>13</v>
      </c>
      <c r="S36" s="6">
        <v>19</v>
      </c>
      <c r="T36" s="6">
        <v>18</v>
      </c>
      <c r="U36" s="6">
        <v>1000000</v>
      </c>
      <c r="AE36" s="5" t="s">
        <v>5</v>
      </c>
      <c r="AF36" s="6">
        <v>13</v>
      </c>
      <c r="AG36" s="6">
        <v>7</v>
      </c>
      <c r="AH36" s="6">
        <v>6</v>
      </c>
      <c r="AI36" s="6">
        <v>1</v>
      </c>
      <c r="AJ36" s="6">
        <v>1000000</v>
      </c>
      <c r="AT36" s="5" t="s">
        <v>5</v>
      </c>
      <c r="AU36" s="6">
        <v>1</v>
      </c>
      <c r="AV36" s="6">
        <v>20</v>
      </c>
      <c r="AW36" s="6">
        <v>2</v>
      </c>
      <c r="AX36" s="6">
        <v>1000000</v>
      </c>
    </row>
    <row r="37" spans="1:50" ht="15" thickBot="1" x14ac:dyDescent="0.4">
      <c r="A37" s="5" t="s">
        <v>6</v>
      </c>
      <c r="B37" s="6">
        <v>10</v>
      </c>
      <c r="C37" s="6">
        <v>4</v>
      </c>
      <c r="D37" s="6">
        <v>15</v>
      </c>
      <c r="E37" s="6">
        <v>6</v>
      </c>
      <c r="F37" s="6">
        <v>1000000</v>
      </c>
      <c r="P37" s="5" t="s">
        <v>6</v>
      </c>
      <c r="Q37" s="6">
        <v>12</v>
      </c>
      <c r="R37" s="6">
        <v>15</v>
      </c>
      <c r="S37" s="6">
        <v>15</v>
      </c>
      <c r="T37" s="6">
        <v>13</v>
      </c>
      <c r="U37" s="6">
        <v>1000000</v>
      </c>
      <c r="AE37" s="5" t="s">
        <v>6</v>
      </c>
      <c r="AF37" s="6">
        <v>3</v>
      </c>
      <c r="AG37" s="6">
        <v>9</v>
      </c>
      <c r="AH37" s="6">
        <v>12</v>
      </c>
      <c r="AI37" s="6">
        <v>3</v>
      </c>
      <c r="AJ37" s="6">
        <v>1000000</v>
      </c>
      <c r="AT37" s="5" t="s">
        <v>6</v>
      </c>
      <c r="AU37" s="6">
        <v>9</v>
      </c>
      <c r="AV37" s="6">
        <v>19</v>
      </c>
      <c r="AW37" s="6">
        <v>2</v>
      </c>
      <c r="AX37" s="6">
        <v>1000000</v>
      </c>
    </row>
    <row r="38" spans="1:50" ht="15" thickBot="1" x14ac:dyDescent="0.4">
      <c r="A38" s="5" t="s">
        <v>7</v>
      </c>
      <c r="B38" s="6">
        <v>9</v>
      </c>
      <c r="C38" s="6">
        <v>12</v>
      </c>
      <c r="D38" s="6">
        <v>16</v>
      </c>
      <c r="E38" s="6">
        <v>2</v>
      </c>
      <c r="F38" s="6">
        <v>1000000</v>
      </c>
      <c r="P38" s="5" t="s">
        <v>7</v>
      </c>
      <c r="Q38" s="6">
        <v>13</v>
      </c>
      <c r="R38" s="6">
        <v>9</v>
      </c>
      <c r="S38" s="6">
        <v>4</v>
      </c>
      <c r="T38" s="6">
        <v>4</v>
      </c>
      <c r="U38" s="6">
        <v>1000000</v>
      </c>
      <c r="AE38" s="5" t="s">
        <v>7</v>
      </c>
      <c r="AF38" s="6">
        <v>2</v>
      </c>
      <c r="AG38" s="6">
        <v>3</v>
      </c>
      <c r="AH38" s="6">
        <v>19</v>
      </c>
      <c r="AI38" s="6">
        <v>7</v>
      </c>
      <c r="AJ38" s="6">
        <v>1000000</v>
      </c>
      <c r="AT38" s="5" t="s">
        <v>7</v>
      </c>
      <c r="AU38" s="6">
        <v>13</v>
      </c>
      <c r="AV38" s="6">
        <v>5</v>
      </c>
      <c r="AW38" s="6">
        <v>4</v>
      </c>
      <c r="AX38" s="6">
        <v>1000000</v>
      </c>
    </row>
    <row r="39" spans="1:50" ht="15" thickBot="1" x14ac:dyDescent="0.4">
      <c r="A39" s="5" t="s">
        <v>8</v>
      </c>
      <c r="B39" s="6">
        <v>3</v>
      </c>
      <c r="C39" s="6">
        <v>10</v>
      </c>
      <c r="D39" s="6">
        <v>11</v>
      </c>
      <c r="E39" s="6">
        <v>17</v>
      </c>
      <c r="F39" s="6">
        <v>1000000</v>
      </c>
      <c r="P39" s="5" t="s">
        <v>8</v>
      </c>
      <c r="Q39" s="6">
        <v>5</v>
      </c>
      <c r="R39" s="6">
        <v>4</v>
      </c>
      <c r="S39" s="6">
        <v>6</v>
      </c>
      <c r="T39" s="6">
        <v>19</v>
      </c>
      <c r="U39" s="6">
        <v>1000000</v>
      </c>
      <c r="AE39" s="5" t="s">
        <v>8</v>
      </c>
      <c r="AF39" s="6">
        <v>12</v>
      </c>
      <c r="AG39" s="6">
        <v>13</v>
      </c>
      <c r="AH39" s="6">
        <v>17</v>
      </c>
      <c r="AI39" s="6">
        <v>11</v>
      </c>
      <c r="AJ39" s="6">
        <v>1000000</v>
      </c>
      <c r="AT39" s="5" t="s">
        <v>8</v>
      </c>
      <c r="AU39" s="6">
        <v>9</v>
      </c>
      <c r="AV39" s="6">
        <v>12</v>
      </c>
      <c r="AW39" s="6">
        <v>16</v>
      </c>
      <c r="AX39" s="6">
        <v>1000000</v>
      </c>
    </row>
    <row r="40" spans="1:50" ht="15" thickBot="1" x14ac:dyDescent="0.4">
      <c r="A40" s="5" t="s">
        <v>9</v>
      </c>
      <c r="B40" s="6">
        <v>7</v>
      </c>
      <c r="C40" s="6">
        <v>7</v>
      </c>
      <c r="D40" s="6">
        <v>4</v>
      </c>
      <c r="E40" s="6">
        <v>3</v>
      </c>
      <c r="F40" s="6">
        <v>1000000</v>
      </c>
      <c r="P40" s="5" t="s">
        <v>9</v>
      </c>
      <c r="Q40" s="6">
        <v>18</v>
      </c>
      <c r="R40" s="6">
        <v>16</v>
      </c>
      <c r="S40" s="6">
        <v>12</v>
      </c>
      <c r="T40" s="6">
        <v>8</v>
      </c>
      <c r="U40" s="6">
        <v>1000000</v>
      </c>
      <c r="AE40" s="5" t="s">
        <v>9</v>
      </c>
      <c r="AF40" s="6">
        <v>17</v>
      </c>
      <c r="AG40" s="6">
        <v>1</v>
      </c>
      <c r="AH40" s="6">
        <v>15</v>
      </c>
      <c r="AI40" s="6">
        <v>19</v>
      </c>
      <c r="AJ40" s="6">
        <v>1000000</v>
      </c>
      <c r="AT40" s="5" t="s">
        <v>9</v>
      </c>
      <c r="AU40" s="6">
        <v>2</v>
      </c>
      <c r="AV40" s="6">
        <v>17</v>
      </c>
      <c r="AW40" s="6">
        <v>12</v>
      </c>
      <c r="AX40" s="6">
        <v>1000000</v>
      </c>
    </row>
    <row r="41" spans="1:50" ht="15" thickBot="1" x14ac:dyDescent="0.4">
      <c r="A41" s="5" t="s">
        <v>10</v>
      </c>
      <c r="B41" s="6">
        <v>5</v>
      </c>
      <c r="C41" s="6">
        <v>15</v>
      </c>
      <c r="D41" s="6">
        <v>5</v>
      </c>
      <c r="E41" s="6">
        <v>11</v>
      </c>
      <c r="F41" s="6">
        <v>1000000</v>
      </c>
      <c r="P41" s="5" t="s">
        <v>10</v>
      </c>
      <c r="Q41" s="6">
        <v>10</v>
      </c>
      <c r="R41" s="6">
        <v>17</v>
      </c>
      <c r="S41" s="6">
        <v>17</v>
      </c>
      <c r="T41" s="6">
        <v>3</v>
      </c>
      <c r="U41" s="6">
        <v>1000000</v>
      </c>
      <c r="AE41" s="5" t="s">
        <v>10</v>
      </c>
      <c r="AF41" s="6">
        <v>14</v>
      </c>
      <c r="AG41" s="6">
        <v>8</v>
      </c>
      <c r="AH41" s="6">
        <v>11</v>
      </c>
      <c r="AI41" s="6">
        <v>9</v>
      </c>
      <c r="AJ41" s="6">
        <v>1000000</v>
      </c>
      <c r="AT41" s="5" t="s">
        <v>10</v>
      </c>
      <c r="AU41" s="6">
        <v>4</v>
      </c>
      <c r="AV41" s="6">
        <v>13</v>
      </c>
      <c r="AW41" s="6">
        <v>10</v>
      </c>
      <c r="AX41" s="6">
        <v>1000000</v>
      </c>
    </row>
    <row r="42" spans="1:50" ht="15" thickBot="1" x14ac:dyDescent="0.4">
      <c r="A42" s="5" t="s">
        <v>11</v>
      </c>
      <c r="B42" s="6">
        <v>1</v>
      </c>
      <c r="C42" s="6">
        <v>3</v>
      </c>
      <c r="D42" s="6">
        <v>19</v>
      </c>
      <c r="E42" s="6">
        <v>12</v>
      </c>
      <c r="F42" s="6">
        <v>1000000</v>
      </c>
      <c r="P42" s="5" t="s">
        <v>11</v>
      </c>
      <c r="Q42" s="6">
        <v>1</v>
      </c>
      <c r="R42" s="6">
        <v>12</v>
      </c>
      <c r="S42" s="6">
        <v>20</v>
      </c>
      <c r="T42" s="6">
        <v>17</v>
      </c>
      <c r="U42" s="6">
        <v>1000000</v>
      </c>
      <c r="AE42" s="5" t="s">
        <v>11</v>
      </c>
      <c r="AF42" s="6">
        <v>5</v>
      </c>
      <c r="AG42" s="6">
        <v>6</v>
      </c>
      <c r="AH42" s="6">
        <v>18</v>
      </c>
      <c r="AI42" s="6">
        <v>18</v>
      </c>
      <c r="AJ42" s="6">
        <v>1000000</v>
      </c>
      <c r="AT42" s="5" t="s">
        <v>11</v>
      </c>
      <c r="AU42" s="6">
        <v>5</v>
      </c>
      <c r="AV42" s="6">
        <v>11</v>
      </c>
      <c r="AW42" s="6">
        <v>15</v>
      </c>
      <c r="AX42" s="6">
        <v>1000000</v>
      </c>
    </row>
    <row r="43" spans="1:50" ht="15" thickBot="1" x14ac:dyDescent="0.4">
      <c r="A43" s="5" t="s">
        <v>12</v>
      </c>
      <c r="B43" s="6">
        <v>18</v>
      </c>
      <c r="C43" s="6">
        <v>5</v>
      </c>
      <c r="D43" s="6">
        <v>13</v>
      </c>
      <c r="E43" s="6">
        <v>3</v>
      </c>
      <c r="F43" s="6">
        <v>1000000</v>
      </c>
      <c r="P43" s="5" t="s">
        <v>12</v>
      </c>
      <c r="Q43" s="6">
        <v>7</v>
      </c>
      <c r="R43" s="6">
        <v>18</v>
      </c>
      <c r="S43" s="6">
        <v>2</v>
      </c>
      <c r="T43" s="6">
        <v>16</v>
      </c>
      <c r="U43" s="6">
        <v>1000000</v>
      </c>
      <c r="AE43" s="5" t="s">
        <v>12</v>
      </c>
      <c r="AF43" s="6">
        <v>18</v>
      </c>
      <c r="AG43" s="6">
        <v>2</v>
      </c>
      <c r="AH43" s="6">
        <v>10</v>
      </c>
      <c r="AI43" s="6">
        <v>20</v>
      </c>
      <c r="AJ43" s="6">
        <v>1000000</v>
      </c>
      <c r="AT43" s="5" t="s">
        <v>12</v>
      </c>
      <c r="AU43" s="6">
        <v>14</v>
      </c>
      <c r="AV43" s="6">
        <v>8</v>
      </c>
      <c r="AW43" s="6">
        <v>12</v>
      </c>
      <c r="AX43" s="6">
        <v>1000000</v>
      </c>
    </row>
    <row r="44" spans="1:50" ht="15" thickBot="1" x14ac:dyDescent="0.4">
      <c r="A44" s="5" t="s">
        <v>13</v>
      </c>
      <c r="B44" s="6">
        <v>4</v>
      </c>
      <c r="C44" s="6">
        <v>13</v>
      </c>
      <c r="D44" s="6">
        <v>14</v>
      </c>
      <c r="E44" s="6">
        <v>8</v>
      </c>
      <c r="F44" s="6">
        <v>1000000</v>
      </c>
      <c r="P44" s="5" t="s">
        <v>13</v>
      </c>
      <c r="Q44" s="6">
        <v>15</v>
      </c>
      <c r="R44" s="6">
        <v>1</v>
      </c>
      <c r="S44" s="6">
        <v>1</v>
      </c>
      <c r="T44" s="6">
        <v>10</v>
      </c>
      <c r="U44" s="6">
        <v>1000000</v>
      </c>
      <c r="AE44" s="5" t="s">
        <v>13</v>
      </c>
      <c r="AF44" s="6">
        <v>15</v>
      </c>
      <c r="AG44" s="6">
        <v>18</v>
      </c>
      <c r="AH44" s="6">
        <v>20</v>
      </c>
      <c r="AI44" s="6">
        <v>15</v>
      </c>
      <c r="AJ44" s="6">
        <v>1000000</v>
      </c>
      <c r="AT44" s="5" t="s">
        <v>13</v>
      </c>
      <c r="AU44" s="6">
        <v>6</v>
      </c>
      <c r="AV44" s="6">
        <v>1</v>
      </c>
      <c r="AW44" s="6">
        <v>20</v>
      </c>
      <c r="AX44" s="6">
        <v>1000000</v>
      </c>
    </row>
    <row r="45" spans="1:50" ht="15" thickBot="1" x14ac:dyDescent="0.4">
      <c r="A45" s="5" t="s">
        <v>14</v>
      </c>
      <c r="B45" s="6">
        <v>5</v>
      </c>
      <c r="C45" s="6">
        <v>14</v>
      </c>
      <c r="D45" s="6">
        <v>1</v>
      </c>
      <c r="E45" s="6">
        <v>18</v>
      </c>
      <c r="F45" s="6">
        <v>1000000</v>
      </c>
      <c r="P45" s="5" t="s">
        <v>14</v>
      </c>
      <c r="Q45" s="6">
        <v>14</v>
      </c>
      <c r="R45" s="6">
        <v>6</v>
      </c>
      <c r="S45" s="6">
        <v>4</v>
      </c>
      <c r="T45" s="6">
        <v>9</v>
      </c>
      <c r="U45" s="6">
        <v>1000000</v>
      </c>
      <c r="AE45" s="5" t="s">
        <v>14</v>
      </c>
      <c r="AF45" s="6">
        <v>8</v>
      </c>
      <c r="AG45" s="6">
        <v>11</v>
      </c>
      <c r="AH45" s="6">
        <v>15</v>
      </c>
      <c r="AI45" s="6">
        <v>4</v>
      </c>
      <c r="AJ45" s="6">
        <v>1000000</v>
      </c>
      <c r="AT45" s="5" t="s">
        <v>14</v>
      </c>
      <c r="AU45" s="6">
        <v>7</v>
      </c>
      <c r="AV45" s="6">
        <v>6</v>
      </c>
      <c r="AW45" s="6">
        <v>8</v>
      </c>
      <c r="AX45" s="6">
        <v>1000000</v>
      </c>
    </row>
    <row r="46" spans="1:50" ht="15" thickBot="1" x14ac:dyDescent="0.4">
      <c r="A46" s="5" t="s">
        <v>15</v>
      </c>
      <c r="B46" s="6">
        <v>20</v>
      </c>
      <c r="C46" s="6">
        <v>16</v>
      </c>
      <c r="D46" s="6">
        <v>6</v>
      </c>
      <c r="E46" s="6">
        <v>20</v>
      </c>
      <c r="F46" s="6">
        <v>1000000</v>
      </c>
      <c r="P46" s="5" t="s">
        <v>15</v>
      </c>
      <c r="Q46" s="6">
        <v>1</v>
      </c>
      <c r="R46" s="6">
        <v>14</v>
      </c>
      <c r="S46" s="6">
        <v>10</v>
      </c>
      <c r="T46" s="6">
        <v>15</v>
      </c>
      <c r="U46" s="6">
        <v>1000000</v>
      </c>
      <c r="AE46" s="5" t="s">
        <v>15</v>
      </c>
      <c r="AF46" s="6">
        <v>7</v>
      </c>
      <c r="AG46" s="6">
        <v>19</v>
      </c>
      <c r="AH46" s="6">
        <v>13</v>
      </c>
      <c r="AI46" s="6">
        <v>14</v>
      </c>
      <c r="AJ46" s="6">
        <v>1000000</v>
      </c>
      <c r="AT46" s="5" t="s">
        <v>15</v>
      </c>
      <c r="AU46" s="6">
        <v>18</v>
      </c>
      <c r="AV46" s="6">
        <v>4</v>
      </c>
      <c r="AW46" s="6">
        <v>17</v>
      </c>
      <c r="AX46" s="6">
        <v>1000000</v>
      </c>
    </row>
    <row r="47" spans="1:50" ht="15" thickBot="1" x14ac:dyDescent="0.4">
      <c r="A47" s="5" t="s">
        <v>16</v>
      </c>
      <c r="B47" s="6">
        <v>17</v>
      </c>
      <c r="C47" s="6">
        <v>20</v>
      </c>
      <c r="D47" s="6">
        <v>20</v>
      </c>
      <c r="E47" s="6">
        <v>9</v>
      </c>
      <c r="F47" s="6">
        <v>1000000</v>
      </c>
      <c r="P47" s="5" t="s">
        <v>16</v>
      </c>
      <c r="Q47" s="6">
        <v>19</v>
      </c>
      <c r="R47" s="6">
        <v>10</v>
      </c>
      <c r="S47" s="6">
        <v>16</v>
      </c>
      <c r="T47" s="6">
        <v>1</v>
      </c>
      <c r="U47" s="6">
        <v>1000000</v>
      </c>
      <c r="AE47" s="5" t="s">
        <v>16</v>
      </c>
      <c r="AF47" s="6">
        <v>1</v>
      </c>
      <c r="AG47" s="6">
        <v>16</v>
      </c>
      <c r="AH47" s="6">
        <v>1</v>
      </c>
      <c r="AI47" s="6">
        <v>5</v>
      </c>
      <c r="AJ47" s="6">
        <v>1000000</v>
      </c>
      <c r="AT47" s="5" t="s">
        <v>16</v>
      </c>
      <c r="AU47" s="6">
        <v>20</v>
      </c>
      <c r="AV47" s="6">
        <v>7</v>
      </c>
      <c r="AW47" s="6">
        <v>1</v>
      </c>
      <c r="AX47" s="6">
        <v>1000000</v>
      </c>
    </row>
    <row r="48" spans="1:50" ht="15" thickBot="1" x14ac:dyDescent="0.4">
      <c r="A48" s="5" t="s">
        <v>17</v>
      </c>
      <c r="B48" s="6">
        <v>16</v>
      </c>
      <c r="C48" s="6">
        <v>9</v>
      </c>
      <c r="D48" s="6">
        <v>10</v>
      </c>
      <c r="E48" s="6">
        <v>19</v>
      </c>
      <c r="F48" s="6">
        <v>1000000</v>
      </c>
      <c r="P48" s="5" t="s">
        <v>17</v>
      </c>
      <c r="Q48" s="6">
        <v>4</v>
      </c>
      <c r="R48" s="6">
        <v>8</v>
      </c>
      <c r="S48" s="6">
        <v>3</v>
      </c>
      <c r="T48" s="6">
        <v>7</v>
      </c>
      <c r="U48" s="6">
        <v>1000000</v>
      </c>
      <c r="AE48" s="5" t="s">
        <v>17</v>
      </c>
      <c r="AF48" s="6">
        <v>4</v>
      </c>
      <c r="AG48" s="6">
        <v>14</v>
      </c>
      <c r="AH48" s="6">
        <v>3</v>
      </c>
      <c r="AI48" s="6">
        <v>13</v>
      </c>
      <c r="AJ48" s="6">
        <v>1000000</v>
      </c>
      <c r="AT48" s="5" t="s">
        <v>17</v>
      </c>
      <c r="AU48" s="6">
        <v>16</v>
      </c>
      <c r="AV48" s="6">
        <v>3</v>
      </c>
      <c r="AW48" s="6">
        <v>6</v>
      </c>
      <c r="AX48" s="6">
        <v>1000000</v>
      </c>
    </row>
    <row r="49" spans="1:50" ht="15" thickBot="1" x14ac:dyDescent="0.4">
      <c r="A49" s="5" t="s">
        <v>18</v>
      </c>
      <c r="B49" s="6">
        <v>11</v>
      </c>
      <c r="C49" s="6">
        <v>8</v>
      </c>
      <c r="D49" s="6">
        <v>18</v>
      </c>
      <c r="E49" s="6">
        <v>16</v>
      </c>
      <c r="F49" s="6">
        <v>1000000</v>
      </c>
      <c r="P49" s="5" t="s">
        <v>18</v>
      </c>
      <c r="Q49" s="6">
        <v>8</v>
      </c>
      <c r="R49" s="6">
        <v>20</v>
      </c>
      <c r="S49" s="6">
        <v>11</v>
      </c>
      <c r="T49" s="6">
        <v>6</v>
      </c>
      <c r="U49" s="6">
        <v>1000000</v>
      </c>
      <c r="AE49" s="5" t="s">
        <v>18</v>
      </c>
      <c r="AF49" s="6">
        <v>6</v>
      </c>
      <c r="AG49" s="6">
        <v>12</v>
      </c>
      <c r="AH49" s="6">
        <v>4</v>
      </c>
      <c r="AI49" s="6">
        <v>10</v>
      </c>
      <c r="AJ49" s="6">
        <v>1000000</v>
      </c>
      <c r="AT49" s="5" t="s">
        <v>18</v>
      </c>
      <c r="AU49" s="6">
        <v>15</v>
      </c>
      <c r="AV49" s="6">
        <v>15</v>
      </c>
      <c r="AW49" s="6">
        <v>5</v>
      </c>
      <c r="AX49" s="6">
        <v>1000000</v>
      </c>
    </row>
    <row r="50" spans="1:50" ht="15" thickBot="1" x14ac:dyDescent="0.4">
      <c r="A50" s="5" t="s">
        <v>19</v>
      </c>
      <c r="B50" s="6">
        <v>19</v>
      </c>
      <c r="C50" s="6">
        <v>18</v>
      </c>
      <c r="D50" s="6">
        <v>17</v>
      </c>
      <c r="E50" s="6">
        <v>14</v>
      </c>
      <c r="F50" s="6">
        <v>1000000</v>
      </c>
      <c r="P50" s="5" t="s">
        <v>19</v>
      </c>
      <c r="Q50" s="6">
        <v>19</v>
      </c>
      <c r="R50" s="6">
        <v>19</v>
      </c>
      <c r="S50" s="6">
        <v>8</v>
      </c>
      <c r="T50" s="6">
        <v>5</v>
      </c>
      <c r="U50" s="6">
        <v>1000000</v>
      </c>
      <c r="AE50" s="5" t="s">
        <v>19</v>
      </c>
      <c r="AF50" s="6">
        <v>20</v>
      </c>
      <c r="AG50" s="6">
        <v>4</v>
      </c>
      <c r="AH50" s="6">
        <v>6</v>
      </c>
      <c r="AI50" s="6">
        <v>5</v>
      </c>
      <c r="AJ50" s="6">
        <v>1000000</v>
      </c>
      <c r="AT50" s="5" t="s">
        <v>19</v>
      </c>
      <c r="AU50" s="6">
        <v>19</v>
      </c>
      <c r="AV50" s="6">
        <v>16</v>
      </c>
      <c r="AW50" s="6">
        <v>12</v>
      </c>
      <c r="AX50" s="6">
        <v>1000000</v>
      </c>
    </row>
    <row r="51" spans="1:50" ht="18.5" thickBot="1" x14ac:dyDescent="0.4">
      <c r="A51" s="1"/>
      <c r="P51" s="1"/>
      <c r="AE51" s="1"/>
      <c r="AT51" s="1"/>
    </row>
    <row r="52" spans="1:50" ht="15" thickBot="1" x14ac:dyDescent="0.4">
      <c r="A52" s="5" t="s">
        <v>54</v>
      </c>
      <c r="B52" s="5" t="s">
        <v>41</v>
      </c>
      <c r="C52" s="5" t="s">
        <v>42</v>
      </c>
      <c r="D52" s="5" t="s">
        <v>43</v>
      </c>
      <c r="E52" s="5" t="s">
        <v>44</v>
      </c>
      <c r="P52" s="5" t="s">
        <v>54</v>
      </c>
      <c r="Q52" s="5" t="s">
        <v>41</v>
      </c>
      <c r="R52" s="5" t="s">
        <v>42</v>
      </c>
      <c r="S52" s="5" t="s">
        <v>43</v>
      </c>
      <c r="T52" s="5" t="s">
        <v>44</v>
      </c>
      <c r="AE52" s="5" t="s">
        <v>54</v>
      </c>
      <c r="AF52" s="5" t="s">
        <v>41</v>
      </c>
      <c r="AG52" s="5" t="s">
        <v>42</v>
      </c>
      <c r="AH52" s="5" t="s">
        <v>43</v>
      </c>
      <c r="AI52" s="5" t="s">
        <v>44</v>
      </c>
      <c r="AT52" s="5" t="s">
        <v>54</v>
      </c>
      <c r="AU52" s="5" t="s">
        <v>41</v>
      </c>
      <c r="AV52" s="5" t="s">
        <v>42</v>
      </c>
      <c r="AW52" s="5" t="s">
        <v>43</v>
      </c>
    </row>
    <row r="53" spans="1:50" ht="52.5" thickBot="1" x14ac:dyDescent="0.4">
      <c r="A53" s="5" t="s">
        <v>55</v>
      </c>
      <c r="B53" s="6" t="s">
        <v>454</v>
      </c>
      <c r="C53" s="6" t="s">
        <v>455</v>
      </c>
      <c r="D53" s="6" t="s">
        <v>456</v>
      </c>
      <c r="E53" s="6" t="s">
        <v>457</v>
      </c>
      <c r="P53" s="5" t="s">
        <v>55</v>
      </c>
      <c r="Q53" s="6" t="s">
        <v>524</v>
      </c>
      <c r="R53" s="6" t="s">
        <v>525</v>
      </c>
      <c r="S53" s="6" t="s">
        <v>526</v>
      </c>
      <c r="T53" s="6" t="s">
        <v>527</v>
      </c>
      <c r="AE53" s="5" t="s">
        <v>55</v>
      </c>
      <c r="AF53" s="6" t="s">
        <v>596</v>
      </c>
      <c r="AG53" s="6" t="s">
        <v>597</v>
      </c>
      <c r="AH53" s="6" t="s">
        <v>598</v>
      </c>
      <c r="AI53" s="6" t="s">
        <v>599</v>
      </c>
      <c r="AT53" s="5" t="s">
        <v>55</v>
      </c>
      <c r="AU53" s="6" t="s">
        <v>667</v>
      </c>
      <c r="AV53" s="6" t="s">
        <v>668</v>
      </c>
      <c r="AW53" s="6" t="s">
        <v>669</v>
      </c>
    </row>
    <row r="54" spans="1:50" ht="52.5" thickBot="1" x14ac:dyDescent="0.4">
      <c r="A54" s="5" t="s">
        <v>68</v>
      </c>
      <c r="B54" s="6" t="s">
        <v>458</v>
      </c>
      <c r="C54" s="6" t="s">
        <v>459</v>
      </c>
      <c r="D54" s="6" t="s">
        <v>460</v>
      </c>
      <c r="E54" s="6" t="s">
        <v>461</v>
      </c>
      <c r="P54" s="5" t="s">
        <v>68</v>
      </c>
      <c r="Q54" s="6" t="s">
        <v>528</v>
      </c>
      <c r="R54" s="6" t="s">
        <v>529</v>
      </c>
      <c r="S54" s="6" t="s">
        <v>530</v>
      </c>
      <c r="T54" s="6" t="s">
        <v>531</v>
      </c>
      <c r="AE54" s="5" t="s">
        <v>68</v>
      </c>
      <c r="AF54" s="6" t="s">
        <v>600</v>
      </c>
      <c r="AG54" s="6" t="s">
        <v>601</v>
      </c>
      <c r="AH54" s="6" t="s">
        <v>602</v>
      </c>
      <c r="AI54" s="6" t="s">
        <v>603</v>
      </c>
      <c r="AT54" s="5" t="s">
        <v>68</v>
      </c>
      <c r="AU54" s="6" t="s">
        <v>670</v>
      </c>
      <c r="AV54" s="6" t="s">
        <v>671</v>
      </c>
      <c r="AW54" s="6" t="s">
        <v>672</v>
      </c>
    </row>
    <row r="55" spans="1:50" ht="52.5" thickBot="1" x14ac:dyDescent="0.4">
      <c r="A55" s="5" t="s">
        <v>81</v>
      </c>
      <c r="B55" s="6" t="s">
        <v>462</v>
      </c>
      <c r="C55" s="6" t="s">
        <v>463</v>
      </c>
      <c r="D55" s="6" t="s">
        <v>464</v>
      </c>
      <c r="E55" s="6" t="s">
        <v>465</v>
      </c>
      <c r="P55" s="5" t="s">
        <v>81</v>
      </c>
      <c r="Q55" s="6" t="s">
        <v>532</v>
      </c>
      <c r="R55" s="6" t="s">
        <v>533</v>
      </c>
      <c r="S55" s="6" t="s">
        <v>534</v>
      </c>
      <c r="T55" s="6" t="s">
        <v>535</v>
      </c>
      <c r="AE55" s="5" t="s">
        <v>81</v>
      </c>
      <c r="AF55" s="6" t="s">
        <v>604</v>
      </c>
      <c r="AG55" s="6" t="s">
        <v>605</v>
      </c>
      <c r="AH55" s="6" t="s">
        <v>606</v>
      </c>
      <c r="AI55" s="6" t="s">
        <v>607</v>
      </c>
      <c r="AT55" s="5" t="s">
        <v>81</v>
      </c>
      <c r="AU55" s="6" t="s">
        <v>673</v>
      </c>
      <c r="AV55" s="6" t="s">
        <v>674</v>
      </c>
      <c r="AW55" s="6" t="s">
        <v>675</v>
      </c>
    </row>
    <row r="56" spans="1:50" ht="52.5" thickBot="1" x14ac:dyDescent="0.4">
      <c r="A56" s="5" t="s">
        <v>94</v>
      </c>
      <c r="B56" s="6" t="s">
        <v>466</v>
      </c>
      <c r="C56" s="6" t="s">
        <v>467</v>
      </c>
      <c r="D56" s="6" t="s">
        <v>468</v>
      </c>
      <c r="E56" s="6" t="s">
        <v>469</v>
      </c>
      <c r="P56" s="5" t="s">
        <v>94</v>
      </c>
      <c r="Q56" s="6" t="s">
        <v>536</v>
      </c>
      <c r="R56" s="6" t="s">
        <v>537</v>
      </c>
      <c r="S56" s="6" t="s">
        <v>538</v>
      </c>
      <c r="T56" s="6" t="s">
        <v>539</v>
      </c>
      <c r="AE56" s="5" t="s">
        <v>94</v>
      </c>
      <c r="AF56" s="6" t="s">
        <v>608</v>
      </c>
      <c r="AG56" s="6" t="s">
        <v>609</v>
      </c>
      <c r="AH56" s="6" t="s">
        <v>610</v>
      </c>
      <c r="AI56" s="6" t="s">
        <v>611</v>
      </c>
      <c r="AT56" s="5" t="s">
        <v>94</v>
      </c>
      <c r="AU56" s="6" t="s">
        <v>676</v>
      </c>
      <c r="AV56" s="6" t="s">
        <v>677</v>
      </c>
      <c r="AW56" s="6" t="s">
        <v>678</v>
      </c>
    </row>
    <row r="57" spans="1:50" ht="52.5" thickBot="1" x14ac:dyDescent="0.4">
      <c r="A57" s="5" t="s">
        <v>107</v>
      </c>
      <c r="B57" s="6" t="s">
        <v>470</v>
      </c>
      <c r="C57" s="6" t="s">
        <v>471</v>
      </c>
      <c r="D57" s="6" t="s">
        <v>472</v>
      </c>
      <c r="E57" s="6" t="s">
        <v>473</v>
      </c>
      <c r="P57" s="5" t="s">
        <v>107</v>
      </c>
      <c r="Q57" s="6" t="s">
        <v>540</v>
      </c>
      <c r="R57" s="6" t="s">
        <v>541</v>
      </c>
      <c r="S57" s="6" t="s">
        <v>542</v>
      </c>
      <c r="T57" s="6" t="s">
        <v>543</v>
      </c>
      <c r="AE57" s="5" t="s">
        <v>107</v>
      </c>
      <c r="AF57" s="6" t="s">
        <v>612</v>
      </c>
      <c r="AG57" s="6" t="s">
        <v>613</v>
      </c>
      <c r="AH57" s="6" t="s">
        <v>614</v>
      </c>
      <c r="AI57" s="6" t="s">
        <v>615</v>
      </c>
      <c r="AT57" s="5" t="s">
        <v>107</v>
      </c>
      <c r="AU57" s="6" t="s">
        <v>679</v>
      </c>
      <c r="AV57" s="6" t="s">
        <v>680</v>
      </c>
      <c r="AW57" s="6" t="s">
        <v>681</v>
      </c>
    </row>
    <row r="58" spans="1:50" ht="52.5" thickBot="1" x14ac:dyDescent="0.4">
      <c r="A58" s="5" t="s">
        <v>120</v>
      </c>
      <c r="B58" s="6" t="s">
        <v>474</v>
      </c>
      <c r="C58" s="6" t="s">
        <v>475</v>
      </c>
      <c r="D58" s="6" t="s">
        <v>476</v>
      </c>
      <c r="E58" s="6" t="s">
        <v>477</v>
      </c>
      <c r="P58" s="5" t="s">
        <v>120</v>
      </c>
      <c r="Q58" s="6" t="s">
        <v>544</v>
      </c>
      <c r="R58" s="6" t="s">
        <v>545</v>
      </c>
      <c r="S58" s="6" t="s">
        <v>546</v>
      </c>
      <c r="T58" s="6" t="s">
        <v>547</v>
      </c>
      <c r="AE58" s="5" t="s">
        <v>120</v>
      </c>
      <c r="AF58" s="6" t="s">
        <v>616</v>
      </c>
      <c r="AG58" s="6" t="s">
        <v>132</v>
      </c>
      <c r="AH58" s="6" t="s">
        <v>617</v>
      </c>
      <c r="AI58" s="6" t="s">
        <v>618</v>
      </c>
      <c r="AT58" s="5" t="s">
        <v>120</v>
      </c>
      <c r="AU58" s="6" t="s">
        <v>682</v>
      </c>
      <c r="AV58" s="6" t="s">
        <v>667</v>
      </c>
      <c r="AW58" s="6" t="s">
        <v>683</v>
      </c>
    </row>
    <row r="59" spans="1:50" ht="52.5" thickBot="1" x14ac:dyDescent="0.4">
      <c r="A59" s="5" t="s">
        <v>133</v>
      </c>
      <c r="B59" s="6" t="s">
        <v>478</v>
      </c>
      <c r="C59" s="6" t="s">
        <v>479</v>
      </c>
      <c r="D59" s="6" t="s">
        <v>480</v>
      </c>
      <c r="E59" s="6" t="s">
        <v>481</v>
      </c>
      <c r="P59" s="5" t="s">
        <v>133</v>
      </c>
      <c r="Q59" s="6" t="s">
        <v>548</v>
      </c>
      <c r="R59" s="6" t="s">
        <v>549</v>
      </c>
      <c r="S59" s="6" t="s">
        <v>550</v>
      </c>
      <c r="T59" s="6" t="s">
        <v>551</v>
      </c>
      <c r="AE59" s="5" t="s">
        <v>133</v>
      </c>
      <c r="AF59" s="6" t="s">
        <v>619</v>
      </c>
      <c r="AG59" s="6" t="s">
        <v>620</v>
      </c>
      <c r="AH59" s="6" t="s">
        <v>621</v>
      </c>
      <c r="AI59" s="6" t="s">
        <v>622</v>
      </c>
      <c r="AT59" s="5" t="s">
        <v>133</v>
      </c>
      <c r="AU59" s="6" t="s">
        <v>684</v>
      </c>
      <c r="AV59" s="6" t="s">
        <v>685</v>
      </c>
      <c r="AW59" s="6" t="s">
        <v>686</v>
      </c>
    </row>
    <row r="60" spans="1:50" ht="52.5" thickBot="1" x14ac:dyDescent="0.4">
      <c r="A60" s="5" t="s">
        <v>146</v>
      </c>
      <c r="B60" s="6" t="s">
        <v>482</v>
      </c>
      <c r="C60" s="6" t="s">
        <v>483</v>
      </c>
      <c r="D60" s="6" t="s">
        <v>484</v>
      </c>
      <c r="E60" s="6" t="s">
        <v>485</v>
      </c>
      <c r="P60" s="5" t="s">
        <v>146</v>
      </c>
      <c r="Q60" s="6" t="s">
        <v>552</v>
      </c>
      <c r="R60" s="6" t="s">
        <v>553</v>
      </c>
      <c r="S60" s="6" t="s">
        <v>554</v>
      </c>
      <c r="T60" s="6" t="s">
        <v>555</v>
      </c>
      <c r="AE60" s="5" t="s">
        <v>146</v>
      </c>
      <c r="AF60" s="6" t="s">
        <v>623</v>
      </c>
      <c r="AG60" s="6" t="s">
        <v>624</v>
      </c>
      <c r="AH60" s="6" t="s">
        <v>625</v>
      </c>
      <c r="AI60" s="6" t="s">
        <v>626</v>
      </c>
      <c r="AT60" s="5" t="s">
        <v>146</v>
      </c>
      <c r="AU60" s="6" t="s">
        <v>687</v>
      </c>
      <c r="AV60" s="6" t="s">
        <v>688</v>
      </c>
      <c r="AW60" s="6" t="s">
        <v>689</v>
      </c>
    </row>
    <row r="61" spans="1:50" ht="52.5" thickBot="1" x14ac:dyDescent="0.4">
      <c r="A61" s="5" t="s">
        <v>159</v>
      </c>
      <c r="B61" s="6" t="s">
        <v>486</v>
      </c>
      <c r="C61" s="6" t="s">
        <v>487</v>
      </c>
      <c r="D61" s="6" t="s">
        <v>488</v>
      </c>
      <c r="E61" s="6" t="s">
        <v>489</v>
      </c>
      <c r="P61" s="5" t="s">
        <v>159</v>
      </c>
      <c r="Q61" s="6" t="s">
        <v>556</v>
      </c>
      <c r="R61" s="6" t="s">
        <v>557</v>
      </c>
      <c r="S61" s="6" t="s">
        <v>558</v>
      </c>
      <c r="T61" s="6" t="s">
        <v>559</v>
      </c>
      <c r="AE61" s="5" t="s">
        <v>159</v>
      </c>
      <c r="AF61" s="6" t="s">
        <v>627</v>
      </c>
      <c r="AG61" s="6" t="s">
        <v>628</v>
      </c>
      <c r="AH61" s="6" t="s">
        <v>629</v>
      </c>
      <c r="AI61" s="6" t="s">
        <v>630</v>
      </c>
      <c r="AT61" s="5" t="s">
        <v>159</v>
      </c>
      <c r="AU61" s="6" t="s">
        <v>690</v>
      </c>
      <c r="AV61" s="6" t="s">
        <v>691</v>
      </c>
      <c r="AW61" s="6" t="s">
        <v>692</v>
      </c>
    </row>
    <row r="62" spans="1:50" ht="52.5" thickBot="1" x14ac:dyDescent="0.4">
      <c r="A62" s="5" t="s">
        <v>172</v>
      </c>
      <c r="B62" s="6" t="s">
        <v>490</v>
      </c>
      <c r="C62" s="6" t="s">
        <v>491</v>
      </c>
      <c r="D62" s="6" t="s">
        <v>492</v>
      </c>
      <c r="E62" s="6" t="s">
        <v>493</v>
      </c>
      <c r="P62" s="5" t="s">
        <v>172</v>
      </c>
      <c r="Q62" s="6" t="s">
        <v>560</v>
      </c>
      <c r="R62" s="6" t="s">
        <v>561</v>
      </c>
      <c r="S62" s="6" t="s">
        <v>562</v>
      </c>
      <c r="T62" s="6" t="s">
        <v>563</v>
      </c>
      <c r="AE62" s="5" t="s">
        <v>172</v>
      </c>
      <c r="AF62" s="6" t="s">
        <v>631</v>
      </c>
      <c r="AG62" s="6" t="s">
        <v>632</v>
      </c>
      <c r="AH62" s="6" t="s">
        <v>633</v>
      </c>
      <c r="AI62" s="6" t="s">
        <v>634</v>
      </c>
      <c r="AT62" s="5" t="s">
        <v>172</v>
      </c>
      <c r="AU62" s="6" t="s">
        <v>693</v>
      </c>
      <c r="AV62" s="6" t="s">
        <v>694</v>
      </c>
      <c r="AW62" s="6" t="s">
        <v>695</v>
      </c>
    </row>
    <row r="63" spans="1:50" ht="52.5" thickBot="1" x14ac:dyDescent="0.4">
      <c r="A63" s="5" t="s">
        <v>184</v>
      </c>
      <c r="B63" s="6" t="s">
        <v>494</v>
      </c>
      <c r="C63" s="6" t="s">
        <v>495</v>
      </c>
      <c r="D63" s="6" t="s">
        <v>496</v>
      </c>
      <c r="E63" s="6" t="s">
        <v>497</v>
      </c>
      <c r="P63" s="5" t="s">
        <v>184</v>
      </c>
      <c r="Q63" s="6" t="s">
        <v>564</v>
      </c>
      <c r="R63" s="6" t="s">
        <v>565</v>
      </c>
      <c r="S63" s="6" t="s">
        <v>566</v>
      </c>
      <c r="T63" s="6" t="s">
        <v>567</v>
      </c>
      <c r="AE63" s="5" t="s">
        <v>184</v>
      </c>
      <c r="AF63" s="6" t="s">
        <v>635</v>
      </c>
      <c r="AG63" s="6" t="s">
        <v>636</v>
      </c>
      <c r="AH63" s="6" t="s">
        <v>637</v>
      </c>
      <c r="AI63" s="6" t="s">
        <v>638</v>
      </c>
      <c r="AT63" s="5" t="s">
        <v>184</v>
      </c>
      <c r="AU63" s="6" t="s">
        <v>696</v>
      </c>
      <c r="AV63" s="6" t="s">
        <v>697</v>
      </c>
      <c r="AW63" s="6" t="s">
        <v>698</v>
      </c>
    </row>
    <row r="64" spans="1:50" ht="52.5" thickBot="1" x14ac:dyDescent="0.4">
      <c r="A64" s="5" t="s">
        <v>196</v>
      </c>
      <c r="B64" s="6" t="s">
        <v>498</v>
      </c>
      <c r="C64" s="6" t="s">
        <v>499</v>
      </c>
      <c r="D64" s="6" t="s">
        <v>500</v>
      </c>
      <c r="E64" s="6" t="s">
        <v>501</v>
      </c>
      <c r="P64" s="5" t="s">
        <v>196</v>
      </c>
      <c r="Q64" s="6" t="s">
        <v>568</v>
      </c>
      <c r="R64" s="6" t="s">
        <v>569</v>
      </c>
      <c r="S64" s="6" t="s">
        <v>570</v>
      </c>
      <c r="T64" s="6" t="s">
        <v>571</v>
      </c>
      <c r="AE64" s="5" t="s">
        <v>196</v>
      </c>
      <c r="AF64" s="6" t="s">
        <v>639</v>
      </c>
      <c r="AG64" s="6" t="s">
        <v>640</v>
      </c>
      <c r="AH64" s="6" t="s">
        <v>641</v>
      </c>
      <c r="AI64" s="6" t="s">
        <v>642</v>
      </c>
      <c r="AT64" s="5" t="s">
        <v>196</v>
      </c>
      <c r="AU64" s="6" t="s">
        <v>699</v>
      </c>
      <c r="AV64" s="6" t="s">
        <v>700</v>
      </c>
      <c r="AW64" s="6" t="s">
        <v>701</v>
      </c>
    </row>
    <row r="65" spans="1:49" ht="52.5" thickBot="1" x14ac:dyDescent="0.4">
      <c r="A65" s="5" t="s">
        <v>207</v>
      </c>
      <c r="B65" s="6" t="s">
        <v>502</v>
      </c>
      <c r="C65" s="6" t="s">
        <v>503</v>
      </c>
      <c r="D65" s="6" t="s">
        <v>504</v>
      </c>
      <c r="E65" s="6" t="s">
        <v>505</v>
      </c>
      <c r="P65" s="5" t="s">
        <v>207</v>
      </c>
      <c r="Q65" s="6" t="s">
        <v>208</v>
      </c>
      <c r="R65" s="6" t="s">
        <v>572</v>
      </c>
      <c r="S65" s="6" t="s">
        <v>573</v>
      </c>
      <c r="T65" s="6" t="s">
        <v>574</v>
      </c>
      <c r="AE65" s="5" t="s">
        <v>207</v>
      </c>
      <c r="AF65" s="6" t="s">
        <v>643</v>
      </c>
      <c r="AG65" s="6" t="s">
        <v>644</v>
      </c>
      <c r="AH65" s="6" t="s">
        <v>645</v>
      </c>
      <c r="AI65" s="6" t="s">
        <v>646</v>
      </c>
      <c r="AT65" s="5" t="s">
        <v>207</v>
      </c>
      <c r="AU65" s="6" t="s">
        <v>702</v>
      </c>
      <c r="AV65" s="6" t="s">
        <v>703</v>
      </c>
      <c r="AW65" s="6" t="s">
        <v>704</v>
      </c>
    </row>
    <row r="66" spans="1:49" ht="52.5" thickBot="1" x14ac:dyDescent="0.4">
      <c r="A66" s="5" t="s">
        <v>218</v>
      </c>
      <c r="B66" s="6" t="s">
        <v>506</v>
      </c>
      <c r="C66" s="6" t="s">
        <v>223</v>
      </c>
      <c r="D66" s="6" t="s">
        <v>507</v>
      </c>
      <c r="E66" s="6" t="s">
        <v>508</v>
      </c>
      <c r="P66" s="5" t="s">
        <v>218</v>
      </c>
      <c r="Q66" s="6" t="s">
        <v>219</v>
      </c>
      <c r="R66" s="6" t="s">
        <v>575</v>
      </c>
      <c r="S66" s="6" t="s">
        <v>576</v>
      </c>
      <c r="T66" s="6" t="s">
        <v>577</v>
      </c>
      <c r="AE66" s="5" t="s">
        <v>218</v>
      </c>
      <c r="AF66" s="6" t="s">
        <v>647</v>
      </c>
      <c r="AG66" s="6" t="s">
        <v>648</v>
      </c>
      <c r="AH66" s="6" t="s">
        <v>649</v>
      </c>
      <c r="AI66" s="6" t="s">
        <v>650</v>
      </c>
      <c r="AT66" s="5" t="s">
        <v>218</v>
      </c>
      <c r="AU66" s="6" t="s">
        <v>705</v>
      </c>
      <c r="AV66" s="6" t="s">
        <v>706</v>
      </c>
      <c r="AW66" s="6" t="s">
        <v>707</v>
      </c>
    </row>
    <row r="67" spans="1:49" ht="52.5" thickBot="1" x14ac:dyDescent="0.4">
      <c r="A67" s="5" t="s">
        <v>227</v>
      </c>
      <c r="B67" s="6" t="s">
        <v>509</v>
      </c>
      <c r="C67" s="6" t="s">
        <v>232</v>
      </c>
      <c r="D67" s="6" t="s">
        <v>510</v>
      </c>
      <c r="E67" s="6" t="s">
        <v>228</v>
      </c>
      <c r="P67" s="5" t="s">
        <v>227</v>
      </c>
      <c r="Q67" s="6" t="s">
        <v>228</v>
      </c>
      <c r="R67" s="6" t="s">
        <v>578</v>
      </c>
      <c r="S67" s="6" t="s">
        <v>579</v>
      </c>
      <c r="T67" s="6" t="s">
        <v>580</v>
      </c>
      <c r="AE67" s="5" t="s">
        <v>227</v>
      </c>
      <c r="AF67" s="6" t="s">
        <v>651</v>
      </c>
      <c r="AG67" s="6" t="s">
        <v>652</v>
      </c>
      <c r="AH67" s="6" t="s">
        <v>653</v>
      </c>
      <c r="AI67" s="6" t="s">
        <v>654</v>
      </c>
      <c r="AT67" s="5" t="s">
        <v>227</v>
      </c>
      <c r="AU67" s="6" t="s">
        <v>708</v>
      </c>
      <c r="AV67" s="6" t="s">
        <v>709</v>
      </c>
      <c r="AW67" s="6" t="s">
        <v>710</v>
      </c>
    </row>
    <row r="68" spans="1:49" ht="52.5" thickBot="1" x14ac:dyDescent="0.4">
      <c r="A68" s="5" t="s">
        <v>236</v>
      </c>
      <c r="B68" s="6" t="s">
        <v>511</v>
      </c>
      <c r="C68" s="6" t="s">
        <v>240</v>
      </c>
      <c r="D68" s="6" t="s">
        <v>512</v>
      </c>
      <c r="E68" s="6" t="s">
        <v>237</v>
      </c>
      <c r="P68" s="5" t="s">
        <v>236</v>
      </c>
      <c r="Q68" s="6" t="s">
        <v>237</v>
      </c>
      <c r="R68" s="6" t="s">
        <v>581</v>
      </c>
      <c r="S68" s="6" t="s">
        <v>582</v>
      </c>
      <c r="T68" s="6" t="s">
        <v>583</v>
      </c>
      <c r="AE68" s="5" t="s">
        <v>236</v>
      </c>
      <c r="AF68" s="6" t="s">
        <v>655</v>
      </c>
      <c r="AG68" s="6" t="s">
        <v>237</v>
      </c>
      <c r="AH68" s="6" t="s">
        <v>656</v>
      </c>
      <c r="AI68" s="6" t="s">
        <v>657</v>
      </c>
      <c r="AT68" s="5" t="s">
        <v>236</v>
      </c>
      <c r="AU68" s="6" t="s">
        <v>711</v>
      </c>
      <c r="AV68" s="6" t="s">
        <v>712</v>
      </c>
      <c r="AW68" s="6" t="s">
        <v>713</v>
      </c>
    </row>
    <row r="69" spans="1:49" ht="52.5" thickBot="1" x14ac:dyDescent="0.4">
      <c r="A69" s="5" t="s">
        <v>244</v>
      </c>
      <c r="B69" s="6" t="s">
        <v>513</v>
      </c>
      <c r="C69" s="6" t="s">
        <v>248</v>
      </c>
      <c r="D69" s="6" t="s">
        <v>514</v>
      </c>
      <c r="E69" s="6" t="s">
        <v>245</v>
      </c>
      <c r="P69" s="5" t="s">
        <v>244</v>
      </c>
      <c r="Q69" s="6" t="s">
        <v>245</v>
      </c>
      <c r="R69" s="6" t="s">
        <v>584</v>
      </c>
      <c r="S69" s="6" t="s">
        <v>585</v>
      </c>
      <c r="T69" s="6" t="s">
        <v>586</v>
      </c>
      <c r="AE69" s="5" t="s">
        <v>244</v>
      </c>
      <c r="AF69" s="6" t="s">
        <v>658</v>
      </c>
      <c r="AG69" s="6" t="s">
        <v>245</v>
      </c>
      <c r="AH69" s="6" t="s">
        <v>659</v>
      </c>
      <c r="AI69" s="6" t="s">
        <v>245</v>
      </c>
      <c r="AT69" s="5" t="s">
        <v>244</v>
      </c>
      <c r="AU69" s="6" t="s">
        <v>714</v>
      </c>
      <c r="AV69" s="6" t="s">
        <v>715</v>
      </c>
      <c r="AW69" s="6" t="s">
        <v>716</v>
      </c>
    </row>
    <row r="70" spans="1:49" ht="52.5" thickBot="1" x14ac:dyDescent="0.4">
      <c r="A70" s="5" t="s">
        <v>252</v>
      </c>
      <c r="B70" s="6" t="s">
        <v>515</v>
      </c>
      <c r="C70" s="6" t="s">
        <v>255</v>
      </c>
      <c r="D70" s="6" t="s">
        <v>516</v>
      </c>
      <c r="E70" s="6" t="s">
        <v>253</v>
      </c>
      <c r="P70" s="5" t="s">
        <v>252</v>
      </c>
      <c r="Q70" s="6" t="s">
        <v>253</v>
      </c>
      <c r="R70" s="6" t="s">
        <v>587</v>
      </c>
      <c r="S70" s="6" t="s">
        <v>588</v>
      </c>
      <c r="T70" s="6" t="s">
        <v>589</v>
      </c>
      <c r="AE70" s="5" t="s">
        <v>252</v>
      </c>
      <c r="AF70" s="6" t="s">
        <v>660</v>
      </c>
      <c r="AG70" s="6" t="s">
        <v>253</v>
      </c>
      <c r="AH70" s="6" t="s">
        <v>661</v>
      </c>
      <c r="AI70" s="6" t="s">
        <v>253</v>
      </c>
      <c r="AT70" s="5" t="s">
        <v>252</v>
      </c>
      <c r="AU70" s="6" t="s">
        <v>717</v>
      </c>
      <c r="AV70" s="6" t="s">
        <v>718</v>
      </c>
      <c r="AW70" s="6" t="s">
        <v>719</v>
      </c>
    </row>
    <row r="71" spans="1:49" ht="52.5" thickBot="1" x14ac:dyDescent="0.4">
      <c r="A71" s="5" t="s">
        <v>259</v>
      </c>
      <c r="B71" s="6" t="s">
        <v>517</v>
      </c>
      <c r="C71" s="6" t="s">
        <v>260</v>
      </c>
      <c r="D71" s="6" t="s">
        <v>518</v>
      </c>
      <c r="E71" s="6" t="s">
        <v>260</v>
      </c>
      <c r="P71" s="5" t="s">
        <v>259</v>
      </c>
      <c r="Q71" s="6" t="s">
        <v>260</v>
      </c>
      <c r="R71" s="6" t="s">
        <v>590</v>
      </c>
      <c r="S71" s="6" t="s">
        <v>591</v>
      </c>
      <c r="T71" s="6" t="s">
        <v>592</v>
      </c>
      <c r="AE71" s="5" t="s">
        <v>259</v>
      </c>
      <c r="AF71" s="6" t="s">
        <v>662</v>
      </c>
      <c r="AG71" s="6" t="s">
        <v>260</v>
      </c>
      <c r="AH71" s="6" t="s">
        <v>663</v>
      </c>
      <c r="AI71" s="6" t="s">
        <v>260</v>
      </c>
      <c r="AT71" s="5" t="s">
        <v>259</v>
      </c>
      <c r="AU71" s="6" t="s">
        <v>720</v>
      </c>
      <c r="AV71" s="6" t="s">
        <v>721</v>
      </c>
      <c r="AW71" s="6" t="s">
        <v>722</v>
      </c>
    </row>
    <row r="72" spans="1:49" ht="52.5" thickBot="1" x14ac:dyDescent="0.4">
      <c r="A72" s="5" t="s">
        <v>264</v>
      </c>
      <c r="B72" s="6" t="s">
        <v>519</v>
      </c>
      <c r="C72" s="6" t="s">
        <v>265</v>
      </c>
      <c r="D72" s="6" t="s">
        <v>520</v>
      </c>
      <c r="E72" s="6" t="s">
        <v>265</v>
      </c>
      <c r="P72" s="5" t="s">
        <v>264</v>
      </c>
      <c r="Q72" s="6" t="s">
        <v>265</v>
      </c>
      <c r="R72" s="6" t="s">
        <v>593</v>
      </c>
      <c r="S72" s="6" t="s">
        <v>265</v>
      </c>
      <c r="T72" s="6" t="s">
        <v>594</v>
      </c>
      <c r="AE72" s="5" t="s">
        <v>264</v>
      </c>
      <c r="AF72" s="6" t="s">
        <v>265</v>
      </c>
      <c r="AG72" s="6" t="s">
        <v>265</v>
      </c>
      <c r="AH72" s="6" t="s">
        <v>664</v>
      </c>
      <c r="AI72" s="6" t="s">
        <v>265</v>
      </c>
      <c r="AT72" s="5" t="s">
        <v>264</v>
      </c>
      <c r="AU72" s="6" t="s">
        <v>265</v>
      </c>
      <c r="AV72" s="6" t="s">
        <v>265</v>
      </c>
      <c r="AW72" s="6" t="s">
        <v>723</v>
      </c>
    </row>
    <row r="73" spans="1:49" ht="18.5" thickBot="1" x14ac:dyDescent="0.4">
      <c r="A73" s="1"/>
      <c r="P73" s="1"/>
      <c r="AE73" s="1"/>
      <c r="AT73" s="1"/>
    </row>
    <row r="74" spans="1:49" ht="15" thickBot="1" x14ac:dyDescent="0.4">
      <c r="A74" s="5" t="s">
        <v>267</v>
      </c>
      <c r="B74" s="5" t="s">
        <v>41</v>
      </c>
      <c r="C74" s="5" t="s">
        <v>42</v>
      </c>
      <c r="D74" s="5" t="s">
        <v>43</v>
      </c>
      <c r="E74" s="5" t="s">
        <v>44</v>
      </c>
      <c r="P74" s="5" t="s">
        <v>267</v>
      </c>
      <c r="Q74" s="5" t="s">
        <v>41</v>
      </c>
      <c r="R74" s="5" t="s">
        <v>42</v>
      </c>
      <c r="S74" s="5" t="s">
        <v>43</v>
      </c>
      <c r="T74" s="5" t="s">
        <v>44</v>
      </c>
      <c r="AE74" s="5" t="s">
        <v>267</v>
      </c>
      <c r="AF74" s="5" t="s">
        <v>41</v>
      </c>
      <c r="AG74" s="5" t="s">
        <v>42</v>
      </c>
      <c r="AH74" s="5" t="s">
        <v>43</v>
      </c>
      <c r="AI74" s="5" t="s">
        <v>44</v>
      </c>
      <c r="AT74" s="5" t="s">
        <v>267</v>
      </c>
      <c r="AU74" s="5" t="s">
        <v>41</v>
      </c>
      <c r="AV74" s="5" t="s">
        <v>42</v>
      </c>
      <c r="AW74" s="5" t="s">
        <v>43</v>
      </c>
    </row>
    <row r="75" spans="1:49" ht="15" thickBot="1" x14ac:dyDescent="0.4">
      <c r="A75" s="5" t="s">
        <v>55</v>
      </c>
      <c r="B75" s="6">
        <v>499989.4</v>
      </c>
      <c r="C75" s="6">
        <v>24.5</v>
      </c>
      <c r="D75" s="6">
        <v>500010.9</v>
      </c>
      <c r="E75" s="6">
        <v>22</v>
      </c>
      <c r="P75" s="5" t="s">
        <v>55</v>
      </c>
      <c r="Q75" s="6">
        <v>35</v>
      </c>
      <c r="R75" s="6">
        <v>500001.2</v>
      </c>
      <c r="S75" s="6">
        <v>28</v>
      </c>
      <c r="T75" s="6">
        <v>500017.2</v>
      </c>
      <c r="AE75" s="5" t="s">
        <v>55</v>
      </c>
      <c r="AF75" s="6">
        <v>40.5</v>
      </c>
      <c r="AG75" s="6">
        <v>46.5</v>
      </c>
      <c r="AH75" s="6">
        <v>999953</v>
      </c>
      <c r="AI75" s="6">
        <v>29.5</v>
      </c>
      <c r="AT75" s="5" t="s">
        <v>55</v>
      </c>
      <c r="AU75" s="6">
        <v>499996</v>
      </c>
      <c r="AV75" s="6">
        <v>500004.5</v>
      </c>
      <c r="AW75" s="6">
        <v>500004</v>
      </c>
    </row>
    <row r="76" spans="1:49" ht="15" thickBot="1" x14ac:dyDescent="0.4">
      <c r="A76" s="5" t="s">
        <v>68</v>
      </c>
      <c r="B76" s="6">
        <v>499988.4</v>
      </c>
      <c r="C76" s="6">
        <v>23.5</v>
      </c>
      <c r="D76" s="6">
        <v>500009.4</v>
      </c>
      <c r="E76" s="6">
        <v>21</v>
      </c>
      <c r="P76" s="5" t="s">
        <v>68</v>
      </c>
      <c r="Q76" s="6">
        <v>34</v>
      </c>
      <c r="R76" s="6">
        <v>500000.2</v>
      </c>
      <c r="S76" s="6">
        <v>27</v>
      </c>
      <c r="T76" s="6">
        <v>500000.7</v>
      </c>
      <c r="AE76" s="5" t="s">
        <v>68</v>
      </c>
      <c r="AF76" s="6">
        <v>39.5</v>
      </c>
      <c r="AG76" s="6">
        <v>43.5</v>
      </c>
      <c r="AH76" s="6">
        <v>999952</v>
      </c>
      <c r="AI76" s="6">
        <v>28.5</v>
      </c>
      <c r="AT76" s="5" t="s">
        <v>68</v>
      </c>
      <c r="AU76" s="6">
        <v>33.5</v>
      </c>
      <c r="AV76" s="6">
        <v>500001.5</v>
      </c>
      <c r="AW76" s="6">
        <v>500003</v>
      </c>
    </row>
    <row r="77" spans="1:49" ht="15" thickBot="1" x14ac:dyDescent="0.4">
      <c r="A77" s="5" t="s">
        <v>81</v>
      </c>
      <c r="B77" s="6">
        <v>499987.4</v>
      </c>
      <c r="C77" s="6">
        <v>22.5</v>
      </c>
      <c r="D77" s="6">
        <v>500008.4</v>
      </c>
      <c r="E77" s="6">
        <v>20</v>
      </c>
      <c r="P77" s="5" t="s">
        <v>81</v>
      </c>
      <c r="Q77" s="6">
        <v>20.5</v>
      </c>
      <c r="R77" s="6">
        <v>499986.7</v>
      </c>
      <c r="S77" s="6">
        <v>26</v>
      </c>
      <c r="T77" s="6">
        <v>499999.7</v>
      </c>
      <c r="AE77" s="5" t="s">
        <v>81</v>
      </c>
      <c r="AF77" s="6">
        <v>38.5</v>
      </c>
      <c r="AG77" s="6">
        <v>28</v>
      </c>
      <c r="AH77" s="6">
        <v>999946.5</v>
      </c>
      <c r="AI77" s="6">
        <v>27.5</v>
      </c>
      <c r="AT77" s="5" t="s">
        <v>81</v>
      </c>
      <c r="AU77" s="6">
        <v>30.5</v>
      </c>
      <c r="AV77" s="6">
        <v>500000.5</v>
      </c>
      <c r="AW77" s="6">
        <v>500002</v>
      </c>
    </row>
    <row r="78" spans="1:49" ht="15" thickBot="1" x14ac:dyDescent="0.4">
      <c r="A78" s="5" t="s">
        <v>94</v>
      </c>
      <c r="B78" s="6">
        <v>499986.4</v>
      </c>
      <c r="C78" s="6">
        <v>21.5</v>
      </c>
      <c r="D78" s="6">
        <v>500007.4</v>
      </c>
      <c r="E78" s="6">
        <v>19</v>
      </c>
      <c r="P78" s="5" t="s">
        <v>94</v>
      </c>
      <c r="Q78" s="6">
        <v>19.5</v>
      </c>
      <c r="R78" s="6">
        <v>499985.7</v>
      </c>
      <c r="S78" s="6">
        <v>25</v>
      </c>
      <c r="T78" s="6">
        <v>499998.7</v>
      </c>
      <c r="AE78" s="5" t="s">
        <v>94</v>
      </c>
      <c r="AF78" s="6">
        <v>37.5</v>
      </c>
      <c r="AG78" s="6">
        <v>27</v>
      </c>
      <c r="AH78" s="6">
        <v>999945.5</v>
      </c>
      <c r="AI78" s="6">
        <v>26.5</v>
      </c>
      <c r="AT78" s="5" t="s">
        <v>94</v>
      </c>
      <c r="AU78" s="6">
        <v>29.5</v>
      </c>
      <c r="AV78" s="6">
        <v>499999.5</v>
      </c>
      <c r="AW78" s="6">
        <v>499997</v>
      </c>
    </row>
    <row r="79" spans="1:49" ht="15" thickBot="1" x14ac:dyDescent="0.4">
      <c r="A79" s="5" t="s">
        <v>107</v>
      </c>
      <c r="B79" s="6">
        <v>499983.9</v>
      </c>
      <c r="C79" s="6">
        <v>20.5</v>
      </c>
      <c r="D79" s="6">
        <v>500006.40000000002</v>
      </c>
      <c r="E79" s="6">
        <v>18</v>
      </c>
      <c r="P79" s="5" t="s">
        <v>107</v>
      </c>
      <c r="Q79" s="6">
        <v>18.5</v>
      </c>
      <c r="R79" s="6">
        <v>499984.7</v>
      </c>
      <c r="S79" s="6">
        <v>24</v>
      </c>
      <c r="T79" s="6">
        <v>499997.7</v>
      </c>
      <c r="AE79" s="5" t="s">
        <v>107</v>
      </c>
      <c r="AF79" s="6">
        <v>36.5</v>
      </c>
      <c r="AG79" s="6">
        <v>26</v>
      </c>
      <c r="AH79" s="6">
        <v>999944.5</v>
      </c>
      <c r="AI79" s="6">
        <v>25.5</v>
      </c>
      <c r="AT79" s="5" t="s">
        <v>107</v>
      </c>
      <c r="AU79" s="6">
        <v>28.5</v>
      </c>
      <c r="AV79" s="6">
        <v>499997</v>
      </c>
      <c r="AW79" s="6">
        <v>499996</v>
      </c>
    </row>
    <row r="80" spans="1:49" ht="15" thickBot="1" x14ac:dyDescent="0.4">
      <c r="A80" s="5" t="s">
        <v>120</v>
      </c>
      <c r="B80" s="6">
        <v>499982.9</v>
      </c>
      <c r="C80" s="6">
        <v>19.5</v>
      </c>
      <c r="D80" s="6">
        <v>500005.4</v>
      </c>
      <c r="E80" s="6">
        <v>17</v>
      </c>
      <c r="P80" s="5" t="s">
        <v>120</v>
      </c>
      <c r="Q80" s="6">
        <v>17.5</v>
      </c>
      <c r="R80" s="6">
        <v>499983.7</v>
      </c>
      <c r="S80" s="6">
        <v>23</v>
      </c>
      <c r="T80" s="6">
        <v>499996.7</v>
      </c>
      <c r="AE80" s="5" t="s">
        <v>120</v>
      </c>
      <c r="AF80" s="6">
        <v>35.5</v>
      </c>
      <c r="AG80" s="6">
        <v>25</v>
      </c>
      <c r="AH80" s="6">
        <v>999943.5</v>
      </c>
      <c r="AI80" s="6">
        <v>24.5</v>
      </c>
      <c r="AT80" s="5" t="s">
        <v>120</v>
      </c>
      <c r="AU80" s="6">
        <v>27.5</v>
      </c>
      <c r="AV80" s="6">
        <v>499996</v>
      </c>
      <c r="AW80" s="6">
        <v>499995</v>
      </c>
    </row>
    <row r="81" spans="1:53" ht="15" thickBot="1" x14ac:dyDescent="0.4">
      <c r="A81" s="5" t="s">
        <v>133</v>
      </c>
      <c r="B81" s="6">
        <v>499974.40000000002</v>
      </c>
      <c r="C81" s="6">
        <v>18.5</v>
      </c>
      <c r="D81" s="6">
        <v>500004.4</v>
      </c>
      <c r="E81" s="6">
        <v>16</v>
      </c>
      <c r="P81" s="5" t="s">
        <v>133</v>
      </c>
      <c r="Q81" s="6">
        <v>16.5</v>
      </c>
      <c r="R81" s="6">
        <v>499982.7</v>
      </c>
      <c r="S81" s="6">
        <v>18.5</v>
      </c>
      <c r="T81" s="6">
        <v>499995.7</v>
      </c>
      <c r="AE81" s="5" t="s">
        <v>133</v>
      </c>
      <c r="AF81" s="6">
        <v>34.5</v>
      </c>
      <c r="AG81" s="6">
        <v>15</v>
      </c>
      <c r="AH81" s="6">
        <v>999942.5</v>
      </c>
      <c r="AI81" s="6">
        <v>23.5</v>
      </c>
      <c r="AT81" s="5" t="s">
        <v>133</v>
      </c>
      <c r="AU81" s="6">
        <v>23.5</v>
      </c>
      <c r="AV81" s="6">
        <v>499995</v>
      </c>
      <c r="AW81" s="6">
        <v>499994</v>
      </c>
    </row>
    <row r="82" spans="1:53" ht="15" thickBot="1" x14ac:dyDescent="0.4">
      <c r="A82" s="5" t="s">
        <v>146</v>
      </c>
      <c r="B82" s="6">
        <v>499973.4</v>
      </c>
      <c r="C82" s="6">
        <v>17.5</v>
      </c>
      <c r="D82" s="6">
        <v>500003.4</v>
      </c>
      <c r="E82" s="6">
        <v>15</v>
      </c>
      <c r="P82" s="5" t="s">
        <v>146</v>
      </c>
      <c r="Q82" s="6">
        <v>15.5</v>
      </c>
      <c r="R82" s="6">
        <v>499981.7</v>
      </c>
      <c r="S82" s="6">
        <v>17.5</v>
      </c>
      <c r="T82" s="6">
        <v>499994.7</v>
      </c>
      <c r="AE82" s="5" t="s">
        <v>146</v>
      </c>
      <c r="AF82" s="6">
        <v>33.5</v>
      </c>
      <c r="AG82" s="6">
        <v>14</v>
      </c>
      <c r="AH82" s="6">
        <v>999941.5</v>
      </c>
      <c r="AI82" s="6">
        <v>22.5</v>
      </c>
      <c r="AT82" s="5" t="s">
        <v>146</v>
      </c>
      <c r="AU82" s="6">
        <v>22.5</v>
      </c>
      <c r="AV82" s="6">
        <v>499994</v>
      </c>
      <c r="AW82" s="6">
        <v>499992.5</v>
      </c>
    </row>
    <row r="83" spans="1:53" ht="15" thickBot="1" x14ac:dyDescent="0.4">
      <c r="A83" s="5" t="s">
        <v>159</v>
      </c>
      <c r="B83" s="6">
        <v>499972.4</v>
      </c>
      <c r="C83" s="6">
        <v>16.5</v>
      </c>
      <c r="D83" s="6">
        <v>500002.4</v>
      </c>
      <c r="E83" s="6">
        <v>14</v>
      </c>
      <c r="P83" s="5" t="s">
        <v>159</v>
      </c>
      <c r="Q83" s="6">
        <v>14.5</v>
      </c>
      <c r="R83" s="6">
        <v>499980.7</v>
      </c>
      <c r="S83" s="6">
        <v>16.5</v>
      </c>
      <c r="T83" s="6">
        <v>499993.7</v>
      </c>
      <c r="AE83" s="5" t="s">
        <v>159</v>
      </c>
      <c r="AF83" s="6">
        <v>32.5</v>
      </c>
      <c r="AG83" s="6">
        <v>13</v>
      </c>
      <c r="AH83" s="6">
        <v>999940.5</v>
      </c>
      <c r="AI83" s="6">
        <v>21.5</v>
      </c>
      <c r="AT83" s="5" t="s">
        <v>159</v>
      </c>
      <c r="AU83" s="6">
        <v>21.5</v>
      </c>
      <c r="AV83" s="6">
        <v>499993</v>
      </c>
      <c r="AW83" s="6">
        <v>499991.5</v>
      </c>
    </row>
    <row r="84" spans="1:53" ht="15" thickBot="1" x14ac:dyDescent="0.4">
      <c r="A84" s="5" t="s">
        <v>172</v>
      </c>
      <c r="B84" s="6">
        <v>499971.4</v>
      </c>
      <c r="C84" s="6">
        <v>15.5</v>
      </c>
      <c r="D84" s="6">
        <v>500001.4</v>
      </c>
      <c r="E84" s="6">
        <v>13</v>
      </c>
      <c r="P84" s="5" t="s">
        <v>172</v>
      </c>
      <c r="Q84" s="6">
        <v>13.5</v>
      </c>
      <c r="R84" s="6">
        <v>499979.7</v>
      </c>
      <c r="S84" s="6">
        <v>15.5</v>
      </c>
      <c r="T84" s="6">
        <v>499992.7</v>
      </c>
      <c r="AE84" s="5" t="s">
        <v>172</v>
      </c>
      <c r="AF84" s="6">
        <v>31.5</v>
      </c>
      <c r="AG84" s="6">
        <v>12</v>
      </c>
      <c r="AH84" s="6">
        <v>999939.5</v>
      </c>
      <c r="AI84" s="6">
        <v>20.5</v>
      </c>
      <c r="AT84" s="5" t="s">
        <v>172</v>
      </c>
      <c r="AU84" s="6">
        <v>20.5</v>
      </c>
      <c r="AV84" s="6">
        <v>499992</v>
      </c>
      <c r="AW84" s="6">
        <v>499990.5</v>
      </c>
    </row>
    <row r="85" spans="1:53" ht="15" thickBot="1" x14ac:dyDescent="0.4">
      <c r="A85" s="5" t="s">
        <v>184</v>
      </c>
      <c r="B85" s="6">
        <v>499970.4</v>
      </c>
      <c r="C85" s="6">
        <v>14.5</v>
      </c>
      <c r="D85" s="6">
        <v>500000.4</v>
      </c>
      <c r="E85" s="6">
        <v>12</v>
      </c>
      <c r="P85" s="5" t="s">
        <v>184</v>
      </c>
      <c r="Q85" s="6">
        <v>12.5</v>
      </c>
      <c r="R85" s="6">
        <v>499978.7</v>
      </c>
      <c r="S85" s="6">
        <v>14.5</v>
      </c>
      <c r="T85" s="6">
        <v>499991.7</v>
      </c>
      <c r="AE85" s="5" t="s">
        <v>184</v>
      </c>
      <c r="AF85" s="6">
        <v>30.5</v>
      </c>
      <c r="AG85" s="6">
        <v>11</v>
      </c>
      <c r="AH85" s="6">
        <v>999938.5</v>
      </c>
      <c r="AI85" s="6">
        <v>19.5</v>
      </c>
      <c r="AT85" s="5" t="s">
        <v>184</v>
      </c>
      <c r="AU85" s="6">
        <v>19.5</v>
      </c>
      <c r="AV85" s="6">
        <v>499991</v>
      </c>
      <c r="AW85" s="6">
        <v>499989.5</v>
      </c>
    </row>
    <row r="86" spans="1:53" ht="15" thickBot="1" x14ac:dyDescent="0.4">
      <c r="A86" s="5" t="s">
        <v>196</v>
      </c>
      <c r="B86" s="6">
        <v>499969.4</v>
      </c>
      <c r="C86" s="6">
        <v>13.5</v>
      </c>
      <c r="D86" s="6">
        <v>499999.4</v>
      </c>
      <c r="E86" s="6">
        <v>11</v>
      </c>
      <c r="P86" s="5" t="s">
        <v>196</v>
      </c>
      <c r="Q86" s="6">
        <v>8.5</v>
      </c>
      <c r="R86" s="6">
        <v>499977.7</v>
      </c>
      <c r="S86" s="6">
        <v>13.5</v>
      </c>
      <c r="T86" s="6">
        <v>499990.7</v>
      </c>
      <c r="AE86" s="5" t="s">
        <v>196</v>
      </c>
      <c r="AF86" s="6">
        <v>29.5</v>
      </c>
      <c r="AG86" s="6">
        <v>10</v>
      </c>
      <c r="AH86" s="6">
        <v>999937.5</v>
      </c>
      <c r="AI86" s="6">
        <v>18.5</v>
      </c>
      <c r="AT86" s="5" t="s">
        <v>196</v>
      </c>
      <c r="AU86" s="6">
        <v>18.5</v>
      </c>
      <c r="AV86" s="6">
        <v>499990</v>
      </c>
      <c r="AW86" s="6">
        <v>499988.5</v>
      </c>
    </row>
    <row r="87" spans="1:53" ht="15" thickBot="1" x14ac:dyDescent="0.4">
      <c r="A87" s="5" t="s">
        <v>207</v>
      </c>
      <c r="B87" s="6">
        <v>499968.4</v>
      </c>
      <c r="C87" s="6">
        <v>12.5</v>
      </c>
      <c r="D87" s="6">
        <v>499998.4</v>
      </c>
      <c r="E87" s="6">
        <v>10</v>
      </c>
      <c r="P87" s="5" t="s">
        <v>207</v>
      </c>
      <c r="Q87" s="6">
        <v>7</v>
      </c>
      <c r="R87" s="6">
        <v>499976.7</v>
      </c>
      <c r="S87" s="6">
        <v>12.5</v>
      </c>
      <c r="T87" s="6">
        <v>499989.7</v>
      </c>
      <c r="AE87" s="5" t="s">
        <v>207</v>
      </c>
      <c r="AF87" s="6">
        <v>28.5</v>
      </c>
      <c r="AG87" s="6">
        <v>9</v>
      </c>
      <c r="AH87" s="6">
        <v>999936.5</v>
      </c>
      <c r="AI87" s="6">
        <v>17.5</v>
      </c>
      <c r="AT87" s="5" t="s">
        <v>207</v>
      </c>
      <c r="AU87" s="6">
        <v>17.5</v>
      </c>
      <c r="AV87" s="6">
        <v>499989</v>
      </c>
      <c r="AW87" s="6">
        <v>499987.5</v>
      </c>
    </row>
    <row r="88" spans="1:53" ht="15" thickBot="1" x14ac:dyDescent="0.4">
      <c r="A88" s="5" t="s">
        <v>218</v>
      </c>
      <c r="B88" s="6">
        <v>499966.4</v>
      </c>
      <c r="C88" s="6">
        <v>11.5</v>
      </c>
      <c r="D88" s="6">
        <v>499997.4</v>
      </c>
      <c r="E88" s="6">
        <v>9</v>
      </c>
      <c r="P88" s="5" t="s">
        <v>218</v>
      </c>
      <c r="Q88" s="6">
        <v>6</v>
      </c>
      <c r="R88" s="6">
        <v>499975.7</v>
      </c>
      <c r="S88" s="6">
        <v>11.5</v>
      </c>
      <c r="T88" s="6">
        <v>499988.7</v>
      </c>
      <c r="AE88" s="5" t="s">
        <v>218</v>
      </c>
      <c r="AF88" s="6">
        <v>27.5</v>
      </c>
      <c r="AG88" s="6">
        <v>8</v>
      </c>
      <c r="AH88" s="6">
        <v>999935.5</v>
      </c>
      <c r="AI88" s="6">
        <v>16.5</v>
      </c>
      <c r="AT88" s="5" t="s">
        <v>218</v>
      </c>
      <c r="AU88" s="6">
        <v>16.5</v>
      </c>
      <c r="AV88" s="6">
        <v>499988</v>
      </c>
      <c r="AW88" s="6">
        <v>499986.5</v>
      </c>
    </row>
    <row r="89" spans="1:53" ht="15" thickBot="1" x14ac:dyDescent="0.4">
      <c r="A89" s="5" t="s">
        <v>227</v>
      </c>
      <c r="B89" s="6">
        <v>499965.4</v>
      </c>
      <c r="C89" s="6">
        <v>10.5</v>
      </c>
      <c r="D89" s="6">
        <v>499996.4</v>
      </c>
      <c r="E89" s="6">
        <v>5</v>
      </c>
      <c r="P89" s="5" t="s">
        <v>227</v>
      </c>
      <c r="Q89" s="6">
        <v>5</v>
      </c>
      <c r="R89" s="6">
        <v>499974.7</v>
      </c>
      <c r="S89" s="6">
        <v>10.5</v>
      </c>
      <c r="T89" s="6">
        <v>499987.7</v>
      </c>
      <c r="AE89" s="5" t="s">
        <v>227</v>
      </c>
      <c r="AF89" s="6">
        <v>26.5</v>
      </c>
      <c r="AG89" s="6">
        <v>7</v>
      </c>
      <c r="AH89" s="6">
        <v>999934.5</v>
      </c>
      <c r="AI89" s="6">
        <v>15.5</v>
      </c>
      <c r="AT89" s="5" t="s">
        <v>227</v>
      </c>
      <c r="AU89" s="6">
        <v>15.5</v>
      </c>
      <c r="AV89" s="6">
        <v>499987</v>
      </c>
      <c r="AW89" s="6">
        <v>499981.5</v>
      </c>
    </row>
    <row r="90" spans="1:53" ht="15" thickBot="1" x14ac:dyDescent="0.4">
      <c r="A90" s="5" t="s">
        <v>236</v>
      </c>
      <c r="B90" s="6">
        <v>499964.4</v>
      </c>
      <c r="C90" s="6">
        <v>9.5</v>
      </c>
      <c r="D90" s="6">
        <v>499995.4</v>
      </c>
      <c r="E90" s="6">
        <v>4</v>
      </c>
      <c r="P90" s="5" t="s">
        <v>236</v>
      </c>
      <c r="Q90" s="6">
        <v>4</v>
      </c>
      <c r="R90" s="6">
        <v>499973.7</v>
      </c>
      <c r="S90" s="6">
        <v>9.5</v>
      </c>
      <c r="T90" s="6">
        <v>499986.7</v>
      </c>
      <c r="AE90" s="5" t="s">
        <v>236</v>
      </c>
      <c r="AF90" s="6">
        <v>15</v>
      </c>
      <c r="AG90" s="6">
        <v>4</v>
      </c>
      <c r="AH90" s="6">
        <v>999933.5</v>
      </c>
      <c r="AI90" s="6">
        <v>14.5</v>
      </c>
      <c r="AT90" s="5" t="s">
        <v>236</v>
      </c>
      <c r="AU90" s="6">
        <v>14.5</v>
      </c>
      <c r="AV90" s="6">
        <v>499986</v>
      </c>
      <c r="AW90" s="6">
        <v>499980.5</v>
      </c>
    </row>
    <row r="91" spans="1:53" ht="15" thickBot="1" x14ac:dyDescent="0.4">
      <c r="A91" s="5" t="s">
        <v>244</v>
      </c>
      <c r="B91" s="6">
        <v>499963.4</v>
      </c>
      <c r="C91" s="6">
        <v>8.5</v>
      </c>
      <c r="D91" s="6">
        <v>499994.4</v>
      </c>
      <c r="E91" s="6">
        <v>3</v>
      </c>
      <c r="P91" s="5" t="s">
        <v>244</v>
      </c>
      <c r="Q91" s="6">
        <v>3</v>
      </c>
      <c r="R91" s="6">
        <v>499971.2</v>
      </c>
      <c r="S91" s="6">
        <v>8.5</v>
      </c>
      <c r="T91" s="6">
        <v>499985.7</v>
      </c>
      <c r="AE91" s="5" t="s">
        <v>244</v>
      </c>
      <c r="AF91" s="6">
        <v>14</v>
      </c>
      <c r="AG91" s="6">
        <v>3</v>
      </c>
      <c r="AH91" s="6">
        <v>999932.5</v>
      </c>
      <c r="AI91" s="6">
        <v>3</v>
      </c>
      <c r="AT91" s="5" t="s">
        <v>244</v>
      </c>
      <c r="AU91" s="6">
        <v>13.5</v>
      </c>
      <c r="AV91" s="6">
        <v>499983.5</v>
      </c>
      <c r="AW91" s="6">
        <v>499979.5</v>
      </c>
    </row>
    <row r="92" spans="1:53" ht="15" thickBot="1" x14ac:dyDescent="0.4">
      <c r="A92" s="5" t="s">
        <v>252</v>
      </c>
      <c r="B92" s="6">
        <v>499962.4</v>
      </c>
      <c r="C92" s="6">
        <v>7.5</v>
      </c>
      <c r="D92" s="6">
        <v>499992.4</v>
      </c>
      <c r="E92" s="6">
        <v>2</v>
      </c>
      <c r="P92" s="5" t="s">
        <v>252</v>
      </c>
      <c r="Q92" s="6">
        <v>2</v>
      </c>
      <c r="R92" s="6">
        <v>499970.2</v>
      </c>
      <c r="S92" s="6">
        <v>7.5</v>
      </c>
      <c r="T92" s="6">
        <v>499984.7</v>
      </c>
      <c r="AE92" s="5" t="s">
        <v>252</v>
      </c>
      <c r="AF92" s="6">
        <v>13</v>
      </c>
      <c r="AG92" s="6">
        <v>2</v>
      </c>
      <c r="AH92" s="6">
        <v>999931.5</v>
      </c>
      <c r="AI92" s="6">
        <v>2</v>
      </c>
      <c r="AT92" s="5" t="s">
        <v>252</v>
      </c>
      <c r="AU92" s="6">
        <v>12.5</v>
      </c>
      <c r="AV92" s="6">
        <v>499982.5</v>
      </c>
      <c r="AW92" s="6">
        <v>499975</v>
      </c>
    </row>
    <row r="93" spans="1:53" ht="15" thickBot="1" x14ac:dyDescent="0.4">
      <c r="A93" s="5" t="s">
        <v>259</v>
      </c>
      <c r="B93" s="6">
        <v>499961.4</v>
      </c>
      <c r="C93" s="6">
        <v>1</v>
      </c>
      <c r="D93" s="6">
        <v>499989.4</v>
      </c>
      <c r="E93" s="6">
        <v>1</v>
      </c>
      <c r="P93" s="5" t="s">
        <v>259</v>
      </c>
      <c r="Q93" s="6">
        <v>1</v>
      </c>
      <c r="R93" s="6">
        <v>499969.2</v>
      </c>
      <c r="S93" s="6">
        <v>6.5</v>
      </c>
      <c r="T93" s="6">
        <v>499970.2</v>
      </c>
      <c r="AE93" s="5" t="s">
        <v>259</v>
      </c>
      <c r="AF93" s="6">
        <v>12</v>
      </c>
      <c r="AG93" s="6">
        <v>1</v>
      </c>
      <c r="AH93" s="6">
        <v>999923.5</v>
      </c>
      <c r="AI93" s="6">
        <v>1</v>
      </c>
      <c r="AT93" s="5" t="s">
        <v>259</v>
      </c>
      <c r="AU93" s="6">
        <v>11.5</v>
      </c>
      <c r="AV93" s="6">
        <v>499974.5</v>
      </c>
      <c r="AW93" s="6">
        <v>499974</v>
      </c>
    </row>
    <row r="94" spans="1:53" ht="15" thickBot="1" x14ac:dyDescent="0.4">
      <c r="A94" s="5" t="s">
        <v>264</v>
      </c>
      <c r="B94" s="6">
        <v>499960.4</v>
      </c>
      <c r="C94" s="6">
        <v>0</v>
      </c>
      <c r="D94" s="6">
        <v>499988.4</v>
      </c>
      <c r="E94" s="6">
        <v>0</v>
      </c>
      <c r="P94" s="5" t="s">
        <v>264</v>
      </c>
      <c r="Q94" s="6">
        <v>0</v>
      </c>
      <c r="R94" s="6">
        <v>499961.7</v>
      </c>
      <c r="S94" s="6">
        <v>0</v>
      </c>
      <c r="T94" s="6">
        <v>499969.2</v>
      </c>
      <c r="AE94" s="5" t="s">
        <v>264</v>
      </c>
      <c r="AF94" s="6">
        <v>0</v>
      </c>
      <c r="AG94" s="6">
        <v>0</v>
      </c>
      <c r="AH94" s="6">
        <v>999922.5</v>
      </c>
      <c r="AI94" s="6">
        <v>0</v>
      </c>
      <c r="AT94" s="5" t="s">
        <v>264</v>
      </c>
      <c r="AU94" s="6">
        <v>0</v>
      </c>
      <c r="AV94" s="6">
        <v>0</v>
      </c>
      <c r="AW94" s="6">
        <v>499967</v>
      </c>
    </row>
    <row r="95" spans="1:53" ht="18.5" thickBot="1" x14ac:dyDescent="0.4">
      <c r="A95" s="1"/>
      <c r="P95" s="1"/>
      <c r="AE95" s="1"/>
      <c r="AT95" s="1"/>
    </row>
    <row r="96" spans="1:53" ht="20" thickBot="1" x14ac:dyDescent="0.4">
      <c r="A96" s="5" t="s">
        <v>268</v>
      </c>
      <c r="B96" s="5" t="s">
        <v>41</v>
      </c>
      <c r="C96" s="5" t="s">
        <v>42</v>
      </c>
      <c r="D96" s="5" t="s">
        <v>43</v>
      </c>
      <c r="E96" s="5" t="s">
        <v>44</v>
      </c>
      <c r="F96" s="5" t="s">
        <v>269</v>
      </c>
      <c r="G96" s="5" t="s">
        <v>270</v>
      </c>
      <c r="H96" s="5" t="s">
        <v>271</v>
      </c>
      <c r="I96" s="5" t="s">
        <v>272</v>
      </c>
      <c r="P96" s="5" t="s">
        <v>268</v>
      </c>
      <c r="Q96" s="5" t="s">
        <v>41</v>
      </c>
      <c r="R96" s="5" t="s">
        <v>42</v>
      </c>
      <c r="S96" s="5" t="s">
        <v>43</v>
      </c>
      <c r="T96" s="5" t="s">
        <v>44</v>
      </c>
      <c r="U96" s="5" t="s">
        <v>269</v>
      </c>
      <c r="V96" s="5" t="s">
        <v>270</v>
      </c>
      <c r="W96" s="5" t="s">
        <v>271</v>
      </c>
      <c r="X96" s="5" t="s">
        <v>272</v>
      </c>
      <c r="AE96" s="5" t="s">
        <v>268</v>
      </c>
      <c r="AF96" s="5" t="s">
        <v>41</v>
      </c>
      <c r="AG96" s="5" t="s">
        <v>42</v>
      </c>
      <c r="AH96" s="5" t="s">
        <v>43</v>
      </c>
      <c r="AI96" s="5" t="s">
        <v>44</v>
      </c>
      <c r="AJ96" s="5" t="s">
        <v>269</v>
      </c>
      <c r="AK96" s="5" t="s">
        <v>270</v>
      </c>
      <c r="AL96" s="5" t="s">
        <v>271</v>
      </c>
      <c r="AM96" s="5" t="s">
        <v>272</v>
      </c>
      <c r="AT96" s="5" t="s">
        <v>268</v>
      </c>
      <c r="AU96" s="5" t="s">
        <v>41</v>
      </c>
      <c r="AV96" s="5" t="s">
        <v>42</v>
      </c>
      <c r="AW96" s="5" t="s">
        <v>43</v>
      </c>
      <c r="AX96" s="5" t="s">
        <v>269</v>
      </c>
      <c r="AY96" s="5" t="s">
        <v>270</v>
      </c>
      <c r="AZ96" s="5" t="s">
        <v>271</v>
      </c>
      <c r="BA96" s="5" t="s">
        <v>272</v>
      </c>
    </row>
    <row r="97" spans="1:53" ht="15" thickBot="1" x14ac:dyDescent="0.4">
      <c r="A97" s="5" t="s">
        <v>0</v>
      </c>
      <c r="B97" s="6">
        <v>499973.4</v>
      </c>
      <c r="C97" s="6">
        <v>14.5</v>
      </c>
      <c r="D97" s="6">
        <v>499999.4</v>
      </c>
      <c r="E97" s="6">
        <v>16</v>
      </c>
      <c r="F97" s="6">
        <v>1000003.3</v>
      </c>
      <c r="G97" s="6">
        <v>1000000</v>
      </c>
      <c r="H97" s="6">
        <v>-3.3</v>
      </c>
      <c r="I97" s="6">
        <v>0</v>
      </c>
      <c r="P97" s="5" t="s">
        <v>0</v>
      </c>
      <c r="Q97" s="6">
        <v>14.5</v>
      </c>
      <c r="R97" s="6">
        <v>499984.7</v>
      </c>
      <c r="S97" s="6">
        <v>12.5</v>
      </c>
      <c r="T97" s="6">
        <v>499988.7</v>
      </c>
      <c r="U97" s="6">
        <v>1000000.3</v>
      </c>
      <c r="V97" s="6">
        <v>1000000</v>
      </c>
      <c r="W97" s="6">
        <v>-0.3</v>
      </c>
      <c r="X97" s="6">
        <v>0</v>
      </c>
      <c r="AE97" s="5" t="s">
        <v>0</v>
      </c>
      <c r="AF97" s="6">
        <v>12</v>
      </c>
      <c r="AG97" s="6">
        <v>0</v>
      </c>
      <c r="AH97" s="6">
        <v>999953</v>
      </c>
      <c r="AI97" s="6">
        <v>14.5</v>
      </c>
      <c r="AJ97" s="6">
        <v>999979.5</v>
      </c>
      <c r="AK97" s="6">
        <v>1000000</v>
      </c>
      <c r="AL97" s="6">
        <v>20.5</v>
      </c>
      <c r="AM97" s="6">
        <v>0</v>
      </c>
      <c r="AT97" s="5" t="s">
        <v>0</v>
      </c>
      <c r="AU97" s="6">
        <v>18.5</v>
      </c>
      <c r="AV97" s="6">
        <v>499994</v>
      </c>
      <c r="AW97" s="6">
        <v>499974</v>
      </c>
      <c r="AX97" s="6">
        <v>999986.5</v>
      </c>
      <c r="AY97" s="6">
        <v>1000000</v>
      </c>
      <c r="AZ97" s="6">
        <v>13.5</v>
      </c>
      <c r="BA97" s="6">
        <v>0</v>
      </c>
    </row>
    <row r="98" spans="1:53" ht="15" thickBot="1" x14ac:dyDescent="0.4">
      <c r="A98" s="5" t="s">
        <v>1</v>
      </c>
      <c r="B98" s="6">
        <v>499968.4</v>
      </c>
      <c r="C98" s="6">
        <v>23.5</v>
      </c>
      <c r="D98" s="6">
        <v>500005.4</v>
      </c>
      <c r="E98" s="6">
        <v>10</v>
      </c>
      <c r="F98" s="6">
        <v>1000007.3</v>
      </c>
      <c r="G98" s="6">
        <v>1000000</v>
      </c>
      <c r="H98" s="6">
        <v>-7.3</v>
      </c>
      <c r="I98" s="6">
        <v>0</v>
      </c>
      <c r="P98" s="5" t="s">
        <v>1</v>
      </c>
      <c r="Q98" s="6">
        <v>4</v>
      </c>
      <c r="R98" s="6">
        <v>500000.2</v>
      </c>
      <c r="S98" s="6">
        <v>16.5</v>
      </c>
      <c r="T98" s="6">
        <v>499969.2</v>
      </c>
      <c r="U98" s="6">
        <v>999989.8</v>
      </c>
      <c r="V98" s="6">
        <v>1000000</v>
      </c>
      <c r="W98" s="6">
        <v>10.199999999999999</v>
      </c>
      <c r="X98" s="6">
        <v>0</v>
      </c>
      <c r="AE98" s="5" t="s">
        <v>1</v>
      </c>
      <c r="AF98" s="6">
        <v>31.5</v>
      </c>
      <c r="AG98" s="6">
        <v>3</v>
      </c>
      <c r="AH98" s="6">
        <v>999945.5</v>
      </c>
      <c r="AI98" s="6">
        <v>28.5</v>
      </c>
      <c r="AJ98" s="6">
        <v>1000008.5</v>
      </c>
      <c r="AK98" s="6">
        <v>1000000</v>
      </c>
      <c r="AL98" s="6">
        <v>-8.5</v>
      </c>
      <c r="AM98" s="6">
        <v>0</v>
      </c>
      <c r="AT98" s="5" t="s">
        <v>1</v>
      </c>
      <c r="AU98" s="6">
        <v>22.5</v>
      </c>
      <c r="AV98" s="6">
        <v>499988</v>
      </c>
      <c r="AW98" s="6">
        <v>499994</v>
      </c>
      <c r="AX98" s="6">
        <v>1000004.5</v>
      </c>
      <c r="AY98" s="6">
        <v>1000000</v>
      </c>
      <c r="AZ98" s="6">
        <v>-4.5</v>
      </c>
      <c r="BA98" s="6">
        <v>0</v>
      </c>
    </row>
    <row r="99" spans="1:53" ht="15" thickBot="1" x14ac:dyDescent="0.4">
      <c r="A99" s="5" t="s">
        <v>2</v>
      </c>
      <c r="B99" s="6">
        <v>499965.4</v>
      </c>
      <c r="C99" s="6">
        <v>9.5</v>
      </c>
      <c r="D99" s="6">
        <v>500003.4</v>
      </c>
      <c r="E99" s="6">
        <v>5</v>
      </c>
      <c r="F99" s="6">
        <v>999983.3</v>
      </c>
      <c r="G99" s="6">
        <v>1000000</v>
      </c>
      <c r="H99" s="6">
        <v>16.7</v>
      </c>
      <c r="I99" s="6">
        <v>0</v>
      </c>
      <c r="P99" s="5" t="s">
        <v>2</v>
      </c>
      <c r="Q99" s="6">
        <v>3</v>
      </c>
      <c r="R99" s="6">
        <v>499982.7</v>
      </c>
      <c r="S99" s="6">
        <v>7.5</v>
      </c>
      <c r="T99" s="6">
        <v>499990.7</v>
      </c>
      <c r="U99" s="6">
        <v>999983.8</v>
      </c>
      <c r="V99" s="6">
        <v>1000000</v>
      </c>
      <c r="W99" s="6">
        <v>16.2</v>
      </c>
      <c r="X99" s="6">
        <v>0</v>
      </c>
      <c r="AE99" s="5" t="s">
        <v>2</v>
      </c>
      <c r="AF99" s="6">
        <v>32.5</v>
      </c>
      <c r="AG99" s="6">
        <v>26</v>
      </c>
      <c r="AH99" s="6">
        <v>999935.5</v>
      </c>
      <c r="AI99" s="6">
        <v>3</v>
      </c>
      <c r="AJ99" s="6">
        <v>999997</v>
      </c>
      <c r="AK99" s="6">
        <v>1000000</v>
      </c>
      <c r="AL99" s="6">
        <v>3</v>
      </c>
      <c r="AM99" s="6">
        <v>0</v>
      </c>
      <c r="AT99" s="5" t="s">
        <v>2</v>
      </c>
      <c r="AU99" s="6">
        <v>14.5</v>
      </c>
      <c r="AV99" s="6">
        <v>499983.5</v>
      </c>
      <c r="AW99" s="6">
        <v>499989.5</v>
      </c>
      <c r="AX99" s="6">
        <v>999987.5</v>
      </c>
      <c r="AY99" s="6">
        <v>1000000</v>
      </c>
      <c r="AZ99" s="6">
        <v>12.5</v>
      </c>
      <c r="BA99" s="6">
        <v>0</v>
      </c>
    </row>
    <row r="100" spans="1:53" ht="15" thickBot="1" x14ac:dyDescent="0.4">
      <c r="A100" s="5" t="s">
        <v>3</v>
      </c>
      <c r="B100" s="6">
        <v>499969.4</v>
      </c>
      <c r="C100" s="6">
        <v>19.5</v>
      </c>
      <c r="D100" s="6">
        <v>500002.4</v>
      </c>
      <c r="E100" s="6">
        <v>14</v>
      </c>
      <c r="F100" s="6">
        <v>1000005.3</v>
      </c>
      <c r="G100" s="6">
        <v>1000000</v>
      </c>
      <c r="H100" s="6">
        <v>-5.3</v>
      </c>
      <c r="I100" s="6">
        <v>0</v>
      </c>
      <c r="P100" s="5" t="s">
        <v>3</v>
      </c>
      <c r="Q100" s="6">
        <v>17.5</v>
      </c>
      <c r="R100" s="6">
        <v>499978.7</v>
      </c>
      <c r="S100" s="6">
        <v>11.5</v>
      </c>
      <c r="T100" s="6">
        <v>499991.7</v>
      </c>
      <c r="U100" s="6">
        <v>999999.3</v>
      </c>
      <c r="V100" s="6">
        <v>1000000</v>
      </c>
      <c r="W100" s="6">
        <v>0.7</v>
      </c>
      <c r="X100" s="6">
        <v>0</v>
      </c>
      <c r="AE100" s="5" t="s">
        <v>3</v>
      </c>
      <c r="AF100" s="6">
        <v>30.5</v>
      </c>
      <c r="AG100" s="6">
        <v>12</v>
      </c>
      <c r="AH100" s="6">
        <v>999941.5</v>
      </c>
      <c r="AI100" s="6">
        <v>18.5</v>
      </c>
      <c r="AJ100" s="6">
        <v>1000002.5</v>
      </c>
      <c r="AK100" s="6">
        <v>1000000</v>
      </c>
      <c r="AL100" s="6">
        <v>-2.5</v>
      </c>
      <c r="AM100" s="6">
        <v>0</v>
      </c>
      <c r="AT100" s="5" t="s">
        <v>3</v>
      </c>
      <c r="AU100" s="6">
        <v>19.5</v>
      </c>
      <c r="AV100" s="6">
        <v>499992</v>
      </c>
      <c r="AW100" s="6">
        <v>499991.5</v>
      </c>
      <c r="AX100" s="6">
        <v>1000003</v>
      </c>
      <c r="AY100" s="6">
        <v>1000000</v>
      </c>
      <c r="AZ100" s="6">
        <v>-3</v>
      </c>
      <c r="BA100" s="6">
        <v>0</v>
      </c>
    </row>
    <row r="101" spans="1:53" ht="15" thickBot="1" x14ac:dyDescent="0.4">
      <c r="A101" s="5" t="s">
        <v>4</v>
      </c>
      <c r="B101" s="6">
        <v>499988.4</v>
      </c>
      <c r="C101" s="6">
        <v>1</v>
      </c>
      <c r="D101" s="6">
        <v>500009.4</v>
      </c>
      <c r="E101" s="6">
        <v>18</v>
      </c>
      <c r="F101" s="6">
        <v>1000016.8</v>
      </c>
      <c r="G101" s="6">
        <v>1000000</v>
      </c>
      <c r="H101" s="6">
        <v>-16.8</v>
      </c>
      <c r="I101" s="6">
        <v>0</v>
      </c>
      <c r="P101" s="5" t="s">
        <v>4</v>
      </c>
      <c r="Q101" s="6">
        <v>20.5</v>
      </c>
      <c r="R101" s="6">
        <v>499986.7</v>
      </c>
      <c r="S101" s="6">
        <v>18.5</v>
      </c>
      <c r="T101" s="6">
        <v>500000.7</v>
      </c>
      <c r="U101" s="6">
        <v>1000026.3</v>
      </c>
      <c r="V101" s="6">
        <v>1000000</v>
      </c>
      <c r="W101" s="6">
        <v>-26.3</v>
      </c>
      <c r="X101" s="6">
        <v>0</v>
      </c>
      <c r="AE101" s="5" t="s">
        <v>4</v>
      </c>
      <c r="AF101" s="6">
        <v>15</v>
      </c>
      <c r="AG101" s="6">
        <v>7</v>
      </c>
      <c r="AH101" s="6">
        <v>999941.5</v>
      </c>
      <c r="AI101" s="6">
        <v>22.5</v>
      </c>
      <c r="AJ101" s="6">
        <v>999986</v>
      </c>
      <c r="AK101" s="6">
        <v>1000000</v>
      </c>
      <c r="AL101" s="6">
        <v>14</v>
      </c>
      <c r="AM101" s="6">
        <v>0</v>
      </c>
      <c r="AT101" s="5" t="s">
        <v>4</v>
      </c>
      <c r="AU101" s="6">
        <v>30.5</v>
      </c>
      <c r="AV101" s="6">
        <v>500001.5</v>
      </c>
      <c r="AW101" s="6">
        <v>499975</v>
      </c>
      <c r="AX101" s="6">
        <v>1000007</v>
      </c>
      <c r="AY101" s="6">
        <v>1000000</v>
      </c>
      <c r="AZ101" s="6">
        <v>-7</v>
      </c>
      <c r="BA101" s="6">
        <v>0</v>
      </c>
    </row>
    <row r="102" spans="1:53" ht="15" thickBot="1" x14ac:dyDescent="0.4">
      <c r="A102" s="5" t="s">
        <v>5</v>
      </c>
      <c r="B102" s="6">
        <v>499966.4</v>
      </c>
      <c r="C102" s="6">
        <v>24.5</v>
      </c>
      <c r="D102" s="6">
        <v>500008.4</v>
      </c>
      <c r="E102" s="6">
        <v>22</v>
      </c>
      <c r="F102" s="6">
        <v>1000021.3</v>
      </c>
      <c r="G102" s="6">
        <v>1000000</v>
      </c>
      <c r="H102" s="6">
        <v>-21.3</v>
      </c>
      <c r="I102" s="6">
        <v>0</v>
      </c>
      <c r="P102" s="5" t="s">
        <v>5</v>
      </c>
      <c r="Q102" s="6">
        <v>12.5</v>
      </c>
      <c r="R102" s="6">
        <v>499976.7</v>
      </c>
      <c r="S102" s="6">
        <v>6.5</v>
      </c>
      <c r="T102" s="6">
        <v>499984.7</v>
      </c>
      <c r="U102" s="6">
        <v>999980.3</v>
      </c>
      <c r="V102" s="6">
        <v>1000000</v>
      </c>
      <c r="W102" s="6">
        <v>19.7</v>
      </c>
      <c r="X102" s="6">
        <v>0</v>
      </c>
      <c r="AE102" s="5" t="s">
        <v>5</v>
      </c>
      <c r="AF102" s="6">
        <v>28.5</v>
      </c>
      <c r="AG102" s="6">
        <v>15</v>
      </c>
      <c r="AH102" s="6">
        <v>999943.5</v>
      </c>
      <c r="AI102" s="6">
        <v>29.5</v>
      </c>
      <c r="AJ102" s="6">
        <v>1000016.5</v>
      </c>
      <c r="AK102" s="6">
        <v>1000000</v>
      </c>
      <c r="AL102" s="6">
        <v>-16.5</v>
      </c>
      <c r="AM102" s="6">
        <v>0</v>
      </c>
      <c r="AT102" s="5" t="s">
        <v>5</v>
      </c>
      <c r="AU102" s="6">
        <v>499996</v>
      </c>
      <c r="AV102" s="6">
        <v>0</v>
      </c>
      <c r="AW102" s="6">
        <v>500003</v>
      </c>
      <c r="AX102" s="6">
        <v>999999</v>
      </c>
      <c r="AY102" s="6">
        <v>1000000</v>
      </c>
      <c r="AZ102" s="6">
        <v>1</v>
      </c>
      <c r="BA102" s="6">
        <v>0</v>
      </c>
    </row>
    <row r="103" spans="1:53" ht="15" thickBot="1" x14ac:dyDescent="0.4">
      <c r="A103" s="5" t="s">
        <v>6</v>
      </c>
      <c r="B103" s="6">
        <v>499971.4</v>
      </c>
      <c r="C103" s="6">
        <v>21.5</v>
      </c>
      <c r="D103" s="6">
        <v>499996.4</v>
      </c>
      <c r="E103" s="6">
        <v>17</v>
      </c>
      <c r="F103" s="6">
        <v>1000006.3</v>
      </c>
      <c r="G103" s="6">
        <v>1000000</v>
      </c>
      <c r="H103" s="6">
        <v>-6.3</v>
      </c>
      <c r="I103" s="6">
        <v>0</v>
      </c>
      <c r="P103" s="5" t="s">
        <v>6</v>
      </c>
      <c r="Q103" s="6">
        <v>8.5</v>
      </c>
      <c r="R103" s="6">
        <v>499974.7</v>
      </c>
      <c r="S103" s="6">
        <v>10.5</v>
      </c>
      <c r="T103" s="6">
        <v>499989.7</v>
      </c>
      <c r="U103" s="6">
        <v>999983.3</v>
      </c>
      <c r="V103" s="6">
        <v>1000000</v>
      </c>
      <c r="W103" s="6">
        <v>16.7</v>
      </c>
      <c r="X103" s="6">
        <v>0</v>
      </c>
      <c r="AE103" s="5" t="s">
        <v>6</v>
      </c>
      <c r="AF103" s="6">
        <v>38.5</v>
      </c>
      <c r="AG103" s="6">
        <v>13</v>
      </c>
      <c r="AH103" s="6">
        <v>999937.5</v>
      </c>
      <c r="AI103" s="6">
        <v>27.5</v>
      </c>
      <c r="AJ103" s="6">
        <v>1000016.5</v>
      </c>
      <c r="AK103" s="6">
        <v>1000000</v>
      </c>
      <c r="AL103" s="6">
        <v>-16.5</v>
      </c>
      <c r="AM103" s="6">
        <v>0</v>
      </c>
      <c r="AT103" s="5" t="s">
        <v>6</v>
      </c>
      <c r="AU103" s="6">
        <v>21.5</v>
      </c>
      <c r="AV103" s="6">
        <v>499974.5</v>
      </c>
      <c r="AW103" s="6">
        <v>500003</v>
      </c>
      <c r="AX103" s="6">
        <v>999999</v>
      </c>
      <c r="AY103" s="6">
        <v>1000000</v>
      </c>
      <c r="AZ103" s="6">
        <v>1</v>
      </c>
      <c r="BA103" s="6">
        <v>0</v>
      </c>
    </row>
    <row r="104" spans="1:53" ht="15" thickBot="1" x14ac:dyDescent="0.4">
      <c r="A104" s="5" t="s">
        <v>7</v>
      </c>
      <c r="B104" s="6">
        <v>499972.4</v>
      </c>
      <c r="C104" s="6">
        <v>13.5</v>
      </c>
      <c r="D104" s="6">
        <v>499995.4</v>
      </c>
      <c r="E104" s="6">
        <v>21</v>
      </c>
      <c r="F104" s="6">
        <v>1000002.3</v>
      </c>
      <c r="G104" s="6">
        <v>1000000</v>
      </c>
      <c r="H104" s="6">
        <v>-2.2999999999999998</v>
      </c>
      <c r="I104" s="6">
        <v>0</v>
      </c>
      <c r="P104" s="5" t="s">
        <v>7</v>
      </c>
      <c r="Q104" s="6">
        <v>7</v>
      </c>
      <c r="R104" s="6">
        <v>499980.7</v>
      </c>
      <c r="S104" s="6">
        <v>25</v>
      </c>
      <c r="T104" s="6">
        <v>499998.7</v>
      </c>
      <c r="U104" s="6">
        <v>1000011.3</v>
      </c>
      <c r="V104" s="6">
        <v>1000000</v>
      </c>
      <c r="W104" s="6">
        <v>-11.3</v>
      </c>
      <c r="X104" s="6">
        <v>0</v>
      </c>
      <c r="AE104" s="5" t="s">
        <v>7</v>
      </c>
      <c r="AF104" s="6">
        <v>39.5</v>
      </c>
      <c r="AG104" s="6">
        <v>28</v>
      </c>
      <c r="AH104" s="6">
        <v>999923.5</v>
      </c>
      <c r="AI104" s="6">
        <v>23.5</v>
      </c>
      <c r="AJ104" s="6">
        <v>1000014.5</v>
      </c>
      <c r="AK104" s="6">
        <v>1000000</v>
      </c>
      <c r="AL104" s="6">
        <v>-14.5</v>
      </c>
      <c r="AM104" s="6">
        <v>0</v>
      </c>
      <c r="AT104" s="5" t="s">
        <v>7</v>
      </c>
      <c r="AU104" s="6">
        <v>17.5</v>
      </c>
      <c r="AV104" s="6">
        <v>499997</v>
      </c>
      <c r="AW104" s="6">
        <v>499997</v>
      </c>
      <c r="AX104" s="6">
        <v>1000011.5</v>
      </c>
      <c r="AY104" s="6">
        <v>1000000</v>
      </c>
      <c r="AZ104" s="6">
        <v>-11.5</v>
      </c>
      <c r="BA104" s="6">
        <v>0</v>
      </c>
    </row>
    <row r="105" spans="1:53" ht="15" thickBot="1" x14ac:dyDescent="0.4">
      <c r="A105" s="5" t="s">
        <v>8</v>
      </c>
      <c r="B105" s="6">
        <v>499987.4</v>
      </c>
      <c r="C105" s="6">
        <v>15.5</v>
      </c>
      <c r="D105" s="6">
        <v>500000.4</v>
      </c>
      <c r="E105" s="6">
        <v>3</v>
      </c>
      <c r="F105" s="6">
        <v>1000006.3</v>
      </c>
      <c r="G105" s="6">
        <v>1000000</v>
      </c>
      <c r="H105" s="6">
        <v>-6.3</v>
      </c>
      <c r="I105" s="6">
        <v>0</v>
      </c>
      <c r="P105" s="5" t="s">
        <v>8</v>
      </c>
      <c r="Q105" s="6">
        <v>18.5</v>
      </c>
      <c r="R105" s="6">
        <v>499985.7</v>
      </c>
      <c r="S105" s="6">
        <v>23</v>
      </c>
      <c r="T105" s="6">
        <v>499970.2</v>
      </c>
      <c r="U105" s="6">
        <v>999997.3</v>
      </c>
      <c r="V105" s="6">
        <v>1000000</v>
      </c>
      <c r="W105" s="6">
        <v>2.7</v>
      </c>
      <c r="X105" s="6">
        <v>0</v>
      </c>
      <c r="AE105" s="5" t="s">
        <v>8</v>
      </c>
      <c r="AF105" s="6">
        <v>29.5</v>
      </c>
      <c r="AG105" s="6">
        <v>9</v>
      </c>
      <c r="AH105" s="6">
        <v>999932.5</v>
      </c>
      <c r="AI105" s="6">
        <v>19.5</v>
      </c>
      <c r="AJ105" s="6">
        <v>999990.5</v>
      </c>
      <c r="AK105" s="6">
        <v>1000000</v>
      </c>
      <c r="AL105" s="6">
        <v>9.5</v>
      </c>
      <c r="AM105" s="6">
        <v>0</v>
      </c>
      <c r="AT105" s="5" t="s">
        <v>8</v>
      </c>
      <c r="AU105" s="6">
        <v>21.5</v>
      </c>
      <c r="AV105" s="6">
        <v>499990</v>
      </c>
      <c r="AW105" s="6">
        <v>499980.5</v>
      </c>
      <c r="AX105" s="6">
        <v>999992</v>
      </c>
      <c r="AY105" s="6">
        <v>1000000</v>
      </c>
      <c r="AZ105" s="6">
        <v>8</v>
      </c>
      <c r="BA105" s="6">
        <v>0</v>
      </c>
    </row>
    <row r="106" spans="1:53" ht="15" thickBot="1" x14ac:dyDescent="0.4">
      <c r="A106" s="5" t="s">
        <v>9</v>
      </c>
      <c r="B106" s="6">
        <v>499974.40000000002</v>
      </c>
      <c r="C106" s="6">
        <v>18.5</v>
      </c>
      <c r="D106" s="6">
        <v>500007.4</v>
      </c>
      <c r="E106" s="6">
        <v>20</v>
      </c>
      <c r="F106" s="6">
        <v>1000020.3</v>
      </c>
      <c r="G106" s="6">
        <v>1000000</v>
      </c>
      <c r="H106" s="6">
        <v>-20.3</v>
      </c>
      <c r="I106" s="6">
        <v>0</v>
      </c>
      <c r="P106" s="5" t="s">
        <v>9</v>
      </c>
      <c r="Q106" s="6">
        <v>2</v>
      </c>
      <c r="R106" s="6">
        <v>499973.7</v>
      </c>
      <c r="S106" s="6">
        <v>13.5</v>
      </c>
      <c r="T106" s="6">
        <v>499994.7</v>
      </c>
      <c r="U106" s="6">
        <v>999983.8</v>
      </c>
      <c r="V106" s="6">
        <v>1000000</v>
      </c>
      <c r="W106" s="6">
        <v>16.2</v>
      </c>
      <c r="X106" s="6">
        <v>0</v>
      </c>
      <c r="AE106" s="5" t="s">
        <v>9</v>
      </c>
      <c r="AF106" s="6">
        <v>14</v>
      </c>
      <c r="AG106" s="6">
        <v>46.5</v>
      </c>
      <c r="AH106" s="6">
        <v>999934.5</v>
      </c>
      <c r="AI106" s="6">
        <v>1</v>
      </c>
      <c r="AJ106" s="6">
        <v>999996</v>
      </c>
      <c r="AK106" s="6">
        <v>1000000</v>
      </c>
      <c r="AL106" s="6">
        <v>4</v>
      </c>
      <c r="AM106" s="6">
        <v>0</v>
      </c>
      <c r="AT106" s="5" t="s">
        <v>9</v>
      </c>
      <c r="AU106" s="6">
        <v>33.5</v>
      </c>
      <c r="AV106" s="6">
        <v>499983.5</v>
      </c>
      <c r="AW106" s="6">
        <v>499988.5</v>
      </c>
      <c r="AX106" s="6">
        <v>1000005.5</v>
      </c>
      <c r="AY106" s="6">
        <v>1000000</v>
      </c>
      <c r="AZ106" s="6">
        <v>-5.5</v>
      </c>
      <c r="BA106" s="6">
        <v>0</v>
      </c>
    </row>
    <row r="107" spans="1:53" ht="15" thickBot="1" x14ac:dyDescent="0.4">
      <c r="A107" s="5" t="s">
        <v>10</v>
      </c>
      <c r="B107" s="6">
        <v>499983.9</v>
      </c>
      <c r="C107" s="6">
        <v>10.5</v>
      </c>
      <c r="D107" s="6">
        <v>500006.40000000002</v>
      </c>
      <c r="E107" s="6">
        <v>12</v>
      </c>
      <c r="F107" s="6">
        <v>1000012.8</v>
      </c>
      <c r="G107" s="6">
        <v>1000000</v>
      </c>
      <c r="H107" s="6">
        <v>-12.8</v>
      </c>
      <c r="I107" s="6">
        <v>0</v>
      </c>
      <c r="P107" s="5" t="s">
        <v>10</v>
      </c>
      <c r="Q107" s="6">
        <v>13.5</v>
      </c>
      <c r="R107" s="6">
        <v>499971.2</v>
      </c>
      <c r="S107" s="6">
        <v>8.5</v>
      </c>
      <c r="T107" s="6">
        <v>499999.7</v>
      </c>
      <c r="U107" s="6">
        <v>999992.8</v>
      </c>
      <c r="V107" s="6">
        <v>1000000</v>
      </c>
      <c r="W107" s="6">
        <v>7.2</v>
      </c>
      <c r="X107" s="6">
        <v>0</v>
      </c>
      <c r="AE107" s="5" t="s">
        <v>10</v>
      </c>
      <c r="AF107" s="6">
        <v>27.5</v>
      </c>
      <c r="AG107" s="6">
        <v>14</v>
      </c>
      <c r="AH107" s="6">
        <v>999938.5</v>
      </c>
      <c r="AI107" s="6">
        <v>21.5</v>
      </c>
      <c r="AJ107" s="6">
        <v>1000001.5</v>
      </c>
      <c r="AK107" s="6">
        <v>1000000</v>
      </c>
      <c r="AL107" s="6">
        <v>-1.5</v>
      </c>
      <c r="AM107" s="6">
        <v>0</v>
      </c>
      <c r="AT107" s="5" t="s">
        <v>10</v>
      </c>
      <c r="AU107" s="6">
        <v>29.5</v>
      </c>
      <c r="AV107" s="6">
        <v>499989</v>
      </c>
      <c r="AW107" s="6">
        <v>499990.5</v>
      </c>
      <c r="AX107" s="6">
        <v>1000009</v>
      </c>
      <c r="AY107" s="6">
        <v>1000000</v>
      </c>
      <c r="AZ107" s="6">
        <v>-9</v>
      </c>
      <c r="BA107" s="6">
        <v>0</v>
      </c>
    </row>
    <row r="108" spans="1:53" ht="15" thickBot="1" x14ac:dyDescent="0.4">
      <c r="A108" s="5" t="s">
        <v>11</v>
      </c>
      <c r="B108" s="6">
        <v>499989.4</v>
      </c>
      <c r="C108" s="6">
        <v>22.5</v>
      </c>
      <c r="D108" s="6">
        <v>499989.4</v>
      </c>
      <c r="E108" s="6">
        <v>11</v>
      </c>
      <c r="F108" s="6">
        <v>1000012.3</v>
      </c>
      <c r="G108" s="6">
        <v>1000000</v>
      </c>
      <c r="H108" s="6">
        <v>-12.3</v>
      </c>
      <c r="I108" s="6">
        <v>0</v>
      </c>
      <c r="P108" s="5" t="s">
        <v>11</v>
      </c>
      <c r="Q108" s="6">
        <v>35</v>
      </c>
      <c r="R108" s="6">
        <v>499977.7</v>
      </c>
      <c r="S108" s="6">
        <v>0</v>
      </c>
      <c r="T108" s="6">
        <v>499985.7</v>
      </c>
      <c r="U108" s="6">
        <v>999998.3</v>
      </c>
      <c r="V108" s="6">
        <v>1000000</v>
      </c>
      <c r="W108" s="6">
        <v>1.7</v>
      </c>
      <c r="X108" s="6">
        <v>0</v>
      </c>
      <c r="AE108" s="5" t="s">
        <v>11</v>
      </c>
      <c r="AF108" s="6">
        <v>36.5</v>
      </c>
      <c r="AG108" s="6">
        <v>25</v>
      </c>
      <c r="AH108" s="6">
        <v>999931.5</v>
      </c>
      <c r="AI108" s="6">
        <v>2</v>
      </c>
      <c r="AJ108" s="6">
        <v>999995</v>
      </c>
      <c r="AK108" s="6">
        <v>1000000</v>
      </c>
      <c r="AL108" s="6">
        <v>5</v>
      </c>
      <c r="AM108" s="6">
        <v>0</v>
      </c>
      <c r="AT108" s="5" t="s">
        <v>11</v>
      </c>
      <c r="AU108" s="6">
        <v>28.5</v>
      </c>
      <c r="AV108" s="6">
        <v>499991</v>
      </c>
      <c r="AW108" s="6">
        <v>499981.5</v>
      </c>
      <c r="AX108" s="6">
        <v>1000001</v>
      </c>
      <c r="AY108" s="6">
        <v>1000000</v>
      </c>
      <c r="AZ108" s="6">
        <v>-1</v>
      </c>
      <c r="BA108" s="6">
        <v>0</v>
      </c>
    </row>
    <row r="109" spans="1:53" ht="15" thickBot="1" x14ac:dyDescent="0.4">
      <c r="A109" s="5" t="s">
        <v>12</v>
      </c>
      <c r="B109" s="6">
        <v>499962.4</v>
      </c>
      <c r="C109" s="6">
        <v>20.5</v>
      </c>
      <c r="D109" s="6">
        <v>499998.4</v>
      </c>
      <c r="E109" s="6">
        <v>20</v>
      </c>
      <c r="F109" s="6">
        <v>1000001.3</v>
      </c>
      <c r="G109" s="6">
        <v>1000000</v>
      </c>
      <c r="H109" s="6">
        <v>-1.3</v>
      </c>
      <c r="I109" s="6">
        <v>0</v>
      </c>
      <c r="P109" s="5" t="s">
        <v>12</v>
      </c>
      <c r="Q109" s="6">
        <v>16.5</v>
      </c>
      <c r="R109" s="6">
        <v>499970.2</v>
      </c>
      <c r="S109" s="6">
        <v>27</v>
      </c>
      <c r="T109" s="6">
        <v>499986.7</v>
      </c>
      <c r="U109" s="6">
        <v>1000000.3</v>
      </c>
      <c r="V109" s="6">
        <v>1000000</v>
      </c>
      <c r="W109" s="6">
        <v>-0.3</v>
      </c>
      <c r="X109" s="6">
        <v>0</v>
      </c>
      <c r="AE109" s="5" t="s">
        <v>12</v>
      </c>
      <c r="AF109" s="6">
        <v>13</v>
      </c>
      <c r="AG109" s="6">
        <v>43.5</v>
      </c>
      <c r="AH109" s="6">
        <v>999939.5</v>
      </c>
      <c r="AI109" s="6">
        <v>0</v>
      </c>
      <c r="AJ109" s="6">
        <v>999996</v>
      </c>
      <c r="AK109" s="6">
        <v>1000000</v>
      </c>
      <c r="AL109" s="6">
        <v>4</v>
      </c>
      <c r="AM109" s="6">
        <v>0</v>
      </c>
      <c r="AT109" s="5" t="s">
        <v>12</v>
      </c>
      <c r="AU109" s="6">
        <v>16.5</v>
      </c>
      <c r="AV109" s="6">
        <v>499994</v>
      </c>
      <c r="AW109" s="6">
        <v>499988.5</v>
      </c>
      <c r="AX109" s="6">
        <v>999999</v>
      </c>
      <c r="AY109" s="6">
        <v>1000000</v>
      </c>
      <c r="AZ109" s="6">
        <v>1</v>
      </c>
      <c r="BA109" s="6">
        <v>0</v>
      </c>
    </row>
    <row r="110" spans="1:53" ht="15" thickBot="1" x14ac:dyDescent="0.4">
      <c r="A110" s="5" t="s">
        <v>13</v>
      </c>
      <c r="B110" s="6">
        <v>499986.4</v>
      </c>
      <c r="C110" s="6">
        <v>12.5</v>
      </c>
      <c r="D110" s="6">
        <v>499997.4</v>
      </c>
      <c r="E110" s="6">
        <v>15</v>
      </c>
      <c r="F110" s="6">
        <v>1000011.3</v>
      </c>
      <c r="G110" s="6">
        <v>1000000</v>
      </c>
      <c r="H110" s="6">
        <v>-11.3</v>
      </c>
      <c r="I110" s="6">
        <v>0</v>
      </c>
      <c r="P110" s="5" t="s">
        <v>13</v>
      </c>
      <c r="Q110" s="6">
        <v>5</v>
      </c>
      <c r="R110" s="6">
        <v>500001.2</v>
      </c>
      <c r="S110" s="6">
        <v>28</v>
      </c>
      <c r="T110" s="6">
        <v>499992.7</v>
      </c>
      <c r="U110" s="6">
        <v>1000026.8</v>
      </c>
      <c r="V110" s="6">
        <v>1000000</v>
      </c>
      <c r="W110" s="6">
        <v>-26.8</v>
      </c>
      <c r="X110" s="6">
        <v>0</v>
      </c>
      <c r="AE110" s="5" t="s">
        <v>13</v>
      </c>
      <c r="AF110" s="6">
        <v>26.5</v>
      </c>
      <c r="AG110" s="6">
        <v>2</v>
      </c>
      <c r="AH110" s="6">
        <v>999922.5</v>
      </c>
      <c r="AI110" s="6">
        <v>15.5</v>
      </c>
      <c r="AJ110" s="6">
        <v>999966.5</v>
      </c>
      <c r="AK110" s="6">
        <v>1000000</v>
      </c>
      <c r="AL110" s="6">
        <v>33.5</v>
      </c>
      <c r="AM110" s="6">
        <v>0</v>
      </c>
      <c r="AT110" s="5" t="s">
        <v>13</v>
      </c>
      <c r="AU110" s="6">
        <v>27.5</v>
      </c>
      <c r="AV110" s="6">
        <v>500004.5</v>
      </c>
      <c r="AW110" s="6">
        <v>499967</v>
      </c>
      <c r="AX110" s="6">
        <v>999999</v>
      </c>
      <c r="AY110" s="6">
        <v>1000000</v>
      </c>
      <c r="AZ110" s="6">
        <v>1</v>
      </c>
      <c r="BA110" s="6">
        <v>0</v>
      </c>
    </row>
    <row r="111" spans="1:53" ht="15" thickBot="1" x14ac:dyDescent="0.4">
      <c r="A111" s="5" t="s">
        <v>14</v>
      </c>
      <c r="B111" s="6">
        <v>499983.9</v>
      </c>
      <c r="C111" s="6">
        <v>11.5</v>
      </c>
      <c r="D111" s="6">
        <v>500010.9</v>
      </c>
      <c r="E111" s="6">
        <v>2</v>
      </c>
      <c r="F111" s="6">
        <v>1000008.3</v>
      </c>
      <c r="G111" s="6">
        <v>1000000</v>
      </c>
      <c r="H111" s="6">
        <v>-8.3000000000000007</v>
      </c>
      <c r="I111" s="6">
        <v>0</v>
      </c>
      <c r="P111" s="5" t="s">
        <v>14</v>
      </c>
      <c r="Q111" s="6">
        <v>6</v>
      </c>
      <c r="R111" s="6">
        <v>499983.7</v>
      </c>
      <c r="S111" s="6">
        <v>25</v>
      </c>
      <c r="T111" s="6">
        <v>499993.7</v>
      </c>
      <c r="U111" s="6">
        <v>1000008.3</v>
      </c>
      <c r="V111" s="6">
        <v>1000000</v>
      </c>
      <c r="W111" s="6">
        <v>-8.3000000000000007</v>
      </c>
      <c r="X111" s="6">
        <v>0</v>
      </c>
      <c r="AE111" s="5" t="s">
        <v>14</v>
      </c>
      <c r="AF111" s="6">
        <v>33.5</v>
      </c>
      <c r="AG111" s="6">
        <v>11</v>
      </c>
      <c r="AH111" s="6">
        <v>999934.5</v>
      </c>
      <c r="AI111" s="6">
        <v>26.5</v>
      </c>
      <c r="AJ111" s="6">
        <v>1000005.5</v>
      </c>
      <c r="AK111" s="6">
        <v>1000000</v>
      </c>
      <c r="AL111" s="6">
        <v>-5.5</v>
      </c>
      <c r="AM111" s="6">
        <v>0</v>
      </c>
      <c r="AT111" s="5" t="s">
        <v>14</v>
      </c>
      <c r="AU111" s="6">
        <v>23.5</v>
      </c>
      <c r="AV111" s="6">
        <v>499996</v>
      </c>
      <c r="AW111" s="6">
        <v>499992.5</v>
      </c>
      <c r="AX111" s="6">
        <v>1000012</v>
      </c>
      <c r="AY111" s="6">
        <v>1000000</v>
      </c>
      <c r="AZ111" s="6">
        <v>-12</v>
      </c>
      <c r="BA111" s="6">
        <v>0</v>
      </c>
    </row>
    <row r="112" spans="1:53" ht="15" thickBot="1" x14ac:dyDescent="0.4">
      <c r="A112" s="5" t="s">
        <v>15</v>
      </c>
      <c r="B112" s="6">
        <v>499960.4</v>
      </c>
      <c r="C112" s="6">
        <v>9.5</v>
      </c>
      <c r="D112" s="6">
        <v>500005.4</v>
      </c>
      <c r="E112" s="6">
        <v>0</v>
      </c>
      <c r="F112" s="6">
        <v>999975.3</v>
      </c>
      <c r="G112" s="6">
        <v>1000000</v>
      </c>
      <c r="H112" s="6">
        <v>24.7</v>
      </c>
      <c r="I112" s="6">
        <v>0</v>
      </c>
      <c r="P112" s="5" t="s">
        <v>15</v>
      </c>
      <c r="Q112" s="6">
        <v>35</v>
      </c>
      <c r="R112" s="6">
        <v>499975.7</v>
      </c>
      <c r="S112" s="6">
        <v>15.5</v>
      </c>
      <c r="T112" s="6">
        <v>499987.7</v>
      </c>
      <c r="U112" s="6">
        <v>1000013.8</v>
      </c>
      <c r="V112" s="6">
        <v>1000000</v>
      </c>
      <c r="W112" s="6">
        <v>-13.8</v>
      </c>
      <c r="X112" s="6">
        <v>0</v>
      </c>
      <c r="AE112" s="5" t="s">
        <v>15</v>
      </c>
      <c r="AF112" s="6">
        <v>34.5</v>
      </c>
      <c r="AG112" s="6">
        <v>1</v>
      </c>
      <c r="AH112" s="6">
        <v>999936.5</v>
      </c>
      <c r="AI112" s="6">
        <v>16.5</v>
      </c>
      <c r="AJ112" s="6">
        <v>999988.5</v>
      </c>
      <c r="AK112" s="6">
        <v>1000000</v>
      </c>
      <c r="AL112" s="6">
        <v>11.5</v>
      </c>
      <c r="AM112" s="6">
        <v>0</v>
      </c>
      <c r="AT112" s="5" t="s">
        <v>15</v>
      </c>
      <c r="AU112" s="6">
        <v>12.5</v>
      </c>
      <c r="AV112" s="6">
        <v>499999.5</v>
      </c>
      <c r="AW112" s="6">
        <v>499979.5</v>
      </c>
      <c r="AX112" s="6">
        <v>999991.5</v>
      </c>
      <c r="AY112" s="6">
        <v>1000000</v>
      </c>
      <c r="AZ112" s="6">
        <v>8.5</v>
      </c>
      <c r="BA112" s="6">
        <v>0</v>
      </c>
    </row>
    <row r="113" spans="1:53" ht="15" thickBot="1" x14ac:dyDescent="0.4">
      <c r="A113" s="5" t="s">
        <v>16</v>
      </c>
      <c r="B113" s="6">
        <v>499963.4</v>
      </c>
      <c r="C113" s="6">
        <v>0</v>
      </c>
      <c r="D113" s="6">
        <v>499988.4</v>
      </c>
      <c r="E113" s="6">
        <v>14</v>
      </c>
      <c r="F113" s="6">
        <v>999965.8</v>
      </c>
      <c r="G113" s="6">
        <v>1000000</v>
      </c>
      <c r="H113" s="6">
        <v>34.200000000000003</v>
      </c>
      <c r="I113" s="6">
        <v>0</v>
      </c>
      <c r="P113" s="5" t="s">
        <v>16</v>
      </c>
      <c r="Q113" s="6">
        <v>1</v>
      </c>
      <c r="R113" s="6">
        <v>499979.7</v>
      </c>
      <c r="S113" s="6">
        <v>9.5</v>
      </c>
      <c r="T113" s="6">
        <v>500017.2</v>
      </c>
      <c r="U113" s="6">
        <v>1000007.3</v>
      </c>
      <c r="V113" s="6">
        <v>1000000</v>
      </c>
      <c r="W113" s="6">
        <v>-7.3</v>
      </c>
      <c r="X113" s="6">
        <v>0</v>
      </c>
      <c r="AE113" s="5" t="s">
        <v>16</v>
      </c>
      <c r="AF113" s="6">
        <v>40.5</v>
      </c>
      <c r="AG113" s="6">
        <v>4</v>
      </c>
      <c r="AH113" s="6">
        <v>999953</v>
      </c>
      <c r="AI113" s="6">
        <v>25.5</v>
      </c>
      <c r="AJ113" s="6">
        <v>1000023</v>
      </c>
      <c r="AK113" s="6">
        <v>1000000</v>
      </c>
      <c r="AL113" s="6">
        <v>-23</v>
      </c>
      <c r="AM113" s="6">
        <v>0</v>
      </c>
      <c r="AT113" s="5" t="s">
        <v>16</v>
      </c>
      <c r="AU113" s="6">
        <v>0</v>
      </c>
      <c r="AV113" s="6">
        <v>499995</v>
      </c>
      <c r="AW113" s="6">
        <v>500004</v>
      </c>
      <c r="AX113" s="6">
        <v>999999</v>
      </c>
      <c r="AY113" s="6">
        <v>1000000</v>
      </c>
      <c r="AZ113" s="6">
        <v>1</v>
      </c>
      <c r="BA113" s="6">
        <v>0</v>
      </c>
    </row>
    <row r="114" spans="1:53" ht="15" thickBot="1" x14ac:dyDescent="0.4">
      <c r="A114" s="5" t="s">
        <v>17</v>
      </c>
      <c r="B114" s="6">
        <v>499964.4</v>
      </c>
      <c r="C114" s="6">
        <v>16.5</v>
      </c>
      <c r="D114" s="6">
        <v>500001.4</v>
      </c>
      <c r="E114" s="6">
        <v>1</v>
      </c>
      <c r="F114" s="6">
        <v>999983.3</v>
      </c>
      <c r="G114" s="6">
        <v>1000000</v>
      </c>
      <c r="H114" s="6">
        <v>16.7</v>
      </c>
      <c r="I114" s="6">
        <v>0</v>
      </c>
      <c r="P114" s="5" t="s">
        <v>17</v>
      </c>
      <c r="Q114" s="6">
        <v>19.5</v>
      </c>
      <c r="R114" s="6">
        <v>499981.7</v>
      </c>
      <c r="S114" s="6">
        <v>26</v>
      </c>
      <c r="T114" s="6">
        <v>499995.7</v>
      </c>
      <c r="U114" s="6">
        <v>1000022.8</v>
      </c>
      <c r="V114" s="6">
        <v>1000000</v>
      </c>
      <c r="W114" s="6">
        <v>-22.8</v>
      </c>
      <c r="X114" s="6">
        <v>0</v>
      </c>
      <c r="AE114" s="5" t="s">
        <v>17</v>
      </c>
      <c r="AF114" s="6">
        <v>37.5</v>
      </c>
      <c r="AG114" s="6">
        <v>8</v>
      </c>
      <c r="AH114" s="6">
        <v>999946.5</v>
      </c>
      <c r="AI114" s="6">
        <v>17.5</v>
      </c>
      <c r="AJ114" s="6">
        <v>1000009.5</v>
      </c>
      <c r="AK114" s="6">
        <v>1000000</v>
      </c>
      <c r="AL114" s="6">
        <v>-9.5</v>
      </c>
      <c r="AM114" s="6">
        <v>0</v>
      </c>
      <c r="AT114" s="5" t="s">
        <v>17</v>
      </c>
      <c r="AU114" s="6">
        <v>14.5</v>
      </c>
      <c r="AV114" s="6">
        <v>500000.5</v>
      </c>
      <c r="AW114" s="6">
        <v>499995</v>
      </c>
      <c r="AX114" s="6">
        <v>1000010</v>
      </c>
      <c r="AY114" s="6">
        <v>1000000</v>
      </c>
      <c r="AZ114" s="6">
        <v>-10</v>
      </c>
      <c r="BA114" s="6">
        <v>0</v>
      </c>
    </row>
    <row r="115" spans="1:53" ht="15" thickBot="1" x14ac:dyDescent="0.4">
      <c r="A115" s="5" t="s">
        <v>18</v>
      </c>
      <c r="B115" s="6">
        <v>499970.4</v>
      </c>
      <c r="C115" s="6">
        <v>17.5</v>
      </c>
      <c r="D115" s="6">
        <v>499992.4</v>
      </c>
      <c r="E115" s="6">
        <v>4</v>
      </c>
      <c r="F115" s="6">
        <v>999984.3</v>
      </c>
      <c r="G115" s="6">
        <v>1000000</v>
      </c>
      <c r="H115" s="6">
        <v>15.7</v>
      </c>
      <c r="I115" s="6">
        <v>0</v>
      </c>
      <c r="P115" s="5" t="s">
        <v>18</v>
      </c>
      <c r="Q115" s="6">
        <v>15.5</v>
      </c>
      <c r="R115" s="6">
        <v>499961.7</v>
      </c>
      <c r="S115" s="6">
        <v>14.5</v>
      </c>
      <c r="T115" s="6">
        <v>499996.7</v>
      </c>
      <c r="U115" s="6">
        <v>999988.3</v>
      </c>
      <c r="V115" s="6">
        <v>1000000</v>
      </c>
      <c r="W115" s="6">
        <v>11.7</v>
      </c>
      <c r="X115" s="6">
        <v>0</v>
      </c>
      <c r="AE115" s="5" t="s">
        <v>18</v>
      </c>
      <c r="AF115" s="6">
        <v>35.5</v>
      </c>
      <c r="AG115" s="6">
        <v>10</v>
      </c>
      <c r="AH115" s="6">
        <v>999945.5</v>
      </c>
      <c r="AI115" s="6">
        <v>20.5</v>
      </c>
      <c r="AJ115" s="6">
        <v>1000011.5</v>
      </c>
      <c r="AK115" s="6">
        <v>1000000</v>
      </c>
      <c r="AL115" s="6">
        <v>-11.5</v>
      </c>
      <c r="AM115" s="6">
        <v>0</v>
      </c>
      <c r="AT115" s="5" t="s">
        <v>18</v>
      </c>
      <c r="AU115" s="6">
        <v>15.5</v>
      </c>
      <c r="AV115" s="6">
        <v>499987</v>
      </c>
      <c r="AW115" s="6">
        <v>499996</v>
      </c>
      <c r="AX115" s="6">
        <v>999998.5</v>
      </c>
      <c r="AY115" s="6">
        <v>1000000</v>
      </c>
      <c r="AZ115" s="6">
        <v>1.5</v>
      </c>
      <c r="BA115" s="6">
        <v>0</v>
      </c>
    </row>
    <row r="116" spans="1:53" ht="15" thickBot="1" x14ac:dyDescent="0.4">
      <c r="A116" s="5" t="s">
        <v>19</v>
      </c>
      <c r="B116" s="6">
        <v>499961.4</v>
      </c>
      <c r="C116" s="6">
        <v>7.5</v>
      </c>
      <c r="D116" s="6">
        <v>499994.4</v>
      </c>
      <c r="E116" s="6">
        <v>9</v>
      </c>
      <c r="F116" s="6">
        <v>999972.3</v>
      </c>
      <c r="G116" s="6">
        <v>1000000</v>
      </c>
      <c r="H116" s="6">
        <v>27.7</v>
      </c>
      <c r="I116" s="6">
        <v>0</v>
      </c>
      <c r="P116" s="5" t="s">
        <v>19</v>
      </c>
      <c r="Q116" s="6">
        <v>1</v>
      </c>
      <c r="R116" s="6">
        <v>499969.2</v>
      </c>
      <c r="S116" s="6">
        <v>17.5</v>
      </c>
      <c r="T116" s="6">
        <v>499997.7</v>
      </c>
      <c r="U116" s="6">
        <v>999985.3</v>
      </c>
      <c r="V116" s="6">
        <v>1000000</v>
      </c>
      <c r="W116" s="6">
        <v>14.7</v>
      </c>
      <c r="X116" s="6">
        <v>0</v>
      </c>
      <c r="AE116" s="5" t="s">
        <v>19</v>
      </c>
      <c r="AF116" s="6">
        <v>0</v>
      </c>
      <c r="AG116" s="6">
        <v>27</v>
      </c>
      <c r="AH116" s="6">
        <v>999943.5</v>
      </c>
      <c r="AI116" s="6">
        <v>25.5</v>
      </c>
      <c r="AJ116" s="6">
        <v>999996</v>
      </c>
      <c r="AK116" s="6">
        <v>1000000</v>
      </c>
      <c r="AL116" s="6">
        <v>4</v>
      </c>
      <c r="AM116" s="6">
        <v>0</v>
      </c>
      <c r="AT116" s="5" t="s">
        <v>19</v>
      </c>
      <c r="AU116" s="6">
        <v>11.5</v>
      </c>
      <c r="AV116" s="6">
        <v>499986</v>
      </c>
      <c r="AW116" s="6">
        <v>499988.5</v>
      </c>
      <c r="AX116" s="6">
        <v>999986</v>
      </c>
      <c r="AY116" s="6">
        <v>1000000</v>
      </c>
      <c r="AZ116" s="6">
        <v>14</v>
      </c>
      <c r="BA116" s="6">
        <v>0</v>
      </c>
    </row>
    <row r="117" spans="1:53" ht="15" thickBot="1" x14ac:dyDescent="0.4"/>
    <row r="118" spans="1:53" ht="20" thickBot="1" x14ac:dyDescent="0.4">
      <c r="A118" s="7" t="s">
        <v>273</v>
      </c>
      <c r="B118" s="8">
        <v>1000046.8</v>
      </c>
      <c r="P118" s="7" t="s">
        <v>273</v>
      </c>
      <c r="Q118" s="8">
        <v>1000081.4</v>
      </c>
      <c r="AE118" s="7" t="s">
        <v>273</v>
      </c>
      <c r="AF118" s="8">
        <v>1000069.5</v>
      </c>
      <c r="AT118" s="7" t="s">
        <v>273</v>
      </c>
      <c r="AU118" s="8">
        <v>1500004.5</v>
      </c>
    </row>
    <row r="119" spans="1:53" ht="20" thickBot="1" x14ac:dyDescent="0.4">
      <c r="A119" s="7" t="s">
        <v>274</v>
      </c>
      <c r="B119" s="8">
        <v>999948.80000000005</v>
      </c>
      <c r="P119" s="7" t="s">
        <v>274</v>
      </c>
      <c r="Q119" s="8">
        <v>999930.9</v>
      </c>
      <c r="AE119" s="7" t="s">
        <v>274</v>
      </c>
      <c r="AF119" s="8">
        <v>999922.5</v>
      </c>
      <c r="AT119" s="7" t="s">
        <v>274</v>
      </c>
      <c r="AU119" s="8">
        <v>499967</v>
      </c>
    </row>
    <row r="120" spans="1:53" ht="26.5" thickBot="1" x14ac:dyDescent="0.4">
      <c r="A120" s="7" t="s">
        <v>275</v>
      </c>
      <c r="B120" s="8">
        <v>19999999.5</v>
      </c>
      <c r="P120" s="7" t="s">
        <v>275</v>
      </c>
      <c r="Q120" s="8">
        <v>19999999.5</v>
      </c>
      <c r="AE120" s="7" t="s">
        <v>275</v>
      </c>
      <c r="AF120" s="8">
        <v>20000000.5</v>
      </c>
      <c r="AT120" s="7" t="s">
        <v>275</v>
      </c>
      <c r="AU120" s="8">
        <v>20000000.5</v>
      </c>
    </row>
    <row r="121" spans="1:53" ht="20" thickBot="1" x14ac:dyDescent="0.4">
      <c r="A121" s="7" t="s">
        <v>276</v>
      </c>
      <c r="B121" s="8">
        <v>20000000</v>
      </c>
      <c r="P121" s="7" t="s">
        <v>276</v>
      </c>
      <c r="Q121" s="8">
        <v>20000000</v>
      </c>
      <c r="AE121" s="7" t="s">
        <v>276</v>
      </c>
      <c r="AF121" s="8">
        <v>20000000</v>
      </c>
      <c r="AT121" s="7" t="s">
        <v>276</v>
      </c>
      <c r="AU121" s="8">
        <v>20000000</v>
      </c>
    </row>
    <row r="122" spans="1:53" ht="33" thickBot="1" x14ac:dyDescent="0.4">
      <c r="A122" s="7" t="s">
        <v>277</v>
      </c>
      <c r="B122" s="8">
        <v>-0.5</v>
      </c>
      <c r="P122" s="7" t="s">
        <v>277</v>
      </c>
      <c r="Q122" s="8">
        <v>-0.5</v>
      </c>
      <c r="AE122" s="7" t="s">
        <v>277</v>
      </c>
      <c r="AF122" s="8">
        <v>0.5</v>
      </c>
      <c r="AT122" s="7" t="s">
        <v>277</v>
      </c>
      <c r="AU122" s="8">
        <v>0.5</v>
      </c>
    </row>
    <row r="123" spans="1:53" ht="26.5" thickBot="1" x14ac:dyDescent="0.4">
      <c r="A123" s="7" t="s">
        <v>278</v>
      </c>
      <c r="B123" s="8"/>
      <c r="P123" s="7" t="s">
        <v>278</v>
      </c>
      <c r="Q123" s="8"/>
      <c r="AE123" s="7" t="s">
        <v>278</v>
      </c>
      <c r="AF123" s="8"/>
      <c r="AT123" s="7" t="s">
        <v>278</v>
      </c>
      <c r="AU123" s="8"/>
    </row>
    <row r="124" spans="1:53" ht="33" thickBot="1" x14ac:dyDescent="0.4">
      <c r="A124" s="7" t="s">
        <v>279</v>
      </c>
      <c r="B124" s="8"/>
      <c r="P124" s="7" t="s">
        <v>279</v>
      </c>
      <c r="Q124" s="8"/>
      <c r="AE124" s="7" t="s">
        <v>279</v>
      </c>
      <c r="AF124" s="8"/>
      <c r="AT124" s="7" t="s">
        <v>279</v>
      </c>
      <c r="AU124" s="8"/>
    </row>
    <row r="125" spans="1:53" ht="26.5" thickBot="1" x14ac:dyDescent="0.4">
      <c r="A125" s="7" t="s">
        <v>280</v>
      </c>
      <c r="B125" s="8">
        <v>0</v>
      </c>
      <c r="P125" s="7" t="s">
        <v>280</v>
      </c>
      <c r="Q125" s="8">
        <v>0</v>
      </c>
      <c r="AE125" s="7" t="s">
        <v>280</v>
      </c>
      <c r="AF125" s="8">
        <v>0</v>
      </c>
      <c r="AT125" s="7" t="s">
        <v>280</v>
      </c>
      <c r="AU125" s="8">
        <v>0</v>
      </c>
    </row>
    <row r="127" spans="1:53" x14ac:dyDescent="0.35">
      <c r="A127" s="10" t="s">
        <v>281</v>
      </c>
      <c r="P127" s="10" t="s">
        <v>281</v>
      </c>
      <c r="AE127" s="10" t="s">
        <v>281</v>
      </c>
      <c r="AT127" s="10" t="s">
        <v>281</v>
      </c>
    </row>
    <row r="129" spans="1:46" x14ac:dyDescent="0.35">
      <c r="A129" s="9" t="s">
        <v>521</v>
      </c>
      <c r="P129" s="9" t="s">
        <v>521</v>
      </c>
      <c r="AE129" s="9" t="s">
        <v>521</v>
      </c>
      <c r="AT129" s="9" t="s">
        <v>724</v>
      </c>
    </row>
    <row r="130" spans="1:46" x14ac:dyDescent="0.35">
      <c r="A130" s="9" t="s">
        <v>522</v>
      </c>
      <c r="P130" s="9" t="s">
        <v>522</v>
      </c>
      <c r="AE130" s="9" t="s">
        <v>522</v>
      </c>
      <c r="AT130" s="9" t="s">
        <v>725</v>
      </c>
    </row>
  </sheetData>
  <conditionalFormatting sqref="Z2:AA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27" r:id="rId1" display="http://miau.gau.hu/myx-free/coco/test/796143320171013105924.html"/>
    <hyperlink ref="P127" r:id="rId2" display="http://miau.gau.hu/myx-free/coco/test/759435020171013110034.html"/>
    <hyperlink ref="AE127" r:id="rId3" display="http://miau.gau.hu/myx-free/coco/test/700884520171013110116.html"/>
    <hyperlink ref="AT127" r:id="rId4" display="http://miau.gau.hu/myx-free/coco/test/413369520171013110241.html"/>
  </hyperlinks>
  <pageMargins left="0.7" right="0.7" top="0.75" bottom="0.75" header="0.3" footer="0.3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8"/>
  <sheetViews>
    <sheetView tabSelected="1" topLeftCell="A15" zoomScale="55" zoomScaleNormal="55" workbookViewId="0">
      <selection activeCell="AC27" sqref="AC27:AH27"/>
    </sheetView>
  </sheetViews>
  <sheetFormatPr defaultRowHeight="14.5" x14ac:dyDescent="0.35"/>
  <cols>
    <col min="1" max="1" width="4.1796875" bestFit="1" customWidth="1"/>
    <col min="2" max="4" width="3" bestFit="1" customWidth="1"/>
    <col min="5" max="5" width="7.81640625" bestFit="1" customWidth="1"/>
    <col min="6" max="8" width="3" bestFit="1" customWidth="1"/>
    <col min="9" max="9" width="7.81640625" bestFit="1" customWidth="1"/>
    <col min="10" max="12" width="3" bestFit="1" customWidth="1"/>
    <col min="13" max="13" width="7.81640625" bestFit="1" customWidth="1"/>
    <col min="14" max="16" width="4" bestFit="1" customWidth="1"/>
    <col min="17" max="17" width="7.81640625" bestFit="1" customWidth="1"/>
    <col min="19" max="20" width="9.81640625" bestFit="1" customWidth="1"/>
    <col min="29" max="29" width="16.54296875" bestFit="1" customWidth="1"/>
    <col min="30" max="30" width="12.453125" bestFit="1" customWidth="1"/>
    <col min="31" max="31" width="17" bestFit="1" customWidth="1"/>
    <col min="32" max="32" width="12.453125" bestFit="1" customWidth="1"/>
    <col min="33" max="33" width="13.26953125" bestFit="1" customWidth="1"/>
    <col min="34" max="34" width="16.54296875" bestFit="1" customWidth="1"/>
    <col min="35" max="35" width="10.453125" bestFit="1" customWidth="1"/>
    <col min="36" max="36" width="16.90625" bestFit="1" customWidth="1"/>
  </cols>
  <sheetData>
    <row r="1" spans="1:36" x14ac:dyDescent="0.35">
      <c r="B1" t="s">
        <v>20</v>
      </c>
      <c r="C1" t="s">
        <v>21</v>
      </c>
      <c r="D1" t="s">
        <v>22</v>
      </c>
      <c r="E1" t="s">
        <v>32</v>
      </c>
      <c r="F1" t="s">
        <v>23</v>
      </c>
      <c r="G1" t="s">
        <v>24</v>
      </c>
      <c r="H1" t="s">
        <v>25</v>
      </c>
      <c r="I1" t="s">
        <v>32</v>
      </c>
      <c r="J1" t="s">
        <v>26</v>
      </c>
      <c r="K1" t="s">
        <v>27</v>
      </c>
      <c r="L1" t="s">
        <v>28</v>
      </c>
      <c r="M1" t="s">
        <v>32</v>
      </c>
      <c r="N1" t="s">
        <v>29</v>
      </c>
      <c r="O1" t="s">
        <v>30</v>
      </c>
      <c r="P1" t="s">
        <v>31</v>
      </c>
      <c r="Q1" t="s">
        <v>32</v>
      </c>
      <c r="S1" t="s">
        <v>907</v>
      </c>
      <c r="T1" t="s">
        <v>908</v>
      </c>
      <c r="U1" t="s">
        <v>909</v>
      </c>
      <c r="V1" t="s">
        <v>910</v>
      </c>
      <c r="X1" t="s">
        <v>907</v>
      </c>
      <c r="Y1" t="s">
        <v>908</v>
      </c>
      <c r="Z1" t="s">
        <v>909</v>
      </c>
      <c r="AA1" t="s">
        <v>910</v>
      </c>
      <c r="AB1" t="s">
        <v>32</v>
      </c>
      <c r="AC1" t="s">
        <v>989</v>
      </c>
      <c r="AD1" t="str">
        <f>'models - grouped attributes'!Z1</f>
        <v>Becslés (all)</v>
      </c>
      <c r="AE1" t="str">
        <f>'models - grouped attributes'!AA1</f>
        <v>becslés (3*4+1*3)</v>
      </c>
      <c r="AF1" t="s">
        <v>728</v>
      </c>
      <c r="AG1">
        <f>CORREL(AE2:AE21,AC2:AC21)</f>
        <v>0.76860705211498204</v>
      </c>
      <c r="AH1" t="str">
        <f>AC1</f>
        <v>Becslés(4*3+1*4)</v>
      </c>
      <c r="AI1" t="s">
        <v>990</v>
      </c>
      <c r="AJ1" t="str">
        <f t="shared" ref="AJ1" si="0">AE1</f>
        <v>becslés (3*4+1*3)</v>
      </c>
    </row>
    <row r="2" spans="1:36" x14ac:dyDescent="0.35">
      <c r="A2" t="s">
        <v>0</v>
      </c>
      <c r="B2">
        <f>RANK('oam (raw)'!B2,'oam (raw)'!B$2:B$21,0)</f>
        <v>8</v>
      </c>
      <c r="C2">
        <f>RANK('oam (raw)'!C2,'oam (raw)'!C$2:C$21,0)</f>
        <v>11</v>
      </c>
      <c r="D2">
        <f>RANK('oam (raw)'!D2,'oam (raw)'!D$2:D$21,0)</f>
        <v>12</v>
      </c>
      <c r="E2">
        <v>1000000</v>
      </c>
      <c r="F2">
        <f>RANK('oam (raw)'!E2,'oam (raw)'!E$2:E$21,0)</f>
        <v>7</v>
      </c>
      <c r="G2">
        <f>RANK('oam (raw)'!F2,'oam (raw)'!F$2:F$21,0)</f>
        <v>9</v>
      </c>
      <c r="H2">
        <f>RANK('oam (raw)'!G2,'oam (raw)'!G$2:G$21,0)</f>
        <v>5</v>
      </c>
      <c r="I2">
        <v>1000000</v>
      </c>
      <c r="J2">
        <f>RANK('oam (raw)'!H2,'oam (raw)'!H$2:H$21,0)</f>
        <v>13</v>
      </c>
      <c r="K2">
        <f>RANK('oam (raw)'!I2,'oam (raw)'!I$2:I$21,0)</f>
        <v>14</v>
      </c>
      <c r="L2">
        <f>RANK('oam (raw)'!J2,'oam (raw)'!J$2:J$21,0)</f>
        <v>19</v>
      </c>
      <c r="M2">
        <v>1000000</v>
      </c>
      <c r="N2">
        <f>RANK('oam (raw)'!K2,'oam (raw)'!K$2:K$21,0)</f>
        <v>20</v>
      </c>
      <c r="O2">
        <f>RANK('oam (raw)'!L2,'oam (raw)'!L$2:L$21,0)</f>
        <v>1</v>
      </c>
      <c r="P2">
        <f>RANK('oam (raw)'!M2,'oam (raw)'!M$2:M$21,0)</f>
        <v>16</v>
      </c>
      <c r="Q2">
        <v>1000000</v>
      </c>
      <c r="S2">
        <f>E97</f>
        <v>1000000.3</v>
      </c>
      <c r="T2">
        <f>E205</f>
        <v>1000009.6</v>
      </c>
      <c r="U2">
        <f>E315</f>
        <v>999983.7</v>
      </c>
      <c r="V2">
        <f>E425</f>
        <v>999989.9</v>
      </c>
      <c r="X2">
        <f>RANK(S2,S$2:S$21,0)</f>
        <v>12</v>
      </c>
      <c r="Y2">
        <f t="shared" ref="Y2:Y21" si="1">RANK(T2,T$2:T$21,0)</f>
        <v>6</v>
      </c>
      <c r="Z2">
        <f t="shared" ref="Z2:Z21" si="2">RANK(U2,U$2:U$21,0)</f>
        <v>19</v>
      </c>
      <c r="AA2">
        <f t="shared" ref="AA2:AA21" si="3">RANK(V2,V$2:V$21,0)</f>
        <v>15</v>
      </c>
      <c r="AB2">
        <f>Q2</f>
        <v>1000000</v>
      </c>
      <c r="AC2">
        <f>F535</f>
        <v>999986</v>
      </c>
      <c r="AD2">
        <f>'models - grouped attributes'!Z2</f>
        <v>999999.9</v>
      </c>
      <c r="AE2">
        <f>'models - grouped attributes'!AA2</f>
        <v>999986.5</v>
      </c>
      <c r="AH2">
        <f>RANK(AC2,AC$2:AC$21,0)</f>
        <v>18</v>
      </c>
      <c r="AI2">
        <f>ABS(AH2-AJ2)</f>
        <v>1</v>
      </c>
      <c r="AJ2">
        <f t="shared" ref="AJ2" si="4">RANK(AE2,AE$2:AE$21,0)</f>
        <v>19</v>
      </c>
    </row>
    <row r="3" spans="1:36" x14ac:dyDescent="0.35">
      <c r="A3" t="s">
        <v>1</v>
      </c>
      <c r="B3">
        <f>RANK('oam (raw)'!B3,'oam (raw)'!B$2:B$21,0)</f>
        <v>13</v>
      </c>
      <c r="C3">
        <f>RANK('oam (raw)'!C3,'oam (raw)'!C$2:C$21,0)</f>
        <v>2</v>
      </c>
      <c r="D3">
        <f>RANK('oam (raw)'!D3,'oam (raw)'!D$2:D$21,0)</f>
        <v>6</v>
      </c>
      <c r="E3">
        <v>1000000</v>
      </c>
      <c r="F3">
        <f>RANK('oam (raw)'!E3,'oam (raw)'!E$2:E$21,0)</f>
        <v>13</v>
      </c>
      <c r="G3">
        <f>RANK('oam (raw)'!F3,'oam (raw)'!F$2:F$21,0)</f>
        <v>16</v>
      </c>
      <c r="H3">
        <f>RANK('oam (raw)'!G3,'oam (raw)'!G$2:G$21,0)</f>
        <v>2</v>
      </c>
      <c r="I3">
        <v>1000000</v>
      </c>
      <c r="J3">
        <f>RANK('oam (raw)'!H3,'oam (raw)'!H$2:H$21,0)</f>
        <v>9</v>
      </c>
      <c r="K3">
        <f>RANK('oam (raw)'!I3,'oam (raw)'!I$2:I$21,0)</f>
        <v>20</v>
      </c>
      <c r="L3">
        <f>RANK('oam (raw)'!J3,'oam (raw)'!J$2:J$21,0)</f>
        <v>10</v>
      </c>
      <c r="M3">
        <v>1000000</v>
      </c>
      <c r="N3">
        <f>RANK('oam (raw)'!K3,'oam (raw)'!K$2:K$21,0)</f>
        <v>17</v>
      </c>
      <c r="O3">
        <f>RANK('oam (raw)'!L3,'oam (raw)'!L$2:L$21,0)</f>
        <v>4</v>
      </c>
      <c r="P3">
        <f>RANK('oam (raw)'!M3,'oam (raw)'!M$2:M$21,0)</f>
        <v>2</v>
      </c>
      <c r="Q3">
        <v>1000000</v>
      </c>
      <c r="S3">
        <f t="shared" ref="S3:S21" si="5">E98</f>
        <v>1000010.3</v>
      </c>
      <c r="T3">
        <f t="shared" ref="T3:T21" si="6">E206</f>
        <v>1000006.1</v>
      </c>
      <c r="U3">
        <f t="shared" ref="U3:U21" si="7">E316</f>
        <v>999987.19999999995</v>
      </c>
      <c r="V3">
        <f t="shared" ref="V3:V21" si="8">E426</f>
        <v>1000011.9</v>
      </c>
      <c r="X3">
        <f t="shared" ref="X3:X21" si="9">RANK(S3,S$2:S$21,0)</f>
        <v>6</v>
      </c>
      <c r="Y3">
        <f t="shared" si="1"/>
        <v>8</v>
      </c>
      <c r="Z3">
        <f t="shared" si="2"/>
        <v>17</v>
      </c>
      <c r="AA3">
        <f t="shared" si="3"/>
        <v>4</v>
      </c>
      <c r="AB3">
        <f t="shared" ref="AB3:AB21" si="10">Q3</f>
        <v>1000000</v>
      </c>
      <c r="AC3">
        <f t="shared" ref="AC3:AC21" si="11">F536</f>
        <v>1000007.5</v>
      </c>
      <c r="AD3">
        <f>'models - grouped attributes'!Z3</f>
        <v>999999.9</v>
      </c>
      <c r="AE3">
        <f>'models - grouped attributes'!AA3</f>
        <v>1000004.5</v>
      </c>
      <c r="AH3">
        <f t="shared" ref="AH3:AH21" si="12">RANK(AC3,AC$2:AC$21,0)</f>
        <v>8</v>
      </c>
      <c r="AI3">
        <f t="shared" ref="AI3:AI21" si="13">ABS(AH3-AJ3)</f>
        <v>1</v>
      </c>
      <c r="AJ3">
        <f t="shared" ref="AJ3:AJ21" si="14">RANK(AE3,AE$2:AE$21,0)</f>
        <v>7</v>
      </c>
    </row>
    <row r="4" spans="1:36" x14ac:dyDescent="0.35">
      <c r="A4" t="s">
        <v>2</v>
      </c>
      <c r="B4">
        <f>RANK('oam (raw)'!B4,'oam (raw)'!B$2:B$21,0)</f>
        <v>15</v>
      </c>
      <c r="C4">
        <f>RANK('oam (raw)'!C4,'oam (raw)'!C$2:C$21,0)</f>
        <v>16</v>
      </c>
      <c r="D4">
        <f>RANK('oam (raw)'!D4,'oam (raw)'!D$2:D$21,0)</f>
        <v>8</v>
      </c>
      <c r="E4">
        <v>1000000</v>
      </c>
      <c r="F4">
        <f>RANK('oam (raw)'!E4,'oam (raw)'!E$2:E$21,0)</f>
        <v>15</v>
      </c>
      <c r="G4">
        <f>RANK('oam (raw)'!F4,'oam (raw)'!F$2:F$21,0)</f>
        <v>17</v>
      </c>
      <c r="H4">
        <f>RANK('oam (raw)'!G4,'oam (raw)'!G$2:G$21,0)</f>
        <v>7</v>
      </c>
      <c r="I4">
        <v>1000000</v>
      </c>
      <c r="J4">
        <f>RANK('oam (raw)'!H4,'oam (raw)'!H$2:H$21,0)</f>
        <v>18</v>
      </c>
      <c r="K4">
        <f>RANK('oam (raw)'!I4,'oam (raw)'!I$2:I$21,0)</f>
        <v>12</v>
      </c>
      <c r="L4">
        <f>RANK('oam (raw)'!J4,'oam (raw)'!J$2:J$21,0)</f>
        <v>9</v>
      </c>
      <c r="M4">
        <v>1000000</v>
      </c>
      <c r="N4">
        <f>RANK('oam (raw)'!K4,'oam (raw)'!K$2:K$21,0)</f>
        <v>5</v>
      </c>
      <c r="O4">
        <f>RANK('oam (raw)'!L4,'oam (raw)'!L$2:L$21,0)</f>
        <v>14</v>
      </c>
      <c r="P4">
        <f>RANK('oam (raw)'!M4,'oam (raw)'!M$2:M$21,0)</f>
        <v>17</v>
      </c>
      <c r="Q4">
        <v>1000000</v>
      </c>
      <c r="S4">
        <f t="shared" si="5"/>
        <v>999992.3</v>
      </c>
      <c r="T4">
        <f t="shared" si="6"/>
        <v>999987.6</v>
      </c>
      <c r="U4">
        <f t="shared" si="7"/>
        <v>999992.7</v>
      </c>
      <c r="V4">
        <f t="shared" si="8"/>
        <v>999989.9</v>
      </c>
      <c r="X4">
        <f t="shared" si="9"/>
        <v>17</v>
      </c>
      <c r="Y4">
        <f t="shared" si="1"/>
        <v>17</v>
      </c>
      <c r="Z4">
        <f t="shared" si="2"/>
        <v>13</v>
      </c>
      <c r="AA4">
        <f t="shared" si="3"/>
        <v>15</v>
      </c>
      <c r="AB4">
        <f t="shared" si="10"/>
        <v>1000000</v>
      </c>
      <c r="AC4">
        <f t="shared" si="11"/>
        <v>999974.5</v>
      </c>
      <c r="AD4">
        <f>'models - grouped attributes'!Z4</f>
        <v>999999.9</v>
      </c>
      <c r="AE4">
        <f>'models - grouped attributes'!AA4</f>
        <v>999987.5</v>
      </c>
      <c r="AH4">
        <f t="shared" si="12"/>
        <v>20</v>
      </c>
      <c r="AI4">
        <f t="shared" si="13"/>
        <v>2</v>
      </c>
      <c r="AJ4">
        <f t="shared" si="14"/>
        <v>18</v>
      </c>
    </row>
    <row r="5" spans="1:36" x14ac:dyDescent="0.35">
      <c r="A5" t="s">
        <v>3</v>
      </c>
      <c r="B5">
        <f>RANK('oam (raw)'!B5,'oam (raw)'!B$2:B$21,0)</f>
        <v>12</v>
      </c>
      <c r="C5">
        <f>RANK('oam (raw)'!C5,'oam (raw)'!C$2:C$21,0)</f>
        <v>6</v>
      </c>
      <c r="D5">
        <f>RANK('oam (raw)'!D5,'oam (raw)'!D$2:D$21,0)</f>
        <v>9</v>
      </c>
      <c r="E5">
        <v>1000000</v>
      </c>
      <c r="F5">
        <f>RANK('oam (raw)'!E5,'oam (raw)'!E$2:E$21,0)</f>
        <v>9</v>
      </c>
      <c r="G5">
        <f>RANK('oam (raw)'!F5,'oam (raw)'!F$2:F$21,0)</f>
        <v>6</v>
      </c>
      <c r="H5">
        <f>RANK('oam (raw)'!G5,'oam (raw)'!G$2:G$21,0)</f>
        <v>11</v>
      </c>
      <c r="I5">
        <v>1000000</v>
      </c>
      <c r="J5">
        <f>RANK('oam (raw)'!H5,'oam (raw)'!H$2:H$21,0)</f>
        <v>14</v>
      </c>
      <c r="K5">
        <f>RANK('oam (raw)'!I5,'oam (raw)'!I$2:I$21,0)</f>
        <v>11</v>
      </c>
      <c r="L5">
        <f>RANK('oam (raw)'!J5,'oam (raw)'!J$2:J$21,0)</f>
        <v>11</v>
      </c>
      <c r="M5">
        <v>1000000</v>
      </c>
      <c r="N5">
        <f>RANK('oam (raw)'!K5,'oam (raw)'!K$2:K$21,0)</f>
        <v>10</v>
      </c>
      <c r="O5">
        <f>RANK('oam (raw)'!L5,'oam (raw)'!L$2:L$21,0)</f>
        <v>8</v>
      </c>
      <c r="P5">
        <f>RANK('oam (raw)'!M5,'oam (raw)'!M$2:M$21,0)</f>
        <v>12</v>
      </c>
      <c r="Q5">
        <v>1000000</v>
      </c>
      <c r="S5">
        <f t="shared" si="5"/>
        <v>1000004.3</v>
      </c>
      <c r="T5">
        <f t="shared" si="6"/>
        <v>1000004.6</v>
      </c>
      <c r="U5">
        <f t="shared" si="7"/>
        <v>999995.7</v>
      </c>
      <c r="V5">
        <f t="shared" si="8"/>
        <v>1000000.9</v>
      </c>
      <c r="X5">
        <f t="shared" si="9"/>
        <v>9</v>
      </c>
      <c r="Y5">
        <f t="shared" si="1"/>
        <v>9</v>
      </c>
      <c r="Z5">
        <f t="shared" si="2"/>
        <v>12</v>
      </c>
      <c r="AA5">
        <f t="shared" si="3"/>
        <v>10</v>
      </c>
      <c r="AB5">
        <f t="shared" si="10"/>
        <v>1000000</v>
      </c>
      <c r="AC5">
        <f t="shared" si="11"/>
        <v>1000009</v>
      </c>
      <c r="AD5">
        <f>'models - grouped attributes'!Z5</f>
        <v>999999.9</v>
      </c>
      <c r="AE5">
        <f>'models - grouped attributes'!AA5</f>
        <v>1000003</v>
      </c>
      <c r="AH5">
        <f t="shared" si="12"/>
        <v>6</v>
      </c>
      <c r="AI5">
        <f t="shared" si="13"/>
        <v>2</v>
      </c>
      <c r="AJ5">
        <f t="shared" si="14"/>
        <v>8</v>
      </c>
    </row>
    <row r="6" spans="1:36" x14ac:dyDescent="0.35">
      <c r="A6" t="s">
        <v>4</v>
      </c>
      <c r="B6">
        <f>RANK('oam (raw)'!B6,'oam (raw)'!B$2:B$21,0)</f>
        <v>2</v>
      </c>
      <c r="C6">
        <f>RANK('oam (raw)'!C6,'oam (raw)'!C$2:C$21,0)</f>
        <v>19</v>
      </c>
      <c r="D6">
        <f>RANK('oam (raw)'!D6,'oam (raw)'!D$2:D$21,0)</f>
        <v>2</v>
      </c>
      <c r="E6">
        <v>1000000</v>
      </c>
      <c r="F6">
        <f>RANK('oam (raw)'!E6,'oam (raw)'!E$2:E$21,0)</f>
        <v>5</v>
      </c>
      <c r="G6">
        <f>RANK('oam (raw)'!F6,'oam (raw)'!F$2:F$21,0)</f>
        <v>3</v>
      </c>
      <c r="H6">
        <f>RANK('oam (raw)'!G6,'oam (raw)'!G$2:G$21,0)</f>
        <v>3</v>
      </c>
      <c r="I6">
        <v>1000000</v>
      </c>
      <c r="J6">
        <f>RANK('oam (raw)'!H6,'oam (raw)'!H$2:H$21,0)</f>
        <v>7</v>
      </c>
      <c r="K6">
        <f>RANK('oam (raw)'!I6,'oam (raw)'!I$2:I$21,0)</f>
        <v>2</v>
      </c>
      <c r="L6">
        <f>RANK('oam (raw)'!J6,'oam (raw)'!J$2:J$21,0)</f>
        <v>16</v>
      </c>
      <c r="M6">
        <v>1000000</v>
      </c>
      <c r="N6">
        <f>RANK('oam (raw)'!K6,'oam (raw)'!K$2:K$21,0)</f>
        <v>15</v>
      </c>
      <c r="O6">
        <f>RANK('oam (raw)'!L6,'oam (raw)'!L$2:L$21,0)</f>
        <v>8</v>
      </c>
      <c r="P6">
        <f>RANK('oam (raw)'!M6,'oam (raw)'!M$2:M$21,0)</f>
        <v>8</v>
      </c>
      <c r="Q6">
        <v>1000000</v>
      </c>
      <c r="S6">
        <f t="shared" si="5"/>
        <v>1000010.8</v>
      </c>
      <c r="T6">
        <f t="shared" si="6"/>
        <v>1000019.6</v>
      </c>
      <c r="U6">
        <f t="shared" si="7"/>
        <v>1000008.7</v>
      </c>
      <c r="V6">
        <f t="shared" si="8"/>
        <v>999999.9</v>
      </c>
      <c r="X6">
        <f t="shared" si="9"/>
        <v>4</v>
      </c>
      <c r="Y6">
        <f t="shared" si="1"/>
        <v>1</v>
      </c>
      <c r="Z6">
        <f t="shared" si="2"/>
        <v>6</v>
      </c>
      <c r="AA6">
        <f t="shared" si="3"/>
        <v>12</v>
      </c>
      <c r="AB6">
        <f t="shared" si="10"/>
        <v>1000000</v>
      </c>
      <c r="AC6">
        <f t="shared" si="11"/>
        <v>1000021.5</v>
      </c>
      <c r="AD6">
        <f>'models - grouped attributes'!Z6</f>
        <v>1000000.4</v>
      </c>
      <c r="AE6">
        <f>'models - grouped attributes'!AA6</f>
        <v>1000007</v>
      </c>
      <c r="AH6">
        <f t="shared" si="12"/>
        <v>2</v>
      </c>
      <c r="AI6">
        <f t="shared" si="13"/>
        <v>3</v>
      </c>
      <c r="AJ6">
        <f t="shared" si="14"/>
        <v>5</v>
      </c>
    </row>
    <row r="7" spans="1:36" x14ac:dyDescent="0.35">
      <c r="A7" t="s">
        <v>5</v>
      </c>
      <c r="B7">
        <f>RANK('oam (raw)'!B7,'oam (raw)'!B$2:B$21,0)</f>
        <v>14</v>
      </c>
      <c r="C7">
        <f>RANK('oam (raw)'!C7,'oam (raw)'!C$2:C$21,0)</f>
        <v>1</v>
      </c>
      <c r="D7">
        <f>RANK('oam (raw)'!D7,'oam (raw)'!D$2:D$21,0)</f>
        <v>3</v>
      </c>
      <c r="E7">
        <v>1000000</v>
      </c>
      <c r="F7">
        <f>RANK('oam (raw)'!E7,'oam (raw)'!E$2:E$21,0)</f>
        <v>1</v>
      </c>
      <c r="G7">
        <f>RANK('oam (raw)'!F7,'oam (raw)'!F$2:F$21,0)</f>
        <v>11</v>
      </c>
      <c r="H7">
        <f>RANK('oam (raw)'!G7,'oam (raw)'!G$2:G$21,0)</f>
        <v>13</v>
      </c>
      <c r="I7">
        <v>1000000</v>
      </c>
      <c r="J7">
        <f>RANK('oam (raw)'!H7,'oam (raw)'!H$2:H$21,0)</f>
        <v>19</v>
      </c>
      <c r="K7">
        <f>RANK('oam (raw)'!I7,'oam (raw)'!I$2:I$21,0)</f>
        <v>18</v>
      </c>
      <c r="L7">
        <f>RANK('oam (raw)'!J7,'oam (raw)'!J$2:J$21,0)</f>
        <v>13</v>
      </c>
      <c r="M7">
        <v>1000000</v>
      </c>
      <c r="N7">
        <f>RANK('oam (raw)'!K7,'oam (raw)'!K$2:K$21,0)</f>
        <v>7</v>
      </c>
      <c r="O7">
        <f>RANK('oam (raw)'!L7,'oam (raw)'!L$2:L$21,0)</f>
        <v>6</v>
      </c>
      <c r="P7">
        <f>RANK('oam (raw)'!M7,'oam (raw)'!M$2:M$21,0)</f>
        <v>1</v>
      </c>
      <c r="Q7">
        <v>1000000</v>
      </c>
      <c r="S7">
        <f t="shared" si="5"/>
        <v>1000013.3</v>
      </c>
      <c r="T7">
        <f t="shared" si="6"/>
        <v>1000012.6</v>
      </c>
      <c r="U7">
        <f t="shared" si="7"/>
        <v>999981.7</v>
      </c>
      <c r="V7">
        <f t="shared" si="8"/>
        <v>1000016.9</v>
      </c>
      <c r="X7">
        <f t="shared" si="9"/>
        <v>1</v>
      </c>
      <c r="Y7">
        <f t="shared" si="1"/>
        <v>4</v>
      </c>
      <c r="Z7">
        <f t="shared" si="2"/>
        <v>20</v>
      </c>
      <c r="AA7">
        <f t="shared" si="3"/>
        <v>1</v>
      </c>
      <c r="AB7">
        <f t="shared" si="10"/>
        <v>1000000</v>
      </c>
      <c r="AC7">
        <f t="shared" si="11"/>
        <v>1000000.5</v>
      </c>
      <c r="AD7">
        <f>'models - grouped attributes'!Z7</f>
        <v>999999.9</v>
      </c>
      <c r="AE7">
        <f>'models - grouped attributes'!AA7</f>
        <v>999999</v>
      </c>
      <c r="AH7">
        <f t="shared" si="12"/>
        <v>10</v>
      </c>
      <c r="AI7">
        <f t="shared" si="13"/>
        <v>0</v>
      </c>
      <c r="AJ7">
        <f t="shared" si="14"/>
        <v>10</v>
      </c>
    </row>
    <row r="8" spans="1:36" x14ac:dyDescent="0.35">
      <c r="A8" t="s">
        <v>6</v>
      </c>
      <c r="B8">
        <f>RANK('oam (raw)'!B8,'oam (raw)'!B$2:B$21,0)</f>
        <v>10</v>
      </c>
      <c r="C8">
        <f>RANK('oam (raw)'!C8,'oam (raw)'!C$2:C$21,0)</f>
        <v>4</v>
      </c>
      <c r="D8">
        <f>RANK('oam (raw)'!D8,'oam (raw)'!D$2:D$21,0)</f>
        <v>15</v>
      </c>
      <c r="E8">
        <v>1000000</v>
      </c>
      <c r="F8">
        <f>RANK('oam (raw)'!E8,'oam (raw)'!E$2:E$21,0)</f>
        <v>6</v>
      </c>
      <c r="G8">
        <f>RANK('oam (raw)'!F8,'oam (raw)'!F$2:F$21,0)</f>
        <v>12</v>
      </c>
      <c r="H8">
        <f>RANK('oam (raw)'!G8,'oam (raw)'!G$2:G$21,0)</f>
        <v>15</v>
      </c>
      <c r="I8">
        <v>1000000</v>
      </c>
      <c r="J8">
        <f>RANK('oam (raw)'!H8,'oam (raw)'!H$2:H$21,0)</f>
        <v>15</v>
      </c>
      <c r="K8">
        <f>RANK('oam (raw)'!I8,'oam (raw)'!I$2:I$21,0)</f>
        <v>13</v>
      </c>
      <c r="L8">
        <f>RANK('oam (raw)'!J8,'oam (raw)'!J$2:J$21,0)</f>
        <v>3</v>
      </c>
      <c r="M8">
        <v>1000000</v>
      </c>
      <c r="N8">
        <f>RANK('oam (raw)'!K8,'oam (raw)'!K$2:K$21,0)</f>
        <v>9</v>
      </c>
      <c r="O8">
        <f>RANK('oam (raw)'!L8,'oam (raw)'!L$2:L$21,0)</f>
        <v>12</v>
      </c>
      <c r="P8">
        <f>RANK('oam (raw)'!M8,'oam (raw)'!M$2:M$21,0)</f>
        <v>3</v>
      </c>
      <c r="Q8">
        <v>1000000</v>
      </c>
      <c r="S8">
        <f t="shared" si="5"/>
        <v>1000002.3</v>
      </c>
      <c r="T8">
        <f t="shared" si="6"/>
        <v>999997.6</v>
      </c>
      <c r="U8">
        <f t="shared" si="7"/>
        <v>1000000.7</v>
      </c>
      <c r="V8">
        <f t="shared" si="8"/>
        <v>1000006.9</v>
      </c>
      <c r="X8">
        <f t="shared" si="9"/>
        <v>11</v>
      </c>
      <c r="Y8">
        <f t="shared" si="1"/>
        <v>11</v>
      </c>
      <c r="Z8">
        <f t="shared" si="2"/>
        <v>9</v>
      </c>
      <c r="AA8">
        <f t="shared" si="3"/>
        <v>7</v>
      </c>
      <c r="AB8">
        <f t="shared" si="10"/>
        <v>1000000</v>
      </c>
      <c r="AC8">
        <f t="shared" si="11"/>
        <v>1000011</v>
      </c>
      <c r="AD8">
        <f>'models - grouped attributes'!Z8</f>
        <v>999999.9</v>
      </c>
      <c r="AE8">
        <f>'models - grouped attributes'!AA8</f>
        <v>999999</v>
      </c>
      <c r="AH8">
        <f t="shared" si="12"/>
        <v>4</v>
      </c>
      <c r="AI8">
        <f t="shared" si="13"/>
        <v>6</v>
      </c>
      <c r="AJ8">
        <f t="shared" si="14"/>
        <v>10</v>
      </c>
    </row>
    <row r="9" spans="1:36" x14ac:dyDescent="0.35">
      <c r="A9" t="s">
        <v>7</v>
      </c>
      <c r="B9">
        <f>RANK('oam (raw)'!B9,'oam (raw)'!B$2:B$21,0)</f>
        <v>9</v>
      </c>
      <c r="C9">
        <f>RANK('oam (raw)'!C9,'oam (raw)'!C$2:C$21,0)</f>
        <v>12</v>
      </c>
      <c r="D9">
        <f>RANK('oam (raw)'!D9,'oam (raw)'!D$2:D$21,0)</f>
        <v>16</v>
      </c>
      <c r="E9">
        <v>1000000</v>
      </c>
      <c r="F9">
        <f>RANK('oam (raw)'!E9,'oam (raw)'!E$2:E$21,0)</f>
        <v>2</v>
      </c>
      <c r="G9">
        <f>RANK('oam (raw)'!F9,'oam (raw)'!F$2:F$21,0)</f>
        <v>13</v>
      </c>
      <c r="H9">
        <f>RANK('oam (raw)'!G9,'oam (raw)'!G$2:G$21,0)</f>
        <v>9</v>
      </c>
      <c r="I9">
        <v>1000000</v>
      </c>
      <c r="J9">
        <f>RANK('oam (raw)'!H9,'oam (raw)'!H$2:H$21,0)</f>
        <v>4</v>
      </c>
      <c r="K9">
        <f>RANK('oam (raw)'!I9,'oam (raw)'!I$2:I$21,0)</f>
        <v>4</v>
      </c>
      <c r="L9">
        <f>RANK('oam (raw)'!J9,'oam (raw)'!J$2:J$21,0)</f>
        <v>2</v>
      </c>
      <c r="M9">
        <v>1000000</v>
      </c>
      <c r="N9">
        <f>RANK('oam (raw)'!K9,'oam (raw)'!K$2:K$21,0)</f>
        <v>3</v>
      </c>
      <c r="O9">
        <f>RANK('oam (raw)'!L9,'oam (raw)'!L$2:L$21,0)</f>
        <v>19</v>
      </c>
      <c r="P9">
        <f>RANK('oam (raw)'!M9,'oam (raw)'!M$2:M$21,0)</f>
        <v>7</v>
      </c>
      <c r="Q9">
        <v>1000000</v>
      </c>
      <c r="S9">
        <f t="shared" si="5"/>
        <v>999994.3</v>
      </c>
      <c r="T9">
        <f t="shared" si="6"/>
        <v>1000013.1</v>
      </c>
      <c r="U9">
        <f t="shared" si="7"/>
        <v>1000021.7</v>
      </c>
      <c r="V9">
        <f t="shared" si="8"/>
        <v>1000009.4</v>
      </c>
      <c r="X9">
        <f t="shared" si="9"/>
        <v>14</v>
      </c>
      <c r="Y9">
        <f t="shared" si="1"/>
        <v>2</v>
      </c>
      <c r="Z9">
        <f t="shared" si="2"/>
        <v>1</v>
      </c>
      <c r="AA9">
        <f t="shared" si="3"/>
        <v>5</v>
      </c>
      <c r="AB9">
        <f t="shared" si="10"/>
        <v>1000000</v>
      </c>
      <c r="AC9">
        <f t="shared" si="11"/>
        <v>1000022</v>
      </c>
      <c r="AD9">
        <f>'models - grouped attributes'!Z9</f>
        <v>999999.9</v>
      </c>
      <c r="AE9">
        <f>'models - grouped attributes'!AA9</f>
        <v>1000011.5</v>
      </c>
      <c r="AH9">
        <f t="shared" si="12"/>
        <v>1</v>
      </c>
      <c r="AI9">
        <f t="shared" si="13"/>
        <v>1</v>
      </c>
      <c r="AJ9">
        <f t="shared" si="14"/>
        <v>2</v>
      </c>
    </row>
    <row r="10" spans="1:36" x14ac:dyDescent="0.35">
      <c r="A10" t="s">
        <v>8</v>
      </c>
      <c r="B10">
        <f>RANK('oam (raw)'!B10,'oam (raw)'!B$2:B$21,0)</f>
        <v>3</v>
      </c>
      <c r="C10">
        <f>RANK('oam (raw)'!C10,'oam (raw)'!C$2:C$21,0)</f>
        <v>10</v>
      </c>
      <c r="D10">
        <f>RANK('oam (raw)'!D10,'oam (raw)'!D$2:D$21,0)</f>
        <v>11</v>
      </c>
      <c r="E10">
        <v>1000000</v>
      </c>
      <c r="F10">
        <f>RANK('oam (raw)'!E10,'oam (raw)'!E$2:E$21,0)</f>
        <v>17</v>
      </c>
      <c r="G10">
        <f>RANK('oam (raw)'!F10,'oam (raw)'!F$2:F$21,0)</f>
        <v>5</v>
      </c>
      <c r="H10">
        <f>RANK('oam (raw)'!G10,'oam (raw)'!G$2:G$21,0)</f>
        <v>4</v>
      </c>
      <c r="I10">
        <v>1000000</v>
      </c>
      <c r="J10">
        <f>RANK('oam (raw)'!H10,'oam (raw)'!H$2:H$21,0)</f>
        <v>6</v>
      </c>
      <c r="K10">
        <f>RANK('oam (raw)'!I10,'oam (raw)'!I$2:I$21,0)</f>
        <v>19</v>
      </c>
      <c r="L10">
        <f>RANK('oam (raw)'!J10,'oam (raw)'!J$2:J$21,0)</f>
        <v>12</v>
      </c>
      <c r="M10">
        <v>1000000</v>
      </c>
      <c r="N10">
        <f>RANK('oam (raw)'!K10,'oam (raw)'!K$2:K$21,0)</f>
        <v>13</v>
      </c>
      <c r="O10">
        <f>RANK('oam (raw)'!L10,'oam (raw)'!L$2:L$21,0)</f>
        <v>17</v>
      </c>
      <c r="P10">
        <f>RANK('oam (raw)'!M10,'oam (raw)'!M$2:M$21,0)</f>
        <v>11</v>
      </c>
      <c r="Q10">
        <v>1000000</v>
      </c>
      <c r="S10">
        <f t="shared" si="5"/>
        <v>1000009.8</v>
      </c>
      <c r="T10">
        <f t="shared" si="6"/>
        <v>999997.6</v>
      </c>
      <c r="U10">
        <f t="shared" si="7"/>
        <v>999989.2</v>
      </c>
      <c r="V10">
        <f t="shared" si="8"/>
        <v>999989.9</v>
      </c>
      <c r="X10">
        <f t="shared" si="9"/>
        <v>7</v>
      </c>
      <c r="Y10">
        <f t="shared" si="1"/>
        <v>11</v>
      </c>
      <c r="Z10">
        <f t="shared" si="2"/>
        <v>16</v>
      </c>
      <c r="AA10">
        <f t="shared" si="3"/>
        <v>15</v>
      </c>
      <c r="AB10">
        <f t="shared" si="10"/>
        <v>1000000</v>
      </c>
      <c r="AC10">
        <f t="shared" si="11"/>
        <v>999987.5</v>
      </c>
      <c r="AD10">
        <f>'models - grouped attributes'!Z10</f>
        <v>999999.9</v>
      </c>
      <c r="AE10">
        <f>'models - grouped attributes'!AA10</f>
        <v>999992</v>
      </c>
      <c r="AH10">
        <f t="shared" si="12"/>
        <v>17</v>
      </c>
      <c r="AI10">
        <f t="shared" si="13"/>
        <v>1</v>
      </c>
      <c r="AJ10">
        <f t="shared" si="14"/>
        <v>16</v>
      </c>
    </row>
    <row r="11" spans="1:36" x14ac:dyDescent="0.35">
      <c r="A11" t="s">
        <v>9</v>
      </c>
      <c r="B11">
        <f>RANK('oam (raw)'!B11,'oam (raw)'!B$2:B$21,0)</f>
        <v>7</v>
      </c>
      <c r="C11">
        <f>RANK('oam (raw)'!C11,'oam (raw)'!C$2:C$21,0)</f>
        <v>7</v>
      </c>
      <c r="D11">
        <f>RANK('oam (raw)'!D11,'oam (raw)'!D$2:D$21,0)</f>
        <v>4</v>
      </c>
      <c r="E11">
        <v>1000000</v>
      </c>
      <c r="F11">
        <f>RANK('oam (raw)'!E11,'oam (raw)'!E$2:E$21,0)</f>
        <v>3</v>
      </c>
      <c r="G11">
        <f>RANK('oam (raw)'!F11,'oam (raw)'!F$2:F$21,0)</f>
        <v>18</v>
      </c>
      <c r="H11">
        <f>RANK('oam (raw)'!G11,'oam (raw)'!G$2:G$21,0)</f>
        <v>16</v>
      </c>
      <c r="I11">
        <v>1000000</v>
      </c>
      <c r="J11">
        <f>RANK('oam (raw)'!H11,'oam (raw)'!H$2:H$21,0)</f>
        <v>12</v>
      </c>
      <c r="K11">
        <f>RANK('oam (raw)'!I11,'oam (raw)'!I$2:I$21,0)</f>
        <v>8</v>
      </c>
      <c r="L11">
        <f>RANK('oam (raw)'!J11,'oam (raw)'!J$2:J$21,0)</f>
        <v>17</v>
      </c>
      <c r="M11">
        <v>1000000</v>
      </c>
      <c r="N11">
        <f>RANK('oam (raw)'!K11,'oam (raw)'!K$2:K$21,0)</f>
        <v>1</v>
      </c>
      <c r="O11">
        <f>RANK('oam (raw)'!L11,'oam (raw)'!L$2:L$21,0)</f>
        <v>15</v>
      </c>
      <c r="P11">
        <f>RANK('oam (raw)'!M11,'oam (raw)'!M$2:M$21,0)</f>
        <v>19</v>
      </c>
      <c r="Q11">
        <v>1000000</v>
      </c>
      <c r="S11">
        <f t="shared" si="5"/>
        <v>1000013.3</v>
      </c>
      <c r="T11">
        <f t="shared" si="6"/>
        <v>1000000.1</v>
      </c>
      <c r="U11">
        <f t="shared" si="7"/>
        <v>999992.7</v>
      </c>
      <c r="V11">
        <f t="shared" si="8"/>
        <v>999997.4</v>
      </c>
      <c r="X11">
        <f t="shared" si="9"/>
        <v>1</v>
      </c>
      <c r="Y11">
        <f t="shared" si="1"/>
        <v>10</v>
      </c>
      <c r="Z11">
        <f t="shared" si="2"/>
        <v>13</v>
      </c>
      <c r="AA11">
        <f t="shared" si="3"/>
        <v>13</v>
      </c>
      <c r="AB11">
        <f t="shared" si="10"/>
        <v>1000000</v>
      </c>
      <c r="AC11">
        <f t="shared" si="11"/>
        <v>1000013</v>
      </c>
      <c r="AD11">
        <f>'models - grouped attributes'!Z11</f>
        <v>999999.9</v>
      </c>
      <c r="AE11">
        <f>'models - grouped attributes'!AA11</f>
        <v>1000005.5</v>
      </c>
      <c r="AH11">
        <f t="shared" si="12"/>
        <v>3</v>
      </c>
      <c r="AI11">
        <f t="shared" si="13"/>
        <v>3</v>
      </c>
      <c r="AJ11">
        <f t="shared" si="14"/>
        <v>6</v>
      </c>
    </row>
    <row r="12" spans="1:36" x14ac:dyDescent="0.35">
      <c r="A12" t="s">
        <v>10</v>
      </c>
      <c r="B12">
        <f>RANK('oam (raw)'!B12,'oam (raw)'!B$2:B$21,0)</f>
        <v>5</v>
      </c>
      <c r="C12">
        <f>RANK('oam (raw)'!C12,'oam (raw)'!C$2:C$21,0)</f>
        <v>15</v>
      </c>
      <c r="D12">
        <f>RANK('oam (raw)'!D12,'oam (raw)'!D$2:D$21,0)</f>
        <v>5</v>
      </c>
      <c r="E12">
        <v>1000000</v>
      </c>
      <c r="F12">
        <f>RANK('oam (raw)'!E12,'oam (raw)'!E$2:E$21,0)</f>
        <v>11</v>
      </c>
      <c r="G12">
        <f>RANK('oam (raw)'!F12,'oam (raw)'!F$2:F$21,0)</f>
        <v>10</v>
      </c>
      <c r="H12">
        <f>RANK('oam (raw)'!G12,'oam (raw)'!G$2:G$21,0)</f>
        <v>17</v>
      </c>
      <c r="I12">
        <v>1000000</v>
      </c>
      <c r="J12">
        <f>RANK('oam (raw)'!H12,'oam (raw)'!H$2:H$21,0)</f>
        <v>17</v>
      </c>
      <c r="K12">
        <f>RANK('oam (raw)'!I12,'oam (raw)'!I$2:I$21,0)</f>
        <v>3</v>
      </c>
      <c r="L12">
        <f>RANK('oam (raw)'!J12,'oam (raw)'!J$2:J$21,0)</f>
        <v>14</v>
      </c>
      <c r="M12">
        <v>1000000</v>
      </c>
      <c r="N12">
        <f>RANK('oam (raw)'!K12,'oam (raw)'!K$2:K$21,0)</f>
        <v>8</v>
      </c>
      <c r="O12">
        <f>RANK('oam (raw)'!L12,'oam (raw)'!L$2:L$21,0)</f>
        <v>11</v>
      </c>
      <c r="P12">
        <f>RANK('oam (raw)'!M12,'oam (raw)'!M$2:M$21,0)</f>
        <v>9</v>
      </c>
      <c r="Q12">
        <v>1000000</v>
      </c>
      <c r="S12">
        <f t="shared" si="5"/>
        <v>1000007.3</v>
      </c>
      <c r="T12">
        <f t="shared" si="6"/>
        <v>999992.6</v>
      </c>
      <c r="U12">
        <f t="shared" si="7"/>
        <v>999999.7</v>
      </c>
      <c r="V12">
        <f t="shared" si="8"/>
        <v>1000002.9</v>
      </c>
      <c r="X12">
        <f t="shared" si="9"/>
        <v>8</v>
      </c>
      <c r="Y12">
        <f t="shared" si="1"/>
        <v>14</v>
      </c>
      <c r="Z12">
        <f t="shared" si="2"/>
        <v>10</v>
      </c>
      <c r="AA12">
        <f t="shared" si="3"/>
        <v>9</v>
      </c>
      <c r="AB12">
        <f t="shared" si="10"/>
        <v>1000000</v>
      </c>
      <c r="AC12">
        <f t="shared" si="11"/>
        <v>1000008</v>
      </c>
      <c r="AD12">
        <f>'models - grouped attributes'!Z12</f>
        <v>1000000.4</v>
      </c>
      <c r="AE12">
        <f>'models - grouped attributes'!AA12</f>
        <v>1000009</v>
      </c>
      <c r="AH12">
        <f t="shared" si="12"/>
        <v>7</v>
      </c>
      <c r="AI12">
        <f t="shared" si="13"/>
        <v>3</v>
      </c>
      <c r="AJ12">
        <f t="shared" si="14"/>
        <v>4</v>
      </c>
    </row>
    <row r="13" spans="1:36" x14ac:dyDescent="0.35">
      <c r="A13" t="s">
        <v>11</v>
      </c>
      <c r="B13">
        <f>RANK('oam (raw)'!B13,'oam (raw)'!B$2:B$21,0)</f>
        <v>1</v>
      </c>
      <c r="C13">
        <f>RANK('oam (raw)'!C13,'oam (raw)'!C$2:C$21,0)</f>
        <v>3</v>
      </c>
      <c r="D13">
        <f>RANK('oam (raw)'!D13,'oam (raw)'!D$2:D$21,0)</f>
        <v>19</v>
      </c>
      <c r="E13">
        <v>1000000</v>
      </c>
      <c r="F13">
        <f>RANK('oam (raw)'!E13,'oam (raw)'!E$2:E$21,0)</f>
        <v>12</v>
      </c>
      <c r="G13">
        <f>RANK('oam (raw)'!F13,'oam (raw)'!F$2:F$21,0)</f>
        <v>1</v>
      </c>
      <c r="H13">
        <f>RANK('oam (raw)'!G13,'oam (raw)'!G$2:G$21,0)</f>
        <v>12</v>
      </c>
      <c r="I13">
        <v>1000000</v>
      </c>
      <c r="J13">
        <f>RANK('oam (raw)'!H13,'oam (raw)'!H$2:H$21,0)</f>
        <v>20</v>
      </c>
      <c r="K13">
        <f>RANK('oam (raw)'!I13,'oam (raw)'!I$2:I$21,0)</f>
        <v>17</v>
      </c>
      <c r="L13">
        <f>RANK('oam (raw)'!J13,'oam (raw)'!J$2:J$21,0)</f>
        <v>5</v>
      </c>
      <c r="M13">
        <v>1000000</v>
      </c>
      <c r="N13">
        <f>RANK('oam (raw)'!K13,'oam (raw)'!K$2:K$21,0)</f>
        <v>6</v>
      </c>
      <c r="O13">
        <f>RANK('oam (raw)'!L13,'oam (raw)'!L$2:L$21,0)</f>
        <v>18</v>
      </c>
      <c r="P13">
        <f>RANK('oam (raw)'!M13,'oam (raw)'!M$2:M$21,0)</f>
        <v>18</v>
      </c>
      <c r="Q13">
        <v>1000000</v>
      </c>
      <c r="S13">
        <f t="shared" si="5"/>
        <v>1000010.8</v>
      </c>
      <c r="T13">
        <f t="shared" si="6"/>
        <v>1000012.6</v>
      </c>
      <c r="U13">
        <f t="shared" si="7"/>
        <v>999985.7</v>
      </c>
      <c r="V13">
        <f t="shared" si="8"/>
        <v>999983.9</v>
      </c>
      <c r="X13">
        <f t="shared" si="9"/>
        <v>4</v>
      </c>
      <c r="Y13">
        <f t="shared" si="1"/>
        <v>4</v>
      </c>
      <c r="Z13">
        <f t="shared" si="2"/>
        <v>18</v>
      </c>
      <c r="AA13">
        <f t="shared" si="3"/>
        <v>18</v>
      </c>
      <c r="AB13">
        <f t="shared" si="10"/>
        <v>1000000</v>
      </c>
      <c r="AC13">
        <f t="shared" si="11"/>
        <v>999993</v>
      </c>
      <c r="AD13">
        <f>'models - grouped attributes'!Z13</f>
        <v>999999.9</v>
      </c>
      <c r="AE13">
        <f>'models - grouped attributes'!AA13</f>
        <v>1000001</v>
      </c>
      <c r="AH13">
        <f t="shared" si="12"/>
        <v>14</v>
      </c>
      <c r="AI13">
        <f t="shared" si="13"/>
        <v>5</v>
      </c>
      <c r="AJ13">
        <f t="shared" si="14"/>
        <v>9</v>
      </c>
    </row>
    <row r="14" spans="1:36" x14ac:dyDescent="0.35">
      <c r="A14" t="s">
        <v>12</v>
      </c>
      <c r="B14">
        <f>RANK('oam (raw)'!B14,'oam (raw)'!B$2:B$21,0)</f>
        <v>18</v>
      </c>
      <c r="C14">
        <f>RANK('oam (raw)'!C14,'oam (raw)'!C$2:C$21,0)</f>
        <v>5</v>
      </c>
      <c r="D14">
        <f>RANK('oam (raw)'!D14,'oam (raw)'!D$2:D$21,0)</f>
        <v>13</v>
      </c>
      <c r="E14">
        <v>1000000</v>
      </c>
      <c r="F14">
        <f>RANK('oam (raw)'!E14,'oam (raw)'!E$2:E$21,0)</f>
        <v>3</v>
      </c>
      <c r="G14">
        <f>RANK('oam (raw)'!F14,'oam (raw)'!F$2:F$21,0)</f>
        <v>7</v>
      </c>
      <c r="H14">
        <f>RANK('oam (raw)'!G14,'oam (raw)'!G$2:G$21,0)</f>
        <v>18</v>
      </c>
      <c r="I14">
        <v>1000000</v>
      </c>
      <c r="J14">
        <f>RANK('oam (raw)'!H14,'oam (raw)'!H$2:H$21,0)</f>
        <v>2</v>
      </c>
      <c r="K14">
        <f>RANK('oam (raw)'!I14,'oam (raw)'!I$2:I$21,0)</f>
        <v>16</v>
      </c>
      <c r="L14">
        <f>RANK('oam (raw)'!J14,'oam (raw)'!J$2:J$21,0)</f>
        <v>18</v>
      </c>
      <c r="M14">
        <v>1000000</v>
      </c>
      <c r="N14">
        <f>RANK('oam (raw)'!K14,'oam (raw)'!K$2:K$21,0)</f>
        <v>2</v>
      </c>
      <c r="O14">
        <f>RANK('oam (raw)'!L14,'oam (raw)'!L$2:L$21,0)</f>
        <v>10</v>
      </c>
      <c r="P14">
        <f>RANK('oam (raw)'!M14,'oam (raw)'!M$2:M$21,0)</f>
        <v>20</v>
      </c>
      <c r="Q14">
        <v>1000000</v>
      </c>
      <c r="S14">
        <f t="shared" si="5"/>
        <v>999993.8</v>
      </c>
      <c r="T14">
        <f t="shared" si="6"/>
        <v>1000009.1</v>
      </c>
      <c r="U14">
        <f t="shared" si="7"/>
        <v>1000001.7</v>
      </c>
      <c r="V14">
        <f t="shared" si="8"/>
        <v>999997.4</v>
      </c>
      <c r="X14">
        <f t="shared" si="9"/>
        <v>16</v>
      </c>
      <c r="Y14">
        <f t="shared" si="1"/>
        <v>7</v>
      </c>
      <c r="Z14">
        <f t="shared" si="2"/>
        <v>8</v>
      </c>
      <c r="AA14">
        <f t="shared" si="3"/>
        <v>13</v>
      </c>
      <c r="AB14">
        <f t="shared" si="10"/>
        <v>1000000</v>
      </c>
      <c r="AC14">
        <f t="shared" si="11"/>
        <v>999992.5</v>
      </c>
      <c r="AD14">
        <f>'models - grouped attributes'!Z14</f>
        <v>999999.9</v>
      </c>
      <c r="AE14">
        <f>'models - grouped attributes'!AA14</f>
        <v>999999</v>
      </c>
      <c r="AH14">
        <f t="shared" si="12"/>
        <v>15</v>
      </c>
      <c r="AI14">
        <f t="shared" si="13"/>
        <v>5</v>
      </c>
      <c r="AJ14">
        <f t="shared" si="14"/>
        <v>10</v>
      </c>
    </row>
    <row r="15" spans="1:36" x14ac:dyDescent="0.35">
      <c r="A15" t="s">
        <v>13</v>
      </c>
      <c r="B15">
        <f>RANK('oam (raw)'!B15,'oam (raw)'!B$2:B$21,0)</f>
        <v>4</v>
      </c>
      <c r="C15">
        <f>RANK('oam (raw)'!C15,'oam (raw)'!C$2:C$21,0)</f>
        <v>13</v>
      </c>
      <c r="D15">
        <f>RANK('oam (raw)'!D15,'oam (raw)'!D$2:D$21,0)</f>
        <v>14</v>
      </c>
      <c r="E15">
        <v>1000000</v>
      </c>
      <c r="F15">
        <f>RANK('oam (raw)'!E15,'oam (raw)'!E$2:E$21,0)</f>
        <v>8</v>
      </c>
      <c r="G15">
        <f>RANK('oam (raw)'!F15,'oam (raw)'!F$2:F$21,0)</f>
        <v>15</v>
      </c>
      <c r="H15">
        <f>RANK('oam (raw)'!G15,'oam (raw)'!G$2:G$21,0)</f>
        <v>1</v>
      </c>
      <c r="I15">
        <v>1000000</v>
      </c>
      <c r="J15">
        <f>RANK('oam (raw)'!H15,'oam (raw)'!H$2:H$21,0)</f>
        <v>1</v>
      </c>
      <c r="K15">
        <f>RANK('oam (raw)'!I15,'oam (raw)'!I$2:I$21,0)</f>
        <v>10</v>
      </c>
      <c r="L15">
        <f>RANK('oam (raw)'!J15,'oam (raw)'!J$2:J$21,0)</f>
        <v>15</v>
      </c>
      <c r="M15">
        <v>1000000</v>
      </c>
      <c r="N15">
        <f>RANK('oam (raw)'!K15,'oam (raw)'!K$2:K$21,0)</f>
        <v>18</v>
      </c>
      <c r="O15">
        <f>RANK('oam (raw)'!L15,'oam (raw)'!L$2:L$21,0)</f>
        <v>20</v>
      </c>
      <c r="P15">
        <f>RANK('oam (raw)'!M15,'oam (raw)'!M$2:M$21,0)</f>
        <v>15</v>
      </c>
      <c r="Q15">
        <v>1000000</v>
      </c>
      <c r="S15">
        <f t="shared" si="5"/>
        <v>1000002.8</v>
      </c>
      <c r="T15">
        <f t="shared" si="6"/>
        <v>1000013.1</v>
      </c>
      <c r="U15">
        <f t="shared" si="7"/>
        <v>1000011.7</v>
      </c>
      <c r="V15">
        <f t="shared" si="8"/>
        <v>999977.9</v>
      </c>
      <c r="X15">
        <f t="shared" si="9"/>
        <v>10</v>
      </c>
      <c r="Y15">
        <f t="shared" si="1"/>
        <v>2</v>
      </c>
      <c r="Z15">
        <f t="shared" si="2"/>
        <v>4</v>
      </c>
      <c r="AA15">
        <f t="shared" si="3"/>
        <v>20</v>
      </c>
      <c r="AB15">
        <f t="shared" si="10"/>
        <v>1000000</v>
      </c>
      <c r="AC15">
        <f t="shared" si="11"/>
        <v>999994</v>
      </c>
      <c r="AD15">
        <f>'models - grouped attributes'!Z15</f>
        <v>1000000.4</v>
      </c>
      <c r="AE15">
        <f>'models - grouped attributes'!AA15</f>
        <v>999999</v>
      </c>
      <c r="AH15">
        <f t="shared" si="12"/>
        <v>13</v>
      </c>
      <c r="AI15">
        <f t="shared" si="13"/>
        <v>3</v>
      </c>
      <c r="AJ15">
        <f t="shared" si="14"/>
        <v>10</v>
      </c>
    </row>
    <row r="16" spans="1:36" x14ac:dyDescent="0.35">
      <c r="A16" t="s">
        <v>14</v>
      </c>
      <c r="B16">
        <f>RANK('oam (raw)'!B16,'oam (raw)'!B$2:B$21,0)</f>
        <v>5</v>
      </c>
      <c r="C16">
        <f>RANK('oam (raw)'!C16,'oam (raw)'!C$2:C$21,0)</f>
        <v>14</v>
      </c>
      <c r="D16">
        <f>RANK('oam (raw)'!D16,'oam (raw)'!D$2:D$21,0)</f>
        <v>1</v>
      </c>
      <c r="E16">
        <v>1000000</v>
      </c>
      <c r="F16">
        <f>RANK('oam (raw)'!E16,'oam (raw)'!E$2:E$21,0)</f>
        <v>18</v>
      </c>
      <c r="G16">
        <f>RANK('oam (raw)'!F16,'oam (raw)'!F$2:F$21,0)</f>
        <v>14</v>
      </c>
      <c r="H16">
        <f>RANK('oam (raw)'!G16,'oam (raw)'!G$2:G$21,0)</f>
        <v>6</v>
      </c>
      <c r="I16">
        <v>1000000</v>
      </c>
      <c r="J16">
        <f>RANK('oam (raw)'!H16,'oam (raw)'!H$2:H$21,0)</f>
        <v>4</v>
      </c>
      <c r="K16">
        <f>RANK('oam (raw)'!I16,'oam (raw)'!I$2:I$21,0)</f>
        <v>9</v>
      </c>
      <c r="L16">
        <f>RANK('oam (raw)'!J16,'oam (raw)'!J$2:J$21,0)</f>
        <v>8</v>
      </c>
      <c r="M16">
        <v>1000000</v>
      </c>
      <c r="N16">
        <f>RANK('oam (raw)'!K16,'oam (raw)'!K$2:K$21,0)</f>
        <v>11</v>
      </c>
      <c r="O16">
        <f>RANK('oam (raw)'!L16,'oam (raw)'!L$2:L$21,0)</f>
        <v>15</v>
      </c>
      <c r="P16">
        <f>RANK('oam (raw)'!M16,'oam (raw)'!M$2:M$21,0)</f>
        <v>4</v>
      </c>
      <c r="Q16">
        <v>1000000</v>
      </c>
      <c r="S16">
        <f t="shared" si="5"/>
        <v>1000011.8</v>
      </c>
      <c r="T16">
        <f t="shared" si="6"/>
        <v>999985.6</v>
      </c>
      <c r="U16">
        <f t="shared" si="7"/>
        <v>1000010.7</v>
      </c>
      <c r="V16">
        <f t="shared" si="8"/>
        <v>1000000.9</v>
      </c>
      <c r="X16">
        <f t="shared" si="9"/>
        <v>3</v>
      </c>
      <c r="Y16">
        <f t="shared" si="1"/>
        <v>18</v>
      </c>
      <c r="Z16">
        <f t="shared" si="2"/>
        <v>5</v>
      </c>
      <c r="AA16">
        <f t="shared" si="3"/>
        <v>10</v>
      </c>
      <c r="AB16">
        <f t="shared" si="10"/>
        <v>1000000</v>
      </c>
      <c r="AC16">
        <f t="shared" si="11"/>
        <v>1000005</v>
      </c>
      <c r="AD16">
        <f>'models - grouped attributes'!Z16</f>
        <v>999999.9</v>
      </c>
      <c r="AE16">
        <f>'models - grouped attributes'!AA16</f>
        <v>1000012</v>
      </c>
      <c r="AH16">
        <f t="shared" si="12"/>
        <v>9</v>
      </c>
      <c r="AI16">
        <f t="shared" si="13"/>
        <v>8</v>
      </c>
      <c r="AJ16">
        <f t="shared" si="14"/>
        <v>1</v>
      </c>
    </row>
    <row r="17" spans="1:36" x14ac:dyDescent="0.35">
      <c r="A17" t="s">
        <v>15</v>
      </c>
      <c r="B17">
        <f>RANK('oam (raw)'!B17,'oam (raw)'!B$2:B$21,0)</f>
        <v>20</v>
      </c>
      <c r="C17">
        <f>RANK('oam (raw)'!C17,'oam (raw)'!C$2:C$21,0)</f>
        <v>16</v>
      </c>
      <c r="D17">
        <f>RANK('oam (raw)'!D17,'oam (raw)'!D$2:D$21,0)</f>
        <v>6</v>
      </c>
      <c r="E17">
        <v>1000000</v>
      </c>
      <c r="F17">
        <f>RANK('oam (raw)'!E17,'oam (raw)'!E$2:E$21,0)</f>
        <v>20</v>
      </c>
      <c r="G17">
        <f>RANK('oam (raw)'!F17,'oam (raw)'!F$2:F$21,0)</f>
        <v>1</v>
      </c>
      <c r="H17">
        <f>RANK('oam (raw)'!G17,'oam (raw)'!G$2:G$21,0)</f>
        <v>14</v>
      </c>
      <c r="I17">
        <v>1000000</v>
      </c>
      <c r="J17">
        <f>RANK('oam (raw)'!H17,'oam (raw)'!H$2:H$21,0)</f>
        <v>10</v>
      </c>
      <c r="K17">
        <f>RANK('oam (raw)'!I17,'oam (raw)'!I$2:I$21,0)</f>
        <v>15</v>
      </c>
      <c r="L17">
        <f>RANK('oam (raw)'!J17,'oam (raw)'!J$2:J$21,0)</f>
        <v>7</v>
      </c>
      <c r="M17">
        <v>1000000</v>
      </c>
      <c r="N17">
        <f>RANK('oam (raw)'!K17,'oam (raw)'!K$2:K$21,0)</f>
        <v>19</v>
      </c>
      <c r="O17">
        <f>RANK('oam (raw)'!L17,'oam (raw)'!L$2:L$21,0)</f>
        <v>13</v>
      </c>
      <c r="P17">
        <f>RANK('oam (raw)'!M17,'oam (raw)'!M$2:M$21,0)</f>
        <v>14</v>
      </c>
      <c r="Q17">
        <v>1000000</v>
      </c>
      <c r="S17">
        <f t="shared" si="5"/>
        <v>999981.8</v>
      </c>
      <c r="T17">
        <f t="shared" si="6"/>
        <v>999994.1</v>
      </c>
      <c r="U17">
        <f t="shared" si="7"/>
        <v>999999.7</v>
      </c>
      <c r="V17">
        <f t="shared" si="8"/>
        <v>999981.4</v>
      </c>
      <c r="X17">
        <f t="shared" si="9"/>
        <v>18</v>
      </c>
      <c r="Y17">
        <f t="shared" si="1"/>
        <v>13</v>
      </c>
      <c r="Z17">
        <f t="shared" si="2"/>
        <v>10</v>
      </c>
      <c r="AA17">
        <f t="shared" si="3"/>
        <v>19</v>
      </c>
      <c r="AB17">
        <f t="shared" si="10"/>
        <v>1000000</v>
      </c>
      <c r="AC17">
        <f t="shared" si="11"/>
        <v>999975.5</v>
      </c>
      <c r="AD17">
        <f>'models - grouped attributes'!Z17</f>
        <v>1000000.4</v>
      </c>
      <c r="AE17">
        <f>'models - grouped attributes'!AA17</f>
        <v>999991.5</v>
      </c>
      <c r="AH17">
        <f t="shared" si="12"/>
        <v>19</v>
      </c>
      <c r="AI17">
        <f t="shared" si="13"/>
        <v>2</v>
      </c>
      <c r="AJ17">
        <f t="shared" si="14"/>
        <v>17</v>
      </c>
    </row>
    <row r="18" spans="1:36" x14ac:dyDescent="0.35">
      <c r="A18" t="s">
        <v>16</v>
      </c>
      <c r="B18">
        <f>RANK('oam (raw)'!B18,'oam (raw)'!B$2:B$21,0)</f>
        <v>17</v>
      </c>
      <c r="C18">
        <f>RANK('oam (raw)'!C18,'oam (raw)'!C$2:C$21,0)</f>
        <v>20</v>
      </c>
      <c r="D18">
        <f>RANK('oam (raw)'!D18,'oam (raw)'!D$2:D$21,0)</f>
        <v>20</v>
      </c>
      <c r="E18">
        <v>1000000</v>
      </c>
      <c r="F18">
        <f>RANK('oam (raw)'!E18,'oam (raw)'!E$2:E$21,0)</f>
        <v>9</v>
      </c>
      <c r="G18">
        <f>RANK('oam (raw)'!F18,'oam (raw)'!F$2:F$21,0)</f>
        <v>19</v>
      </c>
      <c r="H18">
        <f>RANK('oam (raw)'!G18,'oam (raw)'!G$2:G$21,0)</f>
        <v>10</v>
      </c>
      <c r="I18">
        <v>1000000</v>
      </c>
      <c r="J18">
        <f>RANK('oam (raw)'!H18,'oam (raw)'!H$2:H$21,0)</f>
        <v>16</v>
      </c>
      <c r="K18">
        <f>RANK('oam (raw)'!I18,'oam (raw)'!I$2:I$21,0)</f>
        <v>1</v>
      </c>
      <c r="L18">
        <f>RANK('oam (raw)'!J18,'oam (raw)'!J$2:J$21,0)</f>
        <v>1</v>
      </c>
      <c r="M18">
        <v>1000000</v>
      </c>
      <c r="N18">
        <f>RANK('oam (raw)'!K18,'oam (raw)'!K$2:K$21,0)</f>
        <v>16</v>
      </c>
      <c r="O18">
        <f>RANK('oam (raw)'!L18,'oam (raw)'!L$2:L$21,0)</f>
        <v>1</v>
      </c>
      <c r="P18">
        <f>RANK('oam (raw)'!M18,'oam (raw)'!M$2:M$21,0)</f>
        <v>5</v>
      </c>
      <c r="Q18">
        <v>1000000</v>
      </c>
      <c r="S18">
        <f t="shared" si="5"/>
        <v>999974.3</v>
      </c>
      <c r="T18">
        <f t="shared" si="6"/>
        <v>999992.6</v>
      </c>
      <c r="U18">
        <f t="shared" si="7"/>
        <v>1000017.7</v>
      </c>
      <c r="V18">
        <f t="shared" si="8"/>
        <v>1000012.9</v>
      </c>
      <c r="X18">
        <f t="shared" si="9"/>
        <v>20</v>
      </c>
      <c r="Y18">
        <f t="shared" si="1"/>
        <v>14</v>
      </c>
      <c r="Z18">
        <f t="shared" si="2"/>
        <v>3</v>
      </c>
      <c r="AA18">
        <f t="shared" si="3"/>
        <v>3</v>
      </c>
      <c r="AB18">
        <f t="shared" si="10"/>
        <v>1000000</v>
      </c>
      <c r="AC18">
        <f t="shared" si="11"/>
        <v>1000000.5</v>
      </c>
      <c r="AD18">
        <f>'models - grouped attributes'!Z18</f>
        <v>999999.9</v>
      </c>
      <c r="AE18">
        <f>'models - grouped attributes'!AA18</f>
        <v>999999</v>
      </c>
      <c r="AH18">
        <f t="shared" si="12"/>
        <v>10</v>
      </c>
      <c r="AI18">
        <f t="shared" si="13"/>
        <v>0</v>
      </c>
      <c r="AJ18">
        <f t="shared" si="14"/>
        <v>10</v>
      </c>
    </row>
    <row r="19" spans="1:36" x14ac:dyDescent="0.35">
      <c r="A19" t="s">
        <v>17</v>
      </c>
      <c r="B19">
        <f>RANK('oam (raw)'!B19,'oam (raw)'!B$2:B$21,0)</f>
        <v>16</v>
      </c>
      <c r="C19">
        <f>RANK('oam (raw)'!C19,'oam (raw)'!C$2:C$21,0)</f>
        <v>9</v>
      </c>
      <c r="D19">
        <f>RANK('oam (raw)'!D19,'oam (raw)'!D$2:D$21,0)</f>
        <v>10</v>
      </c>
      <c r="E19">
        <v>1000000</v>
      </c>
      <c r="F19">
        <f>RANK('oam (raw)'!E19,'oam (raw)'!E$2:E$21,0)</f>
        <v>19</v>
      </c>
      <c r="G19">
        <f>RANK('oam (raw)'!F19,'oam (raw)'!F$2:F$21,0)</f>
        <v>4</v>
      </c>
      <c r="H19">
        <f>RANK('oam (raw)'!G19,'oam (raw)'!G$2:G$21,0)</f>
        <v>8</v>
      </c>
      <c r="I19">
        <v>1000000</v>
      </c>
      <c r="J19">
        <f>RANK('oam (raw)'!H19,'oam (raw)'!H$2:H$21,0)</f>
        <v>3</v>
      </c>
      <c r="K19">
        <f>RANK('oam (raw)'!I19,'oam (raw)'!I$2:I$21,0)</f>
        <v>7</v>
      </c>
      <c r="L19">
        <f>RANK('oam (raw)'!J19,'oam (raw)'!J$2:J$21,0)</f>
        <v>4</v>
      </c>
      <c r="M19">
        <v>1000000</v>
      </c>
      <c r="N19">
        <f>RANK('oam (raw)'!K19,'oam (raw)'!K$2:K$21,0)</f>
        <v>14</v>
      </c>
      <c r="O19">
        <f>RANK('oam (raw)'!L19,'oam (raw)'!L$2:L$21,0)</f>
        <v>3</v>
      </c>
      <c r="P19">
        <f>RANK('oam (raw)'!M19,'oam (raw)'!M$2:M$21,0)</f>
        <v>13</v>
      </c>
      <c r="Q19">
        <v>1000000</v>
      </c>
      <c r="S19">
        <f t="shared" si="5"/>
        <v>999996.3</v>
      </c>
      <c r="T19">
        <f t="shared" si="6"/>
        <v>999991.1</v>
      </c>
      <c r="U19">
        <f t="shared" si="7"/>
        <v>1000019.7</v>
      </c>
      <c r="V19">
        <f t="shared" si="8"/>
        <v>1000004.9</v>
      </c>
      <c r="X19">
        <f t="shared" si="9"/>
        <v>13</v>
      </c>
      <c r="Y19">
        <f t="shared" si="1"/>
        <v>16</v>
      </c>
      <c r="Z19">
        <f t="shared" si="2"/>
        <v>2</v>
      </c>
      <c r="AA19">
        <f t="shared" si="3"/>
        <v>8</v>
      </c>
      <c r="AB19">
        <f t="shared" si="10"/>
        <v>1000000</v>
      </c>
      <c r="AC19">
        <f t="shared" si="11"/>
        <v>1000010</v>
      </c>
      <c r="AD19">
        <f>'models - grouped attributes'!Z19</f>
        <v>999999.9</v>
      </c>
      <c r="AE19">
        <f>'models - grouped attributes'!AA19</f>
        <v>1000010</v>
      </c>
      <c r="AH19">
        <f t="shared" si="12"/>
        <v>5</v>
      </c>
      <c r="AI19">
        <f t="shared" si="13"/>
        <v>2</v>
      </c>
      <c r="AJ19">
        <f t="shared" si="14"/>
        <v>3</v>
      </c>
    </row>
    <row r="20" spans="1:36" x14ac:dyDescent="0.35">
      <c r="A20" t="s">
        <v>18</v>
      </c>
      <c r="B20">
        <f>RANK('oam (raw)'!B20,'oam (raw)'!B$2:B$21,0)</f>
        <v>11</v>
      </c>
      <c r="C20">
        <f>RANK('oam (raw)'!C20,'oam (raw)'!C$2:C$21,0)</f>
        <v>8</v>
      </c>
      <c r="D20">
        <f>RANK('oam (raw)'!D20,'oam (raw)'!D$2:D$21,0)</f>
        <v>18</v>
      </c>
      <c r="E20">
        <v>1000000</v>
      </c>
      <c r="F20">
        <f>RANK('oam (raw)'!E20,'oam (raw)'!E$2:E$21,0)</f>
        <v>16</v>
      </c>
      <c r="G20">
        <f>RANK('oam (raw)'!F20,'oam (raw)'!F$2:F$21,0)</f>
        <v>8</v>
      </c>
      <c r="H20">
        <f>RANK('oam (raw)'!G20,'oam (raw)'!G$2:G$21,0)</f>
        <v>20</v>
      </c>
      <c r="I20">
        <v>1000000</v>
      </c>
      <c r="J20">
        <f>RANK('oam (raw)'!H20,'oam (raw)'!H$2:H$21,0)</f>
        <v>11</v>
      </c>
      <c r="K20">
        <f>RANK('oam (raw)'!I20,'oam (raw)'!I$2:I$21,0)</f>
        <v>6</v>
      </c>
      <c r="L20">
        <f>RANK('oam (raw)'!J20,'oam (raw)'!J$2:J$21,0)</f>
        <v>6</v>
      </c>
      <c r="M20">
        <v>1000000</v>
      </c>
      <c r="N20">
        <f>RANK('oam (raw)'!K20,'oam (raw)'!K$2:K$21,0)</f>
        <v>12</v>
      </c>
      <c r="O20">
        <f>RANK('oam (raw)'!L20,'oam (raw)'!L$2:L$21,0)</f>
        <v>4</v>
      </c>
      <c r="P20">
        <f>RANK('oam (raw)'!M20,'oam (raw)'!M$2:M$21,0)</f>
        <v>10</v>
      </c>
      <c r="Q20">
        <v>1000000</v>
      </c>
      <c r="S20">
        <f t="shared" si="5"/>
        <v>999994.3</v>
      </c>
      <c r="T20">
        <f t="shared" si="6"/>
        <v>999982.6</v>
      </c>
      <c r="U20">
        <f t="shared" si="7"/>
        <v>1000008.7</v>
      </c>
      <c r="V20">
        <f t="shared" si="8"/>
        <v>1000008.9</v>
      </c>
      <c r="X20">
        <f t="shared" si="9"/>
        <v>14</v>
      </c>
      <c r="Y20">
        <f t="shared" si="1"/>
        <v>19</v>
      </c>
      <c r="Z20">
        <f t="shared" si="2"/>
        <v>6</v>
      </c>
      <c r="AA20">
        <f t="shared" si="3"/>
        <v>6</v>
      </c>
      <c r="AB20">
        <f t="shared" si="10"/>
        <v>1000000</v>
      </c>
      <c r="AC20">
        <f t="shared" si="11"/>
        <v>999989</v>
      </c>
      <c r="AD20">
        <f>'models - grouped attributes'!Z20</f>
        <v>999999.9</v>
      </c>
      <c r="AE20">
        <f>'models - grouped attributes'!AA20</f>
        <v>999998.5</v>
      </c>
      <c r="AH20">
        <f t="shared" si="12"/>
        <v>16</v>
      </c>
      <c r="AI20">
        <f t="shared" si="13"/>
        <v>1</v>
      </c>
      <c r="AJ20">
        <f t="shared" si="14"/>
        <v>15</v>
      </c>
    </row>
    <row r="21" spans="1:36" x14ac:dyDescent="0.35">
      <c r="A21" t="s">
        <v>19</v>
      </c>
      <c r="B21">
        <f>RANK('oam (raw)'!B21,'oam (raw)'!B$2:B$21,0)</f>
        <v>19</v>
      </c>
      <c r="C21">
        <f>RANK('oam (raw)'!C21,'oam (raw)'!C$2:C$21,0)</f>
        <v>18</v>
      </c>
      <c r="D21">
        <f>RANK('oam (raw)'!D21,'oam (raw)'!D$2:D$21,0)</f>
        <v>17</v>
      </c>
      <c r="E21">
        <v>1000000</v>
      </c>
      <c r="F21">
        <f>RANK('oam (raw)'!E21,'oam (raw)'!E$2:E$21,0)</f>
        <v>14</v>
      </c>
      <c r="G21">
        <f>RANK('oam (raw)'!F21,'oam (raw)'!F$2:F$21,0)</f>
        <v>19</v>
      </c>
      <c r="H21">
        <f>RANK('oam (raw)'!G21,'oam (raw)'!G$2:G$21,0)</f>
        <v>19</v>
      </c>
      <c r="I21">
        <v>1000000</v>
      </c>
      <c r="J21">
        <f>RANK('oam (raw)'!H21,'oam (raw)'!H$2:H$21,0)</f>
        <v>8</v>
      </c>
      <c r="K21">
        <f>RANK('oam (raw)'!I21,'oam (raw)'!I$2:I$21,0)</f>
        <v>5</v>
      </c>
      <c r="L21">
        <f>RANK('oam (raw)'!J21,'oam (raw)'!J$2:J$21,0)</f>
        <v>20</v>
      </c>
      <c r="M21">
        <v>1000000</v>
      </c>
      <c r="N21">
        <f>RANK('oam (raw)'!K21,'oam (raw)'!K$2:K$21,0)</f>
        <v>4</v>
      </c>
      <c r="O21">
        <f>RANK('oam (raw)'!L21,'oam (raw)'!L$2:L$21,0)</f>
        <v>6</v>
      </c>
      <c r="P21">
        <f>RANK('oam (raw)'!M21,'oam (raw)'!M$2:M$21,0)</f>
        <v>5</v>
      </c>
      <c r="Q21">
        <v>1000000</v>
      </c>
      <c r="S21">
        <f t="shared" si="5"/>
        <v>999975.8</v>
      </c>
      <c r="T21">
        <f t="shared" si="6"/>
        <v>999978.6</v>
      </c>
      <c r="U21">
        <f t="shared" si="7"/>
        <v>999990.2</v>
      </c>
      <c r="V21">
        <f t="shared" si="8"/>
        <v>1000016.4</v>
      </c>
      <c r="X21">
        <f t="shared" si="9"/>
        <v>19</v>
      </c>
      <c r="Y21">
        <f t="shared" si="1"/>
        <v>20</v>
      </c>
      <c r="Z21">
        <f t="shared" si="2"/>
        <v>15</v>
      </c>
      <c r="AA21">
        <f t="shared" si="3"/>
        <v>2</v>
      </c>
      <c r="AB21">
        <f t="shared" si="10"/>
        <v>1000000</v>
      </c>
      <c r="AC21">
        <f t="shared" si="11"/>
        <v>1000000.5</v>
      </c>
      <c r="AD21">
        <f>'models - grouped attributes'!Z21</f>
        <v>999999.9</v>
      </c>
      <c r="AE21">
        <f>'models - grouped attributes'!AA21</f>
        <v>999986</v>
      </c>
      <c r="AH21">
        <f t="shared" si="12"/>
        <v>10</v>
      </c>
      <c r="AI21">
        <f t="shared" si="13"/>
        <v>10</v>
      </c>
      <c r="AJ21">
        <f t="shared" si="14"/>
        <v>20</v>
      </c>
    </row>
    <row r="22" spans="1:36" x14ac:dyDescent="0.35">
      <c r="AI22" t="s">
        <v>991</v>
      </c>
    </row>
    <row r="23" spans="1:36" x14ac:dyDescent="0.35">
      <c r="AI23">
        <f>PEARSON(AH2:AH21,AJ2:AJ21)</f>
        <v>0.76630424165474542</v>
      </c>
    </row>
    <row r="24" spans="1:36" ht="18" x14ac:dyDescent="0.35">
      <c r="A24" s="1"/>
    </row>
    <row r="25" spans="1:36" x14ac:dyDescent="0.35">
      <c r="A25" s="2"/>
    </row>
    <row r="27" spans="1:36" x14ac:dyDescent="0.35">
      <c r="AC27" s="15" t="s">
        <v>1042</v>
      </c>
      <c r="AD27" s="15"/>
      <c r="AE27" s="15"/>
      <c r="AF27" s="15"/>
      <c r="AG27" s="15"/>
      <c r="AH27" s="15"/>
    </row>
    <row r="28" spans="1:36" ht="45" x14ac:dyDescent="0.35">
      <c r="A28" s="3" t="s">
        <v>33</v>
      </c>
      <c r="B28" s="4">
        <v>8800504</v>
      </c>
      <c r="C28" s="3" t="s">
        <v>34</v>
      </c>
      <c r="D28" s="4">
        <v>20</v>
      </c>
      <c r="E28" s="3" t="s">
        <v>35</v>
      </c>
      <c r="F28" s="4">
        <v>3</v>
      </c>
      <c r="G28" s="3" t="s">
        <v>36</v>
      </c>
      <c r="H28" s="4">
        <v>20</v>
      </c>
      <c r="I28" s="3" t="s">
        <v>37</v>
      </c>
      <c r="J28" s="4">
        <v>0</v>
      </c>
      <c r="K28" s="3" t="s">
        <v>38</v>
      </c>
      <c r="L28" s="4" t="s">
        <v>729</v>
      </c>
      <c r="AC28" s="14">
        <f>CORREL(AC30:AC49,$AF$30:$AF$49)</f>
        <v>0.73350326698051593</v>
      </c>
      <c r="AD28" s="14">
        <f t="shared" ref="AD28:AH28" si="15">CORREL(AD30:AD49,$AF$30:$AF$49)</f>
        <v>0.73231668580397802</v>
      </c>
      <c r="AE28" s="14">
        <f t="shared" si="15"/>
        <v>0.71249624582929705</v>
      </c>
      <c r="AF28" s="14">
        <f t="shared" si="15"/>
        <v>1.0000000000000002</v>
      </c>
      <c r="AG28" s="14">
        <f t="shared" si="15"/>
        <v>-0.97271041271665248</v>
      </c>
      <c r="AH28" s="14">
        <f t="shared" si="15"/>
        <v>-0.97271041271665248</v>
      </c>
    </row>
    <row r="29" spans="1:36" ht="18.5" thickBot="1" x14ac:dyDescent="0.4">
      <c r="A29" s="1"/>
      <c r="AC29" t="str">
        <f>AC1</f>
        <v>Becslés(4*3+1*4)</v>
      </c>
      <c r="AD29" t="s">
        <v>1034</v>
      </c>
      <c r="AE29" t="str">
        <f>AE1</f>
        <v>becslés (3*4+1*3)</v>
      </c>
      <c r="AF29" t="s">
        <v>1035</v>
      </c>
      <c r="AG29" t="s">
        <v>1037</v>
      </c>
      <c r="AH29" t="s">
        <v>1041</v>
      </c>
    </row>
    <row r="30" spans="1:36" ht="15" thickBot="1" x14ac:dyDescent="0.4">
      <c r="A30" s="5" t="s">
        <v>40</v>
      </c>
      <c r="B30" s="5" t="s">
        <v>41</v>
      </c>
      <c r="C30" s="5" t="s">
        <v>42</v>
      </c>
      <c r="D30" s="5" t="s">
        <v>43</v>
      </c>
      <c r="E30" s="5" t="s">
        <v>666</v>
      </c>
      <c r="AC30">
        <f t="shared" ref="AC30:AC49" si="16">AC2</f>
        <v>999986</v>
      </c>
      <c r="AD30">
        <f>groups!D96</f>
        <v>999983</v>
      </c>
      <c r="AE30">
        <f t="shared" ref="AE30:AE49" si="17">AE2</f>
        <v>999986.5</v>
      </c>
      <c r="AF30">
        <f>'oam (raw)'!N2</f>
        <v>593</v>
      </c>
      <c r="AG30">
        <f>'oam (ranked)'!O2</f>
        <v>11.25</v>
      </c>
      <c r="AH30">
        <f>'oam (ranked)'!U2</f>
        <v>11.25</v>
      </c>
    </row>
    <row r="31" spans="1:36" ht="15" thickBot="1" x14ac:dyDescent="0.4">
      <c r="A31" s="5" t="s">
        <v>0</v>
      </c>
      <c r="B31" s="6">
        <v>8</v>
      </c>
      <c r="C31" s="6">
        <v>11</v>
      </c>
      <c r="D31" s="6">
        <v>12</v>
      </c>
      <c r="E31" s="6">
        <v>1000000</v>
      </c>
      <c r="AC31">
        <f t="shared" si="16"/>
        <v>1000007.5</v>
      </c>
      <c r="AD31">
        <f>groups!D97</f>
        <v>1000004.5</v>
      </c>
      <c r="AE31">
        <f t="shared" si="17"/>
        <v>1000004.5</v>
      </c>
      <c r="AF31">
        <f>'oam (raw)'!N3</f>
        <v>678</v>
      </c>
      <c r="AG31">
        <f>'oam (ranked)'!O3</f>
        <v>9.5</v>
      </c>
      <c r="AH31">
        <f>'oam (ranked)'!U3</f>
        <v>9.5</v>
      </c>
    </row>
    <row r="32" spans="1:36" ht="15" thickBot="1" x14ac:dyDescent="0.4">
      <c r="A32" s="5" t="s">
        <v>1</v>
      </c>
      <c r="B32" s="6">
        <v>13</v>
      </c>
      <c r="C32" s="6">
        <v>2</v>
      </c>
      <c r="D32" s="6">
        <v>6</v>
      </c>
      <c r="E32" s="6">
        <v>1000000</v>
      </c>
      <c r="AC32">
        <f t="shared" si="16"/>
        <v>999974.5</v>
      </c>
      <c r="AD32">
        <f>groups!D98</f>
        <v>999982.5</v>
      </c>
      <c r="AE32">
        <f t="shared" si="17"/>
        <v>999987.5</v>
      </c>
      <c r="AF32">
        <f>'oam (raw)'!N4</f>
        <v>488</v>
      </c>
      <c r="AG32">
        <f>'oam (ranked)'!O4</f>
        <v>12.75</v>
      </c>
      <c r="AH32">
        <f>'oam (ranked)'!U4</f>
        <v>12.75</v>
      </c>
    </row>
    <row r="33" spans="1:34" ht="15" thickBot="1" x14ac:dyDescent="0.4">
      <c r="A33" s="5" t="s">
        <v>2</v>
      </c>
      <c r="B33" s="6">
        <v>15</v>
      </c>
      <c r="C33" s="6">
        <v>16</v>
      </c>
      <c r="D33" s="6">
        <v>8</v>
      </c>
      <c r="E33" s="6">
        <v>1000000</v>
      </c>
      <c r="AC33">
        <f t="shared" si="16"/>
        <v>1000009</v>
      </c>
      <c r="AD33">
        <f>groups!D99</f>
        <v>1000004.5</v>
      </c>
      <c r="AE33">
        <f t="shared" si="17"/>
        <v>1000003</v>
      </c>
      <c r="AF33">
        <f>'oam (raw)'!N5</f>
        <v>664</v>
      </c>
      <c r="AG33">
        <f>'oam (ranked)'!O5</f>
        <v>9.9166666666666661</v>
      </c>
      <c r="AH33">
        <f>'oam (ranked)'!U5</f>
        <v>9.9166666666666661</v>
      </c>
    </row>
    <row r="34" spans="1:34" ht="15" thickBot="1" x14ac:dyDescent="0.4">
      <c r="A34" s="5" t="s">
        <v>3</v>
      </c>
      <c r="B34" s="6">
        <v>12</v>
      </c>
      <c r="C34" s="6">
        <v>6</v>
      </c>
      <c r="D34" s="6">
        <v>9</v>
      </c>
      <c r="E34" s="6">
        <v>1000000</v>
      </c>
      <c r="AC34">
        <f t="shared" si="16"/>
        <v>1000021.5</v>
      </c>
      <c r="AD34">
        <f>groups!D100</f>
        <v>1000014.5</v>
      </c>
      <c r="AE34">
        <f t="shared" si="17"/>
        <v>1000007</v>
      </c>
      <c r="AF34">
        <f>'oam (raw)'!N6</f>
        <v>837</v>
      </c>
      <c r="AG34">
        <f>'oam (ranked)'!O6</f>
        <v>7.5</v>
      </c>
      <c r="AH34">
        <f>'oam (ranked)'!U6</f>
        <v>7.5</v>
      </c>
    </row>
    <row r="35" spans="1:34" ht="15" thickBot="1" x14ac:dyDescent="0.4">
      <c r="A35" s="5" t="s">
        <v>4</v>
      </c>
      <c r="B35" s="6">
        <v>2</v>
      </c>
      <c r="C35" s="6">
        <v>19</v>
      </c>
      <c r="D35" s="6">
        <v>2</v>
      </c>
      <c r="E35" s="6">
        <v>1000000</v>
      </c>
      <c r="AC35">
        <f t="shared" si="16"/>
        <v>1000000.5</v>
      </c>
      <c r="AD35">
        <f>groups!D101</f>
        <v>1000000.5</v>
      </c>
      <c r="AE35">
        <f t="shared" si="17"/>
        <v>999999</v>
      </c>
      <c r="AF35">
        <f>'oam (raw)'!N7</f>
        <v>694</v>
      </c>
      <c r="AG35">
        <f>'oam (ranked)'!O7</f>
        <v>8.9166666666666661</v>
      </c>
      <c r="AH35">
        <f>'oam (ranked)'!U7</f>
        <v>8.9166666666666661</v>
      </c>
    </row>
    <row r="36" spans="1:34" ht="15" thickBot="1" x14ac:dyDescent="0.4">
      <c r="A36" s="5" t="s">
        <v>5</v>
      </c>
      <c r="B36" s="6">
        <v>14</v>
      </c>
      <c r="C36" s="6">
        <v>1</v>
      </c>
      <c r="D36" s="6">
        <v>3</v>
      </c>
      <c r="E36" s="6">
        <v>1000000</v>
      </c>
      <c r="AC36">
        <f t="shared" si="16"/>
        <v>1000011</v>
      </c>
      <c r="AD36">
        <f>groups!D102</f>
        <v>1000008.5</v>
      </c>
      <c r="AE36">
        <f t="shared" si="17"/>
        <v>999999</v>
      </c>
      <c r="AF36">
        <f>'oam (raw)'!N8</f>
        <v>625</v>
      </c>
      <c r="AG36">
        <f>'oam (ranked)'!O8</f>
        <v>9.75</v>
      </c>
      <c r="AH36">
        <f>'oam (ranked)'!U8</f>
        <v>9.75</v>
      </c>
    </row>
    <row r="37" spans="1:34" ht="15" thickBot="1" x14ac:dyDescent="0.4">
      <c r="A37" s="5" t="s">
        <v>6</v>
      </c>
      <c r="B37" s="6">
        <v>10</v>
      </c>
      <c r="C37" s="6">
        <v>4</v>
      </c>
      <c r="D37" s="6">
        <v>15</v>
      </c>
      <c r="E37" s="6">
        <v>1000000</v>
      </c>
      <c r="AC37">
        <f t="shared" si="16"/>
        <v>1000022</v>
      </c>
      <c r="AD37">
        <f>groups!D103</f>
        <v>1000018</v>
      </c>
      <c r="AE37">
        <f t="shared" si="17"/>
        <v>1000011.5</v>
      </c>
      <c r="AF37">
        <f>'oam (raw)'!N9</f>
        <v>744</v>
      </c>
      <c r="AG37">
        <f>'oam (ranked)'!O9</f>
        <v>8.3333333333333339</v>
      </c>
      <c r="AH37">
        <f>'oam (ranked)'!U9</f>
        <v>8.3333333333333339</v>
      </c>
    </row>
    <row r="38" spans="1:34" ht="15" thickBot="1" x14ac:dyDescent="0.4">
      <c r="A38" s="5" t="s">
        <v>7</v>
      </c>
      <c r="B38" s="6">
        <v>9</v>
      </c>
      <c r="C38" s="6">
        <v>12</v>
      </c>
      <c r="D38" s="6">
        <v>16</v>
      </c>
      <c r="E38" s="6">
        <v>1000000</v>
      </c>
      <c r="AC38">
        <f t="shared" si="16"/>
        <v>999987.5</v>
      </c>
      <c r="AD38">
        <f>groups!D104</f>
        <v>999987.5</v>
      </c>
      <c r="AE38">
        <f t="shared" si="17"/>
        <v>999992</v>
      </c>
      <c r="AF38">
        <f>'oam (raw)'!N10</f>
        <v>664</v>
      </c>
      <c r="AG38">
        <f>'oam (ranked)'!O10</f>
        <v>10.666666666666666</v>
      </c>
      <c r="AH38">
        <f>'oam (ranked)'!U10</f>
        <v>10.666666666666666</v>
      </c>
    </row>
    <row r="39" spans="1:34" ht="15" thickBot="1" x14ac:dyDescent="0.4">
      <c r="A39" s="5" t="s">
        <v>8</v>
      </c>
      <c r="B39" s="6">
        <v>3</v>
      </c>
      <c r="C39" s="6">
        <v>10</v>
      </c>
      <c r="D39" s="6">
        <v>11</v>
      </c>
      <c r="E39" s="6">
        <v>1000000</v>
      </c>
      <c r="AC39">
        <f t="shared" si="16"/>
        <v>1000013</v>
      </c>
      <c r="AD39">
        <f>groups!D105</f>
        <v>1000013</v>
      </c>
      <c r="AE39">
        <f t="shared" si="17"/>
        <v>1000005.5</v>
      </c>
      <c r="AF39">
        <f>'oam (raw)'!N11</f>
        <v>593</v>
      </c>
      <c r="AG39">
        <f>'oam (ranked)'!O11</f>
        <v>10.583333333333334</v>
      </c>
      <c r="AH39">
        <f>'oam (ranked)'!U11</f>
        <v>10.583333333333334</v>
      </c>
    </row>
    <row r="40" spans="1:34" ht="15" thickBot="1" x14ac:dyDescent="0.4">
      <c r="A40" s="5" t="s">
        <v>9</v>
      </c>
      <c r="B40" s="6">
        <v>7</v>
      </c>
      <c r="C40" s="6">
        <v>7</v>
      </c>
      <c r="D40" s="6">
        <v>4</v>
      </c>
      <c r="E40" s="6">
        <v>1000000</v>
      </c>
      <c r="AC40">
        <f t="shared" si="16"/>
        <v>1000008</v>
      </c>
      <c r="AD40">
        <f>groups!D106</f>
        <v>1000008</v>
      </c>
      <c r="AE40">
        <f t="shared" si="17"/>
        <v>1000009</v>
      </c>
      <c r="AF40">
        <f>'oam (raw)'!N12</f>
        <v>617</v>
      </c>
      <c r="AG40">
        <f>'oam (ranked)'!O12</f>
        <v>10.416666666666666</v>
      </c>
      <c r="AH40">
        <f>'oam (ranked)'!U12</f>
        <v>10.416666666666666</v>
      </c>
    </row>
    <row r="41" spans="1:34" ht="15" thickBot="1" x14ac:dyDescent="0.4">
      <c r="A41" s="5" t="s">
        <v>10</v>
      </c>
      <c r="B41" s="6">
        <v>5</v>
      </c>
      <c r="C41" s="6">
        <v>15</v>
      </c>
      <c r="D41" s="6">
        <v>5</v>
      </c>
      <c r="E41" s="6">
        <v>1000000</v>
      </c>
      <c r="AC41">
        <f t="shared" si="16"/>
        <v>999993</v>
      </c>
      <c r="AD41">
        <f>groups!D107</f>
        <v>999997.5</v>
      </c>
      <c r="AE41">
        <f t="shared" si="17"/>
        <v>1000001</v>
      </c>
      <c r="AF41">
        <f>'oam (raw)'!N13</f>
        <v>579</v>
      </c>
      <c r="AG41">
        <f>'oam (ranked)'!O13</f>
        <v>11</v>
      </c>
      <c r="AH41">
        <f>'oam (ranked)'!U13</f>
        <v>11</v>
      </c>
    </row>
    <row r="42" spans="1:34" ht="15" thickBot="1" x14ac:dyDescent="0.4">
      <c r="A42" s="5" t="s">
        <v>11</v>
      </c>
      <c r="B42" s="6">
        <v>1</v>
      </c>
      <c r="C42" s="6">
        <v>3</v>
      </c>
      <c r="D42" s="6">
        <v>19</v>
      </c>
      <c r="E42" s="6">
        <v>1000000</v>
      </c>
      <c r="AC42">
        <f t="shared" si="16"/>
        <v>999992.5</v>
      </c>
      <c r="AD42">
        <f>groups!D108</f>
        <v>999995.5</v>
      </c>
      <c r="AE42">
        <f t="shared" si="17"/>
        <v>999999</v>
      </c>
      <c r="AF42">
        <f>'oam (raw)'!N14</f>
        <v>586</v>
      </c>
      <c r="AG42">
        <f>'oam (ranked)'!O14</f>
        <v>11</v>
      </c>
      <c r="AH42">
        <f>'oam (ranked)'!U14</f>
        <v>11</v>
      </c>
    </row>
    <row r="43" spans="1:34" ht="15" thickBot="1" x14ac:dyDescent="0.4">
      <c r="A43" s="5" t="s">
        <v>12</v>
      </c>
      <c r="B43" s="6">
        <v>18</v>
      </c>
      <c r="C43" s="6">
        <v>5</v>
      </c>
      <c r="D43" s="6">
        <v>13</v>
      </c>
      <c r="E43" s="6">
        <v>1000000</v>
      </c>
      <c r="AC43">
        <f t="shared" si="16"/>
        <v>999994</v>
      </c>
      <c r="AD43">
        <f>groups!D109</f>
        <v>999997.5</v>
      </c>
      <c r="AE43">
        <f t="shared" si="17"/>
        <v>999999</v>
      </c>
      <c r="AF43">
        <f>'oam (raw)'!N15</f>
        <v>574</v>
      </c>
      <c r="AG43">
        <f>'oam (ranked)'!O15</f>
        <v>11.166666666666666</v>
      </c>
      <c r="AH43">
        <f>'oam (ranked)'!U15</f>
        <v>11.166666666666666</v>
      </c>
    </row>
    <row r="44" spans="1:34" ht="15" thickBot="1" x14ac:dyDescent="0.4">
      <c r="A44" s="5" t="s">
        <v>13</v>
      </c>
      <c r="B44" s="6">
        <v>4</v>
      </c>
      <c r="C44" s="6">
        <v>13</v>
      </c>
      <c r="D44" s="6">
        <v>14</v>
      </c>
      <c r="E44" s="6">
        <v>1000000</v>
      </c>
      <c r="AC44">
        <f t="shared" si="16"/>
        <v>1000005</v>
      </c>
      <c r="AD44">
        <f>groups!D110</f>
        <v>1000013.5</v>
      </c>
      <c r="AE44">
        <f t="shared" si="17"/>
        <v>1000012</v>
      </c>
      <c r="AF44">
        <f>'oam (raw)'!N16</f>
        <v>717</v>
      </c>
      <c r="AG44">
        <f>'oam (ranked)'!O16</f>
        <v>9.0833333333333339</v>
      </c>
      <c r="AH44">
        <f>'oam (ranked)'!U16</f>
        <v>9.0833333333333339</v>
      </c>
    </row>
    <row r="45" spans="1:34" ht="15" thickBot="1" x14ac:dyDescent="0.4">
      <c r="A45" s="5" t="s">
        <v>14</v>
      </c>
      <c r="B45" s="6">
        <v>5</v>
      </c>
      <c r="C45" s="6">
        <v>14</v>
      </c>
      <c r="D45" s="6">
        <v>1</v>
      </c>
      <c r="E45" s="6">
        <v>1000000</v>
      </c>
      <c r="AC45">
        <f t="shared" si="16"/>
        <v>999975.5</v>
      </c>
      <c r="AD45">
        <f>groups!D111</f>
        <v>999984.5</v>
      </c>
      <c r="AE45">
        <f t="shared" si="17"/>
        <v>999991.5</v>
      </c>
      <c r="AF45">
        <f>'oam (raw)'!N17</f>
        <v>484</v>
      </c>
      <c r="AG45">
        <f>'oam (ranked)'!O17</f>
        <v>12.916666666666666</v>
      </c>
      <c r="AH45">
        <f>'oam (ranked)'!U17</f>
        <v>12.916666666666666</v>
      </c>
    </row>
    <row r="46" spans="1:34" ht="15" thickBot="1" x14ac:dyDescent="0.4">
      <c r="A46" s="5" t="s">
        <v>15</v>
      </c>
      <c r="B46" s="6">
        <v>20</v>
      </c>
      <c r="C46" s="6">
        <v>16</v>
      </c>
      <c r="D46" s="6">
        <v>6</v>
      </c>
      <c r="E46" s="6">
        <v>1000000</v>
      </c>
      <c r="AC46">
        <f t="shared" si="16"/>
        <v>1000000.5</v>
      </c>
      <c r="AD46">
        <f>groups!D112</f>
        <v>1000000.5</v>
      </c>
      <c r="AE46">
        <f t="shared" si="17"/>
        <v>999999</v>
      </c>
      <c r="AF46">
        <f>'oam (raw)'!N18</f>
        <v>572</v>
      </c>
      <c r="AG46">
        <f>'oam (ranked)'!O18</f>
        <v>11.25</v>
      </c>
      <c r="AH46">
        <f>'oam (ranked)'!U18</f>
        <v>11.25</v>
      </c>
    </row>
    <row r="47" spans="1:34" ht="15" thickBot="1" x14ac:dyDescent="0.4">
      <c r="A47" s="5" t="s">
        <v>16</v>
      </c>
      <c r="B47" s="6">
        <v>17</v>
      </c>
      <c r="C47" s="6">
        <v>20</v>
      </c>
      <c r="D47" s="6">
        <v>20</v>
      </c>
      <c r="E47" s="6">
        <v>1000000</v>
      </c>
      <c r="AC47">
        <f t="shared" si="16"/>
        <v>1000010</v>
      </c>
      <c r="AD47">
        <f>groups!D113</f>
        <v>1000010</v>
      </c>
      <c r="AE47">
        <f t="shared" si="17"/>
        <v>1000010</v>
      </c>
      <c r="AF47">
        <f>'oam (raw)'!N19</f>
        <v>714</v>
      </c>
      <c r="AG47">
        <f>'oam (ranked)'!O19</f>
        <v>9.1666666666666661</v>
      </c>
      <c r="AH47">
        <f>'oam (ranked)'!U19</f>
        <v>9.1666666666666661</v>
      </c>
    </row>
    <row r="48" spans="1:34" ht="15" thickBot="1" x14ac:dyDescent="0.4">
      <c r="A48" s="5" t="s">
        <v>17</v>
      </c>
      <c r="B48" s="6">
        <v>16</v>
      </c>
      <c r="C48" s="6">
        <v>9</v>
      </c>
      <c r="D48" s="6">
        <v>10</v>
      </c>
      <c r="E48" s="6">
        <v>1000000</v>
      </c>
      <c r="AC48">
        <f t="shared" si="16"/>
        <v>999989</v>
      </c>
      <c r="AD48">
        <f>groups!D114</f>
        <v>999989.5</v>
      </c>
      <c r="AE48">
        <f t="shared" si="17"/>
        <v>999998.5</v>
      </c>
      <c r="AF48">
        <f>'oam (raw)'!N20</f>
        <v>609</v>
      </c>
      <c r="AG48">
        <f>'oam (ranked)'!O20</f>
        <v>10.833333333333334</v>
      </c>
      <c r="AH48">
        <f>'oam (ranked)'!U20</f>
        <v>10.833333333333334</v>
      </c>
    </row>
    <row r="49" spans="1:34" ht="15" thickBot="1" x14ac:dyDescent="0.4">
      <c r="A49" s="5" t="s">
        <v>18</v>
      </c>
      <c r="B49" s="6">
        <v>11</v>
      </c>
      <c r="C49" s="6">
        <v>8</v>
      </c>
      <c r="D49" s="6">
        <v>18</v>
      </c>
      <c r="E49" s="6">
        <v>1000000</v>
      </c>
      <c r="AC49">
        <f t="shared" si="16"/>
        <v>1000000.5</v>
      </c>
      <c r="AD49">
        <f>groups!D115</f>
        <v>999986.5</v>
      </c>
      <c r="AE49">
        <f t="shared" si="17"/>
        <v>999986</v>
      </c>
      <c r="AF49">
        <f>'oam (raw)'!N21</f>
        <v>499</v>
      </c>
      <c r="AG49">
        <f>'oam (ranked)'!O21</f>
        <v>12.833333333333334</v>
      </c>
      <c r="AH49">
        <f>'oam (ranked)'!U21</f>
        <v>12.833333333333334</v>
      </c>
    </row>
    <row r="50" spans="1:34" ht="15" thickBot="1" x14ac:dyDescent="0.4">
      <c r="A50" s="5" t="s">
        <v>19</v>
      </c>
      <c r="B50" s="6">
        <v>19</v>
      </c>
      <c r="C50" s="6">
        <v>18</v>
      </c>
      <c r="D50" s="6">
        <v>17</v>
      </c>
      <c r="E50" s="6">
        <v>1000000</v>
      </c>
    </row>
    <row r="51" spans="1:34" ht="18.5" thickBot="1" x14ac:dyDescent="0.4">
      <c r="A51" s="1"/>
    </row>
    <row r="52" spans="1:34" ht="15" thickBot="1" x14ac:dyDescent="0.4">
      <c r="A52" s="5" t="s">
        <v>54</v>
      </c>
      <c r="B52" s="5" t="s">
        <v>41</v>
      </c>
      <c r="C52" s="5" t="s">
        <v>42</v>
      </c>
      <c r="D52" s="5" t="s">
        <v>43</v>
      </c>
    </row>
    <row r="53" spans="1:34" ht="59" thickBot="1" x14ac:dyDescent="0.4">
      <c r="A53" s="5" t="s">
        <v>55</v>
      </c>
      <c r="B53" s="6" t="s">
        <v>730</v>
      </c>
      <c r="C53" s="6" t="s">
        <v>296</v>
      </c>
      <c r="D53" s="6" t="s">
        <v>731</v>
      </c>
    </row>
    <row r="54" spans="1:34" ht="59" thickBot="1" x14ac:dyDescent="0.4">
      <c r="A54" s="5" t="s">
        <v>68</v>
      </c>
      <c r="B54" s="6" t="s">
        <v>732</v>
      </c>
      <c r="C54" s="6" t="s">
        <v>308</v>
      </c>
      <c r="D54" s="6" t="s">
        <v>733</v>
      </c>
    </row>
    <row r="55" spans="1:34" ht="59" thickBot="1" x14ac:dyDescent="0.4">
      <c r="A55" s="5" t="s">
        <v>81</v>
      </c>
      <c r="B55" s="6" t="s">
        <v>734</v>
      </c>
      <c r="C55" s="6" t="s">
        <v>320</v>
      </c>
      <c r="D55" s="6" t="s">
        <v>735</v>
      </c>
    </row>
    <row r="56" spans="1:34" ht="59" thickBot="1" x14ac:dyDescent="0.4">
      <c r="A56" s="5" t="s">
        <v>94</v>
      </c>
      <c r="B56" s="6" t="s">
        <v>736</v>
      </c>
      <c r="C56" s="6" t="s">
        <v>324</v>
      </c>
      <c r="D56" s="6" t="s">
        <v>737</v>
      </c>
    </row>
    <row r="57" spans="1:34" ht="59" thickBot="1" x14ac:dyDescent="0.4">
      <c r="A57" s="5" t="s">
        <v>107</v>
      </c>
      <c r="B57" s="6" t="s">
        <v>738</v>
      </c>
      <c r="C57" s="6" t="s">
        <v>335</v>
      </c>
      <c r="D57" s="6" t="s">
        <v>739</v>
      </c>
    </row>
    <row r="58" spans="1:34" ht="59" thickBot="1" x14ac:dyDescent="0.4">
      <c r="A58" s="5" t="s">
        <v>120</v>
      </c>
      <c r="B58" s="6" t="s">
        <v>740</v>
      </c>
      <c r="C58" s="6" t="s">
        <v>346</v>
      </c>
      <c r="D58" s="6" t="s">
        <v>741</v>
      </c>
    </row>
    <row r="59" spans="1:34" ht="59" thickBot="1" x14ac:dyDescent="0.4">
      <c r="A59" s="5" t="s">
        <v>133</v>
      </c>
      <c r="B59" s="6" t="s">
        <v>742</v>
      </c>
      <c r="C59" s="6" t="s">
        <v>357</v>
      </c>
      <c r="D59" s="6" t="s">
        <v>743</v>
      </c>
    </row>
    <row r="60" spans="1:34" ht="59" thickBot="1" x14ac:dyDescent="0.4">
      <c r="A60" s="5" t="s">
        <v>146</v>
      </c>
      <c r="B60" s="6" t="s">
        <v>744</v>
      </c>
      <c r="C60" s="6" t="s">
        <v>368</v>
      </c>
      <c r="D60" s="6" t="s">
        <v>745</v>
      </c>
    </row>
    <row r="61" spans="1:34" ht="59" thickBot="1" x14ac:dyDescent="0.4">
      <c r="A61" s="5" t="s">
        <v>159</v>
      </c>
      <c r="B61" s="6" t="s">
        <v>746</v>
      </c>
      <c r="C61" s="6" t="s">
        <v>160</v>
      </c>
      <c r="D61" s="6" t="s">
        <v>747</v>
      </c>
    </row>
    <row r="62" spans="1:34" ht="59" thickBot="1" x14ac:dyDescent="0.4">
      <c r="A62" s="5" t="s">
        <v>172</v>
      </c>
      <c r="B62" s="6" t="s">
        <v>748</v>
      </c>
      <c r="C62" s="6" t="s">
        <v>173</v>
      </c>
      <c r="D62" s="6" t="s">
        <v>749</v>
      </c>
    </row>
    <row r="63" spans="1:34" ht="59" thickBot="1" x14ac:dyDescent="0.4">
      <c r="A63" s="5" t="s">
        <v>184</v>
      </c>
      <c r="B63" s="6" t="s">
        <v>750</v>
      </c>
      <c r="C63" s="6" t="s">
        <v>185</v>
      </c>
      <c r="D63" s="6" t="s">
        <v>751</v>
      </c>
    </row>
    <row r="64" spans="1:34" ht="59" thickBot="1" x14ac:dyDescent="0.4">
      <c r="A64" s="5" t="s">
        <v>196</v>
      </c>
      <c r="B64" s="6" t="s">
        <v>752</v>
      </c>
      <c r="C64" s="6" t="s">
        <v>197</v>
      </c>
      <c r="D64" s="6" t="s">
        <v>753</v>
      </c>
    </row>
    <row r="65" spans="1:4" ht="59" thickBot="1" x14ac:dyDescent="0.4">
      <c r="A65" s="5" t="s">
        <v>207</v>
      </c>
      <c r="B65" s="6" t="s">
        <v>754</v>
      </c>
      <c r="C65" s="6" t="s">
        <v>208</v>
      </c>
      <c r="D65" s="6" t="s">
        <v>755</v>
      </c>
    </row>
    <row r="66" spans="1:4" ht="59" thickBot="1" x14ac:dyDescent="0.4">
      <c r="A66" s="5" t="s">
        <v>218</v>
      </c>
      <c r="B66" s="6" t="s">
        <v>756</v>
      </c>
      <c r="C66" s="6" t="s">
        <v>219</v>
      </c>
      <c r="D66" s="6" t="s">
        <v>757</v>
      </c>
    </row>
    <row r="67" spans="1:4" ht="59" thickBot="1" x14ac:dyDescent="0.4">
      <c r="A67" s="5" t="s">
        <v>227</v>
      </c>
      <c r="B67" s="6" t="s">
        <v>758</v>
      </c>
      <c r="C67" s="6" t="s">
        <v>228</v>
      </c>
      <c r="D67" s="6" t="s">
        <v>759</v>
      </c>
    </row>
    <row r="68" spans="1:4" ht="59" thickBot="1" x14ac:dyDescent="0.4">
      <c r="A68" s="5" t="s">
        <v>236</v>
      </c>
      <c r="B68" s="6" t="s">
        <v>760</v>
      </c>
      <c r="C68" s="6" t="s">
        <v>237</v>
      </c>
      <c r="D68" s="6" t="s">
        <v>761</v>
      </c>
    </row>
    <row r="69" spans="1:4" ht="59" thickBot="1" x14ac:dyDescent="0.4">
      <c r="A69" s="5" t="s">
        <v>244</v>
      </c>
      <c r="B69" s="6" t="s">
        <v>762</v>
      </c>
      <c r="C69" s="6" t="s">
        <v>245</v>
      </c>
      <c r="D69" s="6" t="s">
        <v>763</v>
      </c>
    </row>
    <row r="70" spans="1:4" ht="59" thickBot="1" x14ac:dyDescent="0.4">
      <c r="A70" s="5" t="s">
        <v>252</v>
      </c>
      <c r="B70" s="6" t="s">
        <v>764</v>
      </c>
      <c r="C70" s="6" t="s">
        <v>253</v>
      </c>
      <c r="D70" s="6" t="s">
        <v>765</v>
      </c>
    </row>
    <row r="71" spans="1:4" ht="59" thickBot="1" x14ac:dyDescent="0.4">
      <c r="A71" s="5" t="s">
        <v>259</v>
      </c>
      <c r="B71" s="6" t="s">
        <v>766</v>
      </c>
      <c r="C71" s="6" t="s">
        <v>260</v>
      </c>
      <c r="D71" s="6" t="s">
        <v>767</v>
      </c>
    </row>
    <row r="72" spans="1:4" ht="59" thickBot="1" x14ac:dyDescent="0.4">
      <c r="A72" s="5" t="s">
        <v>264</v>
      </c>
      <c r="B72" s="6" t="s">
        <v>265</v>
      </c>
      <c r="C72" s="6" t="s">
        <v>265</v>
      </c>
      <c r="D72" s="6" t="s">
        <v>768</v>
      </c>
    </row>
    <row r="73" spans="1:4" ht="18.5" thickBot="1" x14ac:dyDescent="0.4">
      <c r="A73" s="1"/>
    </row>
    <row r="74" spans="1:4" ht="15" thickBot="1" x14ac:dyDescent="0.4">
      <c r="A74" s="5" t="s">
        <v>267</v>
      </c>
      <c r="B74" s="5" t="s">
        <v>41</v>
      </c>
      <c r="C74" s="5" t="s">
        <v>42</v>
      </c>
      <c r="D74" s="5" t="s">
        <v>43</v>
      </c>
    </row>
    <row r="75" spans="1:4" ht="15" thickBot="1" x14ac:dyDescent="0.4">
      <c r="A75" s="5" t="s">
        <v>55</v>
      </c>
      <c r="B75" s="6">
        <v>29</v>
      </c>
      <c r="C75" s="6">
        <v>19</v>
      </c>
      <c r="D75" s="6">
        <v>999982.3</v>
      </c>
    </row>
    <row r="76" spans="1:4" ht="15" thickBot="1" x14ac:dyDescent="0.4">
      <c r="A76" s="5" t="s">
        <v>68</v>
      </c>
      <c r="B76" s="6">
        <v>28</v>
      </c>
      <c r="C76" s="6">
        <v>18</v>
      </c>
      <c r="D76" s="6">
        <v>999981.8</v>
      </c>
    </row>
    <row r="77" spans="1:4" ht="15" thickBot="1" x14ac:dyDescent="0.4">
      <c r="A77" s="5" t="s">
        <v>81</v>
      </c>
      <c r="B77" s="6">
        <v>27</v>
      </c>
      <c r="C77" s="6">
        <v>17</v>
      </c>
      <c r="D77" s="6">
        <v>999980.8</v>
      </c>
    </row>
    <row r="78" spans="1:4" ht="15" thickBot="1" x14ac:dyDescent="0.4">
      <c r="A78" s="5" t="s">
        <v>94</v>
      </c>
      <c r="B78" s="6">
        <v>26</v>
      </c>
      <c r="C78" s="6">
        <v>16</v>
      </c>
      <c r="D78" s="6">
        <v>999979.8</v>
      </c>
    </row>
    <row r="79" spans="1:4" ht="15" thickBot="1" x14ac:dyDescent="0.4">
      <c r="A79" s="5" t="s">
        <v>107</v>
      </c>
      <c r="B79" s="6">
        <v>23.5</v>
      </c>
      <c r="C79" s="6">
        <v>15</v>
      </c>
      <c r="D79" s="6">
        <v>999978.8</v>
      </c>
    </row>
    <row r="80" spans="1:4" ht="15" thickBot="1" x14ac:dyDescent="0.4">
      <c r="A80" s="5" t="s">
        <v>120</v>
      </c>
      <c r="B80" s="6">
        <v>22.5</v>
      </c>
      <c r="C80" s="6">
        <v>14</v>
      </c>
      <c r="D80" s="6">
        <v>999977.8</v>
      </c>
    </row>
    <row r="81" spans="1:8" ht="15" thickBot="1" x14ac:dyDescent="0.4">
      <c r="A81" s="5" t="s">
        <v>133</v>
      </c>
      <c r="B81" s="6">
        <v>20.5</v>
      </c>
      <c r="C81" s="6">
        <v>13</v>
      </c>
      <c r="D81" s="6">
        <v>999976.8</v>
      </c>
    </row>
    <row r="82" spans="1:8" ht="15" thickBot="1" x14ac:dyDescent="0.4">
      <c r="A82" s="5" t="s">
        <v>146</v>
      </c>
      <c r="B82" s="6">
        <v>19.5</v>
      </c>
      <c r="C82" s="6">
        <v>12</v>
      </c>
      <c r="D82" s="6">
        <v>999975.8</v>
      </c>
    </row>
    <row r="83" spans="1:8" ht="15" thickBot="1" x14ac:dyDescent="0.4">
      <c r="A83" s="5" t="s">
        <v>159</v>
      </c>
      <c r="B83" s="6">
        <v>18.5</v>
      </c>
      <c r="C83" s="6">
        <v>11</v>
      </c>
      <c r="D83" s="6">
        <v>999974.8</v>
      </c>
    </row>
    <row r="84" spans="1:8" ht="15" thickBot="1" x14ac:dyDescent="0.4">
      <c r="A84" s="5" t="s">
        <v>172</v>
      </c>
      <c r="B84" s="6">
        <v>17.5</v>
      </c>
      <c r="C84" s="6">
        <v>10</v>
      </c>
      <c r="D84" s="6">
        <v>999973.8</v>
      </c>
    </row>
    <row r="85" spans="1:8" ht="15" thickBot="1" x14ac:dyDescent="0.4">
      <c r="A85" s="5" t="s">
        <v>184</v>
      </c>
      <c r="B85" s="6">
        <v>16.5</v>
      </c>
      <c r="C85" s="6">
        <v>9</v>
      </c>
      <c r="D85" s="6">
        <v>999972.8</v>
      </c>
    </row>
    <row r="86" spans="1:8" ht="15" thickBot="1" x14ac:dyDescent="0.4">
      <c r="A86" s="5" t="s">
        <v>196</v>
      </c>
      <c r="B86" s="6">
        <v>15.5</v>
      </c>
      <c r="C86" s="6">
        <v>8</v>
      </c>
      <c r="D86" s="6">
        <v>999971.8</v>
      </c>
    </row>
    <row r="87" spans="1:8" ht="15" thickBot="1" x14ac:dyDescent="0.4">
      <c r="A87" s="5" t="s">
        <v>207</v>
      </c>
      <c r="B87" s="6">
        <v>14.5</v>
      </c>
      <c r="C87" s="6">
        <v>7</v>
      </c>
      <c r="D87" s="6">
        <v>999970.8</v>
      </c>
    </row>
    <row r="88" spans="1:8" ht="15" thickBot="1" x14ac:dyDescent="0.4">
      <c r="A88" s="5" t="s">
        <v>218</v>
      </c>
      <c r="B88" s="6">
        <v>13.5</v>
      </c>
      <c r="C88" s="6">
        <v>6</v>
      </c>
      <c r="D88" s="6">
        <v>999969.8</v>
      </c>
    </row>
    <row r="89" spans="1:8" ht="15" thickBot="1" x14ac:dyDescent="0.4">
      <c r="A89" s="5" t="s">
        <v>227</v>
      </c>
      <c r="B89" s="6">
        <v>12.5</v>
      </c>
      <c r="C89" s="6">
        <v>5</v>
      </c>
      <c r="D89" s="6">
        <v>999968.8</v>
      </c>
    </row>
    <row r="90" spans="1:8" ht="15" thickBot="1" x14ac:dyDescent="0.4">
      <c r="A90" s="5" t="s">
        <v>236</v>
      </c>
      <c r="B90" s="6">
        <v>11.5</v>
      </c>
      <c r="C90" s="6">
        <v>4</v>
      </c>
      <c r="D90" s="6">
        <v>999967.8</v>
      </c>
    </row>
    <row r="91" spans="1:8" ht="15" thickBot="1" x14ac:dyDescent="0.4">
      <c r="A91" s="5" t="s">
        <v>244</v>
      </c>
      <c r="B91" s="6">
        <v>10.5</v>
      </c>
      <c r="C91" s="6">
        <v>3</v>
      </c>
      <c r="D91" s="6">
        <v>999966.8</v>
      </c>
    </row>
    <row r="92" spans="1:8" ht="15" thickBot="1" x14ac:dyDescent="0.4">
      <c r="A92" s="5" t="s">
        <v>252</v>
      </c>
      <c r="B92" s="6">
        <v>8</v>
      </c>
      <c r="C92" s="6">
        <v>2</v>
      </c>
      <c r="D92" s="6">
        <v>999965.8</v>
      </c>
    </row>
    <row r="93" spans="1:8" ht="15" thickBot="1" x14ac:dyDescent="0.4">
      <c r="A93" s="5" t="s">
        <v>259</v>
      </c>
      <c r="B93" s="6">
        <v>7</v>
      </c>
      <c r="C93" s="6">
        <v>1</v>
      </c>
      <c r="D93" s="6">
        <v>999964.8</v>
      </c>
    </row>
    <row r="94" spans="1:8" ht="15" thickBot="1" x14ac:dyDescent="0.4">
      <c r="A94" s="5" t="s">
        <v>264</v>
      </c>
      <c r="B94" s="6">
        <v>0</v>
      </c>
      <c r="C94" s="6">
        <v>0</v>
      </c>
      <c r="D94" s="6">
        <v>999963.8</v>
      </c>
    </row>
    <row r="95" spans="1:8" ht="18.5" thickBot="1" x14ac:dyDescent="0.4">
      <c r="A95" s="1"/>
    </row>
    <row r="96" spans="1:8" ht="20" thickBot="1" x14ac:dyDescent="0.4">
      <c r="A96" s="5" t="s">
        <v>268</v>
      </c>
      <c r="B96" s="5" t="s">
        <v>41</v>
      </c>
      <c r="C96" s="5" t="s">
        <v>42</v>
      </c>
      <c r="D96" s="5" t="s">
        <v>43</v>
      </c>
      <c r="E96" s="5" t="s">
        <v>269</v>
      </c>
      <c r="F96" s="5" t="s">
        <v>270</v>
      </c>
      <c r="G96" s="5" t="s">
        <v>271</v>
      </c>
      <c r="H96" s="5" t="s">
        <v>272</v>
      </c>
    </row>
    <row r="97" spans="1:8" ht="15" thickBot="1" x14ac:dyDescent="0.4">
      <c r="A97" s="5" t="s">
        <v>0</v>
      </c>
      <c r="B97" s="6">
        <v>19.5</v>
      </c>
      <c r="C97" s="6">
        <v>9</v>
      </c>
      <c r="D97" s="6">
        <v>999971.8</v>
      </c>
      <c r="E97" s="6">
        <v>1000000.3</v>
      </c>
      <c r="F97" s="6">
        <v>1000000</v>
      </c>
      <c r="G97" s="6">
        <v>-0.3</v>
      </c>
      <c r="H97" s="6">
        <v>0</v>
      </c>
    </row>
    <row r="98" spans="1:8" ht="15" thickBot="1" x14ac:dyDescent="0.4">
      <c r="A98" s="5" t="s">
        <v>1</v>
      </c>
      <c r="B98" s="6">
        <v>14.5</v>
      </c>
      <c r="C98" s="6">
        <v>18</v>
      </c>
      <c r="D98" s="6">
        <v>999977.8</v>
      </c>
      <c r="E98" s="6">
        <v>1000010.3</v>
      </c>
      <c r="F98" s="6">
        <v>1000000</v>
      </c>
      <c r="G98" s="6">
        <v>-10.3</v>
      </c>
      <c r="H98" s="6">
        <v>0</v>
      </c>
    </row>
    <row r="99" spans="1:8" ht="15" thickBot="1" x14ac:dyDescent="0.4">
      <c r="A99" s="5" t="s">
        <v>2</v>
      </c>
      <c r="B99" s="6">
        <v>12.5</v>
      </c>
      <c r="C99" s="6">
        <v>4</v>
      </c>
      <c r="D99" s="6">
        <v>999975.8</v>
      </c>
      <c r="E99" s="6">
        <v>999992.3</v>
      </c>
      <c r="F99" s="6">
        <v>1000000</v>
      </c>
      <c r="G99" s="6">
        <v>7.7</v>
      </c>
      <c r="H99" s="6">
        <v>0</v>
      </c>
    </row>
    <row r="100" spans="1:8" ht="15" thickBot="1" x14ac:dyDescent="0.4">
      <c r="A100" s="5" t="s">
        <v>3</v>
      </c>
      <c r="B100" s="6">
        <v>15.5</v>
      </c>
      <c r="C100" s="6">
        <v>14</v>
      </c>
      <c r="D100" s="6">
        <v>999974.8</v>
      </c>
      <c r="E100" s="6">
        <v>1000004.3</v>
      </c>
      <c r="F100" s="6">
        <v>1000000</v>
      </c>
      <c r="G100" s="6">
        <v>-4.3</v>
      </c>
      <c r="H100" s="6">
        <v>0</v>
      </c>
    </row>
    <row r="101" spans="1:8" ht="15" thickBot="1" x14ac:dyDescent="0.4">
      <c r="A101" s="5" t="s">
        <v>4</v>
      </c>
      <c r="B101" s="6">
        <v>28</v>
      </c>
      <c r="C101" s="6">
        <v>1</v>
      </c>
      <c r="D101" s="6">
        <v>999981.8</v>
      </c>
      <c r="E101" s="6">
        <v>1000010.8</v>
      </c>
      <c r="F101" s="6">
        <v>1000000</v>
      </c>
      <c r="G101" s="6">
        <v>-10.8</v>
      </c>
      <c r="H101" s="6">
        <v>0</v>
      </c>
    </row>
    <row r="102" spans="1:8" ht="15" thickBot="1" x14ac:dyDescent="0.4">
      <c r="A102" s="5" t="s">
        <v>5</v>
      </c>
      <c r="B102" s="6">
        <v>13.5</v>
      </c>
      <c r="C102" s="6">
        <v>19</v>
      </c>
      <c r="D102" s="6">
        <v>999980.8</v>
      </c>
      <c r="E102" s="6">
        <v>1000013.3</v>
      </c>
      <c r="F102" s="6">
        <v>1000000</v>
      </c>
      <c r="G102" s="6">
        <v>-13.3</v>
      </c>
      <c r="H102" s="6">
        <v>0</v>
      </c>
    </row>
    <row r="103" spans="1:8" ht="15" thickBot="1" x14ac:dyDescent="0.4">
      <c r="A103" s="5" t="s">
        <v>6</v>
      </c>
      <c r="B103" s="6">
        <v>17.5</v>
      </c>
      <c r="C103" s="6">
        <v>16</v>
      </c>
      <c r="D103" s="6">
        <v>999968.8</v>
      </c>
      <c r="E103" s="6">
        <v>1000002.3</v>
      </c>
      <c r="F103" s="6">
        <v>1000000</v>
      </c>
      <c r="G103" s="6">
        <v>-2.2999999999999998</v>
      </c>
      <c r="H103" s="6">
        <v>0</v>
      </c>
    </row>
    <row r="104" spans="1:8" ht="15" thickBot="1" x14ac:dyDescent="0.4">
      <c r="A104" s="5" t="s">
        <v>7</v>
      </c>
      <c r="B104" s="6">
        <v>18.5</v>
      </c>
      <c r="C104" s="6">
        <v>8</v>
      </c>
      <c r="D104" s="6">
        <v>999967.8</v>
      </c>
      <c r="E104" s="6">
        <v>999994.3</v>
      </c>
      <c r="F104" s="6">
        <v>1000000</v>
      </c>
      <c r="G104" s="6">
        <v>5.7</v>
      </c>
      <c r="H104" s="6">
        <v>0</v>
      </c>
    </row>
    <row r="105" spans="1:8" ht="15" thickBot="1" x14ac:dyDescent="0.4">
      <c r="A105" s="5" t="s">
        <v>8</v>
      </c>
      <c r="B105" s="6">
        <v>27</v>
      </c>
      <c r="C105" s="6">
        <v>10</v>
      </c>
      <c r="D105" s="6">
        <v>999972.8</v>
      </c>
      <c r="E105" s="6">
        <v>1000009.8</v>
      </c>
      <c r="F105" s="6">
        <v>1000000</v>
      </c>
      <c r="G105" s="6">
        <v>-9.8000000000000007</v>
      </c>
      <c r="H105" s="6">
        <v>0</v>
      </c>
    </row>
    <row r="106" spans="1:8" ht="15" thickBot="1" x14ac:dyDescent="0.4">
      <c r="A106" s="5" t="s">
        <v>9</v>
      </c>
      <c r="B106" s="6">
        <v>20.5</v>
      </c>
      <c r="C106" s="6">
        <v>13</v>
      </c>
      <c r="D106" s="6">
        <v>999979.8</v>
      </c>
      <c r="E106" s="6">
        <v>1000013.3</v>
      </c>
      <c r="F106" s="6">
        <v>1000000</v>
      </c>
      <c r="G106" s="6">
        <v>-13.3</v>
      </c>
      <c r="H106" s="6">
        <v>0</v>
      </c>
    </row>
    <row r="107" spans="1:8" ht="15" thickBot="1" x14ac:dyDescent="0.4">
      <c r="A107" s="5" t="s">
        <v>10</v>
      </c>
      <c r="B107" s="6">
        <v>23.5</v>
      </c>
      <c r="C107" s="6">
        <v>5</v>
      </c>
      <c r="D107" s="6">
        <v>999978.8</v>
      </c>
      <c r="E107" s="6">
        <v>1000007.3</v>
      </c>
      <c r="F107" s="6">
        <v>1000000</v>
      </c>
      <c r="G107" s="6">
        <v>-7.3</v>
      </c>
      <c r="H107" s="6">
        <v>0</v>
      </c>
    </row>
    <row r="108" spans="1:8" ht="15" thickBot="1" x14ac:dyDescent="0.4">
      <c r="A108" s="5" t="s">
        <v>11</v>
      </c>
      <c r="B108" s="6">
        <v>29</v>
      </c>
      <c r="C108" s="6">
        <v>17</v>
      </c>
      <c r="D108" s="6">
        <v>999964.8</v>
      </c>
      <c r="E108" s="6">
        <v>1000010.8</v>
      </c>
      <c r="F108" s="6">
        <v>1000000</v>
      </c>
      <c r="G108" s="6">
        <v>-10.8</v>
      </c>
      <c r="H108" s="6">
        <v>0</v>
      </c>
    </row>
    <row r="109" spans="1:8" ht="15" thickBot="1" x14ac:dyDescent="0.4">
      <c r="A109" s="5" t="s">
        <v>12</v>
      </c>
      <c r="B109" s="6">
        <v>8</v>
      </c>
      <c r="C109" s="6">
        <v>15</v>
      </c>
      <c r="D109" s="6">
        <v>999970.8</v>
      </c>
      <c r="E109" s="6">
        <v>999993.8</v>
      </c>
      <c r="F109" s="6">
        <v>1000000</v>
      </c>
      <c r="G109" s="6">
        <v>6.2</v>
      </c>
      <c r="H109" s="6">
        <v>0</v>
      </c>
    </row>
    <row r="110" spans="1:8" ht="15" thickBot="1" x14ac:dyDescent="0.4">
      <c r="A110" s="5" t="s">
        <v>13</v>
      </c>
      <c r="B110" s="6">
        <v>26</v>
      </c>
      <c r="C110" s="6">
        <v>7</v>
      </c>
      <c r="D110" s="6">
        <v>999969.8</v>
      </c>
      <c r="E110" s="6">
        <v>1000002.8</v>
      </c>
      <c r="F110" s="6">
        <v>1000000</v>
      </c>
      <c r="G110" s="6">
        <v>-2.8</v>
      </c>
      <c r="H110" s="6">
        <v>0</v>
      </c>
    </row>
    <row r="111" spans="1:8" ht="15" thickBot="1" x14ac:dyDescent="0.4">
      <c r="A111" s="5" t="s">
        <v>14</v>
      </c>
      <c r="B111" s="6">
        <v>23.5</v>
      </c>
      <c r="C111" s="6">
        <v>6</v>
      </c>
      <c r="D111" s="6">
        <v>999982.3</v>
      </c>
      <c r="E111" s="6">
        <v>1000011.8</v>
      </c>
      <c r="F111" s="6">
        <v>1000000</v>
      </c>
      <c r="G111" s="6">
        <v>-11.8</v>
      </c>
      <c r="H111" s="6">
        <v>0</v>
      </c>
    </row>
    <row r="112" spans="1:8" ht="15" thickBot="1" x14ac:dyDescent="0.4">
      <c r="A112" s="5" t="s">
        <v>15</v>
      </c>
      <c r="B112" s="6">
        <v>0</v>
      </c>
      <c r="C112" s="6">
        <v>4</v>
      </c>
      <c r="D112" s="6">
        <v>999977.8</v>
      </c>
      <c r="E112" s="6">
        <v>999981.8</v>
      </c>
      <c r="F112" s="6">
        <v>1000000</v>
      </c>
      <c r="G112" s="6">
        <v>18.2</v>
      </c>
      <c r="H112" s="6">
        <v>0</v>
      </c>
    </row>
    <row r="113" spans="1:8" ht="15" thickBot="1" x14ac:dyDescent="0.4">
      <c r="A113" s="5" t="s">
        <v>16</v>
      </c>
      <c r="B113" s="6">
        <v>10.5</v>
      </c>
      <c r="C113" s="6">
        <v>0</v>
      </c>
      <c r="D113" s="6">
        <v>999963.8</v>
      </c>
      <c r="E113" s="6">
        <v>999974.3</v>
      </c>
      <c r="F113" s="6">
        <v>1000000</v>
      </c>
      <c r="G113" s="6">
        <v>25.7</v>
      </c>
      <c r="H113" s="6">
        <v>0</v>
      </c>
    </row>
    <row r="114" spans="1:8" ht="15" thickBot="1" x14ac:dyDescent="0.4">
      <c r="A114" s="5" t="s">
        <v>17</v>
      </c>
      <c r="B114" s="6">
        <v>11.5</v>
      </c>
      <c r="C114" s="6">
        <v>11</v>
      </c>
      <c r="D114" s="6">
        <v>999973.8</v>
      </c>
      <c r="E114" s="6">
        <v>999996.3</v>
      </c>
      <c r="F114" s="6">
        <v>1000000</v>
      </c>
      <c r="G114" s="6">
        <v>3.7</v>
      </c>
      <c r="H114" s="6">
        <v>0</v>
      </c>
    </row>
    <row r="115" spans="1:8" ht="15" thickBot="1" x14ac:dyDescent="0.4">
      <c r="A115" s="5" t="s">
        <v>18</v>
      </c>
      <c r="B115" s="6">
        <v>16.5</v>
      </c>
      <c r="C115" s="6">
        <v>12</v>
      </c>
      <c r="D115" s="6">
        <v>999965.8</v>
      </c>
      <c r="E115" s="6">
        <v>999994.3</v>
      </c>
      <c r="F115" s="6">
        <v>1000000</v>
      </c>
      <c r="G115" s="6">
        <v>5.7</v>
      </c>
      <c r="H115" s="6">
        <v>0</v>
      </c>
    </row>
    <row r="116" spans="1:8" ht="15" thickBot="1" x14ac:dyDescent="0.4">
      <c r="A116" s="5" t="s">
        <v>19</v>
      </c>
      <c r="B116" s="6">
        <v>7</v>
      </c>
      <c r="C116" s="6">
        <v>2</v>
      </c>
      <c r="D116" s="6">
        <v>999966.8</v>
      </c>
      <c r="E116" s="6">
        <v>999975.8</v>
      </c>
      <c r="F116" s="6">
        <v>1000000</v>
      </c>
      <c r="G116" s="6">
        <v>24.2</v>
      </c>
      <c r="H116" s="6">
        <v>0</v>
      </c>
    </row>
    <row r="117" spans="1:8" ht="15" thickBot="1" x14ac:dyDescent="0.4"/>
    <row r="118" spans="1:8" ht="20" thickBot="1" x14ac:dyDescent="0.4">
      <c r="A118" s="7" t="s">
        <v>273</v>
      </c>
      <c r="B118" s="8">
        <v>1000030.3</v>
      </c>
    </row>
    <row r="119" spans="1:8" ht="20" thickBot="1" x14ac:dyDescent="0.4">
      <c r="A119" s="7" t="s">
        <v>274</v>
      </c>
      <c r="B119" s="8">
        <v>999963.8</v>
      </c>
    </row>
    <row r="120" spans="1:8" ht="26.5" thickBot="1" x14ac:dyDescent="0.4">
      <c r="A120" s="7" t="s">
        <v>275</v>
      </c>
      <c r="B120" s="8">
        <v>20000000</v>
      </c>
    </row>
    <row r="121" spans="1:8" ht="20" thickBot="1" x14ac:dyDescent="0.4">
      <c r="A121" s="7" t="s">
        <v>276</v>
      </c>
      <c r="B121" s="8">
        <v>20000000</v>
      </c>
    </row>
    <row r="122" spans="1:8" ht="33" thickBot="1" x14ac:dyDescent="0.4">
      <c r="A122" s="7" t="s">
        <v>277</v>
      </c>
      <c r="B122" s="8">
        <v>0</v>
      </c>
    </row>
    <row r="123" spans="1:8" ht="26.5" thickBot="1" x14ac:dyDescent="0.4">
      <c r="A123" s="7" t="s">
        <v>278</v>
      </c>
      <c r="B123" s="8"/>
    </row>
    <row r="124" spans="1:8" ht="33" thickBot="1" x14ac:dyDescent="0.4">
      <c r="A124" s="7" t="s">
        <v>279</v>
      </c>
      <c r="B124" s="8"/>
    </row>
    <row r="125" spans="1:8" ht="26.5" thickBot="1" x14ac:dyDescent="0.4">
      <c r="A125" s="7" t="s">
        <v>280</v>
      </c>
      <c r="B125" s="8">
        <v>0</v>
      </c>
    </row>
    <row r="127" spans="1:8" x14ac:dyDescent="0.35">
      <c r="A127" s="10" t="s">
        <v>281</v>
      </c>
    </row>
    <row r="129" spans="1:12" x14ac:dyDescent="0.35">
      <c r="A129" s="9" t="s">
        <v>724</v>
      </c>
    </row>
    <row r="130" spans="1:12" x14ac:dyDescent="0.35">
      <c r="A130" s="9" t="s">
        <v>522</v>
      </c>
    </row>
    <row r="132" spans="1:12" ht="18" x14ac:dyDescent="0.35">
      <c r="A132" s="1"/>
    </row>
    <row r="133" spans="1:12" x14ac:dyDescent="0.35">
      <c r="A133" s="2"/>
    </row>
    <row r="136" spans="1:12" ht="45" x14ac:dyDescent="0.35">
      <c r="A136" s="3" t="s">
        <v>33</v>
      </c>
      <c r="B136" s="4">
        <v>1427820</v>
      </c>
      <c r="C136" s="3" t="s">
        <v>34</v>
      </c>
      <c r="D136" s="4">
        <v>20</v>
      </c>
      <c r="E136" s="3" t="s">
        <v>35</v>
      </c>
      <c r="F136" s="4">
        <v>3</v>
      </c>
      <c r="G136" s="3" t="s">
        <v>36</v>
      </c>
      <c r="H136" s="4">
        <v>20</v>
      </c>
      <c r="I136" s="3" t="s">
        <v>37</v>
      </c>
      <c r="J136" s="4">
        <v>0</v>
      </c>
      <c r="K136" s="3" t="s">
        <v>38</v>
      </c>
      <c r="L136" s="4" t="s">
        <v>769</v>
      </c>
    </row>
    <row r="137" spans="1:12" ht="18.5" thickBot="1" x14ac:dyDescent="0.4">
      <c r="A137" s="1"/>
    </row>
    <row r="138" spans="1:12" ht="15" thickBot="1" x14ac:dyDescent="0.4">
      <c r="A138" s="5" t="s">
        <v>40</v>
      </c>
      <c r="B138" s="5" t="s">
        <v>41</v>
      </c>
      <c r="C138" s="5" t="s">
        <v>42</v>
      </c>
      <c r="D138" s="5" t="s">
        <v>43</v>
      </c>
      <c r="E138" s="5" t="s">
        <v>666</v>
      </c>
    </row>
    <row r="139" spans="1:12" ht="15" thickBot="1" x14ac:dyDescent="0.4">
      <c r="A139" s="5" t="s">
        <v>0</v>
      </c>
      <c r="B139" s="6">
        <v>7</v>
      </c>
      <c r="C139" s="6">
        <v>9</v>
      </c>
      <c r="D139" s="6">
        <v>5</v>
      </c>
      <c r="E139" s="6">
        <v>1000000</v>
      </c>
    </row>
    <row r="140" spans="1:12" ht="15" thickBot="1" x14ac:dyDescent="0.4">
      <c r="A140" s="5" t="s">
        <v>1</v>
      </c>
      <c r="B140" s="6">
        <v>13</v>
      </c>
      <c r="C140" s="6">
        <v>16</v>
      </c>
      <c r="D140" s="6">
        <v>2</v>
      </c>
      <c r="E140" s="6">
        <v>1000000</v>
      </c>
    </row>
    <row r="141" spans="1:12" ht="15" thickBot="1" x14ac:dyDescent="0.4">
      <c r="A141" s="5" t="s">
        <v>2</v>
      </c>
      <c r="B141" s="6">
        <v>15</v>
      </c>
      <c r="C141" s="6">
        <v>17</v>
      </c>
      <c r="D141" s="6">
        <v>7</v>
      </c>
      <c r="E141" s="6">
        <v>1000000</v>
      </c>
    </row>
    <row r="142" spans="1:12" ht="15" thickBot="1" x14ac:dyDescent="0.4">
      <c r="A142" s="5" t="s">
        <v>3</v>
      </c>
      <c r="B142" s="6">
        <v>9</v>
      </c>
      <c r="C142" s="6">
        <v>6</v>
      </c>
      <c r="D142" s="6">
        <v>11</v>
      </c>
      <c r="E142" s="6">
        <v>1000000</v>
      </c>
    </row>
    <row r="143" spans="1:12" ht="15" thickBot="1" x14ac:dyDescent="0.4">
      <c r="A143" s="5" t="s">
        <v>4</v>
      </c>
      <c r="B143" s="6">
        <v>5</v>
      </c>
      <c r="C143" s="6">
        <v>3</v>
      </c>
      <c r="D143" s="6">
        <v>3</v>
      </c>
      <c r="E143" s="6">
        <v>1000000</v>
      </c>
    </row>
    <row r="144" spans="1:12" ht="15" thickBot="1" x14ac:dyDescent="0.4">
      <c r="A144" s="5" t="s">
        <v>5</v>
      </c>
      <c r="B144" s="6">
        <v>1</v>
      </c>
      <c r="C144" s="6">
        <v>11</v>
      </c>
      <c r="D144" s="6">
        <v>13</v>
      </c>
      <c r="E144" s="6">
        <v>1000000</v>
      </c>
    </row>
    <row r="145" spans="1:5" ht="15" thickBot="1" x14ac:dyDescent="0.4">
      <c r="A145" s="5" t="s">
        <v>6</v>
      </c>
      <c r="B145" s="6">
        <v>6</v>
      </c>
      <c r="C145" s="6">
        <v>12</v>
      </c>
      <c r="D145" s="6">
        <v>15</v>
      </c>
      <c r="E145" s="6">
        <v>1000000</v>
      </c>
    </row>
    <row r="146" spans="1:5" ht="15" thickBot="1" x14ac:dyDescent="0.4">
      <c r="A146" s="5" t="s">
        <v>7</v>
      </c>
      <c r="B146" s="6">
        <v>2</v>
      </c>
      <c r="C146" s="6">
        <v>13</v>
      </c>
      <c r="D146" s="6">
        <v>9</v>
      </c>
      <c r="E146" s="6">
        <v>1000000</v>
      </c>
    </row>
    <row r="147" spans="1:5" ht="15" thickBot="1" x14ac:dyDescent="0.4">
      <c r="A147" s="5" t="s">
        <v>8</v>
      </c>
      <c r="B147" s="6">
        <v>17</v>
      </c>
      <c r="C147" s="6">
        <v>5</v>
      </c>
      <c r="D147" s="6">
        <v>4</v>
      </c>
      <c r="E147" s="6">
        <v>1000000</v>
      </c>
    </row>
    <row r="148" spans="1:5" ht="15" thickBot="1" x14ac:dyDescent="0.4">
      <c r="A148" s="5" t="s">
        <v>9</v>
      </c>
      <c r="B148" s="6">
        <v>3</v>
      </c>
      <c r="C148" s="6">
        <v>18</v>
      </c>
      <c r="D148" s="6">
        <v>16</v>
      </c>
      <c r="E148" s="6">
        <v>1000000</v>
      </c>
    </row>
    <row r="149" spans="1:5" ht="15" thickBot="1" x14ac:dyDescent="0.4">
      <c r="A149" s="5" t="s">
        <v>10</v>
      </c>
      <c r="B149" s="6">
        <v>11</v>
      </c>
      <c r="C149" s="6">
        <v>10</v>
      </c>
      <c r="D149" s="6">
        <v>17</v>
      </c>
      <c r="E149" s="6">
        <v>1000000</v>
      </c>
    </row>
    <row r="150" spans="1:5" ht="15" thickBot="1" x14ac:dyDescent="0.4">
      <c r="A150" s="5" t="s">
        <v>11</v>
      </c>
      <c r="B150" s="6">
        <v>12</v>
      </c>
      <c r="C150" s="6">
        <v>1</v>
      </c>
      <c r="D150" s="6">
        <v>12</v>
      </c>
      <c r="E150" s="6">
        <v>1000000</v>
      </c>
    </row>
    <row r="151" spans="1:5" ht="15" thickBot="1" x14ac:dyDescent="0.4">
      <c r="A151" s="5" t="s">
        <v>12</v>
      </c>
      <c r="B151" s="6">
        <v>3</v>
      </c>
      <c r="C151" s="6">
        <v>7</v>
      </c>
      <c r="D151" s="6">
        <v>18</v>
      </c>
      <c r="E151" s="6">
        <v>1000000</v>
      </c>
    </row>
    <row r="152" spans="1:5" ht="15" thickBot="1" x14ac:dyDescent="0.4">
      <c r="A152" s="5" t="s">
        <v>13</v>
      </c>
      <c r="B152" s="6">
        <v>8</v>
      </c>
      <c r="C152" s="6">
        <v>15</v>
      </c>
      <c r="D152" s="6">
        <v>1</v>
      </c>
      <c r="E152" s="6">
        <v>1000000</v>
      </c>
    </row>
    <row r="153" spans="1:5" ht="15" thickBot="1" x14ac:dyDescent="0.4">
      <c r="A153" s="5" t="s">
        <v>14</v>
      </c>
      <c r="B153" s="6">
        <v>18</v>
      </c>
      <c r="C153" s="6">
        <v>14</v>
      </c>
      <c r="D153" s="6">
        <v>6</v>
      </c>
      <c r="E153" s="6">
        <v>1000000</v>
      </c>
    </row>
    <row r="154" spans="1:5" ht="15" thickBot="1" x14ac:dyDescent="0.4">
      <c r="A154" s="5" t="s">
        <v>15</v>
      </c>
      <c r="B154" s="6">
        <v>20</v>
      </c>
      <c r="C154" s="6">
        <v>1</v>
      </c>
      <c r="D154" s="6">
        <v>14</v>
      </c>
      <c r="E154" s="6">
        <v>1000000</v>
      </c>
    </row>
    <row r="155" spans="1:5" ht="15" thickBot="1" x14ac:dyDescent="0.4">
      <c r="A155" s="5" t="s">
        <v>16</v>
      </c>
      <c r="B155" s="6">
        <v>9</v>
      </c>
      <c r="C155" s="6">
        <v>19</v>
      </c>
      <c r="D155" s="6">
        <v>10</v>
      </c>
      <c r="E155" s="6">
        <v>1000000</v>
      </c>
    </row>
    <row r="156" spans="1:5" ht="15" thickBot="1" x14ac:dyDescent="0.4">
      <c r="A156" s="5" t="s">
        <v>17</v>
      </c>
      <c r="B156" s="6">
        <v>19</v>
      </c>
      <c r="C156" s="6">
        <v>4</v>
      </c>
      <c r="D156" s="6">
        <v>8</v>
      </c>
      <c r="E156" s="6">
        <v>1000000</v>
      </c>
    </row>
    <row r="157" spans="1:5" ht="15" thickBot="1" x14ac:dyDescent="0.4">
      <c r="A157" s="5" t="s">
        <v>18</v>
      </c>
      <c r="B157" s="6">
        <v>16</v>
      </c>
      <c r="C157" s="6">
        <v>8</v>
      </c>
      <c r="D157" s="6">
        <v>20</v>
      </c>
      <c r="E157" s="6">
        <v>1000000</v>
      </c>
    </row>
    <row r="158" spans="1:5" ht="15" thickBot="1" x14ac:dyDescent="0.4">
      <c r="A158" s="5" t="s">
        <v>19</v>
      </c>
      <c r="B158" s="6">
        <v>14</v>
      </c>
      <c r="C158" s="6">
        <v>19</v>
      </c>
      <c r="D158" s="6">
        <v>19</v>
      </c>
      <c r="E158" s="6">
        <v>1000000</v>
      </c>
    </row>
    <row r="159" spans="1:5" ht="18.5" thickBot="1" x14ac:dyDescent="0.4">
      <c r="A159" s="1"/>
    </row>
    <row r="160" spans="1:5" ht="15" thickBot="1" x14ac:dyDescent="0.4">
      <c r="A160" s="5" t="s">
        <v>54</v>
      </c>
      <c r="B160" s="5" t="s">
        <v>41</v>
      </c>
      <c r="C160" s="5" t="s">
        <v>42</v>
      </c>
      <c r="D160" s="5" t="s">
        <v>43</v>
      </c>
    </row>
    <row r="161" spans="1:4" ht="59" thickBot="1" x14ac:dyDescent="0.4">
      <c r="A161" s="5" t="s">
        <v>55</v>
      </c>
      <c r="B161" s="6" t="s">
        <v>770</v>
      </c>
      <c r="C161" s="6" t="s">
        <v>771</v>
      </c>
      <c r="D161" s="6" t="s">
        <v>772</v>
      </c>
    </row>
    <row r="162" spans="1:4" ht="59" thickBot="1" x14ac:dyDescent="0.4">
      <c r="A162" s="5" t="s">
        <v>68</v>
      </c>
      <c r="B162" s="6" t="s">
        <v>773</v>
      </c>
      <c r="C162" s="6" t="s">
        <v>774</v>
      </c>
      <c r="D162" s="6" t="s">
        <v>775</v>
      </c>
    </row>
    <row r="163" spans="1:4" ht="59" thickBot="1" x14ac:dyDescent="0.4">
      <c r="A163" s="5" t="s">
        <v>81</v>
      </c>
      <c r="B163" s="6" t="s">
        <v>776</v>
      </c>
      <c r="C163" s="6" t="s">
        <v>320</v>
      </c>
      <c r="D163" s="6" t="s">
        <v>777</v>
      </c>
    </row>
    <row r="164" spans="1:4" ht="59" thickBot="1" x14ac:dyDescent="0.4">
      <c r="A164" s="5" t="s">
        <v>94</v>
      </c>
      <c r="B164" s="6" t="s">
        <v>778</v>
      </c>
      <c r="C164" s="6" t="s">
        <v>324</v>
      </c>
      <c r="D164" s="6" t="s">
        <v>779</v>
      </c>
    </row>
    <row r="165" spans="1:4" ht="59" thickBot="1" x14ac:dyDescent="0.4">
      <c r="A165" s="5" t="s">
        <v>107</v>
      </c>
      <c r="B165" s="6" t="s">
        <v>684</v>
      </c>
      <c r="C165" s="6" t="s">
        <v>335</v>
      </c>
      <c r="D165" s="6" t="s">
        <v>780</v>
      </c>
    </row>
    <row r="166" spans="1:4" ht="59" thickBot="1" x14ac:dyDescent="0.4">
      <c r="A166" s="5" t="s">
        <v>120</v>
      </c>
      <c r="B166" s="6" t="s">
        <v>687</v>
      </c>
      <c r="C166" s="6" t="s">
        <v>346</v>
      </c>
      <c r="D166" s="6" t="s">
        <v>781</v>
      </c>
    </row>
    <row r="167" spans="1:4" ht="59" thickBot="1" x14ac:dyDescent="0.4">
      <c r="A167" s="5" t="s">
        <v>133</v>
      </c>
      <c r="B167" s="6" t="s">
        <v>690</v>
      </c>
      <c r="C167" s="6" t="s">
        <v>357</v>
      </c>
      <c r="D167" s="6" t="s">
        <v>782</v>
      </c>
    </row>
    <row r="168" spans="1:4" ht="59" thickBot="1" x14ac:dyDescent="0.4">
      <c r="A168" s="5" t="s">
        <v>146</v>
      </c>
      <c r="B168" s="6" t="s">
        <v>693</v>
      </c>
      <c r="C168" s="6" t="s">
        <v>368</v>
      </c>
      <c r="D168" s="6" t="s">
        <v>783</v>
      </c>
    </row>
    <row r="169" spans="1:4" ht="59" thickBot="1" x14ac:dyDescent="0.4">
      <c r="A169" s="5" t="s">
        <v>159</v>
      </c>
      <c r="B169" s="6" t="s">
        <v>696</v>
      </c>
      <c r="C169" s="6" t="s">
        <v>160</v>
      </c>
      <c r="D169" s="6" t="s">
        <v>784</v>
      </c>
    </row>
    <row r="170" spans="1:4" ht="59" thickBot="1" x14ac:dyDescent="0.4">
      <c r="A170" s="5" t="s">
        <v>172</v>
      </c>
      <c r="B170" s="6" t="s">
        <v>699</v>
      </c>
      <c r="C170" s="6" t="s">
        <v>173</v>
      </c>
      <c r="D170" s="6" t="s">
        <v>785</v>
      </c>
    </row>
    <row r="171" spans="1:4" ht="59" thickBot="1" x14ac:dyDescent="0.4">
      <c r="A171" s="5" t="s">
        <v>184</v>
      </c>
      <c r="B171" s="6" t="s">
        <v>702</v>
      </c>
      <c r="C171" s="6" t="s">
        <v>185</v>
      </c>
      <c r="D171" s="6" t="s">
        <v>786</v>
      </c>
    </row>
    <row r="172" spans="1:4" ht="59" thickBot="1" x14ac:dyDescent="0.4">
      <c r="A172" s="5" t="s">
        <v>196</v>
      </c>
      <c r="B172" s="6" t="s">
        <v>705</v>
      </c>
      <c r="C172" s="6" t="s">
        <v>197</v>
      </c>
      <c r="D172" s="6" t="s">
        <v>787</v>
      </c>
    </row>
    <row r="173" spans="1:4" ht="59" thickBot="1" x14ac:dyDescent="0.4">
      <c r="A173" s="5" t="s">
        <v>207</v>
      </c>
      <c r="B173" s="6" t="s">
        <v>708</v>
      </c>
      <c r="C173" s="6" t="s">
        <v>208</v>
      </c>
      <c r="D173" s="6" t="s">
        <v>788</v>
      </c>
    </row>
    <row r="174" spans="1:4" ht="59" thickBot="1" x14ac:dyDescent="0.4">
      <c r="A174" s="5" t="s">
        <v>218</v>
      </c>
      <c r="B174" s="6" t="s">
        <v>711</v>
      </c>
      <c r="C174" s="6" t="s">
        <v>219</v>
      </c>
      <c r="D174" s="6" t="s">
        <v>789</v>
      </c>
    </row>
    <row r="175" spans="1:4" ht="59" thickBot="1" x14ac:dyDescent="0.4">
      <c r="A175" s="5" t="s">
        <v>227</v>
      </c>
      <c r="B175" s="6" t="s">
        <v>790</v>
      </c>
      <c r="C175" s="6" t="s">
        <v>228</v>
      </c>
      <c r="D175" s="6" t="s">
        <v>791</v>
      </c>
    </row>
    <row r="176" spans="1:4" ht="59" thickBot="1" x14ac:dyDescent="0.4">
      <c r="A176" s="5" t="s">
        <v>236</v>
      </c>
      <c r="B176" s="6" t="s">
        <v>792</v>
      </c>
      <c r="C176" s="6" t="s">
        <v>237</v>
      </c>
      <c r="D176" s="6" t="s">
        <v>793</v>
      </c>
    </row>
    <row r="177" spans="1:4" ht="59" thickBot="1" x14ac:dyDescent="0.4">
      <c r="A177" s="5" t="s">
        <v>244</v>
      </c>
      <c r="B177" s="6" t="s">
        <v>794</v>
      </c>
      <c r="C177" s="6" t="s">
        <v>245</v>
      </c>
      <c r="D177" s="6" t="s">
        <v>795</v>
      </c>
    </row>
    <row r="178" spans="1:4" ht="59" thickBot="1" x14ac:dyDescent="0.4">
      <c r="A178" s="5" t="s">
        <v>252</v>
      </c>
      <c r="B178" s="6" t="s">
        <v>796</v>
      </c>
      <c r="C178" s="6" t="s">
        <v>253</v>
      </c>
      <c r="D178" s="6" t="s">
        <v>797</v>
      </c>
    </row>
    <row r="179" spans="1:4" ht="59" thickBot="1" x14ac:dyDescent="0.4">
      <c r="A179" s="5" t="s">
        <v>259</v>
      </c>
      <c r="B179" s="6" t="s">
        <v>260</v>
      </c>
      <c r="C179" s="6" t="s">
        <v>260</v>
      </c>
      <c r="D179" s="6" t="s">
        <v>798</v>
      </c>
    </row>
    <row r="180" spans="1:4" ht="59" thickBot="1" x14ac:dyDescent="0.4">
      <c r="A180" s="5" t="s">
        <v>264</v>
      </c>
      <c r="B180" s="6" t="s">
        <v>265</v>
      </c>
      <c r="C180" s="6" t="s">
        <v>265</v>
      </c>
      <c r="D180" s="6" t="s">
        <v>799</v>
      </c>
    </row>
    <row r="181" spans="1:4" ht="18.5" thickBot="1" x14ac:dyDescent="0.4">
      <c r="A181" s="1"/>
    </row>
    <row r="182" spans="1:4" ht="15" thickBot="1" x14ac:dyDescent="0.4">
      <c r="A182" s="5" t="s">
        <v>267</v>
      </c>
      <c r="B182" s="5" t="s">
        <v>41</v>
      </c>
      <c r="C182" s="5" t="s">
        <v>42</v>
      </c>
      <c r="D182" s="5" t="s">
        <v>43</v>
      </c>
    </row>
    <row r="183" spans="1:4" ht="15" thickBot="1" x14ac:dyDescent="0.4">
      <c r="A183" s="5" t="s">
        <v>55</v>
      </c>
      <c r="B183" s="6">
        <v>34.5</v>
      </c>
      <c r="C183" s="6">
        <v>26</v>
      </c>
      <c r="D183" s="6">
        <v>999987.6</v>
      </c>
    </row>
    <row r="184" spans="1:4" ht="15" thickBot="1" x14ac:dyDescent="0.4">
      <c r="A184" s="5" t="s">
        <v>68</v>
      </c>
      <c r="B184" s="6">
        <v>33</v>
      </c>
      <c r="C184" s="6">
        <v>25</v>
      </c>
      <c r="D184" s="6">
        <v>999986.6</v>
      </c>
    </row>
    <row r="185" spans="1:4" ht="15" thickBot="1" x14ac:dyDescent="0.4">
      <c r="A185" s="5" t="s">
        <v>81</v>
      </c>
      <c r="B185" s="6">
        <v>32</v>
      </c>
      <c r="C185" s="6">
        <v>17</v>
      </c>
      <c r="D185" s="6">
        <v>999979.1</v>
      </c>
    </row>
    <row r="186" spans="1:4" ht="15" thickBot="1" x14ac:dyDescent="0.4">
      <c r="A186" s="5" t="s">
        <v>94</v>
      </c>
      <c r="B186" s="6">
        <v>31</v>
      </c>
      <c r="C186" s="6">
        <v>16</v>
      </c>
      <c r="D186" s="6">
        <v>999978.1</v>
      </c>
    </row>
    <row r="187" spans="1:4" ht="15" thickBot="1" x14ac:dyDescent="0.4">
      <c r="A187" s="5" t="s">
        <v>107</v>
      </c>
      <c r="B187" s="6">
        <v>23.5</v>
      </c>
      <c r="C187" s="6">
        <v>15</v>
      </c>
      <c r="D187" s="6">
        <v>999977.1</v>
      </c>
    </row>
    <row r="188" spans="1:4" ht="15" thickBot="1" x14ac:dyDescent="0.4">
      <c r="A188" s="5" t="s">
        <v>120</v>
      </c>
      <c r="B188" s="6">
        <v>22.5</v>
      </c>
      <c r="C188" s="6">
        <v>14</v>
      </c>
      <c r="D188" s="6">
        <v>999976.1</v>
      </c>
    </row>
    <row r="189" spans="1:4" ht="15" thickBot="1" x14ac:dyDescent="0.4">
      <c r="A189" s="5" t="s">
        <v>133</v>
      </c>
      <c r="B189" s="6">
        <v>21.5</v>
      </c>
      <c r="C189" s="6">
        <v>13</v>
      </c>
      <c r="D189" s="6">
        <v>999975.1</v>
      </c>
    </row>
    <row r="190" spans="1:4" ht="15" thickBot="1" x14ac:dyDescent="0.4">
      <c r="A190" s="5" t="s">
        <v>146</v>
      </c>
      <c r="B190" s="6">
        <v>20.5</v>
      </c>
      <c r="C190" s="6">
        <v>12</v>
      </c>
      <c r="D190" s="6">
        <v>999974.1</v>
      </c>
    </row>
    <row r="191" spans="1:4" ht="15" thickBot="1" x14ac:dyDescent="0.4">
      <c r="A191" s="5" t="s">
        <v>159</v>
      </c>
      <c r="B191" s="6">
        <v>19.5</v>
      </c>
      <c r="C191" s="6">
        <v>11</v>
      </c>
      <c r="D191" s="6">
        <v>999973.1</v>
      </c>
    </row>
    <row r="192" spans="1:4" ht="15" thickBot="1" x14ac:dyDescent="0.4">
      <c r="A192" s="5" t="s">
        <v>172</v>
      </c>
      <c r="B192" s="6">
        <v>18.5</v>
      </c>
      <c r="C192" s="6">
        <v>10</v>
      </c>
      <c r="D192" s="6">
        <v>999972.1</v>
      </c>
    </row>
    <row r="193" spans="1:8" ht="15" thickBot="1" x14ac:dyDescent="0.4">
      <c r="A193" s="5" t="s">
        <v>184</v>
      </c>
      <c r="B193" s="6">
        <v>17.5</v>
      </c>
      <c r="C193" s="6">
        <v>9</v>
      </c>
      <c r="D193" s="6">
        <v>999971.1</v>
      </c>
    </row>
    <row r="194" spans="1:8" ht="15" thickBot="1" x14ac:dyDescent="0.4">
      <c r="A194" s="5" t="s">
        <v>196</v>
      </c>
      <c r="B194" s="6">
        <v>16.5</v>
      </c>
      <c r="C194" s="6">
        <v>8</v>
      </c>
      <c r="D194" s="6">
        <v>999970.1</v>
      </c>
    </row>
    <row r="195" spans="1:8" ht="15" thickBot="1" x14ac:dyDescent="0.4">
      <c r="A195" s="5" t="s">
        <v>207</v>
      </c>
      <c r="B195" s="6">
        <v>15.5</v>
      </c>
      <c r="C195" s="6">
        <v>7</v>
      </c>
      <c r="D195" s="6">
        <v>999969.1</v>
      </c>
    </row>
    <row r="196" spans="1:8" ht="15" thickBot="1" x14ac:dyDescent="0.4">
      <c r="A196" s="5" t="s">
        <v>218</v>
      </c>
      <c r="B196" s="6">
        <v>14.5</v>
      </c>
      <c r="C196" s="6">
        <v>6</v>
      </c>
      <c r="D196" s="6">
        <v>999968.1</v>
      </c>
    </row>
    <row r="197" spans="1:8" ht="15" thickBot="1" x14ac:dyDescent="0.4">
      <c r="A197" s="5" t="s">
        <v>227</v>
      </c>
      <c r="B197" s="6">
        <v>9.5</v>
      </c>
      <c r="C197" s="6">
        <v>5</v>
      </c>
      <c r="D197" s="6">
        <v>999967.1</v>
      </c>
    </row>
    <row r="198" spans="1:8" ht="15" thickBot="1" x14ac:dyDescent="0.4">
      <c r="A198" s="5" t="s">
        <v>236</v>
      </c>
      <c r="B198" s="6">
        <v>8.5</v>
      </c>
      <c r="C198" s="6">
        <v>4</v>
      </c>
      <c r="D198" s="6">
        <v>999966.1</v>
      </c>
    </row>
    <row r="199" spans="1:8" ht="15" thickBot="1" x14ac:dyDescent="0.4">
      <c r="A199" s="5" t="s">
        <v>244</v>
      </c>
      <c r="B199" s="6">
        <v>4.5</v>
      </c>
      <c r="C199" s="6">
        <v>3</v>
      </c>
      <c r="D199" s="6">
        <v>999965.1</v>
      </c>
    </row>
    <row r="200" spans="1:8" ht="15" thickBot="1" x14ac:dyDescent="0.4">
      <c r="A200" s="5" t="s">
        <v>252</v>
      </c>
      <c r="B200" s="6">
        <v>3.5</v>
      </c>
      <c r="C200" s="6">
        <v>2</v>
      </c>
      <c r="D200" s="6">
        <v>999964.1</v>
      </c>
    </row>
    <row r="201" spans="1:8" ht="15" thickBot="1" x14ac:dyDescent="0.4">
      <c r="A201" s="5" t="s">
        <v>259</v>
      </c>
      <c r="B201" s="6">
        <v>1</v>
      </c>
      <c r="C201" s="6">
        <v>1</v>
      </c>
      <c r="D201" s="6">
        <v>999963.1</v>
      </c>
    </row>
    <row r="202" spans="1:8" ht="15" thickBot="1" x14ac:dyDescent="0.4">
      <c r="A202" s="5" t="s">
        <v>264</v>
      </c>
      <c r="B202" s="6">
        <v>0</v>
      </c>
      <c r="C202" s="6">
        <v>0</v>
      </c>
      <c r="D202" s="6">
        <v>999962.1</v>
      </c>
    </row>
    <row r="203" spans="1:8" ht="18.5" thickBot="1" x14ac:dyDescent="0.4">
      <c r="A203" s="1"/>
    </row>
    <row r="204" spans="1:8" ht="20" thickBot="1" x14ac:dyDescent="0.4">
      <c r="A204" s="5" t="s">
        <v>268</v>
      </c>
      <c r="B204" s="5" t="s">
        <v>41</v>
      </c>
      <c r="C204" s="5" t="s">
        <v>42</v>
      </c>
      <c r="D204" s="5" t="s">
        <v>43</v>
      </c>
      <c r="E204" s="5" t="s">
        <v>269</v>
      </c>
      <c r="F204" s="5" t="s">
        <v>270</v>
      </c>
      <c r="G204" s="5" t="s">
        <v>271</v>
      </c>
      <c r="H204" s="5" t="s">
        <v>272</v>
      </c>
    </row>
    <row r="205" spans="1:8" ht="15" thickBot="1" x14ac:dyDescent="0.4">
      <c r="A205" s="5" t="s">
        <v>0</v>
      </c>
      <c r="B205" s="6">
        <v>21.5</v>
      </c>
      <c r="C205" s="6">
        <v>11</v>
      </c>
      <c r="D205" s="6">
        <v>999977.1</v>
      </c>
      <c r="E205" s="6">
        <v>1000009.6</v>
      </c>
      <c r="F205" s="6">
        <v>1000000</v>
      </c>
      <c r="G205" s="6">
        <v>-9.6</v>
      </c>
      <c r="H205" s="6">
        <v>0</v>
      </c>
    </row>
    <row r="206" spans="1:8" ht="15" thickBot="1" x14ac:dyDescent="0.4">
      <c r="A206" s="5" t="s">
        <v>1</v>
      </c>
      <c r="B206" s="6">
        <v>15.5</v>
      </c>
      <c r="C206" s="6">
        <v>4</v>
      </c>
      <c r="D206" s="6">
        <v>999986.6</v>
      </c>
      <c r="E206" s="6">
        <v>1000006.1</v>
      </c>
      <c r="F206" s="6">
        <v>1000000</v>
      </c>
      <c r="G206" s="6">
        <v>-6.1</v>
      </c>
      <c r="H206" s="6">
        <v>0</v>
      </c>
    </row>
    <row r="207" spans="1:8" ht="15" thickBot="1" x14ac:dyDescent="0.4">
      <c r="A207" s="5" t="s">
        <v>2</v>
      </c>
      <c r="B207" s="6">
        <v>9.5</v>
      </c>
      <c r="C207" s="6">
        <v>3</v>
      </c>
      <c r="D207" s="6">
        <v>999975.1</v>
      </c>
      <c r="E207" s="6">
        <v>999987.6</v>
      </c>
      <c r="F207" s="6">
        <v>1000000</v>
      </c>
      <c r="G207" s="6">
        <v>12.4</v>
      </c>
      <c r="H207" s="6">
        <v>0</v>
      </c>
    </row>
    <row r="208" spans="1:8" ht="15" thickBot="1" x14ac:dyDescent="0.4">
      <c r="A208" s="5" t="s">
        <v>3</v>
      </c>
      <c r="B208" s="6">
        <v>19.5</v>
      </c>
      <c r="C208" s="6">
        <v>14</v>
      </c>
      <c r="D208" s="6">
        <v>999971.1</v>
      </c>
      <c r="E208" s="6">
        <v>1000004.6</v>
      </c>
      <c r="F208" s="6">
        <v>1000000</v>
      </c>
      <c r="G208" s="6">
        <v>-4.5999999999999996</v>
      </c>
      <c r="H208" s="6">
        <v>0</v>
      </c>
    </row>
    <row r="209" spans="1:8" ht="15" thickBot="1" x14ac:dyDescent="0.4">
      <c r="A209" s="5" t="s">
        <v>4</v>
      </c>
      <c r="B209" s="6">
        <v>23.5</v>
      </c>
      <c r="C209" s="6">
        <v>17</v>
      </c>
      <c r="D209" s="6">
        <v>999979.1</v>
      </c>
      <c r="E209" s="6">
        <v>1000019.6</v>
      </c>
      <c r="F209" s="6">
        <v>1000000</v>
      </c>
      <c r="G209" s="6">
        <v>-19.600000000000001</v>
      </c>
      <c r="H209" s="6">
        <v>0</v>
      </c>
    </row>
    <row r="210" spans="1:8" ht="15" thickBot="1" x14ac:dyDescent="0.4">
      <c r="A210" s="5" t="s">
        <v>5</v>
      </c>
      <c r="B210" s="6">
        <v>34.5</v>
      </c>
      <c r="C210" s="6">
        <v>9</v>
      </c>
      <c r="D210" s="6">
        <v>999969.1</v>
      </c>
      <c r="E210" s="6">
        <v>1000012.6</v>
      </c>
      <c r="F210" s="6">
        <v>1000000</v>
      </c>
      <c r="G210" s="6">
        <v>-12.6</v>
      </c>
      <c r="H210" s="6">
        <v>0</v>
      </c>
    </row>
    <row r="211" spans="1:8" ht="15" thickBot="1" x14ac:dyDescent="0.4">
      <c r="A211" s="5" t="s">
        <v>6</v>
      </c>
      <c r="B211" s="6">
        <v>22.5</v>
      </c>
      <c r="C211" s="6">
        <v>8</v>
      </c>
      <c r="D211" s="6">
        <v>999967.1</v>
      </c>
      <c r="E211" s="6">
        <v>999997.6</v>
      </c>
      <c r="F211" s="6">
        <v>1000000</v>
      </c>
      <c r="G211" s="6">
        <v>2.4</v>
      </c>
      <c r="H211" s="6">
        <v>0</v>
      </c>
    </row>
    <row r="212" spans="1:8" ht="15" thickBot="1" x14ac:dyDescent="0.4">
      <c r="A212" s="5" t="s">
        <v>7</v>
      </c>
      <c r="B212" s="6">
        <v>33</v>
      </c>
      <c r="C212" s="6">
        <v>7</v>
      </c>
      <c r="D212" s="6">
        <v>999973.1</v>
      </c>
      <c r="E212" s="6">
        <v>1000013.1</v>
      </c>
      <c r="F212" s="6">
        <v>1000000</v>
      </c>
      <c r="G212" s="6">
        <v>-13.1</v>
      </c>
      <c r="H212" s="6">
        <v>0</v>
      </c>
    </row>
    <row r="213" spans="1:8" ht="15" thickBot="1" x14ac:dyDescent="0.4">
      <c r="A213" s="5" t="s">
        <v>8</v>
      </c>
      <c r="B213" s="6">
        <v>4.5</v>
      </c>
      <c r="C213" s="6">
        <v>15</v>
      </c>
      <c r="D213" s="6">
        <v>999978.1</v>
      </c>
      <c r="E213" s="6">
        <v>999997.6</v>
      </c>
      <c r="F213" s="6">
        <v>1000000</v>
      </c>
      <c r="G213" s="6">
        <v>2.4</v>
      </c>
      <c r="H213" s="6">
        <v>0</v>
      </c>
    </row>
    <row r="214" spans="1:8" ht="15" thickBot="1" x14ac:dyDescent="0.4">
      <c r="A214" s="5" t="s">
        <v>9</v>
      </c>
      <c r="B214" s="6">
        <v>32</v>
      </c>
      <c r="C214" s="6">
        <v>2</v>
      </c>
      <c r="D214" s="6">
        <v>999966.1</v>
      </c>
      <c r="E214" s="6">
        <v>1000000.1</v>
      </c>
      <c r="F214" s="6">
        <v>1000000</v>
      </c>
      <c r="G214" s="6">
        <v>-0.1</v>
      </c>
      <c r="H214" s="6">
        <v>0</v>
      </c>
    </row>
    <row r="215" spans="1:8" ht="15" thickBot="1" x14ac:dyDescent="0.4">
      <c r="A215" s="5" t="s">
        <v>10</v>
      </c>
      <c r="B215" s="6">
        <v>17.5</v>
      </c>
      <c r="C215" s="6">
        <v>10</v>
      </c>
      <c r="D215" s="6">
        <v>999965.1</v>
      </c>
      <c r="E215" s="6">
        <v>999992.6</v>
      </c>
      <c r="F215" s="6">
        <v>1000000</v>
      </c>
      <c r="G215" s="6">
        <v>7.4</v>
      </c>
      <c r="H215" s="6">
        <v>0</v>
      </c>
    </row>
    <row r="216" spans="1:8" ht="15" thickBot="1" x14ac:dyDescent="0.4">
      <c r="A216" s="5" t="s">
        <v>11</v>
      </c>
      <c r="B216" s="6">
        <v>16.5</v>
      </c>
      <c r="C216" s="6">
        <v>26</v>
      </c>
      <c r="D216" s="6">
        <v>999970.1</v>
      </c>
      <c r="E216" s="6">
        <v>1000012.6</v>
      </c>
      <c r="F216" s="6">
        <v>1000000</v>
      </c>
      <c r="G216" s="6">
        <v>-12.6</v>
      </c>
      <c r="H216" s="6">
        <v>0</v>
      </c>
    </row>
    <row r="217" spans="1:8" ht="15" thickBot="1" x14ac:dyDescent="0.4">
      <c r="A217" s="5" t="s">
        <v>12</v>
      </c>
      <c r="B217" s="6">
        <v>32</v>
      </c>
      <c r="C217" s="6">
        <v>13</v>
      </c>
      <c r="D217" s="6">
        <v>999964.1</v>
      </c>
      <c r="E217" s="6">
        <v>1000009.1</v>
      </c>
      <c r="F217" s="6">
        <v>1000000</v>
      </c>
      <c r="G217" s="6">
        <v>-9.1</v>
      </c>
      <c r="H217" s="6">
        <v>0</v>
      </c>
    </row>
    <row r="218" spans="1:8" ht="15" thickBot="1" x14ac:dyDescent="0.4">
      <c r="A218" s="5" t="s">
        <v>13</v>
      </c>
      <c r="B218" s="6">
        <v>20.5</v>
      </c>
      <c r="C218" s="6">
        <v>5</v>
      </c>
      <c r="D218" s="6">
        <v>999987.6</v>
      </c>
      <c r="E218" s="6">
        <v>1000013.1</v>
      </c>
      <c r="F218" s="6">
        <v>1000000</v>
      </c>
      <c r="G218" s="6">
        <v>-13.1</v>
      </c>
      <c r="H218" s="6">
        <v>0</v>
      </c>
    </row>
    <row r="219" spans="1:8" ht="15" thickBot="1" x14ac:dyDescent="0.4">
      <c r="A219" s="5" t="s">
        <v>14</v>
      </c>
      <c r="B219" s="6">
        <v>3.5</v>
      </c>
      <c r="C219" s="6">
        <v>6</v>
      </c>
      <c r="D219" s="6">
        <v>999976.1</v>
      </c>
      <c r="E219" s="6">
        <v>999985.6</v>
      </c>
      <c r="F219" s="6">
        <v>1000000</v>
      </c>
      <c r="G219" s="6">
        <v>14.4</v>
      </c>
      <c r="H219" s="6">
        <v>0</v>
      </c>
    </row>
    <row r="220" spans="1:8" ht="15" thickBot="1" x14ac:dyDescent="0.4">
      <c r="A220" s="5" t="s">
        <v>15</v>
      </c>
      <c r="B220" s="6">
        <v>0</v>
      </c>
      <c r="C220" s="6">
        <v>26</v>
      </c>
      <c r="D220" s="6">
        <v>999968.1</v>
      </c>
      <c r="E220" s="6">
        <v>999994.1</v>
      </c>
      <c r="F220" s="6">
        <v>1000000</v>
      </c>
      <c r="G220" s="6">
        <v>5.9</v>
      </c>
      <c r="H220" s="6">
        <v>0</v>
      </c>
    </row>
    <row r="221" spans="1:8" ht="15" thickBot="1" x14ac:dyDescent="0.4">
      <c r="A221" s="5" t="s">
        <v>16</v>
      </c>
      <c r="B221" s="6">
        <v>19.5</v>
      </c>
      <c r="C221" s="6">
        <v>1</v>
      </c>
      <c r="D221" s="6">
        <v>999972.1</v>
      </c>
      <c r="E221" s="6">
        <v>999992.6</v>
      </c>
      <c r="F221" s="6">
        <v>1000000</v>
      </c>
      <c r="G221" s="6">
        <v>7.4</v>
      </c>
      <c r="H221" s="6">
        <v>0</v>
      </c>
    </row>
    <row r="222" spans="1:8" ht="15" thickBot="1" x14ac:dyDescent="0.4">
      <c r="A222" s="5" t="s">
        <v>17</v>
      </c>
      <c r="B222" s="6">
        <v>1</v>
      </c>
      <c r="C222" s="6">
        <v>16</v>
      </c>
      <c r="D222" s="6">
        <v>999974.1</v>
      </c>
      <c r="E222" s="6">
        <v>999991.1</v>
      </c>
      <c r="F222" s="6">
        <v>1000000</v>
      </c>
      <c r="G222" s="6">
        <v>8.9</v>
      </c>
      <c r="H222" s="6">
        <v>0</v>
      </c>
    </row>
    <row r="223" spans="1:8" ht="15" thickBot="1" x14ac:dyDescent="0.4">
      <c r="A223" s="5" t="s">
        <v>18</v>
      </c>
      <c r="B223" s="6">
        <v>8.5</v>
      </c>
      <c r="C223" s="6">
        <v>12</v>
      </c>
      <c r="D223" s="6">
        <v>999962.1</v>
      </c>
      <c r="E223" s="6">
        <v>999982.6</v>
      </c>
      <c r="F223" s="6">
        <v>1000000</v>
      </c>
      <c r="G223" s="6">
        <v>17.399999999999999</v>
      </c>
      <c r="H223" s="6">
        <v>0</v>
      </c>
    </row>
    <row r="224" spans="1:8" ht="15" thickBot="1" x14ac:dyDescent="0.4">
      <c r="A224" s="5" t="s">
        <v>19</v>
      </c>
      <c r="B224" s="6">
        <v>14.5</v>
      </c>
      <c r="C224" s="6">
        <v>1</v>
      </c>
      <c r="D224" s="6">
        <v>999963.1</v>
      </c>
      <c r="E224" s="6">
        <v>999978.6</v>
      </c>
      <c r="F224" s="6">
        <v>1000000</v>
      </c>
      <c r="G224" s="6">
        <v>21.4</v>
      </c>
      <c r="H224" s="6">
        <v>0</v>
      </c>
    </row>
    <row r="225" spans="1:2" ht="15" thickBot="1" x14ac:dyDescent="0.4"/>
    <row r="226" spans="1:2" ht="20" thickBot="1" x14ac:dyDescent="0.4">
      <c r="A226" s="7" t="s">
        <v>273</v>
      </c>
      <c r="B226" s="8">
        <v>1000048.1</v>
      </c>
    </row>
    <row r="227" spans="1:2" ht="20" thickBot="1" x14ac:dyDescent="0.4">
      <c r="A227" s="7" t="s">
        <v>274</v>
      </c>
      <c r="B227" s="8">
        <v>999962.1</v>
      </c>
    </row>
    <row r="228" spans="1:2" ht="26.5" thickBot="1" x14ac:dyDescent="0.4">
      <c r="A228" s="7" t="s">
        <v>275</v>
      </c>
      <c r="B228" s="8">
        <v>20000000.5</v>
      </c>
    </row>
    <row r="229" spans="1:2" ht="20" thickBot="1" x14ac:dyDescent="0.4">
      <c r="A229" s="7" t="s">
        <v>276</v>
      </c>
      <c r="B229" s="8">
        <v>20000000</v>
      </c>
    </row>
    <row r="230" spans="1:2" ht="33" thickBot="1" x14ac:dyDescent="0.4">
      <c r="A230" s="7" t="s">
        <v>277</v>
      </c>
      <c r="B230" s="8">
        <v>0.5</v>
      </c>
    </row>
    <row r="231" spans="1:2" ht="26.5" thickBot="1" x14ac:dyDescent="0.4">
      <c r="A231" s="7" t="s">
        <v>278</v>
      </c>
      <c r="B231" s="8"/>
    </row>
    <row r="232" spans="1:2" ht="33" thickBot="1" x14ac:dyDescent="0.4">
      <c r="A232" s="7" t="s">
        <v>279</v>
      </c>
      <c r="B232" s="8"/>
    </row>
    <row r="233" spans="1:2" ht="26.5" thickBot="1" x14ac:dyDescent="0.4">
      <c r="A233" s="7" t="s">
        <v>280</v>
      </c>
      <c r="B233" s="8">
        <v>0</v>
      </c>
    </row>
    <row r="235" spans="1:2" x14ac:dyDescent="0.35">
      <c r="A235" s="10" t="s">
        <v>281</v>
      </c>
    </row>
    <row r="237" spans="1:2" x14ac:dyDescent="0.35">
      <c r="A237" s="9" t="s">
        <v>724</v>
      </c>
    </row>
    <row r="238" spans="1:2" x14ac:dyDescent="0.35">
      <c r="A238" s="9" t="s">
        <v>725</v>
      </c>
    </row>
    <row r="242" spans="1:12" ht="18" x14ac:dyDescent="0.35">
      <c r="A242" s="1"/>
    </row>
    <row r="243" spans="1:12" x14ac:dyDescent="0.35">
      <c r="A243" s="2"/>
    </row>
    <row r="246" spans="1:12" ht="45" x14ac:dyDescent="0.35">
      <c r="A246" s="3" t="s">
        <v>33</v>
      </c>
      <c r="B246" s="4">
        <v>1293536</v>
      </c>
      <c r="C246" s="3" t="s">
        <v>34</v>
      </c>
      <c r="D246" s="4">
        <v>20</v>
      </c>
      <c r="E246" s="3" t="s">
        <v>35</v>
      </c>
      <c r="F246" s="4">
        <v>3</v>
      </c>
      <c r="G246" s="3" t="s">
        <v>36</v>
      </c>
      <c r="H246" s="4">
        <v>20</v>
      </c>
      <c r="I246" s="3" t="s">
        <v>37</v>
      </c>
      <c r="J246" s="4">
        <v>0</v>
      </c>
      <c r="K246" s="3" t="s">
        <v>38</v>
      </c>
      <c r="L246" s="4" t="s">
        <v>800</v>
      </c>
    </row>
    <row r="247" spans="1:12" ht="18.5" thickBot="1" x14ac:dyDescent="0.4">
      <c r="A247" s="1"/>
    </row>
    <row r="248" spans="1:12" ht="15" thickBot="1" x14ac:dyDescent="0.4">
      <c r="A248" s="5" t="s">
        <v>40</v>
      </c>
      <c r="B248" s="5" t="s">
        <v>41</v>
      </c>
      <c r="C248" s="5" t="s">
        <v>42</v>
      </c>
      <c r="D248" s="5" t="s">
        <v>43</v>
      </c>
      <c r="E248" s="5" t="s">
        <v>666</v>
      </c>
    </row>
    <row r="249" spans="1:12" ht="15" thickBot="1" x14ac:dyDescent="0.4">
      <c r="A249" s="5" t="s">
        <v>0</v>
      </c>
      <c r="B249" s="6">
        <v>13</v>
      </c>
      <c r="C249" s="6">
        <v>14</v>
      </c>
      <c r="D249" s="6">
        <v>19</v>
      </c>
      <c r="E249" s="6">
        <v>1000000</v>
      </c>
    </row>
    <row r="250" spans="1:12" ht="15" thickBot="1" x14ac:dyDescent="0.4">
      <c r="A250" s="5" t="s">
        <v>1</v>
      </c>
      <c r="B250" s="6">
        <v>9</v>
      </c>
      <c r="C250" s="6">
        <v>20</v>
      </c>
      <c r="D250" s="6">
        <v>10</v>
      </c>
      <c r="E250" s="6">
        <v>1000000</v>
      </c>
    </row>
    <row r="251" spans="1:12" ht="15" thickBot="1" x14ac:dyDescent="0.4">
      <c r="A251" s="5" t="s">
        <v>2</v>
      </c>
      <c r="B251" s="6">
        <v>18</v>
      </c>
      <c r="C251" s="6">
        <v>12</v>
      </c>
      <c r="D251" s="6">
        <v>9</v>
      </c>
      <c r="E251" s="6">
        <v>1000000</v>
      </c>
    </row>
    <row r="252" spans="1:12" ht="15" thickBot="1" x14ac:dyDescent="0.4">
      <c r="A252" s="5" t="s">
        <v>3</v>
      </c>
      <c r="B252" s="6">
        <v>14</v>
      </c>
      <c r="C252" s="6">
        <v>11</v>
      </c>
      <c r="D252" s="6">
        <v>11</v>
      </c>
      <c r="E252" s="6">
        <v>1000000</v>
      </c>
    </row>
    <row r="253" spans="1:12" ht="15" thickBot="1" x14ac:dyDescent="0.4">
      <c r="A253" s="5" t="s">
        <v>4</v>
      </c>
      <c r="B253" s="6">
        <v>7</v>
      </c>
      <c r="C253" s="6">
        <v>2</v>
      </c>
      <c r="D253" s="6">
        <v>16</v>
      </c>
      <c r="E253" s="6">
        <v>1000000</v>
      </c>
    </row>
    <row r="254" spans="1:12" ht="15" thickBot="1" x14ac:dyDescent="0.4">
      <c r="A254" s="5" t="s">
        <v>5</v>
      </c>
      <c r="B254" s="6">
        <v>19</v>
      </c>
      <c r="C254" s="6">
        <v>18</v>
      </c>
      <c r="D254" s="6">
        <v>13</v>
      </c>
      <c r="E254" s="6">
        <v>1000000</v>
      </c>
    </row>
    <row r="255" spans="1:12" ht="15" thickBot="1" x14ac:dyDescent="0.4">
      <c r="A255" s="5" t="s">
        <v>6</v>
      </c>
      <c r="B255" s="6">
        <v>15</v>
      </c>
      <c r="C255" s="6">
        <v>13</v>
      </c>
      <c r="D255" s="6">
        <v>3</v>
      </c>
      <c r="E255" s="6">
        <v>1000000</v>
      </c>
    </row>
    <row r="256" spans="1:12" ht="15" thickBot="1" x14ac:dyDescent="0.4">
      <c r="A256" s="5" t="s">
        <v>7</v>
      </c>
      <c r="B256" s="6">
        <v>4</v>
      </c>
      <c r="C256" s="6">
        <v>4</v>
      </c>
      <c r="D256" s="6">
        <v>2</v>
      </c>
      <c r="E256" s="6">
        <v>1000000</v>
      </c>
    </row>
    <row r="257" spans="1:5" ht="15" thickBot="1" x14ac:dyDescent="0.4">
      <c r="A257" s="5" t="s">
        <v>8</v>
      </c>
      <c r="B257" s="6">
        <v>6</v>
      </c>
      <c r="C257" s="6">
        <v>19</v>
      </c>
      <c r="D257" s="6">
        <v>12</v>
      </c>
      <c r="E257" s="6">
        <v>1000000</v>
      </c>
    </row>
    <row r="258" spans="1:5" ht="15" thickBot="1" x14ac:dyDescent="0.4">
      <c r="A258" s="5" t="s">
        <v>9</v>
      </c>
      <c r="B258" s="6">
        <v>12</v>
      </c>
      <c r="C258" s="6">
        <v>8</v>
      </c>
      <c r="D258" s="6">
        <v>17</v>
      </c>
      <c r="E258" s="6">
        <v>1000000</v>
      </c>
    </row>
    <row r="259" spans="1:5" ht="15" thickBot="1" x14ac:dyDescent="0.4">
      <c r="A259" s="5" t="s">
        <v>10</v>
      </c>
      <c r="B259" s="6">
        <v>17</v>
      </c>
      <c r="C259" s="6">
        <v>3</v>
      </c>
      <c r="D259" s="6">
        <v>14</v>
      </c>
      <c r="E259" s="6">
        <v>1000000</v>
      </c>
    </row>
    <row r="260" spans="1:5" ht="15" thickBot="1" x14ac:dyDescent="0.4">
      <c r="A260" s="5" t="s">
        <v>11</v>
      </c>
      <c r="B260" s="6">
        <v>20</v>
      </c>
      <c r="C260" s="6">
        <v>17</v>
      </c>
      <c r="D260" s="6">
        <v>5</v>
      </c>
      <c r="E260" s="6">
        <v>1000000</v>
      </c>
    </row>
    <row r="261" spans="1:5" ht="15" thickBot="1" x14ac:dyDescent="0.4">
      <c r="A261" s="5" t="s">
        <v>12</v>
      </c>
      <c r="B261" s="6">
        <v>2</v>
      </c>
      <c r="C261" s="6">
        <v>16</v>
      </c>
      <c r="D261" s="6">
        <v>18</v>
      </c>
      <c r="E261" s="6">
        <v>1000000</v>
      </c>
    </row>
    <row r="262" spans="1:5" ht="15" thickBot="1" x14ac:dyDescent="0.4">
      <c r="A262" s="5" t="s">
        <v>13</v>
      </c>
      <c r="B262" s="6">
        <v>1</v>
      </c>
      <c r="C262" s="6">
        <v>10</v>
      </c>
      <c r="D262" s="6">
        <v>15</v>
      </c>
      <c r="E262" s="6">
        <v>1000000</v>
      </c>
    </row>
    <row r="263" spans="1:5" ht="15" thickBot="1" x14ac:dyDescent="0.4">
      <c r="A263" s="5" t="s">
        <v>14</v>
      </c>
      <c r="B263" s="6">
        <v>4</v>
      </c>
      <c r="C263" s="6">
        <v>9</v>
      </c>
      <c r="D263" s="6">
        <v>8</v>
      </c>
      <c r="E263" s="6">
        <v>1000000</v>
      </c>
    </row>
    <row r="264" spans="1:5" ht="15" thickBot="1" x14ac:dyDescent="0.4">
      <c r="A264" s="5" t="s">
        <v>15</v>
      </c>
      <c r="B264" s="6">
        <v>10</v>
      </c>
      <c r="C264" s="6">
        <v>15</v>
      </c>
      <c r="D264" s="6">
        <v>7</v>
      </c>
      <c r="E264" s="6">
        <v>1000000</v>
      </c>
    </row>
    <row r="265" spans="1:5" ht="15" thickBot="1" x14ac:dyDescent="0.4">
      <c r="A265" s="5" t="s">
        <v>16</v>
      </c>
      <c r="B265" s="6">
        <v>16</v>
      </c>
      <c r="C265" s="6">
        <v>1</v>
      </c>
      <c r="D265" s="6">
        <v>1</v>
      </c>
      <c r="E265" s="6">
        <v>1000000</v>
      </c>
    </row>
    <row r="266" spans="1:5" ht="15" thickBot="1" x14ac:dyDescent="0.4">
      <c r="A266" s="5" t="s">
        <v>17</v>
      </c>
      <c r="B266" s="6">
        <v>3</v>
      </c>
      <c r="C266" s="6">
        <v>7</v>
      </c>
      <c r="D266" s="6">
        <v>4</v>
      </c>
      <c r="E266" s="6">
        <v>1000000</v>
      </c>
    </row>
    <row r="267" spans="1:5" ht="15" thickBot="1" x14ac:dyDescent="0.4">
      <c r="A267" s="5" t="s">
        <v>18</v>
      </c>
      <c r="B267" s="6">
        <v>11</v>
      </c>
      <c r="C267" s="6">
        <v>6</v>
      </c>
      <c r="D267" s="6">
        <v>6</v>
      </c>
      <c r="E267" s="6">
        <v>1000000</v>
      </c>
    </row>
    <row r="268" spans="1:5" ht="15" thickBot="1" x14ac:dyDescent="0.4">
      <c r="A268" s="5" t="s">
        <v>19</v>
      </c>
      <c r="B268" s="6">
        <v>8</v>
      </c>
      <c r="C268" s="6">
        <v>5</v>
      </c>
      <c r="D268" s="6">
        <v>20</v>
      </c>
      <c r="E268" s="6">
        <v>1000000</v>
      </c>
    </row>
    <row r="269" spans="1:5" ht="18.5" thickBot="1" x14ac:dyDescent="0.4">
      <c r="A269" s="1"/>
    </row>
    <row r="270" spans="1:5" ht="15" thickBot="1" x14ac:dyDescent="0.4">
      <c r="A270" s="5" t="s">
        <v>54</v>
      </c>
      <c r="B270" s="5" t="s">
        <v>41</v>
      </c>
      <c r="C270" s="5" t="s">
        <v>42</v>
      </c>
      <c r="D270" s="5" t="s">
        <v>43</v>
      </c>
    </row>
    <row r="271" spans="1:5" ht="52.5" thickBot="1" x14ac:dyDescent="0.4">
      <c r="A271" s="5" t="s">
        <v>55</v>
      </c>
      <c r="B271" s="6" t="s">
        <v>801</v>
      </c>
      <c r="C271" s="6" t="s">
        <v>802</v>
      </c>
      <c r="D271" s="6" t="s">
        <v>803</v>
      </c>
    </row>
    <row r="272" spans="1:5" ht="52.5" thickBot="1" x14ac:dyDescent="0.4">
      <c r="A272" s="5" t="s">
        <v>68</v>
      </c>
      <c r="B272" s="6" t="s">
        <v>804</v>
      </c>
      <c r="C272" s="6" t="s">
        <v>805</v>
      </c>
      <c r="D272" s="6" t="s">
        <v>806</v>
      </c>
    </row>
    <row r="273" spans="1:4" ht="52.5" thickBot="1" x14ac:dyDescent="0.4">
      <c r="A273" s="5" t="s">
        <v>81</v>
      </c>
      <c r="B273" s="6" t="s">
        <v>807</v>
      </c>
      <c r="C273" s="6" t="s">
        <v>808</v>
      </c>
      <c r="D273" s="6" t="s">
        <v>809</v>
      </c>
    </row>
    <row r="274" spans="1:4" ht="52.5" thickBot="1" x14ac:dyDescent="0.4">
      <c r="A274" s="5" t="s">
        <v>94</v>
      </c>
      <c r="B274" s="6" t="s">
        <v>810</v>
      </c>
      <c r="C274" s="6" t="s">
        <v>811</v>
      </c>
      <c r="D274" s="6" t="s">
        <v>812</v>
      </c>
    </row>
    <row r="275" spans="1:4" ht="52.5" thickBot="1" x14ac:dyDescent="0.4">
      <c r="A275" s="5" t="s">
        <v>107</v>
      </c>
      <c r="B275" s="6" t="s">
        <v>813</v>
      </c>
      <c r="C275" s="6" t="s">
        <v>814</v>
      </c>
      <c r="D275" s="6" t="s">
        <v>815</v>
      </c>
    </row>
    <row r="276" spans="1:4" ht="52.5" thickBot="1" x14ac:dyDescent="0.4">
      <c r="A276" s="5" t="s">
        <v>120</v>
      </c>
      <c r="B276" s="6" t="s">
        <v>816</v>
      </c>
      <c r="C276" s="6" t="s">
        <v>817</v>
      </c>
      <c r="D276" s="6" t="s">
        <v>818</v>
      </c>
    </row>
    <row r="277" spans="1:4" ht="52.5" thickBot="1" x14ac:dyDescent="0.4">
      <c r="A277" s="5" t="s">
        <v>133</v>
      </c>
      <c r="B277" s="6" t="s">
        <v>819</v>
      </c>
      <c r="C277" s="6" t="s">
        <v>550</v>
      </c>
      <c r="D277" s="6" t="s">
        <v>820</v>
      </c>
    </row>
    <row r="278" spans="1:4" ht="52.5" thickBot="1" x14ac:dyDescent="0.4">
      <c r="A278" s="5" t="s">
        <v>146</v>
      </c>
      <c r="B278" s="6" t="s">
        <v>821</v>
      </c>
      <c r="C278" s="6" t="s">
        <v>554</v>
      </c>
      <c r="D278" s="6" t="s">
        <v>822</v>
      </c>
    </row>
    <row r="279" spans="1:4" ht="52.5" thickBot="1" x14ac:dyDescent="0.4">
      <c r="A279" s="5" t="s">
        <v>159</v>
      </c>
      <c r="B279" s="6" t="s">
        <v>823</v>
      </c>
      <c r="C279" s="6" t="s">
        <v>558</v>
      </c>
      <c r="D279" s="6" t="s">
        <v>824</v>
      </c>
    </row>
    <row r="280" spans="1:4" ht="52.5" thickBot="1" x14ac:dyDescent="0.4">
      <c r="A280" s="5" t="s">
        <v>172</v>
      </c>
      <c r="B280" s="6" t="s">
        <v>825</v>
      </c>
      <c r="C280" s="6" t="s">
        <v>562</v>
      </c>
      <c r="D280" s="6" t="s">
        <v>826</v>
      </c>
    </row>
    <row r="281" spans="1:4" ht="52.5" thickBot="1" x14ac:dyDescent="0.4">
      <c r="A281" s="5" t="s">
        <v>184</v>
      </c>
      <c r="B281" s="6" t="s">
        <v>827</v>
      </c>
      <c r="C281" s="6" t="s">
        <v>566</v>
      </c>
      <c r="D281" s="6" t="s">
        <v>828</v>
      </c>
    </row>
    <row r="282" spans="1:4" ht="52.5" thickBot="1" x14ac:dyDescent="0.4">
      <c r="A282" s="5" t="s">
        <v>196</v>
      </c>
      <c r="B282" s="6" t="s">
        <v>829</v>
      </c>
      <c r="C282" s="6" t="s">
        <v>570</v>
      </c>
      <c r="D282" s="6" t="s">
        <v>830</v>
      </c>
    </row>
    <row r="283" spans="1:4" ht="52.5" thickBot="1" x14ac:dyDescent="0.4">
      <c r="A283" s="5" t="s">
        <v>207</v>
      </c>
      <c r="B283" s="6" t="s">
        <v>831</v>
      </c>
      <c r="C283" s="6" t="s">
        <v>573</v>
      </c>
      <c r="D283" s="6" t="s">
        <v>832</v>
      </c>
    </row>
    <row r="284" spans="1:4" ht="52.5" thickBot="1" x14ac:dyDescent="0.4">
      <c r="A284" s="5" t="s">
        <v>218</v>
      </c>
      <c r="B284" s="6" t="s">
        <v>833</v>
      </c>
      <c r="C284" s="6" t="s">
        <v>576</v>
      </c>
      <c r="D284" s="6" t="s">
        <v>834</v>
      </c>
    </row>
    <row r="285" spans="1:4" ht="52.5" thickBot="1" x14ac:dyDescent="0.4">
      <c r="A285" s="5" t="s">
        <v>227</v>
      </c>
      <c r="B285" s="6" t="s">
        <v>835</v>
      </c>
      <c r="C285" s="6" t="s">
        <v>579</v>
      </c>
      <c r="D285" s="6" t="s">
        <v>836</v>
      </c>
    </row>
    <row r="286" spans="1:4" ht="52.5" thickBot="1" x14ac:dyDescent="0.4">
      <c r="A286" s="5" t="s">
        <v>236</v>
      </c>
      <c r="B286" s="6" t="s">
        <v>837</v>
      </c>
      <c r="C286" s="6" t="s">
        <v>582</v>
      </c>
      <c r="D286" s="6" t="s">
        <v>838</v>
      </c>
    </row>
    <row r="287" spans="1:4" ht="52.5" thickBot="1" x14ac:dyDescent="0.4">
      <c r="A287" s="5" t="s">
        <v>244</v>
      </c>
      <c r="B287" s="6" t="s">
        <v>839</v>
      </c>
      <c r="C287" s="6" t="s">
        <v>585</v>
      </c>
      <c r="D287" s="6" t="s">
        <v>840</v>
      </c>
    </row>
    <row r="288" spans="1:4" ht="52.5" thickBot="1" x14ac:dyDescent="0.4">
      <c r="A288" s="5" t="s">
        <v>252</v>
      </c>
      <c r="B288" s="6" t="s">
        <v>841</v>
      </c>
      <c r="C288" s="6" t="s">
        <v>588</v>
      </c>
      <c r="D288" s="6" t="s">
        <v>842</v>
      </c>
    </row>
    <row r="289" spans="1:4" ht="52.5" thickBot="1" x14ac:dyDescent="0.4">
      <c r="A289" s="5" t="s">
        <v>259</v>
      </c>
      <c r="B289" s="6" t="s">
        <v>843</v>
      </c>
      <c r="C289" s="6" t="s">
        <v>260</v>
      </c>
      <c r="D289" s="6" t="s">
        <v>844</v>
      </c>
    </row>
    <row r="290" spans="1:4" ht="52.5" thickBot="1" x14ac:dyDescent="0.4">
      <c r="A290" s="5" t="s">
        <v>264</v>
      </c>
      <c r="B290" s="6" t="s">
        <v>845</v>
      </c>
      <c r="C290" s="6" t="s">
        <v>265</v>
      </c>
      <c r="D290" s="6" t="s">
        <v>846</v>
      </c>
    </row>
    <row r="291" spans="1:4" ht="18.5" thickBot="1" x14ac:dyDescent="0.4">
      <c r="A291" s="1"/>
    </row>
    <row r="292" spans="1:4" ht="15" thickBot="1" x14ac:dyDescent="0.4">
      <c r="A292" s="5" t="s">
        <v>267</v>
      </c>
      <c r="B292" s="5" t="s">
        <v>41</v>
      </c>
      <c r="C292" s="5" t="s">
        <v>42</v>
      </c>
      <c r="D292" s="5" t="s">
        <v>43</v>
      </c>
    </row>
    <row r="293" spans="1:4" ht="15" thickBot="1" x14ac:dyDescent="0.4">
      <c r="A293" s="5" t="s">
        <v>55</v>
      </c>
      <c r="B293" s="6">
        <v>500006.9</v>
      </c>
      <c r="C293" s="6">
        <v>28.5</v>
      </c>
      <c r="D293" s="6">
        <v>500005.4</v>
      </c>
    </row>
    <row r="294" spans="1:4" ht="15" thickBot="1" x14ac:dyDescent="0.4">
      <c r="A294" s="5" t="s">
        <v>68</v>
      </c>
      <c r="B294" s="6">
        <v>500005.9</v>
      </c>
      <c r="C294" s="6">
        <v>27.5</v>
      </c>
      <c r="D294" s="6">
        <v>500004.4</v>
      </c>
    </row>
    <row r="295" spans="1:4" ht="15" thickBot="1" x14ac:dyDescent="0.4">
      <c r="A295" s="5" t="s">
        <v>81</v>
      </c>
      <c r="B295" s="6">
        <v>499998.9</v>
      </c>
      <c r="C295" s="6">
        <v>26.5</v>
      </c>
      <c r="D295" s="6">
        <v>500003.4</v>
      </c>
    </row>
    <row r="296" spans="1:4" ht="15" thickBot="1" x14ac:dyDescent="0.4">
      <c r="A296" s="5" t="s">
        <v>94</v>
      </c>
      <c r="B296" s="6">
        <v>499995.9</v>
      </c>
      <c r="C296" s="6">
        <v>21.5</v>
      </c>
      <c r="D296" s="6">
        <v>500002.4</v>
      </c>
    </row>
    <row r="297" spans="1:4" ht="15" thickBot="1" x14ac:dyDescent="0.4">
      <c r="A297" s="5" t="s">
        <v>107</v>
      </c>
      <c r="B297" s="6">
        <v>499994.9</v>
      </c>
      <c r="C297" s="6">
        <v>20.5</v>
      </c>
      <c r="D297" s="6">
        <v>500001.4</v>
      </c>
    </row>
    <row r="298" spans="1:4" ht="15" thickBot="1" x14ac:dyDescent="0.4">
      <c r="A298" s="5" t="s">
        <v>120</v>
      </c>
      <c r="B298" s="6">
        <v>499993.9</v>
      </c>
      <c r="C298" s="6">
        <v>19.5</v>
      </c>
      <c r="D298" s="6">
        <v>500000.4</v>
      </c>
    </row>
    <row r="299" spans="1:4" ht="15" thickBot="1" x14ac:dyDescent="0.4">
      <c r="A299" s="5" t="s">
        <v>133</v>
      </c>
      <c r="B299" s="6">
        <v>499992.9</v>
      </c>
      <c r="C299" s="6">
        <v>18.5</v>
      </c>
      <c r="D299" s="6">
        <v>499999.4</v>
      </c>
    </row>
    <row r="300" spans="1:4" ht="15" thickBot="1" x14ac:dyDescent="0.4">
      <c r="A300" s="5" t="s">
        <v>146</v>
      </c>
      <c r="B300" s="6">
        <v>499991.9</v>
      </c>
      <c r="C300" s="6">
        <v>17.5</v>
      </c>
      <c r="D300" s="6">
        <v>499998.4</v>
      </c>
    </row>
    <row r="301" spans="1:4" ht="15" thickBot="1" x14ac:dyDescent="0.4">
      <c r="A301" s="5" t="s">
        <v>159</v>
      </c>
      <c r="B301" s="6">
        <v>499990.9</v>
      </c>
      <c r="C301" s="6">
        <v>16.5</v>
      </c>
      <c r="D301" s="6">
        <v>499997.4</v>
      </c>
    </row>
    <row r="302" spans="1:4" ht="15" thickBot="1" x14ac:dyDescent="0.4">
      <c r="A302" s="5" t="s">
        <v>172</v>
      </c>
      <c r="B302" s="6">
        <v>499989.9</v>
      </c>
      <c r="C302" s="6">
        <v>15.5</v>
      </c>
      <c r="D302" s="6">
        <v>499996.4</v>
      </c>
    </row>
    <row r="303" spans="1:4" ht="15" thickBot="1" x14ac:dyDescent="0.4">
      <c r="A303" s="5" t="s">
        <v>184</v>
      </c>
      <c r="B303" s="6">
        <v>499988.9</v>
      </c>
      <c r="C303" s="6">
        <v>14.5</v>
      </c>
      <c r="D303" s="6">
        <v>499995.4</v>
      </c>
    </row>
    <row r="304" spans="1:4" ht="15" thickBot="1" x14ac:dyDescent="0.4">
      <c r="A304" s="5" t="s">
        <v>196</v>
      </c>
      <c r="B304" s="6">
        <v>499987.9</v>
      </c>
      <c r="C304" s="6">
        <v>13.5</v>
      </c>
      <c r="D304" s="6">
        <v>499994.4</v>
      </c>
    </row>
    <row r="305" spans="1:8" ht="15" thickBot="1" x14ac:dyDescent="0.4">
      <c r="A305" s="5" t="s">
        <v>207</v>
      </c>
      <c r="B305" s="6">
        <v>499986.9</v>
      </c>
      <c r="C305" s="6">
        <v>12.5</v>
      </c>
      <c r="D305" s="6">
        <v>499993.4</v>
      </c>
    </row>
    <row r="306" spans="1:8" ht="15" thickBot="1" x14ac:dyDescent="0.4">
      <c r="A306" s="5" t="s">
        <v>218</v>
      </c>
      <c r="B306" s="6">
        <v>499985.9</v>
      </c>
      <c r="C306" s="6">
        <v>11.5</v>
      </c>
      <c r="D306" s="6">
        <v>499990.4</v>
      </c>
    </row>
    <row r="307" spans="1:8" ht="15" thickBot="1" x14ac:dyDescent="0.4">
      <c r="A307" s="5" t="s">
        <v>227</v>
      </c>
      <c r="B307" s="6">
        <v>499984.9</v>
      </c>
      <c r="C307" s="6">
        <v>10.5</v>
      </c>
      <c r="D307" s="6">
        <v>499989.4</v>
      </c>
    </row>
    <row r="308" spans="1:8" ht="15" thickBot="1" x14ac:dyDescent="0.4">
      <c r="A308" s="5" t="s">
        <v>236</v>
      </c>
      <c r="B308" s="6">
        <v>499983.9</v>
      </c>
      <c r="C308" s="6">
        <v>9.5</v>
      </c>
      <c r="D308" s="6">
        <v>499988.4</v>
      </c>
    </row>
    <row r="309" spans="1:8" ht="15" thickBot="1" x14ac:dyDescent="0.4">
      <c r="A309" s="5" t="s">
        <v>244</v>
      </c>
      <c r="B309" s="6">
        <v>499982.9</v>
      </c>
      <c r="C309" s="6">
        <v>8.5</v>
      </c>
      <c r="D309" s="6">
        <v>499987.4</v>
      </c>
    </row>
    <row r="310" spans="1:8" ht="15" thickBot="1" x14ac:dyDescent="0.4">
      <c r="A310" s="5" t="s">
        <v>252</v>
      </c>
      <c r="B310" s="6">
        <v>499981.9</v>
      </c>
      <c r="C310" s="6">
        <v>7.5</v>
      </c>
      <c r="D310" s="6">
        <v>499986.4</v>
      </c>
    </row>
    <row r="311" spans="1:8" ht="15" thickBot="1" x14ac:dyDescent="0.4">
      <c r="A311" s="5" t="s">
        <v>259</v>
      </c>
      <c r="B311" s="6">
        <v>499980.9</v>
      </c>
      <c r="C311" s="6">
        <v>1</v>
      </c>
      <c r="D311" s="6">
        <v>499985.4</v>
      </c>
    </row>
    <row r="312" spans="1:8" ht="15" thickBot="1" x14ac:dyDescent="0.4">
      <c r="A312" s="5" t="s">
        <v>264</v>
      </c>
      <c r="B312" s="6">
        <v>499975.9</v>
      </c>
      <c r="C312" s="6">
        <v>0</v>
      </c>
      <c r="D312" s="6">
        <v>499977.9</v>
      </c>
    </row>
    <row r="313" spans="1:8" ht="18.5" thickBot="1" x14ac:dyDescent="0.4">
      <c r="A313" s="1"/>
    </row>
    <row r="314" spans="1:8" ht="20" thickBot="1" x14ac:dyDescent="0.4">
      <c r="A314" s="5" t="s">
        <v>268</v>
      </c>
      <c r="B314" s="5" t="s">
        <v>41</v>
      </c>
      <c r="C314" s="5" t="s">
        <v>42</v>
      </c>
      <c r="D314" s="5" t="s">
        <v>43</v>
      </c>
      <c r="E314" s="5" t="s">
        <v>269</v>
      </c>
      <c r="F314" s="5" t="s">
        <v>270</v>
      </c>
      <c r="G314" s="5" t="s">
        <v>271</v>
      </c>
      <c r="H314" s="5" t="s">
        <v>272</v>
      </c>
    </row>
    <row r="315" spans="1:8" ht="15" thickBot="1" x14ac:dyDescent="0.4">
      <c r="A315" s="5" t="s">
        <v>0</v>
      </c>
      <c r="B315" s="6">
        <v>499986.9</v>
      </c>
      <c r="C315" s="6">
        <v>11.5</v>
      </c>
      <c r="D315" s="6">
        <v>499985.4</v>
      </c>
      <c r="E315" s="6">
        <v>999983.7</v>
      </c>
      <c r="F315" s="6">
        <v>1000000</v>
      </c>
      <c r="G315" s="6">
        <v>16.3</v>
      </c>
      <c r="H315" s="6">
        <v>0</v>
      </c>
    </row>
    <row r="316" spans="1:8" ht="15" thickBot="1" x14ac:dyDescent="0.4">
      <c r="A316" s="5" t="s">
        <v>1</v>
      </c>
      <c r="B316" s="6">
        <v>499990.9</v>
      </c>
      <c r="C316" s="6">
        <v>0</v>
      </c>
      <c r="D316" s="6">
        <v>499996.4</v>
      </c>
      <c r="E316" s="6">
        <v>999987.19999999995</v>
      </c>
      <c r="F316" s="6">
        <v>1000000</v>
      </c>
      <c r="G316" s="6">
        <v>12.8</v>
      </c>
      <c r="H316" s="6">
        <v>0</v>
      </c>
    </row>
    <row r="317" spans="1:8" ht="15" thickBot="1" x14ac:dyDescent="0.4">
      <c r="A317" s="5" t="s">
        <v>2</v>
      </c>
      <c r="B317" s="6">
        <v>499981.9</v>
      </c>
      <c r="C317" s="6">
        <v>13.5</v>
      </c>
      <c r="D317" s="6">
        <v>499997.4</v>
      </c>
      <c r="E317" s="6">
        <v>999992.7</v>
      </c>
      <c r="F317" s="6">
        <v>1000000</v>
      </c>
      <c r="G317" s="6">
        <v>7.3</v>
      </c>
      <c r="H317" s="6">
        <v>0</v>
      </c>
    </row>
    <row r="318" spans="1:8" ht="15" thickBot="1" x14ac:dyDescent="0.4">
      <c r="A318" s="5" t="s">
        <v>3</v>
      </c>
      <c r="B318" s="6">
        <v>499985.9</v>
      </c>
      <c r="C318" s="6">
        <v>14.5</v>
      </c>
      <c r="D318" s="6">
        <v>499995.4</v>
      </c>
      <c r="E318" s="6">
        <v>999995.7</v>
      </c>
      <c r="F318" s="6">
        <v>1000000</v>
      </c>
      <c r="G318" s="6">
        <v>4.3</v>
      </c>
      <c r="H318" s="6">
        <v>0</v>
      </c>
    </row>
    <row r="319" spans="1:8" ht="15" thickBot="1" x14ac:dyDescent="0.4">
      <c r="A319" s="5" t="s">
        <v>4</v>
      </c>
      <c r="B319" s="6">
        <v>499992.9</v>
      </c>
      <c r="C319" s="6">
        <v>27.5</v>
      </c>
      <c r="D319" s="6">
        <v>499988.4</v>
      </c>
      <c r="E319" s="6">
        <v>1000008.7</v>
      </c>
      <c r="F319" s="6">
        <v>1000000</v>
      </c>
      <c r="G319" s="6">
        <v>-8.6999999999999993</v>
      </c>
      <c r="H319" s="6">
        <v>0</v>
      </c>
    </row>
    <row r="320" spans="1:8" ht="15" thickBot="1" x14ac:dyDescent="0.4">
      <c r="A320" s="5" t="s">
        <v>5</v>
      </c>
      <c r="B320" s="6">
        <v>499980.9</v>
      </c>
      <c r="C320" s="6">
        <v>7.5</v>
      </c>
      <c r="D320" s="6">
        <v>499993.4</v>
      </c>
      <c r="E320" s="6">
        <v>999981.7</v>
      </c>
      <c r="F320" s="6">
        <v>1000000</v>
      </c>
      <c r="G320" s="6">
        <v>18.3</v>
      </c>
      <c r="H320" s="6">
        <v>0</v>
      </c>
    </row>
    <row r="321" spans="1:8" ht="15" thickBot="1" x14ac:dyDescent="0.4">
      <c r="A321" s="5" t="s">
        <v>6</v>
      </c>
      <c r="B321" s="6">
        <v>499984.9</v>
      </c>
      <c r="C321" s="6">
        <v>12.5</v>
      </c>
      <c r="D321" s="6">
        <v>500003.4</v>
      </c>
      <c r="E321" s="6">
        <v>1000000.7</v>
      </c>
      <c r="F321" s="6">
        <v>1000000</v>
      </c>
      <c r="G321" s="6">
        <v>-0.7</v>
      </c>
      <c r="H321" s="6">
        <v>0</v>
      </c>
    </row>
    <row r="322" spans="1:8" ht="15" thickBot="1" x14ac:dyDescent="0.4">
      <c r="A322" s="5" t="s">
        <v>7</v>
      </c>
      <c r="B322" s="6">
        <v>499995.9</v>
      </c>
      <c r="C322" s="6">
        <v>21.5</v>
      </c>
      <c r="D322" s="6">
        <v>500004.4</v>
      </c>
      <c r="E322" s="6">
        <v>1000021.7</v>
      </c>
      <c r="F322" s="6">
        <v>1000000</v>
      </c>
      <c r="G322" s="6">
        <v>-21.7</v>
      </c>
      <c r="H322" s="6">
        <v>0</v>
      </c>
    </row>
    <row r="323" spans="1:8" ht="15" thickBot="1" x14ac:dyDescent="0.4">
      <c r="A323" s="5" t="s">
        <v>8</v>
      </c>
      <c r="B323" s="6">
        <v>499993.9</v>
      </c>
      <c r="C323" s="6">
        <v>1</v>
      </c>
      <c r="D323" s="6">
        <v>499994.4</v>
      </c>
      <c r="E323" s="6">
        <v>999989.2</v>
      </c>
      <c r="F323" s="6">
        <v>1000000</v>
      </c>
      <c r="G323" s="6">
        <v>10.8</v>
      </c>
      <c r="H323" s="6">
        <v>0</v>
      </c>
    </row>
    <row r="324" spans="1:8" ht="15" thickBot="1" x14ac:dyDescent="0.4">
      <c r="A324" s="5" t="s">
        <v>9</v>
      </c>
      <c r="B324" s="6">
        <v>499987.9</v>
      </c>
      <c r="C324" s="6">
        <v>17.5</v>
      </c>
      <c r="D324" s="6">
        <v>499987.4</v>
      </c>
      <c r="E324" s="6">
        <v>999992.7</v>
      </c>
      <c r="F324" s="6">
        <v>1000000</v>
      </c>
      <c r="G324" s="6">
        <v>7.3</v>
      </c>
      <c r="H324" s="6">
        <v>0</v>
      </c>
    </row>
    <row r="325" spans="1:8" ht="15" thickBot="1" x14ac:dyDescent="0.4">
      <c r="A325" s="5" t="s">
        <v>10</v>
      </c>
      <c r="B325" s="6">
        <v>499982.9</v>
      </c>
      <c r="C325" s="6">
        <v>26.5</v>
      </c>
      <c r="D325" s="6">
        <v>499990.4</v>
      </c>
      <c r="E325" s="6">
        <v>999999.7</v>
      </c>
      <c r="F325" s="6">
        <v>1000000</v>
      </c>
      <c r="G325" s="6">
        <v>0.3</v>
      </c>
      <c r="H325" s="6">
        <v>0</v>
      </c>
    </row>
    <row r="326" spans="1:8" ht="15" thickBot="1" x14ac:dyDescent="0.4">
      <c r="A326" s="5" t="s">
        <v>11</v>
      </c>
      <c r="B326" s="6">
        <v>499975.9</v>
      </c>
      <c r="C326" s="6">
        <v>8.5</v>
      </c>
      <c r="D326" s="6">
        <v>500001.4</v>
      </c>
      <c r="E326" s="6">
        <v>999985.7</v>
      </c>
      <c r="F326" s="6">
        <v>1000000</v>
      </c>
      <c r="G326" s="6">
        <v>14.3</v>
      </c>
      <c r="H326" s="6">
        <v>0</v>
      </c>
    </row>
    <row r="327" spans="1:8" ht="15" thickBot="1" x14ac:dyDescent="0.4">
      <c r="A327" s="5" t="s">
        <v>12</v>
      </c>
      <c r="B327" s="6">
        <v>500005.9</v>
      </c>
      <c r="C327" s="6">
        <v>9.5</v>
      </c>
      <c r="D327" s="6">
        <v>499986.4</v>
      </c>
      <c r="E327" s="6">
        <v>1000001.7</v>
      </c>
      <c r="F327" s="6">
        <v>1000000</v>
      </c>
      <c r="G327" s="6">
        <v>-1.7</v>
      </c>
      <c r="H327" s="6">
        <v>0</v>
      </c>
    </row>
    <row r="328" spans="1:8" ht="15" thickBot="1" x14ac:dyDescent="0.4">
      <c r="A328" s="5" t="s">
        <v>13</v>
      </c>
      <c r="B328" s="6">
        <v>500006.9</v>
      </c>
      <c r="C328" s="6">
        <v>15.5</v>
      </c>
      <c r="D328" s="6">
        <v>499989.4</v>
      </c>
      <c r="E328" s="6">
        <v>1000011.7</v>
      </c>
      <c r="F328" s="6">
        <v>1000000</v>
      </c>
      <c r="G328" s="6">
        <v>-11.7</v>
      </c>
      <c r="H328" s="6">
        <v>0</v>
      </c>
    </row>
    <row r="329" spans="1:8" ht="15" thickBot="1" x14ac:dyDescent="0.4">
      <c r="A329" s="5" t="s">
        <v>14</v>
      </c>
      <c r="B329" s="6">
        <v>499995.9</v>
      </c>
      <c r="C329" s="6">
        <v>16.5</v>
      </c>
      <c r="D329" s="6">
        <v>499998.4</v>
      </c>
      <c r="E329" s="6">
        <v>1000010.7</v>
      </c>
      <c r="F329" s="6">
        <v>1000000</v>
      </c>
      <c r="G329" s="6">
        <v>-10.7</v>
      </c>
      <c r="H329" s="6">
        <v>0</v>
      </c>
    </row>
    <row r="330" spans="1:8" ht="15" thickBot="1" x14ac:dyDescent="0.4">
      <c r="A330" s="5" t="s">
        <v>15</v>
      </c>
      <c r="B330" s="6">
        <v>499989.9</v>
      </c>
      <c r="C330" s="6">
        <v>10.5</v>
      </c>
      <c r="D330" s="6">
        <v>499999.4</v>
      </c>
      <c r="E330" s="6">
        <v>999999.7</v>
      </c>
      <c r="F330" s="6">
        <v>1000000</v>
      </c>
      <c r="G330" s="6">
        <v>0.3</v>
      </c>
      <c r="H330" s="6">
        <v>0</v>
      </c>
    </row>
    <row r="331" spans="1:8" ht="15" thickBot="1" x14ac:dyDescent="0.4">
      <c r="A331" s="5" t="s">
        <v>16</v>
      </c>
      <c r="B331" s="6">
        <v>499983.9</v>
      </c>
      <c r="C331" s="6">
        <v>28.5</v>
      </c>
      <c r="D331" s="6">
        <v>500005.4</v>
      </c>
      <c r="E331" s="6">
        <v>1000017.7</v>
      </c>
      <c r="F331" s="6">
        <v>1000000</v>
      </c>
      <c r="G331" s="6">
        <v>-17.7</v>
      </c>
      <c r="H331" s="6">
        <v>0</v>
      </c>
    </row>
    <row r="332" spans="1:8" ht="15" thickBot="1" x14ac:dyDescent="0.4">
      <c r="A332" s="5" t="s">
        <v>17</v>
      </c>
      <c r="B332" s="6">
        <v>499998.9</v>
      </c>
      <c r="C332" s="6">
        <v>18.5</v>
      </c>
      <c r="D332" s="6">
        <v>500002.4</v>
      </c>
      <c r="E332" s="6">
        <v>1000019.7</v>
      </c>
      <c r="F332" s="6">
        <v>1000000</v>
      </c>
      <c r="G332" s="6">
        <v>-19.7</v>
      </c>
      <c r="H332" s="6">
        <v>0</v>
      </c>
    </row>
    <row r="333" spans="1:8" ht="15" thickBot="1" x14ac:dyDescent="0.4">
      <c r="A333" s="5" t="s">
        <v>18</v>
      </c>
      <c r="B333" s="6">
        <v>499988.9</v>
      </c>
      <c r="C333" s="6">
        <v>19.5</v>
      </c>
      <c r="D333" s="6">
        <v>500000.4</v>
      </c>
      <c r="E333" s="6">
        <v>1000008.7</v>
      </c>
      <c r="F333" s="6">
        <v>1000000</v>
      </c>
      <c r="G333" s="6">
        <v>-8.6999999999999993</v>
      </c>
      <c r="H333" s="6">
        <v>0</v>
      </c>
    </row>
    <row r="334" spans="1:8" ht="15" thickBot="1" x14ac:dyDescent="0.4">
      <c r="A334" s="5" t="s">
        <v>19</v>
      </c>
      <c r="B334" s="6">
        <v>499991.9</v>
      </c>
      <c r="C334" s="6">
        <v>20.5</v>
      </c>
      <c r="D334" s="6">
        <v>499977.9</v>
      </c>
      <c r="E334" s="6">
        <v>999990.2</v>
      </c>
      <c r="F334" s="6">
        <v>1000000</v>
      </c>
      <c r="G334" s="6">
        <v>9.8000000000000007</v>
      </c>
      <c r="H334" s="6">
        <v>0</v>
      </c>
    </row>
    <row r="335" spans="1:8" ht="15" thickBot="1" x14ac:dyDescent="0.4"/>
    <row r="336" spans="1:8" ht="20" thickBot="1" x14ac:dyDescent="0.4">
      <c r="A336" s="7" t="s">
        <v>273</v>
      </c>
      <c r="B336" s="8">
        <v>1000040.8</v>
      </c>
    </row>
    <row r="337" spans="1:2" ht="20" thickBot="1" x14ac:dyDescent="0.4">
      <c r="A337" s="7" t="s">
        <v>274</v>
      </c>
      <c r="B337" s="8">
        <v>999953.8</v>
      </c>
    </row>
    <row r="338" spans="1:2" ht="26.5" thickBot="1" x14ac:dyDescent="0.4">
      <c r="A338" s="7" t="s">
        <v>275</v>
      </c>
      <c r="B338" s="8">
        <v>19999999.5</v>
      </c>
    </row>
    <row r="339" spans="1:2" ht="20" thickBot="1" x14ac:dyDescent="0.4">
      <c r="A339" s="7" t="s">
        <v>276</v>
      </c>
      <c r="B339" s="8">
        <v>20000000</v>
      </c>
    </row>
    <row r="340" spans="1:2" ht="33" thickBot="1" x14ac:dyDescent="0.4">
      <c r="A340" s="7" t="s">
        <v>277</v>
      </c>
      <c r="B340" s="8">
        <v>-0.5</v>
      </c>
    </row>
    <row r="341" spans="1:2" ht="26.5" thickBot="1" x14ac:dyDescent="0.4">
      <c r="A341" s="7" t="s">
        <v>278</v>
      </c>
      <c r="B341" s="8"/>
    </row>
    <row r="342" spans="1:2" ht="33" thickBot="1" x14ac:dyDescent="0.4">
      <c r="A342" s="7" t="s">
        <v>279</v>
      </c>
      <c r="B342" s="8"/>
    </row>
    <row r="343" spans="1:2" ht="26.5" thickBot="1" x14ac:dyDescent="0.4">
      <c r="A343" s="7" t="s">
        <v>280</v>
      </c>
      <c r="B343" s="8">
        <v>0</v>
      </c>
    </row>
    <row r="345" spans="1:2" x14ac:dyDescent="0.35">
      <c r="A345" s="10" t="s">
        <v>281</v>
      </c>
    </row>
    <row r="347" spans="1:2" x14ac:dyDescent="0.35">
      <c r="A347" s="9" t="s">
        <v>724</v>
      </c>
    </row>
    <row r="348" spans="1:2" x14ac:dyDescent="0.35">
      <c r="A348" s="9" t="s">
        <v>847</v>
      </c>
    </row>
    <row r="352" spans="1:2" ht="18" x14ac:dyDescent="0.35">
      <c r="A352" s="1"/>
    </row>
    <row r="353" spans="1:12" x14ac:dyDescent="0.35">
      <c r="A353" s="2"/>
    </row>
    <row r="356" spans="1:12" ht="45" x14ac:dyDescent="0.35">
      <c r="A356" s="3" t="s">
        <v>33</v>
      </c>
      <c r="B356" s="4">
        <v>5587830</v>
      </c>
      <c r="C356" s="3" t="s">
        <v>34</v>
      </c>
      <c r="D356" s="4">
        <v>20</v>
      </c>
      <c r="E356" s="3" t="s">
        <v>35</v>
      </c>
      <c r="F356" s="4">
        <v>3</v>
      </c>
      <c r="G356" s="3" t="s">
        <v>36</v>
      </c>
      <c r="H356" s="4">
        <v>20</v>
      </c>
      <c r="I356" s="3" t="s">
        <v>37</v>
      </c>
      <c r="J356" s="4">
        <v>0</v>
      </c>
      <c r="K356" s="3" t="s">
        <v>38</v>
      </c>
      <c r="L356" s="4" t="s">
        <v>848</v>
      </c>
    </row>
    <row r="357" spans="1:12" ht="18.5" thickBot="1" x14ac:dyDescent="0.4">
      <c r="A357" s="1"/>
    </row>
    <row r="358" spans="1:12" ht="15" thickBot="1" x14ac:dyDescent="0.4">
      <c r="A358" s="5" t="s">
        <v>40</v>
      </c>
      <c r="B358" s="5" t="s">
        <v>41</v>
      </c>
      <c r="C358" s="5" t="s">
        <v>42</v>
      </c>
      <c r="D358" s="5" t="s">
        <v>43</v>
      </c>
      <c r="E358" s="5" t="s">
        <v>666</v>
      </c>
    </row>
    <row r="359" spans="1:12" ht="15" thickBot="1" x14ac:dyDescent="0.4">
      <c r="A359" s="5" t="s">
        <v>0</v>
      </c>
      <c r="B359" s="6">
        <v>20</v>
      </c>
      <c r="C359" s="6">
        <v>1</v>
      </c>
      <c r="D359" s="6">
        <v>16</v>
      </c>
      <c r="E359" s="6">
        <v>1000000</v>
      </c>
    </row>
    <row r="360" spans="1:12" ht="15" thickBot="1" x14ac:dyDescent="0.4">
      <c r="A360" s="5" t="s">
        <v>1</v>
      </c>
      <c r="B360" s="6">
        <v>17</v>
      </c>
      <c r="C360" s="6">
        <v>4</v>
      </c>
      <c r="D360" s="6">
        <v>2</v>
      </c>
      <c r="E360" s="6">
        <v>1000000</v>
      </c>
    </row>
    <row r="361" spans="1:12" ht="15" thickBot="1" x14ac:dyDescent="0.4">
      <c r="A361" s="5" t="s">
        <v>2</v>
      </c>
      <c r="B361" s="6">
        <v>5</v>
      </c>
      <c r="C361" s="6">
        <v>14</v>
      </c>
      <c r="D361" s="6">
        <v>17</v>
      </c>
      <c r="E361" s="6">
        <v>1000000</v>
      </c>
    </row>
    <row r="362" spans="1:12" ht="15" thickBot="1" x14ac:dyDescent="0.4">
      <c r="A362" s="5" t="s">
        <v>3</v>
      </c>
      <c r="B362" s="6">
        <v>10</v>
      </c>
      <c r="C362" s="6">
        <v>8</v>
      </c>
      <c r="D362" s="6">
        <v>12</v>
      </c>
      <c r="E362" s="6">
        <v>1000000</v>
      </c>
    </row>
    <row r="363" spans="1:12" ht="15" thickBot="1" x14ac:dyDescent="0.4">
      <c r="A363" s="5" t="s">
        <v>4</v>
      </c>
      <c r="B363" s="6">
        <v>15</v>
      </c>
      <c r="C363" s="6">
        <v>8</v>
      </c>
      <c r="D363" s="6">
        <v>8</v>
      </c>
      <c r="E363" s="6">
        <v>1000000</v>
      </c>
    </row>
    <row r="364" spans="1:12" ht="15" thickBot="1" x14ac:dyDescent="0.4">
      <c r="A364" s="5" t="s">
        <v>5</v>
      </c>
      <c r="B364" s="6">
        <v>7</v>
      </c>
      <c r="C364" s="6">
        <v>6</v>
      </c>
      <c r="D364" s="6">
        <v>1</v>
      </c>
      <c r="E364" s="6">
        <v>1000000</v>
      </c>
    </row>
    <row r="365" spans="1:12" ht="15" thickBot="1" x14ac:dyDescent="0.4">
      <c r="A365" s="5" t="s">
        <v>6</v>
      </c>
      <c r="B365" s="6">
        <v>9</v>
      </c>
      <c r="C365" s="6">
        <v>12</v>
      </c>
      <c r="D365" s="6">
        <v>3</v>
      </c>
      <c r="E365" s="6">
        <v>1000000</v>
      </c>
    </row>
    <row r="366" spans="1:12" ht="15" thickBot="1" x14ac:dyDescent="0.4">
      <c r="A366" s="5" t="s">
        <v>7</v>
      </c>
      <c r="B366" s="6">
        <v>3</v>
      </c>
      <c r="C366" s="6">
        <v>19</v>
      </c>
      <c r="D366" s="6">
        <v>7</v>
      </c>
      <c r="E366" s="6">
        <v>1000000</v>
      </c>
    </row>
    <row r="367" spans="1:12" ht="15" thickBot="1" x14ac:dyDescent="0.4">
      <c r="A367" s="5" t="s">
        <v>8</v>
      </c>
      <c r="B367" s="6">
        <v>13</v>
      </c>
      <c r="C367" s="6">
        <v>17</v>
      </c>
      <c r="D367" s="6">
        <v>11</v>
      </c>
      <c r="E367" s="6">
        <v>1000000</v>
      </c>
    </row>
    <row r="368" spans="1:12" ht="15" thickBot="1" x14ac:dyDescent="0.4">
      <c r="A368" s="5" t="s">
        <v>9</v>
      </c>
      <c r="B368" s="6">
        <v>1</v>
      </c>
      <c r="C368" s="6">
        <v>15</v>
      </c>
      <c r="D368" s="6">
        <v>19</v>
      </c>
      <c r="E368" s="6">
        <v>1000000</v>
      </c>
    </row>
    <row r="369" spans="1:5" ht="15" thickBot="1" x14ac:dyDescent="0.4">
      <c r="A369" s="5" t="s">
        <v>10</v>
      </c>
      <c r="B369" s="6">
        <v>8</v>
      </c>
      <c r="C369" s="6">
        <v>11</v>
      </c>
      <c r="D369" s="6">
        <v>9</v>
      </c>
      <c r="E369" s="6">
        <v>1000000</v>
      </c>
    </row>
    <row r="370" spans="1:5" ht="15" thickBot="1" x14ac:dyDescent="0.4">
      <c r="A370" s="5" t="s">
        <v>11</v>
      </c>
      <c r="B370" s="6">
        <v>6</v>
      </c>
      <c r="C370" s="6">
        <v>18</v>
      </c>
      <c r="D370" s="6">
        <v>18</v>
      </c>
      <c r="E370" s="6">
        <v>1000000</v>
      </c>
    </row>
    <row r="371" spans="1:5" ht="15" thickBot="1" x14ac:dyDescent="0.4">
      <c r="A371" s="5" t="s">
        <v>12</v>
      </c>
      <c r="B371" s="6">
        <v>2</v>
      </c>
      <c r="C371" s="6">
        <v>10</v>
      </c>
      <c r="D371" s="6">
        <v>20</v>
      </c>
      <c r="E371" s="6">
        <v>1000000</v>
      </c>
    </row>
    <row r="372" spans="1:5" ht="15" thickBot="1" x14ac:dyDescent="0.4">
      <c r="A372" s="5" t="s">
        <v>13</v>
      </c>
      <c r="B372" s="6">
        <v>18</v>
      </c>
      <c r="C372" s="6">
        <v>20</v>
      </c>
      <c r="D372" s="6">
        <v>15</v>
      </c>
      <c r="E372" s="6">
        <v>1000000</v>
      </c>
    </row>
    <row r="373" spans="1:5" ht="15" thickBot="1" x14ac:dyDescent="0.4">
      <c r="A373" s="5" t="s">
        <v>14</v>
      </c>
      <c r="B373" s="6">
        <v>11</v>
      </c>
      <c r="C373" s="6">
        <v>15</v>
      </c>
      <c r="D373" s="6">
        <v>4</v>
      </c>
      <c r="E373" s="6">
        <v>1000000</v>
      </c>
    </row>
    <row r="374" spans="1:5" ht="15" thickBot="1" x14ac:dyDescent="0.4">
      <c r="A374" s="5" t="s">
        <v>15</v>
      </c>
      <c r="B374" s="6">
        <v>19</v>
      </c>
      <c r="C374" s="6">
        <v>13</v>
      </c>
      <c r="D374" s="6">
        <v>14</v>
      </c>
      <c r="E374" s="6">
        <v>1000000</v>
      </c>
    </row>
    <row r="375" spans="1:5" ht="15" thickBot="1" x14ac:dyDescent="0.4">
      <c r="A375" s="5" t="s">
        <v>16</v>
      </c>
      <c r="B375" s="6">
        <v>16</v>
      </c>
      <c r="C375" s="6">
        <v>1</v>
      </c>
      <c r="D375" s="6">
        <v>5</v>
      </c>
      <c r="E375" s="6">
        <v>1000000</v>
      </c>
    </row>
    <row r="376" spans="1:5" ht="15" thickBot="1" x14ac:dyDescent="0.4">
      <c r="A376" s="5" t="s">
        <v>17</v>
      </c>
      <c r="B376" s="6">
        <v>14</v>
      </c>
      <c r="C376" s="6">
        <v>3</v>
      </c>
      <c r="D376" s="6">
        <v>13</v>
      </c>
      <c r="E376" s="6">
        <v>1000000</v>
      </c>
    </row>
    <row r="377" spans="1:5" ht="15" thickBot="1" x14ac:dyDescent="0.4">
      <c r="A377" s="5" t="s">
        <v>18</v>
      </c>
      <c r="B377" s="6">
        <v>12</v>
      </c>
      <c r="C377" s="6">
        <v>4</v>
      </c>
      <c r="D377" s="6">
        <v>10</v>
      </c>
      <c r="E377" s="6">
        <v>1000000</v>
      </c>
    </row>
    <row r="378" spans="1:5" ht="15" thickBot="1" x14ac:dyDescent="0.4">
      <c r="A378" s="5" t="s">
        <v>19</v>
      </c>
      <c r="B378" s="6">
        <v>4</v>
      </c>
      <c r="C378" s="6">
        <v>6</v>
      </c>
      <c r="D378" s="6">
        <v>5</v>
      </c>
      <c r="E378" s="6">
        <v>1000000</v>
      </c>
    </row>
    <row r="379" spans="1:5" ht="18.5" thickBot="1" x14ac:dyDescent="0.4">
      <c r="A379" s="1"/>
    </row>
    <row r="380" spans="1:5" ht="15" thickBot="1" x14ac:dyDescent="0.4">
      <c r="A380" s="5" t="s">
        <v>54</v>
      </c>
      <c r="B380" s="5" t="s">
        <v>41</v>
      </c>
      <c r="C380" s="5" t="s">
        <v>42</v>
      </c>
      <c r="D380" s="5" t="s">
        <v>43</v>
      </c>
    </row>
    <row r="381" spans="1:5" ht="52.5" thickBot="1" x14ac:dyDescent="0.4">
      <c r="A381" s="5" t="s">
        <v>55</v>
      </c>
      <c r="B381" s="6" t="s">
        <v>849</v>
      </c>
      <c r="C381" s="6" t="s">
        <v>850</v>
      </c>
      <c r="D381" s="6" t="s">
        <v>851</v>
      </c>
    </row>
    <row r="382" spans="1:5" ht="52.5" thickBot="1" x14ac:dyDescent="0.4">
      <c r="A382" s="5" t="s">
        <v>68</v>
      </c>
      <c r="B382" s="6" t="s">
        <v>852</v>
      </c>
      <c r="C382" s="6" t="s">
        <v>853</v>
      </c>
      <c r="D382" s="6" t="s">
        <v>854</v>
      </c>
    </row>
    <row r="383" spans="1:5" ht="52.5" thickBot="1" x14ac:dyDescent="0.4">
      <c r="A383" s="5" t="s">
        <v>81</v>
      </c>
      <c r="B383" s="6" t="s">
        <v>855</v>
      </c>
      <c r="C383" s="6" t="s">
        <v>856</v>
      </c>
      <c r="D383" s="6" t="s">
        <v>857</v>
      </c>
    </row>
    <row r="384" spans="1:5" ht="52.5" thickBot="1" x14ac:dyDescent="0.4">
      <c r="A384" s="5" t="s">
        <v>94</v>
      </c>
      <c r="B384" s="6" t="s">
        <v>858</v>
      </c>
      <c r="C384" s="6" t="s">
        <v>859</v>
      </c>
      <c r="D384" s="6" t="s">
        <v>860</v>
      </c>
    </row>
    <row r="385" spans="1:4" ht="52.5" thickBot="1" x14ac:dyDescent="0.4">
      <c r="A385" s="5" t="s">
        <v>107</v>
      </c>
      <c r="B385" s="6" t="s">
        <v>861</v>
      </c>
      <c r="C385" s="6" t="s">
        <v>862</v>
      </c>
      <c r="D385" s="6" t="s">
        <v>863</v>
      </c>
    </row>
    <row r="386" spans="1:4" ht="52.5" thickBot="1" x14ac:dyDescent="0.4">
      <c r="A386" s="5" t="s">
        <v>120</v>
      </c>
      <c r="B386" s="6" t="s">
        <v>864</v>
      </c>
      <c r="C386" s="6" t="s">
        <v>865</v>
      </c>
      <c r="D386" s="6" t="s">
        <v>866</v>
      </c>
    </row>
    <row r="387" spans="1:4" ht="52.5" thickBot="1" x14ac:dyDescent="0.4">
      <c r="A387" s="5" t="s">
        <v>133</v>
      </c>
      <c r="B387" s="6" t="s">
        <v>867</v>
      </c>
      <c r="C387" s="6" t="s">
        <v>868</v>
      </c>
      <c r="D387" s="6" t="s">
        <v>869</v>
      </c>
    </row>
    <row r="388" spans="1:4" ht="52.5" thickBot="1" x14ac:dyDescent="0.4">
      <c r="A388" s="5" t="s">
        <v>146</v>
      </c>
      <c r="B388" s="6" t="s">
        <v>870</v>
      </c>
      <c r="C388" s="6" t="s">
        <v>871</v>
      </c>
      <c r="D388" s="6" t="s">
        <v>872</v>
      </c>
    </row>
    <row r="389" spans="1:4" ht="52.5" thickBot="1" x14ac:dyDescent="0.4">
      <c r="A389" s="5" t="s">
        <v>159</v>
      </c>
      <c r="B389" s="6" t="s">
        <v>873</v>
      </c>
      <c r="C389" s="6" t="s">
        <v>874</v>
      </c>
      <c r="D389" s="6" t="s">
        <v>875</v>
      </c>
    </row>
    <row r="390" spans="1:4" ht="52.5" thickBot="1" x14ac:dyDescent="0.4">
      <c r="A390" s="5" t="s">
        <v>172</v>
      </c>
      <c r="B390" s="6" t="s">
        <v>876</v>
      </c>
      <c r="C390" s="6" t="s">
        <v>877</v>
      </c>
      <c r="D390" s="6" t="s">
        <v>878</v>
      </c>
    </row>
    <row r="391" spans="1:4" ht="52.5" thickBot="1" x14ac:dyDescent="0.4">
      <c r="A391" s="5" t="s">
        <v>184</v>
      </c>
      <c r="B391" s="6" t="s">
        <v>879</v>
      </c>
      <c r="C391" s="6" t="s">
        <v>880</v>
      </c>
      <c r="D391" s="6" t="s">
        <v>881</v>
      </c>
    </row>
    <row r="392" spans="1:4" ht="52.5" thickBot="1" x14ac:dyDescent="0.4">
      <c r="A392" s="5" t="s">
        <v>196</v>
      </c>
      <c r="B392" s="6" t="s">
        <v>882</v>
      </c>
      <c r="C392" s="6" t="s">
        <v>883</v>
      </c>
      <c r="D392" s="6" t="s">
        <v>884</v>
      </c>
    </row>
    <row r="393" spans="1:4" ht="52.5" thickBot="1" x14ac:dyDescent="0.4">
      <c r="A393" s="5" t="s">
        <v>207</v>
      </c>
      <c r="B393" s="6" t="s">
        <v>885</v>
      </c>
      <c r="C393" s="6" t="s">
        <v>886</v>
      </c>
      <c r="D393" s="6" t="s">
        <v>887</v>
      </c>
    </row>
    <row r="394" spans="1:4" ht="52.5" thickBot="1" x14ac:dyDescent="0.4">
      <c r="A394" s="5" t="s">
        <v>218</v>
      </c>
      <c r="B394" s="6" t="s">
        <v>888</v>
      </c>
      <c r="C394" s="6" t="s">
        <v>889</v>
      </c>
      <c r="D394" s="6" t="s">
        <v>890</v>
      </c>
    </row>
    <row r="395" spans="1:4" ht="52.5" thickBot="1" x14ac:dyDescent="0.4">
      <c r="A395" s="5" t="s">
        <v>227</v>
      </c>
      <c r="B395" s="6" t="s">
        <v>891</v>
      </c>
      <c r="C395" s="6" t="s">
        <v>892</v>
      </c>
      <c r="D395" s="6" t="s">
        <v>893</v>
      </c>
    </row>
    <row r="396" spans="1:4" ht="52.5" thickBot="1" x14ac:dyDescent="0.4">
      <c r="A396" s="5" t="s">
        <v>236</v>
      </c>
      <c r="B396" s="6" t="s">
        <v>894</v>
      </c>
      <c r="C396" s="6" t="s">
        <v>895</v>
      </c>
      <c r="D396" s="6" t="s">
        <v>896</v>
      </c>
    </row>
    <row r="397" spans="1:4" ht="52.5" thickBot="1" x14ac:dyDescent="0.4">
      <c r="A397" s="5" t="s">
        <v>244</v>
      </c>
      <c r="B397" s="6" t="s">
        <v>897</v>
      </c>
      <c r="C397" s="6" t="s">
        <v>898</v>
      </c>
      <c r="D397" s="6" t="s">
        <v>899</v>
      </c>
    </row>
    <row r="398" spans="1:4" ht="52.5" thickBot="1" x14ac:dyDescent="0.4">
      <c r="A398" s="5" t="s">
        <v>252</v>
      </c>
      <c r="B398" s="6" t="s">
        <v>900</v>
      </c>
      <c r="C398" s="6" t="s">
        <v>901</v>
      </c>
      <c r="D398" s="6" t="s">
        <v>902</v>
      </c>
    </row>
    <row r="399" spans="1:4" ht="46" thickBot="1" x14ac:dyDescent="0.4">
      <c r="A399" s="5" t="s">
        <v>259</v>
      </c>
      <c r="B399" s="6" t="s">
        <v>903</v>
      </c>
      <c r="C399" s="6" t="s">
        <v>904</v>
      </c>
      <c r="D399" s="6" t="s">
        <v>260</v>
      </c>
    </row>
    <row r="400" spans="1:4" ht="46" thickBot="1" x14ac:dyDescent="0.4">
      <c r="A400" s="5" t="s">
        <v>264</v>
      </c>
      <c r="B400" s="6" t="s">
        <v>265</v>
      </c>
      <c r="C400" s="6" t="s">
        <v>905</v>
      </c>
      <c r="D400" s="6" t="s">
        <v>265</v>
      </c>
    </row>
    <row r="401" spans="1:4" ht="18.5" thickBot="1" x14ac:dyDescent="0.4">
      <c r="A401" s="1"/>
    </row>
    <row r="402" spans="1:4" ht="15" thickBot="1" x14ac:dyDescent="0.4">
      <c r="A402" s="5" t="s">
        <v>267</v>
      </c>
      <c r="B402" s="5" t="s">
        <v>41</v>
      </c>
      <c r="C402" s="5" t="s">
        <v>42</v>
      </c>
      <c r="D402" s="5" t="s">
        <v>43</v>
      </c>
    </row>
    <row r="403" spans="1:4" ht="15" thickBot="1" x14ac:dyDescent="0.4">
      <c r="A403" s="5" t="s">
        <v>55</v>
      </c>
      <c r="B403" s="6">
        <v>500015.7</v>
      </c>
      <c r="C403" s="6">
        <v>499998.7</v>
      </c>
      <c r="D403" s="6">
        <v>500006.2</v>
      </c>
    </row>
    <row r="404" spans="1:4" ht="15" thickBot="1" x14ac:dyDescent="0.4">
      <c r="A404" s="5" t="s">
        <v>68</v>
      </c>
      <c r="B404" s="6">
        <v>500011.7</v>
      </c>
      <c r="C404" s="6">
        <v>499997.7</v>
      </c>
      <c r="D404" s="6">
        <v>500005.2</v>
      </c>
    </row>
    <row r="405" spans="1:4" ht="15" thickBot="1" x14ac:dyDescent="0.4">
      <c r="A405" s="5" t="s">
        <v>81</v>
      </c>
      <c r="B405" s="6">
        <v>32.5</v>
      </c>
      <c r="C405" s="6">
        <v>499996.7</v>
      </c>
      <c r="D405" s="6">
        <v>500004.2</v>
      </c>
    </row>
    <row r="406" spans="1:4" ht="15" thickBot="1" x14ac:dyDescent="0.4">
      <c r="A406" s="5" t="s">
        <v>94</v>
      </c>
      <c r="B406" s="6">
        <v>24.5</v>
      </c>
      <c r="C406" s="6">
        <v>499995.7</v>
      </c>
      <c r="D406" s="6">
        <v>500003.2</v>
      </c>
    </row>
    <row r="407" spans="1:4" ht="15" thickBot="1" x14ac:dyDescent="0.4">
      <c r="A407" s="5" t="s">
        <v>107</v>
      </c>
      <c r="B407" s="6">
        <v>23.5</v>
      </c>
      <c r="C407" s="6">
        <v>499990.7</v>
      </c>
      <c r="D407" s="6">
        <v>500002.2</v>
      </c>
    </row>
    <row r="408" spans="1:4" ht="15" thickBot="1" x14ac:dyDescent="0.4">
      <c r="A408" s="5" t="s">
        <v>120</v>
      </c>
      <c r="B408" s="6">
        <v>22.5</v>
      </c>
      <c r="C408" s="6">
        <v>499989.7</v>
      </c>
      <c r="D408" s="6">
        <v>500001.2</v>
      </c>
    </row>
    <row r="409" spans="1:4" ht="15" thickBot="1" x14ac:dyDescent="0.4">
      <c r="A409" s="5" t="s">
        <v>133</v>
      </c>
      <c r="B409" s="6">
        <v>21</v>
      </c>
      <c r="C409" s="6">
        <v>499988.7</v>
      </c>
      <c r="D409" s="6">
        <v>500000.2</v>
      </c>
    </row>
    <row r="410" spans="1:4" ht="15" thickBot="1" x14ac:dyDescent="0.4">
      <c r="A410" s="5" t="s">
        <v>146</v>
      </c>
      <c r="B410" s="6">
        <v>20</v>
      </c>
      <c r="C410" s="6">
        <v>499987.7</v>
      </c>
      <c r="D410" s="6">
        <v>499999.2</v>
      </c>
    </row>
    <row r="411" spans="1:4" ht="15" thickBot="1" x14ac:dyDescent="0.4">
      <c r="A411" s="5" t="s">
        <v>159</v>
      </c>
      <c r="B411" s="6">
        <v>19</v>
      </c>
      <c r="C411" s="6">
        <v>499986.7</v>
      </c>
      <c r="D411" s="6">
        <v>499998.2</v>
      </c>
    </row>
    <row r="412" spans="1:4" ht="15" thickBot="1" x14ac:dyDescent="0.4">
      <c r="A412" s="5" t="s">
        <v>172</v>
      </c>
      <c r="B412" s="6">
        <v>18</v>
      </c>
      <c r="C412" s="6">
        <v>499985.7</v>
      </c>
      <c r="D412" s="6">
        <v>499997.2</v>
      </c>
    </row>
    <row r="413" spans="1:4" ht="15" thickBot="1" x14ac:dyDescent="0.4">
      <c r="A413" s="5" t="s">
        <v>184</v>
      </c>
      <c r="B413" s="6">
        <v>17</v>
      </c>
      <c r="C413" s="6">
        <v>499984.7</v>
      </c>
      <c r="D413" s="6">
        <v>499996.2</v>
      </c>
    </row>
    <row r="414" spans="1:4" ht="15" thickBot="1" x14ac:dyDescent="0.4">
      <c r="A414" s="5" t="s">
        <v>196</v>
      </c>
      <c r="B414" s="6">
        <v>16</v>
      </c>
      <c r="C414" s="6">
        <v>499983.7</v>
      </c>
      <c r="D414" s="6">
        <v>499995.2</v>
      </c>
    </row>
    <row r="415" spans="1:4" ht="15" thickBot="1" x14ac:dyDescent="0.4">
      <c r="A415" s="5" t="s">
        <v>207</v>
      </c>
      <c r="B415" s="6">
        <v>15</v>
      </c>
      <c r="C415" s="6">
        <v>499982.7</v>
      </c>
      <c r="D415" s="6">
        <v>499994.2</v>
      </c>
    </row>
    <row r="416" spans="1:4" ht="15" thickBot="1" x14ac:dyDescent="0.4">
      <c r="A416" s="5" t="s">
        <v>218</v>
      </c>
      <c r="B416" s="6">
        <v>14</v>
      </c>
      <c r="C416" s="6">
        <v>499981.7</v>
      </c>
      <c r="D416" s="6">
        <v>499993.2</v>
      </c>
    </row>
    <row r="417" spans="1:8" ht="15" thickBot="1" x14ac:dyDescent="0.4">
      <c r="A417" s="5" t="s">
        <v>227</v>
      </c>
      <c r="B417" s="6">
        <v>13</v>
      </c>
      <c r="C417" s="6">
        <v>499980.7</v>
      </c>
      <c r="D417" s="6">
        <v>499992.2</v>
      </c>
    </row>
    <row r="418" spans="1:8" ht="15" thickBot="1" x14ac:dyDescent="0.4">
      <c r="A418" s="5" t="s">
        <v>236</v>
      </c>
      <c r="B418" s="6">
        <v>12</v>
      </c>
      <c r="C418" s="6">
        <v>499979.7</v>
      </c>
      <c r="D418" s="6">
        <v>499991.2</v>
      </c>
    </row>
    <row r="419" spans="1:8" ht="15" thickBot="1" x14ac:dyDescent="0.4">
      <c r="A419" s="5" t="s">
        <v>244</v>
      </c>
      <c r="B419" s="6">
        <v>11</v>
      </c>
      <c r="C419" s="6">
        <v>499978.7</v>
      </c>
      <c r="D419" s="6">
        <v>499984.7</v>
      </c>
    </row>
    <row r="420" spans="1:8" ht="15" thickBot="1" x14ac:dyDescent="0.4">
      <c r="A420" s="5" t="s">
        <v>252</v>
      </c>
      <c r="B420" s="6">
        <v>10</v>
      </c>
      <c r="C420" s="6">
        <v>499977.7</v>
      </c>
      <c r="D420" s="6">
        <v>499983.7</v>
      </c>
    </row>
    <row r="421" spans="1:8" ht="15" thickBot="1" x14ac:dyDescent="0.4">
      <c r="A421" s="5" t="s">
        <v>259</v>
      </c>
      <c r="B421" s="6">
        <v>5.5</v>
      </c>
      <c r="C421" s="6">
        <v>499976.7</v>
      </c>
      <c r="D421" s="6">
        <v>1</v>
      </c>
    </row>
    <row r="422" spans="1:8" ht="15" thickBot="1" x14ac:dyDescent="0.4">
      <c r="A422" s="5" t="s">
        <v>264</v>
      </c>
      <c r="B422" s="6">
        <v>0</v>
      </c>
      <c r="C422" s="6">
        <v>499975.7</v>
      </c>
      <c r="D422" s="6">
        <v>0</v>
      </c>
    </row>
    <row r="423" spans="1:8" ht="18.5" thickBot="1" x14ac:dyDescent="0.4">
      <c r="A423" s="1"/>
    </row>
    <row r="424" spans="1:8" ht="20" thickBot="1" x14ac:dyDescent="0.4">
      <c r="A424" s="5" t="s">
        <v>268</v>
      </c>
      <c r="B424" s="5" t="s">
        <v>41</v>
      </c>
      <c r="C424" s="5" t="s">
        <v>42</v>
      </c>
      <c r="D424" s="5" t="s">
        <v>43</v>
      </c>
      <c r="E424" s="5" t="s">
        <v>269</v>
      </c>
      <c r="F424" s="5" t="s">
        <v>270</v>
      </c>
      <c r="G424" s="5" t="s">
        <v>271</v>
      </c>
      <c r="H424" s="5" t="s">
        <v>272</v>
      </c>
    </row>
    <row r="425" spans="1:8" ht="15" thickBot="1" x14ac:dyDescent="0.4">
      <c r="A425" s="5" t="s">
        <v>0</v>
      </c>
      <c r="B425" s="6">
        <v>0</v>
      </c>
      <c r="C425" s="6">
        <v>499998.7</v>
      </c>
      <c r="D425" s="6">
        <v>499991.2</v>
      </c>
      <c r="E425" s="6">
        <v>999989.9</v>
      </c>
      <c r="F425" s="6">
        <v>1000000</v>
      </c>
      <c r="G425" s="6">
        <v>10.1</v>
      </c>
      <c r="H425" s="6">
        <v>0</v>
      </c>
    </row>
    <row r="426" spans="1:8" ht="15" thickBot="1" x14ac:dyDescent="0.4">
      <c r="A426" s="5" t="s">
        <v>1</v>
      </c>
      <c r="B426" s="6">
        <v>11</v>
      </c>
      <c r="C426" s="6">
        <v>499995.7</v>
      </c>
      <c r="D426" s="6">
        <v>500005.2</v>
      </c>
      <c r="E426" s="6">
        <v>1000011.9</v>
      </c>
      <c r="F426" s="6">
        <v>1000000</v>
      </c>
      <c r="G426" s="6">
        <v>-11.9</v>
      </c>
      <c r="H426" s="6">
        <v>0</v>
      </c>
    </row>
    <row r="427" spans="1:8" ht="15" thickBot="1" x14ac:dyDescent="0.4">
      <c r="A427" s="5" t="s">
        <v>2</v>
      </c>
      <c r="B427" s="6">
        <v>23.5</v>
      </c>
      <c r="C427" s="6">
        <v>499981.7</v>
      </c>
      <c r="D427" s="6">
        <v>499984.7</v>
      </c>
      <c r="E427" s="6">
        <v>999989.9</v>
      </c>
      <c r="F427" s="6">
        <v>1000000</v>
      </c>
      <c r="G427" s="6">
        <v>10.1</v>
      </c>
      <c r="H427" s="6">
        <v>0</v>
      </c>
    </row>
    <row r="428" spans="1:8" ht="15" thickBot="1" x14ac:dyDescent="0.4">
      <c r="A428" s="5" t="s">
        <v>3</v>
      </c>
      <c r="B428" s="6">
        <v>18</v>
      </c>
      <c r="C428" s="6">
        <v>499987.7</v>
      </c>
      <c r="D428" s="6">
        <v>499995.2</v>
      </c>
      <c r="E428" s="6">
        <v>1000000.9</v>
      </c>
      <c r="F428" s="6">
        <v>1000000</v>
      </c>
      <c r="G428" s="6">
        <v>-0.9</v>
      </c>
      <c r="H428" s="6">
        <v>0</v>
      </c>
    </row>
    <row r="429" spans="1:8" ht="15" thickBot="1" x14ac:dyDescent="0.4">
      <c r="A429" s="5" t="s">
        <v>4</v>
      </c>
      <c r="B429" s="6">
        <v>13</v>
      </c>
      <c r="C429" s="6">
        <v>499987.7</v>
      </c>
      <c r="D429" s="6">
        <v>499999.2</v>
      </c>
      <c r="E429" s="6">
        <v>999999.9</v>
      </c>
      <c r="F429" s="6">
        <v>1000000</v>
      </c>
      <c r="G429" s="6">
        <v>0.1</v>
      </c>
      <c r="H429" s="6">
        <v>0</v>
      </c>
    </row>
    <row r="430" spans="1:8" ht="15" thickBot="1" x14ac:dyDescent="0.4">
      <c r="A430" s="5" t="s">
        <v>5</v>
      </c>
      <c r="B430" s="6">
        <v>21</v>
      </c>
      <c r="C430" s="6">
        <v>499989.7</v>
      </c>
      <c r="D430" s="6">
        <v>500006.2</v>
      </c>
      <c r="E430" s="6">
        <v>1000016.9</v>
      </c>
      <c r="F430" s="6">
        <v>1000000</v>
      </c>
      <c r="G430" s="6">
        <v>-16.899999999999999</v>
      </c>
      <c r="H430" s="6">
        <v>0</v>
      </c>
    </row>
    <row r="431" spans="1:8" ht="15" thickBot="1" x14ac:dyDescent="0.4">
      <c r="A431" s="5" t="s">
        <v>6</v>
      </c>
      <c r="B431" s="6">
        <v>19</v>
      </c>
      <c r="C431" s="6">
        <v>499983.7</v>
      </c>
      <c r="D431" s="6">
        <v>500004.2</v>
      </c>
      <c r="E431" s="6">
        <v>1000006.9</v>
      </c>
      <c r="F431" s="6">
        <v>1000000</v>
      </c>
      <c r="G431" s="6">
        <v>-6.9</v>
      </c>
      <c r="H431" s="6">
        <v>0</v>
      </c>
    </row>
    <row r="432" spans="1:8" ht="15" thickBot="1" x14ac:dyDescent="0.4">
      <c r="A432" s="5" t="s">
        <v>7</v>
      </c>
      <c r="B432" s="6">
        <v>32.5</v>
      </c>
      <c r="C432" s="6">
        <v>499976.7</v>
      </c>
      <c r="D432" s="6">
        <v>500000.2</v>
      </c>
      <c r="E432" s="6">
        <v>1000009.4</v>
      </c>
      <c r="F432" s="6">
        <v>1000000</v>
      </c>
      <c r="G432" s="6">
        <v>-9.4</v>
      </c>
      <c r="H432" s="6">
        <v>0</v>
      </c>
    </row>
    <row r="433" spans="1:8" ht="15" thickBot="1" x14ac:dyDescent="0.4">
      <c r="A433" s="5" t="s">
        <v>8</v>
      </c>
      <c r="B433" s="6">
        <v>15</v>
      </c>
      <c r="C433" s="6">
        <v>499978.7</v>
      </c>
      <c r="D433" s="6">
        <v>499996.2</v>
      </c>
      <c r="E433" s="6">
        <v>999989.9</v>
      </c>
      <c r="F433" s="6">
        <v>1000000</v>
      </c>
      <c r="G433" s="6">
        <v>10.1</v>
      </c>
      <c r="H433" s="6">
        <v>0</v>
      </c>
    </row>
    <row r="434" spans="1:8" ht="15" thickBot="1" x14ac:dyDescent="0.4">
      <c r="A434" s="5" t="s">
        <v>9</v>
      </c>
      <c r="B434" s="6">
        <v>500015.7</v>
      </c>
      <c r="C434" s="6">
        <v>499980.7</v>
      </c>
      <c r="D434" s="6">
        <v>1</v>
      </c>
      <c r="E434" s="6">
        <v>999997.4</v>
      </c>
      <c r="F434" s="6">
        <v>1000000</v>
      </c>
      <c r="G434" s="6">
        <v>2.6</v>
      </c>
      <c r="H434" s="6">
        <v>0</v>
      </c>
    </row>
    <row r="435" spans="1:8" ht="15" thickBot="1" x14ac:dyDescent="0.4">
      <c r="A435" s="5" t="s">
        <v>10</v>
      </c>
      <c r="B435" s="6">
        <v>20</v>
      </c>
      <c r="C435" s="6">
        <v>499984.7</v>
      </c>
      <c r="D435" s="6">
        <v>499998.2</v>
      </c>
      <c r="E435" s="6">
        <v>1000002.9</v>
      </c>
      <c r="F435" s="6">
        <v>1000000</v>
      </c>
      <c r="G435" s="6">
        <v>-2.9</v>
      </c>
      <c r="H435" s="6">
        <v>0</v>
      </c>
    </row>
    <row r="436" spans="1:8" ht="15" thickBot="1" x14ac:dyDescent="0.4">
      <c r="A436" s="5" t="s">
        <v>11</v>
      </c>
      <c r="B436" s="6">
        <v>22.5</v>
      </c>
      <c r="C436" s="6">
        <v>499977.7</v>
      </c>
      <c r="D436" s="6">
        <v>499983.7</v>
      </c>
      <c r="E436" s="6">
        <v>999983.9</v>
      </c>
      <c r="F436" s="6">
        <v>1000000</v>
      </c>
      <c r="G436" s="6">
        <v>16.100000000000001</v>
      </c>
      <c r="H436" s="6">
        <v>0</v>
      </c>
    </row>
    <row r="437" spans="1:8" ht="15" thickBot="1" x14ac:dyDescent="0.4">
      <c r="A437" s="5" t="s">
        <v>12</v>
      </c>
      <c r="B437" s="6">
        <v>500011.7</v>
      </c>
      <c r="C437" s="6">
        <v>499985.7</v>
      </c>
      <c r="D437" s="6">
        <v>0</v>
      </c>
      <c r="E437" s="6">
        <v>999997.4</v>
      </c>
      <c r="F437" s="6">
        <v>1000000</v>
      </c>
      <c r="G437" s="6">
        <v>2.6</v>
      </c>
      <c r="H437" s="6">
        <v>0</v>
      </c>
    </row>
    <row r="438" spans="1:8" ht="15" thickBot="1" x14ac:dyDescent="0.4">
      <c r="A438" s="5" t="s">
        <v>13</v>
      </c>
      <c r="B438" s="6">
        <v>10</v>
      </c>
      <c r="C438" s="6">
        <v>499975.7</v>
      </c>
      <c r="D438" s="6">
        <v>499992.2</v>
      </c>
      <c r="E438" s="6">
        <v>999977.9</v>
      </c>
      <c r="F438" s="6">
        <v>1000000</v>
      </c>
      <c r="G438" s="6">
        <v>22.1</v>
      </c>
      <c r="H438" s="6">
        <v>0</v>
      </c>
    </row>
    <row r="439" spans="1:8" ht="15" thickBot="1" x14ac:dyDescent="0.4">
      <c r="A439" s="5" t="s">
        <v>14</v>
      </c>
      <c r="B439" s="6">
        <v>17</v>
      </c>
      <c r="C439" s="6">
        <v>499980.7</v>
      </c>
      <c r="D439" s="6">
        <v>500003.2</v>
      </c>
      <c r="E439" s="6">
        <v>1000000.9</v>
      </c>
      <c r="F439" s="6">
        <v>1000000</v>
      </c>
      <c r="G439" s="6">
        <v>-0.9</v>
      </c>
      <c r="H439" s="6">
        <v>0</v>
      </c>
    </row>
    <row r="440" spans="1:8" ht="15" thickBot="1" x14ac:dyDescent="0.4">
      <c r="A440" s="5" t="s">
        <v>15</v>
      </c>
      <c r="B440" s="6">
        <v>5.5</v>
      </c>
      <c r="C440" s="6">
        <v>499982.7</v>
      </c>
      <c r="D440" s="6">
        <v>499993.2</v>
      </c>
      <c r="E440" s="6">
        <v>999981.4</v>
      </c>
      <c r="F440" s="6">
        <v>1000000</v>
      </c>
      <c r="G440" s="6">
        <v>18.600000000000001</v>
      </c>
      <c r="H440" s="6">
        <v>0</v>
      </c>
    </row>
    <row r="441" spans="1:8" ht="15" thickBot="1" x14ac:dyDescent="0.4">
      <c r="A441" s="5" t="s">
        <v>16</v>
      </c>
      <c r="B441" s="6">
        <v>12</v>
      </c>
      <c r="C441" s="6">
        <v>499998.7</v>
      </c>
      <c r="D441" s="6">
        <v>500002.2</v>
      </c>
      <c r="E441" s="6">
        <v>1000012.9</v>
      </c>
      <c r="F441" s="6">
        <v>1000000</v>
      </c>
      <c r="G441" s="6">
        <v>-12.9</v>
      </c>
      <c r="H441" s="6">
        <v>0</v>
      </c>
    </row>
    <row r="442" spans="1:8" ht="15" thickBot="1" x14ac:dyDescent="0.4">
      <c r="A442" s="5" t="s">
        <v>17</v>
      </c>
      <c r="B442" s="6">
        <v>14</v>
      </c>
      <c r="C442" s="6">
        <v>499996.7</v>
      </c>
      <c r="D442" s="6">
        <v>499994.2</v>
      </c>
      <c r="E442" s="6">
        <v>1000004.9</v>
      </c>
      <c r="F442" s="6">
        <v>1000000</v>
      </c>
      <c r="G442" s="6">
        <v>-4.9000000000000004</v>
      </c>
      <c r="H442" s="6">
        <v>0</v>
      </c>
    </row>
    <row r="443" spans="1:8" ht="15" thickBot="1" x14ac:dyDescent="0.4">
      <c r="A443" s="5" t="s">
        <v>18</v>
      </c>
      <c r="B443" s="6">
        <v>16</v>
      </c>
      <c r="C443" s="6">
        <v>499995.7</v>
      </c>
      <c r="D443" s="6">
        <v>499997.2</v>
      </c>
      <c r="E443" s="6">
        <v>1000008.9</v>
      </c>
      <c r="F443" s="6">
        <v>1000000</v>
      </c>
      <c r="G443" s="6">
        <v>-8.9</v>
      </c>
      <c r="H443" s="6">
        <v>0</v>
      </c>
    </row>
    <row r="444" spans="1:8" ht="15" thickBot="1" x14ac:dyDescent="0.4">
      <c r="A444" s="5" t="s">
        <v>19</v>
      </c>
      <c r="B444" s="6">
        <v>24.5</v>
      </c>
      <c r="C444" s="6">
        <v>499989.7</v>
      </c>
      <c r="D444" s="6">
        <v>500002.2</v>
      </c>
      <c r="E444" s="6">
        <v>1000016.4</v>
      </c>
      <c r="F444" s="6">
        <v>1000000</v>
      </c>
      <c r="G444" s="6">
        <v>-16.399999999999999</v>
      </c>
      <c r="H444" s="6">
        <v>0</v>
      </c>
    </row>
    <row r="445" spans="1:8" ht="15" thickBot="1" x14ac:dyDescent="0.4"/>
    <row r="446" spans="1:8" ht="20" thickBot="1" x14ac:dyDescent="0.4">
      <c r="A446" s="7" t="s">
        <v>273</v>
      </c>
      <c r="B446" s="8">
        <v>1500020.6</v>
      </c>
    </row>
    <row r="447" spans="1:8" ht="20" thickBot="1" x14ac:dyDescent="0.4">
      <c r="A447" s="7" t="s">
        <v>274</v>
      </c>
      <c r="B447" s="8">
        <v>499975.7</v>
      </c>
    </row>
    <row r="448" spans="1:8" ht="26.5" thickBot="1" x14ac:dyDescent="0.4">
      <c r="A448" s="7" t="s">
        <v>275</v>
      </c>
      <c r="B448" s="8">
        <v>20000000.5</v>
      </c>
    </row>
    <row r="449" spans="1:2" ht="20" thickBot="1" x14ac:dyDescent="0.4">
      <c r="A449" s="7" t="s">
        <v>276</v>
      </c>
      <c r="B449" s="8">
        <v>20000000</v>
      </c>
    </row>
    <row r="450" spans="1:2" ht="33" thickBot="1" x14ac:dyDescent="0.4">
      <c r="A450" s="7" t="s">
        <v>277</v>
      </c>
      <c r="B450" s="8">
        <v>0.5</v>
      </c>
    </row>
    <row r="451" spans="1:2" ht="26.5" thickBot="1" x14ac:dyDescent="0.4">
      <c r="A451" s="7" t="s">
        <v>278</v>
      </c>
      <c r="B451" s="8"/>
    </row>
    <row r="452" spans="1:2" ht="33" thickBot="1" x14ac:dyDescent="0.4">
      <c r="A452" s="7" t="s">
        <v>279</v>
      </c>
      <c r="B452" s="8"/>
    </row>
    <row r="453" spans="1:2" ht="26.5" thickBot="1" x14ac:dyDescent="0.4">
      <c r="A453" s="7" t="s">
        <v>280</v>
      </c>
      <c r="B453" s="8">
        <v>0</v>
      </c>
    </row>
    <row r="455" spans="1:2" x14ac:dyDescent="0.35">
      <c r="A455" s="10" t="s">
        <v>281</v>
      </c>
    </row>
    <row r="457" spans="1:2" x14ac:dyDescent="0.35">
      <c r="A457" s="9" t="s">
        <v>724</v>
      </c>
    </row>
    <row r="458" spans="1:2" x14ac:dyDescent="0.35">
      <c r="A458" s="9" t="s">
        <v>906</v>
      </c>
    </row>
    <row r="462" spans="1:2" ht="18" x14ac:dyDescent="0.35">
      <c r="A462" s="1"/>
    </row>
    <row r="463" spans="1:2" x14ac:dyDescent="0.35">
      <c r="A463" s="2"/>
    </row>
    <row r="466" spans="1:12" ht="45" x14ac:dyDescent="0.35">
      <c r="A466" s="3" t="s">
        <v>33</v>
      </c>
      <c r="B466" s="4">
        <v>5394444</v>
      </c>
      <c r="C466" s="3" t="s">
        <v>34</v>
      </c>
      <c r="D466" s="4">
        <v>20</v>
      </c>
      <c r="E466" s="3" t="s">
        <v>35</v>
      </c>
      <c r="F466" s="4">
        <v>4</v>
      </c>
      <c r="G466" s="3" t="s">
        <v>36</v>
      </c>
      <c r="H466" s="4">
        <v>20</v>
      </c>
      <c r="I466" s="3" t="s">
        <v>37</v>
      </c>
      <c r="J466" s="4">
        <v>0</v>
      </c>
      <c r="K466" s="3" t="s">
        <v>38</v>
      </c>
      <c r="L466" s="4" t="s">
        <v>911</v>
      </c>
    </row>
    <row r="467" spans="1:12" ht="18.5" thickBot="1" x14ac:dyDescent="0.4">
      <c r="A467" s="1"/>
    </row>
    <row r="468" spans="1:12" ht="15" thickBot="1" x14ac:dyDescent="0.4">
      <c r="A468" s="5" t="s">
        <v>40</v>
      </c>
      <c r="B468" s="5" t="s">
        <v>41</v>
      </c>
      <c r="C468" s="5" t="s">
        <v>42</v>
      </c>
      <c r="D468" s="5" t="s">
        <v>43</v>
      </c>
      <c r="E468" s="5" t="s">
        <v>44</v>
      </c>
      <c r="F468" s="5" t="s">
        <v>453</v>
      </c>
    </row>
    <row r="469" spans="1:12" ht="15" thickBot="1" x14ac:dyDescent="0.4">
      <c r="A469" s="5" t="s">
        <v>0</v>
      </c>
      <c r="B469" s="6">
        <v>12</v>
      </c>
      <c r="C469" s="6">
        <v>6</v>
      </c>
      <c r="D469" s="6">
        <v>19</v>
      </c>
      <c r="E469" s="6">
        <v>15</v>
      </c>
      <c r="F469" s="6">
        <v>1000000</v>
      </c>
    </row>
    <row r="470" spans="1:12" ht="15" thickBot="1" x14ac:dyDescent="0.4">
      <c r="A470" s="5" t="s">
        <v>1</v>
      </c>
      <c r="B470" s="6">
        <v>6</v>
      </c>
      <c r="C470" s="6">
        <v>8</v>
      </c>
      <c r="D470" s="6">
        <v>17</v>
      </c>
      <c r="E470" s="6">
        <v>4</v>
      </c>
      <c r="F470" s="6">
        <v>1000000</v>
      </c>
    </row>
    <row r="471" spans="1:12" ht="15" thickBot="1" x14ac:dyDescent="0.4">
      <c r="A471" s="5" t="s">
        <v>2</v>
      </c>
      <c r="B471" s="6">
        <v>17</v>
      </c>
      <c r="C471" s="6">
        <v>17</v>
      </c>
      <c r="D471" s="6">
        <v>13</v>
      </c>
      <c r="E471" s="6">
        <v>15</v>
      </c>
      <c r="F471" s="6">
        <v>1000000</v>
      </c>
    </row>
    <row r="472" spans="1:12" ht="15" thickBot="1" x14ac:dyDescent="0.4">
      <c r="A472" s="5" t="s">
        <v>3</v>
      </c>
      <c r="B472" s="6">
        <v>9</v>
      </c>
      <c r="C472" s="6">
        <v>9</v>
      </c>
      <c r="D472" s="6">
        <v>12</v>
      </c>
      <c r="E472" s="6">
        <v>10</v>
      </c>
      <c r="F472" s="6">
        <v>1000000</v>
      </c>
    </row>
    <row r="473" spans="1:12" ht="15" thickBot="1" x14ac:dyDescent="0.4">
      <c r="A473" s="5" t="s">
        <v>4</v>
      </c>
      <c r="B473" s="6">
        <v>4</v>
      </c>
      <c r="C473" s="6">
        <v>1</v>
      </c>
      <c r="D473" s="6">
        <v>6</v>
      </c>
      <c r="E473" s="6">
        <v>12</v>
      </c>
      <c r="F473" s="6">
        <v>1000000</v>
      </c>
    </row>
    <row r="474" spans="1:12" ht="15" thickBot="1" x14ac:dyDescent="0.4">
      <c r="A474" s="5" t="s">
        <v>5</v>
      </c>
      <c r="B474" s="6">
        <v>1</v>
      </c>
      <c r="C474" s="6">
        <v>4</v>
      </c>
      <c r="D474" s="6">
        <v>20</v>
      </c>
      <c r="E474" s="6">
        <v>1</v>
      </c>
      <c r="F474" s="6">
        <v>1000000</v>
      </c>
    </row>
    <row r="475" spans="1:12" ht="15" thickBot="1" x14ac:dyDescent="0.4">
      <c r="A475" s="5" t="s">
        <v>6</v>
      </c>
      <c r="B475" s="6">
        <v>11</v>
      </c>
      <c r="C475" s="6">
        <v>11</v>
      </c>
      <c r="D475" s="6">
        <v>9</v>
      </c>
      <c r="E475" s="6">
        <v>7</v>
      </c>
      <c r="F475" s="6">
        <v>1000000</v>
      </c>
    </row>
    <row r="476" spans="1:12" ht="15" thickBot="1" x14ac:dyDescent="0.4">
      <c r="A476" s="5" t="s">
        <v>7</v>
      </c>
      <c r="B476" s="6">
        <v>14</v>
      </c>
      <c r="C476" s="6">
        <v>2</v>
      </c>
      <c r="D476" s="6">
        <v>1</v>
      </c>
      <c r="E476" s="6">
        <v>5</v>
      </c>
      <c r="F476" s="6">
        <v>1000000</v>
      </c>
    </row>
    <row r="477" spans="1:12" ht="15" thickBot="1" x14ac:dyDescent="0.4">
      <c r="A477" s="5" t="s">
        <v>8</v>
      </c>
      <c r="B477" s="6">
        <v>7</v>
      </c>
      <c r="C477" s="6">
        <v>11</v>
      </c>
      <c r="D477" s="6">
        <v>16</v>
      </c>
      <c r="E477" s="6">
        <v>15</v>
      </c>
      <c r="F477" s="6">
        <v>1000000</v>
      </c>
    </row>
    <row r="478" spans="1:12" ht="15" thickBot="1" x14ac:dyDescent="0.4">
      <c r="A478" s="5" t="s">
        <v>9</v>
      </c>
      <c r="B478" s="6">
        <v>1</v>
      </c>
      <c r="C478" s="6">
        <v>10</v>
      </c>
      <c r="D478" s="6">
        <v>13</v>
      </c>
      <c r="E478" s="6">
        <v>13</v>
      </c>
      <c r="F478" s="6">
        <v>1000000</v>
      </c>
    </row>
    <row r="479" spans="1:12" ht="15" thickBot="1" x14ac:dyDescent="0.4">
      <c r="A479" s="5" t="s">
        <v>10</v>
      </c>
      <c r="B479" s="6">
        <v>8</v>
      </c>
      <c r="C479" s="6">
        <v>14</v>
      </c>
      <c r="D479" s="6">
        <v>10</v>
      </c>
      <c r="E479" s="6">
        <v>9</v>
      </c>
      <c r="F479" s="6">
        <v>1000000</v>
      </c>
    </row>
    <row r="480" spans="1:12" ht="15" thickBot="1" x14ac:dyDescent="0.4">
      <c r="A480" s="5" t="s">
        <v>11</v>
      </c>
      <c r="B480" s="6">
        <v>4</v>
      </c>
      <c r="C480" s="6">
        <v>4</v>
      </c>
      <c r="D480" s="6">
        <v>18</v>
      </c>
      <c r="E480" s="6">
        <v>18</v>
      </c>
      <c r="F480" s="6">
        <v>1000000</v>
      </c>
    </row>
    <row r="481" spans="1:6" ht="15" thickBot="1" x14ac:dyDescent="0.4">
      <c r="A481" s="5" t="s">
        <v>12</v>
      </c>
      <c r="B481" s="6">
        <v>16</v>
      </c>
      <c r="C481" s="6">
        <v>7</v>
      </c>
      <c r="D481" s="6">
        <v>8</v>
      </c>
      <c r="E481" s="6">
        <v>13</v>
      </c>
      <c r="F481" s="6">
        <v>1000000</v>
      </c>
    </row>
    <row r="482" spans="1:6" ht="15" thickBot="1" x14ac:dyDescent="0.4">
      <c r="A482" s="5" t="s">
        <v>13</v>
      </c>
      <c r="B482" s="6">
        <v>10</v>
      </c>
      <c r="C482" s="6">
        <v>2</v>
      </c>
      <c r="D482" s="6">
        <v>4</v>
      </c>
      <c r="E482" s="6">
        <v>20</v>
      </c>
      <c r="F482" s="6">
        <v>1000000</v>
      </c>
    </row>
    <row r="483" spans="1:6" ht="15" thickBot="1" x14ac:dyDescent="0.4">
      <c r="A483" s="5" t="s">
        <v>14</v>
      </c>
      <c r="B483" s="6">
        <v>3</v>
      </c>
      <c r="C483" s="6">
        <v>18</v>
      </c>
      <c r="D483" s="6">
        <v>5</v>
      </c>
      <c r="E483" s="6">
        <v>10</v>
      </c>
      <c r="F483" s="6">
        <v>1000000</v>
      </c>
    </row>
    <row r="484" spans="1:6" ht="15" thickBot="1" x14ac:dyDescent="0.4">
      <c r="A484" s="5" t="s">
        <v>15</v>
      </c>
      <c r="B484" s="6">
        <v>18</v>
      </c>
      <c r="C484" s="6">
        <v>13</v>
      </c>
      <c r="D484" s="6">
        <v>10</v>
      </c>
      <c r="E484" s="6">
        <v>19</v>
      </c>
      <c r="F484" s="6">
        <v>1000000</v>
      </c>
    </row>
    <row r="485" spans="1:6" ht="15" thickBot="1" x14ac:dyDescent="0.4">
      <c r="A485" s="5" t="s">
        <v>16</v>
      </c>
      <c r="B485" s="6">
        <v>20</v>
      </c>
      <c r="C485" s="6">
        <v>14</v>
      </c>
      <c r="D485" s="6">
        <v>3</v>
      </c>
      <c r="E485" s="6">
        <v>3</v>
      </c>
      <c r="F485" s="6">
        <v>1000000</v>
      </c>
    </row>
    <row r="486" spans="1:6" ht="15" thickBot="1" x14ac:dyDescent="0.4">
      <c r="A486" s="5" t="s">
        <v>17</v>
      </c>
      <c r="B486" s="6">
        <v>13</v>
      </c>
      <c r="C486" s="6">
        <v>16</v>
      </c>
      <c r="D486" s="6">
        <v>2</v>
      </c>
      <c r="E486" s="6">
        <v>8</v>
      </c>
      <c r="F486" s="6">
        <v>1000000</v>
      </c>
    </row>
    <row r="487" spans="1:6" ht="15" thickBot="1" x14ac:dyDescent="0.4">
      <c r="A487" s="5" t="s">
        <v>18</v>
      </c>
      <c r="B487" s="6">
        <v>14</v>
      </c>
      <c r="C487" s="6">
        <v>19</v>
      </c>
      <c r="D487" s="6">
        <v>6</v>
      </c>
      <c r="E487" s="6">
        <v>6</v>
      </c>
      <c r="F487" s="6">
        <v>1000000</v>
      </c>
    </row>
    <row r="488" spans="1:6" ht="15" thickBot="1" x14ac:dyDescent="0.4">
      <c r="A488" s="5" t="s">
        <v>19</v>
      </c>
      <c r="B488" s="6">
        <v>19</v>
      </c>
      <c r="C488" s="6">
        <v>20</v>
      </c>
      <c r="D488" s="6">
        <v>15</v>
      </c>
      <c r="E488" s="6">
        <v>2</v>
      </c>
      <c r="F488" s="6">
        <v>1000000</v>
      </c>
    </row>
    <row r="489" spans="1:6" ht="18.5" thickBot="1" x14ac:dyDescent="0.4">
      <c r="A489" s="1"/>
    </row>
    <row r="490" spans="1:6" ht="15" thickBot="1" x14ac:dyDescent="0.4">
      <c r="A490" s="5" t="s">
        <v>54</v>
      </c>
      <c r="B490" s="5" t="s">
        <v>41</v>
      </c>
      <c r="C490" s="5" t="s">
        <v>42</v>
      </c>
      <c r="D490" s="5" t="s">
        <v>43</v>
      </c>
      <c r="E490" s="5" t="s">
        <v>44</v>
      </c>
    </row>
    <row r="491" spans="1:6" ht="52.5" thickBot="1" x14ac:dyDescent="0.4">
      <c r="A491" s="5" t="s">
        <v>55</v>
      </c>
      <c r="B491" s="6" t="s">
        <v>912</v>
      </c>
      <c r="C491" s="6" t="s">
        <v>913</v>
      </c>
      <c r="D491" s="6" t="s">
        <v>914</v>
      </c>
      <c r="E491" s="6" t="s">
        <v>915</v>
      </c>
    </row>
    <row r="492" spans="1:6" ht="52.5" thickBot="1" x14ac:dyDescent="0.4">
      <c r="A492" s="5" t="s">
        <v>68</v>
      </c>
      <c r="B492" s="6" t="s">
        <v>916</v>
      </c>
      <c r="C492" s="6" t="s">
        <v>917</v>
      </c>
      <c r="D492" s="6" t="s">
        <v>918</v>
      </c>
      <c r="E492" s="6" t="s">
        <v>919</v>
      </c>
    </row>
    <row r="493" spans="1:6" ht="52.5" thickBot="1" x14ac:dyDescent="0.4">
      <c r="A493" s="5" t="s">
        <v>81</v>
      </c>
      <c r="B493" s="6" t="s">
        <v>920</v>
      </c>
      <c r="C493" s="6" t="s">
        <v>921</v>
      </c>
      <c r="D493" s="6" t="s">
        <v>922</v>
      </c>
      <c r="E493" s="6" t="s">
        <v>923</v>
      </c>
    </row>
    <row r="494" spans="1:6" ht="52.5" thickBot="1" x14ac:dyDescent="0.4">
      <c r="A494" s="5" t="s">
        <v>94</v>
      </c>
      <c r="B494" s="6" t="s">
        <v>924</v>
      </c>
      <c r="C494" s="6" t="s">
        <v>925</v>
      </c>
      <c r="D494" s="6" t="s">
        <v>926</v>
      </c>
      <c r="E494" s="6" t="s">
        <v>927</v>
      </c>
    </row>
    <row r="495" spans="1:6" ht="52.5" thickBot="1" x14ac:dyDescent="0.4">
      <c r="A495" s="5" t="s">
        <v>107</v>
      </c>
      <c r="B495" s="6" t="s">
        <v>928</v>
      </c>
      <c r="C495" s="6" t="s">
        <v>929</v>
      </c>
      <c r="D495" s="6" t="s">
        <v>930</v>
      </c>
      <c r="E495" s="6" t="s">
        <v>931</v>
      </c>
    </row>
    <row r="496" spans="1:6" ht="52.5" thickBot="1" x14ac:dyDescent="0.4">
      <c r="A496" s="5" t="s">
        <v>120</v>
      </c>
      <c r="B496" s="6" t="s">
        <v>932</v>
      </c>
      <c r="C496" s="6" t="s">
        <v>933</v>
      </c>
      <c r="D496" s="6" t="s">
        <v>934</v>
      </c>
      <c r="E496" s="6" t="s">
        <v>935</v>
      </c>
    </row>
    <row r="497" spans="1:5" ht="52.5" thickBot="1" x14ac:dyDescent="0.4">
      <c r="A497" s="5" t="s">
        <v>133</v>
      </c>
      <c r="B497" s="6" t="s">
        <v>936</v>
      </c>
      <c r="C497" s="6" t="s">
        <v>937</v>
      </c>
      <c r="D497" s="6" t="s">
        <v>938</v>
      </c>
      <c r="E497" s="6" t="s">
        <v>939</v>
      </c>
    </row>
    <row r="498" spans="1:5" ht="52.5" thickBot="1" x14ac:dyDescent="0.4">
      <c r="A498" s="5" t="s">
        <v>146</v>
      </c>
      <c r="B498" s="6" t="s">
        <v>940</v>
      </c>
      <c r="C498" s="6" t="s">
        <v>941</v>
      </c>
      <c r="D498" s="6" t="s">
        <v>942</v>
      </c>
      <c r="E498" s="6" t="s">
        <v>943</v>
      </c>
    </row>
    <row r="499" spans="1:5" ht="52.5" thickBot="1" x14ac:dyDescent="0.4">
      <c r="A499" s="5" t="s">
        <v>159</v>
      </c>
      <c r="B499" s="6" t="s">
        <v>944</v>
      </c>
      <c r="C499" s="6" t="s">
        <v>945</v>
      </c>
      <c r="D499" s="6" t="s">
        <v>946</v>
      </c>
      <c r="E499" s="6" t="s">
        <v>947</v>
      </c>
    </row>
    <row r="500" spans="1:5" ht="52.5" thickBot="1" x14ac:dyDescent="0.4">
      <c r="A500" s="5" t="s">
        <v>172</v>
      </c>
      <c r="B500" s="6" t="s">
        <v>948</v>
      </c>
      <c r="C500" s="6" t="s">
        <v>949</v>
      </c>
      <c r="D500" s="6" t="s">
        <v>950</v>
      </c>
      <c r="E500" s="6" t="s">
        <v>951</v>
      </c>
    </row>
    <row r="501" spans="1:5" ht="52.5" thickBot="1" x14ac:dyDescent="0.4">
      <c r="A501" s="5" t="s">
        <v>184</v>
      </c>
      <c r="B501" s="6" t="s">
        <v>952</v>
      </c>
      <c r="C501" s="6" t="s">
        <v>953</v>
      </c>
      <c r="D501" s="6" t="s">
        <v>954</v>
      </c>
      <c r="E501" s="6" t="s">
        <v>955</v>
      </c>
    </row>
    <row r="502" spans="1:5" ht="52.5" thickBot="1" x14ac:dyDescent="0.4">
      <c r="A502" s="5" t="s">
        <v>196</v>
      </c>
      <c r="B502" s="6" t="s">
        <v>956</v>
      </c>
      <c r="C502" s="6" t="s">
        <v>957</v>
      </c>
      <c r="D502" s="6" t="s">
        <v>958</v>
      </c>
      <c r="E502" s="6" t="s">
        <v>959</v>
      </c>
    </row>
    <row r="503" spans="1:5" ht="52.5" thickBot="1" x14ac:dyDescent="0.4">
      <c r="A503" s="5" t="s">
        <v>207</v>
      </c>
      <c r="B503" s="6" t="s">
        <v>960</v>
      </c>
      <c r="C503" s="6" t="s">
        <v>961</v>
      </c>
      <c r="D503" s="6" t="s">
        <v>962</v>
      </c>
      <c r="E503" s="6" t="s">
        <v>963</v>
      </c>
    </row>
    <row r="504" spans="1:5" ht="52.5" thickBot="1" x14ac:dyDescent="0.4">
      <c r="A504" s="5" t="s">
        <v>218</v>
      </c>
      <c r="B504" s="6" t="s">
        <v>964</v>
      </c>
      <c r="C504" s="6" t="s">
        <v>965</v>
      </c>
      <c r="D504" s="6" t="s">
        <v>966</v>
      </c>
      <c r="E504" s="6" t="s">
        <v>967</v>
      </c>
    </row>
    <row r="505" spans="1:5" ht="52.5" thickBot="1" x14ac:dyDescent="0.4">
      <c r="A505" s="5" t="s">
        <v>227</v>
      </c>
      <c r="B505" s="6" t="s">
        <v>968</v>
      </c>
      <c r="C505" s="6" t="s">
        <v>969</v>
      </c>
      <c r="D505" s="6" t="s">
        <v>970</v>
      </c>
      <c r="E505" s="6" t="s">
        <v>971</v>
      </c>
    </row>
    <row r="506" spans="1:5" ht="52.5" thickBot="1" x14ac:dyDescent="0.4">
      <c r="A506" s="5" t="s">
        <v>236</v>
      </c>
      <c r="B506" s="6" t="s">
        <v>972</v>
      </c>
      <c r="C506" s="6" t="s">
        <v>973</v>
      </c>
      <c r="D506" s="6" t="s">
        <v>974</v>
      </c>
      <c r="E506" s="6" t="s">
        <v>975</v>
      </c>
    </row>
    <row r="507" spans="1:5" ht="52.5" thickBot="1" x14ac:dyDescent="0.4">
      <c r="A507" s="5" t="s">
        <v>244</v>
      </c>
      <c r="B507" s="6" t="s">
        <v>976</v>
      </c>
      <c r="C507" s="6" t="s">
        <v>977</v>
      </c>
      <c r="D507" s="6" t="s">
        <v>978</v>
      </c>
      <c r="E507" s="6" t="s">
        <v>979</v>
      </c>
    </row>
    <row r="508" spans="1:5" ht="52.5" thickBot="1" x14ac:dyDescent="0.4">
      <c r="A508" s="5" t="s">
        <v>252</v>
      </c>
      <c r="B508" s="6" t="s">
        <v>980</v>
      </c>
      <c r="C508" s="6" t="s">
        <v>981</v>
      </c>
      <c r="D508" s="6" t="s">
        <v>982</v>
      </c>
      <c r="E508" s="6" t="s">
        <v>983</v>
      </c>
    </row>
    <row r="509" spans="1:5" ht="52.5" thickBot="1" x14ac:dyDescent="0.4">
      <c r="A509" s="5" t="s">
        <v>259</v>
      </c>
      <c r="B509" s="6" t="s">
        <v>260</v>
      </c>
      <c r="C509" s="6" t="s">
        <v>984</v>
      </c>
      <c r="D509" s="6" t="s">
        <v>985</v>
      </c>
      <c r="E509" s="6" t="s">
        <v>986</v>
      </c>
    </row>
    <row r="510" spans="1:5" ht="52.5" thickBot="1" x14ac:dyDescent="0.4">
      <c r="A510" s="5" t="s">
        <v>264</v>
      </c>
      <c r="B510" s="6" t="s">
        <v>265</v>
      </c>
      <c r="C510" s="6" t="s">
        <v>987</v>
      </c>
      <c r="D510" s="6" t="s">
        <v>265</v>
      </c>
      <c r="E510" s="6" t="s">
        <v>988</v>
      </c>
    </row>
    <row r="511" spans="1:5" ht="18.5" thickBot="1" x14ac:dyDescent="0.4">
      <c r="A511" s="1"/>
    </row>
    <row r="512" spans="1:5" ht="15" thickBot="1" x14ac:dyDescent="0.4">
      <c r="A512" s="5" t="s">
        <v>267</v>
      </c>
      <c r="B512" s="5" t="s">
        <v>41</v>
      </c>
      <c r="C512" s="5" t="s">
        <v>42</v>
      </c>
      <c r="D512" s="5" t="s">
        <v>43</v>
      </c>
      <c r="E512" s="5" t="s">
        <v>44</v>
      </c>
    </row>
    <row r="513" spans="1:5" ht="15" thickBot="1" x14ac:dyDescent="0.4">
      <c r="A513" s="5" t="s">
        <v>55</v>
      </c>
      <c r="B513" s="6">
        <v>43.5</v>
      </c>
      <c r="C513" s="6">
        <v>499965.7</v>
      </c>
      <c r="D513" s="6">
        <v>83.5</v>
      </c>
      <c r="E513" s="6">
        <v>499994.2</v>
      </c>
    </row>
    <row r="514" spans="1:5" ht="15" thickBot="1" x14ac:dyDescent="0.4">
      <c r="A514" s="5" t="s">
        <v>68</v>
      </c>
      <c r="B514" s="6">
        <v>42.5</v>
      </c>
      <c r="C514" s="6">
        <v>499964.7</v>
      </c>
      <c r="D514" s="6">
        <v>82.5</v>
      </c>
      <c r="E514" s="6">
        <v>499993.2</v>
      </c>
    </row>
    <row r="515" spans="1:5" ht="15" thickBot="1" x14ac:dyDescent="0.4">
      <c r="A515" s="5" t="s">
        <v>81</v>
      </c>
      <c r="B515" s="6">
        <v>35</v>
      </c>
      <c r="C515" s="6">
        <v>499963.7</v>
      </c>
      <c r="D515" s="6">
        <v>81.5</v>
      </c>
      <c r="E515" s="6">
        <v>499967.7</v>
      </c>
    </row>
    <row r="516" spans="1:5" ht="15" thickBot="1" x14ac:dyDescent="0.4">
      <c r="A516" s="5" t="s">
        <v>94</v>
      </c>
      <c r="B516" s="6">
        <v>33.5</v>
      </c>
      <c r="C516" s="6">
        <v>499962.7</v>
      </c>
      <c r="D516" s="6">
        <v>80.5</v>
      </c>
      <c r="E516" s="6">
        <v>499957.7</v>
      </c>
    </row>
    <row r="517" spans="1:5" ht="15" thickBot="1" x14ac:dyDescent="0.4">
      <c r="A517" s="5" t="s">
        <v>107</v>
      </c>
      <c r="B517" s="6">
        <v>32.5</v>
      </c>
      <c r="C517" s="6">
        <v>499961.7</v>
      </c>
      <c r="D517" s="6">
        <v>79.5</v>
      </c>
      <c r="E517" s="6">
        <v>499956.7</v>
      </c>
    </row>
    <row r="518" spans="1:5" ht="15" thickBot="1" x14ac:dyDescent="0.4">
      <c r="A518" s="5" t="s">
        <v>120</v>
      </c>
      <c r="B518" s="6">
        <v>31.5</v>
      </c>
      <c r="C518" s="6">
        <v>499960.7</v>
      </c>
      <c r="D518" s="6">
        <v>78.5</v>
      </c>
      <c r="E518" s="6">
        <v>499955.7</v>
      </c>
    </row>
    <row r="519" spans="1:5" ht="15" thickBot="1" x14ac:dyDescent="0.4">
      <c r="A519" s="5" t="s">
        <v>133</v>
      </c>
      <c r="B519" s="6">
        <v>30.5</v>
      </c>
      <c r="C519" s="6">
        <v>499958.2</v>
      </c>
      <c r="D519" s="6">
        <v>77.5</v>
      </c>
      <c r="E519" s="6">
        <v>499954.7</v>
      </c>
    </row>
    <row r="520" spans="1:5" ht="15" thickBot="1" x14ac:dyDescent="0.4">
      <c r="A520" s="5" t="s">
        <v>146</v>
      </c>
      <c r="B520" s="6">
        <v>29.5</v>
      </c>
      <c r="C520" s="6">
        <v>499957.2</v>
      </c>
      <c r="D520" s="6">
        <v>76.5</v>
      </c>
      <c r="E520" s="6">
        <v>499953.7</v>
      </c>
    </row>
    <row r="521" spans="1:5" ht="15" thickBot="1" x14ac:dyDescent="0.4">
      <c r="A521" s="5" t="s">
        <v>159</v>
      </c>
      <c r="B521" s="6">
        <v>28.5</v>
      </c>
      <c r="C521" s="6">
        <v>499956.2</v>
      </c>
      <c r="D521" s="6">
        <v>75.5</v>
      </c>
      <c r="E521" s="6">
        <v>499952.7</v>
      </c>
    </row>
    <row r="522" spans="1:5" ht="15" thickBot="1" x14ac:dyDescent="0.4">
      <c r="A522" s="5" t="s">
        <v>172</v>
      </c>
      <c r="B522" s="6">
        <v>27.5</v>
      </c>
      <c r="C522" s="6">
        <v>499955.20000000001</v>
      </c>
      <c r="D522" s="6">
        <v>74.5</v>
      </c>
      <c r="E522" s="6">
        <v>499951.7</v>
      </c>
    </row>
    <row r="523" spans="1:5" ht="15" thickBot="1" x14ac:dyDescent="0.4">
      <c r="A523" s="5" t="s">
        <v>184</v>
      </c>
      <c r="B523" s="6">
        <v>26.5</v>
      </c>
      <c r="C523" s="6">
        <v>499954.2</v>
      </c>
      <c r="D523" s="6">
        <v>73.5</v>
      </c>
      <c r="E523" s="6">
        <v>499950.7</v>
      </c>
    </row>
    <row r="524" spans="1:5" ht="15" thickBot="1" x14ac:dyDescent="0.4">
      <c r="A524" s="5" t="s">
        <v>196</v>
      </c>
      <c r="B524" s="6">
        <v>25.5</v>
      </c>
      <c r="C524" s="6">
        <v>499953.2</v>
      </c>
      <c r="D524" s="6">
        <v>72.5</v>
      </c>
      <c r="E524" s="6">
        <v>499943.7</v>
      </c>
    </row>
    <row r="525" spans="1:5" ht="15" thickBot="1" x14ac:dyDescent="0.4">
      <c r="A525" s="5" t="s">
        <v>207</v>
      </c>
      <c r="B525" s="6">
        <v>24.5</v>
      </c>
      <c r="C525" s="6">
        <v>499952.2</v>
      </c>
      <c r="D525" s="6">
        <v>71.5</v>
      </c>
      <c r="E525" s="6">
        <v>499942.7</v>
      </c>
    </row>
    <row r="526" spans="1:5" ht="15" thickBot="1" x14ac:dyDescent="0.4">
      <c r="A526" s="5" t="s">
        <v>218</v>
      </c>
      <c r="B526" s="6">
        <v>17</v>
      </c>
      <c r="C526" s="6">
        <v>499951.2</v>
      </c>
      <c r="D526" s="6">
        <v>70.5</v>
      </c>
      <c r="E526" s="6">
        <v>499941.7</v>
      </c>
    </row>
    <row r="527" spans="1:5" ht="15" thickBot="1" x14ac:dyDescent="0.4">
      <c r="A527" s="5" t="s">
        <v>227</v>
      </c>
      <c r="B527" s="6">
        <v>16</v>
      </c>
      <c r="C527" s="6">
        <v>499950.2</v>
      </c>
      <c r="D527" s="6">
        <v>69.5</v>
      </c>
      <c r="E527" s="6">
        <v>499940.7</v>
      </c>
    </row>
    <row r="528" spans="1:5" ht="15" thickBot="1" x14ac:dyDescent="0.4">
      <c r="A528" s="5" t="s">
        <v>236</v>
      </c>
      <c r="B528" s="6">
        <v>15</v>
      </c>
      <c r="C528" s="6">
        <v>499949.2</v>
      </c>
      <c r="D528" s="6">
        <v>62</v>
      </c>
      <c r="E528" s="6">
        <v>499939.7</v>
      </c>
    </row>
    <row r="529" spans="1:9" ht="15" thickBot="1" x14ac:dyDescent="0.4">
      <c r="A529" s="5" t="s">
        <v>244</v>
      </c>
      <c r="B529" s="6">
        <v>14</v>
      </c>
      <c r="C529" s="6">
        <v>499948.2</v>
      </c>
      <c r="D529" s="6">
        <v>61</v>
      </c>
      <c r="E529" s="6">
        <v>499938.7</v>
      </c>
    </row>
    <row r="530" spans="1:9" ht="15" thickBot="1" x14ac:dyDescent="0.4">
      <c r="A530" s="5" t="s">
        <v>252</v>
      </c>
      <c r="B530" s="6">
        <v>13</v>
      </c>
      <c r="C530" s="6">
        <v>499938.7</v>
      </c>
      <c r="D530" s="6">
        <v>60</v>
      </c>
      <c r="E530" s="6">
        <v>499936.7</v>
      </c>
    </row>
    <row r="531" spans="1:9" ht="15" thickBot="1" x14ac:dyDescent="0.4">
      <c r="A531" s="5" t="s">
        <v>259</v>
      </c>
      <c r="B531" s="6">
        <v>1</v>
      </c>
      <c r="C531" s="6">
        <v>499937.7</v>
      </c>
      <c r="D531" s="6">
        <v>59</v>
      </c>
      <c r="E531" s="6">
        <v>499935.7</v>
      </c>
    </row>
    <row r="532" spans="1:9" ht="15" thickBot="1" x14ac:dyDescent="0.4">
      <c r="A532" s="5" t="s">
        <v>264</v>
      </c>
      <c r="B532" s="6">
        <v>0</v>
      </c>
      <c r="C532" s="6">
        <v>499936.7</v>
      </c>
      <c r="D532" s="6">
        <v>0</v>
      </c>
      <c r="E532" s="6">
        <v>499921.2</v>
      </c>
    </row>
    <row r="533" spans="1:9" ht="18.5" thickBot="1" x14ac:dyDescent="0.4">
      <c r="A533" s="1"/>
    </row>
    <row r="534" spans="1:9" ht="15" thickBot="1" x14ac:dyDescent="0.4">
      <c r="A534" s="5" t="s">
        <v>268</v>
      </c>
      <c r="B534" s="5" t="s">
        <v>41</v>
      </c>
      <c r="C534" s="5" t="s">
        <v>42</v>
      </c>
      <c r="D534" s="5" t="s">
        <v>43</v>
      </c>
      <c r="E534" s="5" t="s">
        <v>44</v>
      </c>
      <c r="F534" s="5" t="s">
        <v>269</v>
      </c>
      <c r="G534" s="5" t="s">
        <v>270</v>
      </c>
      <c r="H534" s="5" t="s">
        <v>271</v>
      </c>
      <c r="I534" s="5" t="s">
        <v>272</v>
      </c>
    </row>
    <row r="535" spans="1:9" ht="15" thickBot="1" x14ac:dyDescent="0.4">
      <c r="A535" s="5" t="s">
        <v>0</v>
      </c>
      <c r="B535" s="6">
        <v>25.5</v>
      </c>
      <c r="C535" s="6">
        <v>499960.7</v>
      </c>
      <c r="D535" s="6">
        <v>59</v>
      </c>
      <c r="E535" s="6">
        <v>499940.7</v>
      </c>
      <c r="F535" s="6">
        <v>999986</v>
      </c>
      <c r="G535" s="6">
        <v>1000000</v>
      </c>
      <c r="H535" s="6">
        <v>14</v>
      </c>
      <c r="I535" s="6">
        <v>0</v>
      </c>
    </row>
    <row r="536" spans="1:9" ht="15" thickBot="1" x14ac:dyDescent="0.4">
      <c r="A536" s="5" t="s">
        <v>1</v>
      </c>
      <c r="B536" s="6">
        <v>31.5</v>
      </c>
      <c r="C536" s="6">
        <v>499957.2</v>
      </c>
      <c r="D536" s="6">
        <v>61</v>
      </c>
      <c r="E536" s="6">
        <v>499957.7</v>
      </c>
      <c r="F536" s="6">
        <v>1000007.5</v>
      </c>
      <c r="G536" s="6">
        <v>1000000</v>
      </c>
      <c r="H536" s="6">
        <v>-7.5</v>
      </c>
      <c r="I536" s="6">
        <v>0</v>
      </c>
    </row>
    <row r="537" spans="1:9" ht="15" thickBot="1" x14ac:dyDescent="0.4">
      <c r="A537" s="5" t="s">
        <v>2</v>
      </c>
      <c r="B537" s="6">
        <v>14</v>
      </c>
      <c r="C537" s="6">
        <v>499948.2</v>
      </c>
      <c r="D537" s="6">
        <v>71.5</v>
      </c>
      <c r="E537" s="6">
        <v>499940.7</v>
      </c>
      <c r="F537" s="6">
        <v>999974.5</v>
      </c>
      <c r="G537" s="6">
        <v>1000000</v>
      </c>
      <c r="H537" s="6">
        <v>25.5</v>
      </c>
      <c r="I537" s="6">
        <v>0</v>
      </c>
    </row>
    <row r="538" spans="1:9" ht="15" thickBot="1" x14ac:dyDescent="0.4">
      <c r="A538" s="5" t="s">
        <v>3</v>
      </c>
      <c r="B538" s="6">
        <v>28.5</v>
      </c>
      <c r="C538" s="6">
        <v>499956.2</v>
      </c>
      <c r="D538" s="6">
        <v>72.5</v>
      </c>
      <c r="E538" s="6">
        <v>499951.7</v>
      </c>
      <c r="F538" s="6">
        <v>1000009</v>
      </c>
      <c r="G538" s="6">
        <v>1000000</v>
      </c>
      <c r="H538" s="6">
        <v>-9</v>
      </c>
      <c r="I538" s="6">
        <v>0</v>
      </c>
    </row>
    <row r="539" spans="1:9" ht="15" thickBot="1" x14ac:dyDescent="0.4">
      <c r="A539" s="5" t="s">
        <v>4</v>
      </c>
      <c r="B539" s="6">
        <v>33.5</v>
      </c>
      <c r="C539" s="6">
        <v>499965.7</v>
      </c>
      <c r="D539" s="6">
        <v>78.5</v>
      </c>
      <c r="E539" s="6">
        <v>499943.7</v>
      </c>
      <c r="F539" s="6">
        <v>1000021.5</v>
      </c>
      <c r="G539" s="6">
        <v>1000000</v>
      </c>
      <c r="H539" s="6">
        <v>-21.5</v>
      </c>
      <c r="I539" s="6">
        <v>0</v>
      </c>
    </row>
    <row r="540" spans="1:9" ht="15" thickBot="1" x14ac:dyDescent="0.4">
      <c r="A540" s="5" t="s">
        <v>5</v>
      </c>
      <c r="B540" s="6">
        <v>43.5</v>
      </c>
      <c r="C540" s="6">
        <v>499962.7</v>
      </c>
      <c r="D540" s="6">
        <v>0</v>
      </c>
      <c r="E540" s="6">
        <v>499994.2</v>
      </c>
      <c r="F540" s="6">
        <v>1000000.5</v>
      </c>
      <c r="G540" s="6">
        <v>1000000</v>
      </c>
      <c r="H540" s="6">
        <v>-0.5</v>
      </c>
      <c r="I540" s="6">
        <v>0</v>
      </c>
    </row>
    <row r="541" spans="1:9" ht="15" thickBot="1" x14ac:dyDescent="0.4">
      <c r="A541" s="5" t="s">
        <v>6</v>
      </c>
      <c r="B541" s="6">
        <v>26.5</v>
      </c>
      <c r="C541" s="6">
        <v>499954.2</v>
      </c>
      <c r="D541" s="6">
        <v>75.5</v>
      </c>
      <c r="E541" s="6">
        <v>499954.7</v>
      </c>
      <c r="F541" s="6">
        <v>1000011</v>
      </c>
      <c r="G541" s="6">
        <v>1000000</v>
      </c>
      <c r="H541" s="6">
        <v>-11</v>
      </c>
      <c r="I541" s="6">
        <v>0</v>
      </c>
    </row>
    <row r="542" spans="1:9" ht="15" thickBot="1" x14ac:dyDescent="0.4">
      <c r="A542" s="5" t="s">
        <v>7</v>
      </c>
      <c r="B542" s="6">
        <v>17</v>
      </c>
      <c r="C542" s="6">
        <v>499964.7</v>
      </c>
      <c r="D542" s="6">
        <v>83.5</v>
      </c>
      <c r="E542" s="6">
        <v>499956.7</v>
      </c>
      <c r="F542" s="6">
        <v>1000022</v>
      </c>
      <c r="G542" s="6">
        <v>1000000</v>
      </c>
      <c r="H542" s="6">
        <v>-22</v>
      </c>
      <c r="I542" s="6">
        <v>0</v>
      </c>
    </row>
    <row r="543" spans="1:9" ht="15" thickBot="1" x14ac:dyDescent="0.4">
      <c r="A543" s="5" t="s">
        <v>8</v>
      </c>
      <c r="B543" s="6">
        <v>30.5</v>
      </c>
      <c r="C543" s="6">
        <v>499954.2</v>
      </c>
      <c r="D543" s="6">
        <v>62</v>
      </c>
      <c r="E543" s="6">
        <v>499940.7</v>
      </c>
      <c r="F543" s="6">
        <v>999987.5</v>
      </c>
      <c r="G543" s="6">
        <v>1000000</v>
      </c>
      <c r="H543" s="6">
        <v>12.5</v>
      </c>
      <c r="I543" s="6">
        <v>0</v>
      </c>
    </row>
    <row r="544" spans="1:9" ht="15" thickBot="1" x14ac:dyDescent="0.4">
      <c r="A544" s="5" t="s">
        <v>9</v>
      </c>
      <c r="B544" s="6">
        <v>43.5</v>
      </c>
      <c r="C544" s="6">
        <v>499955.20000000001</v>
      </c>
      <c r="D544" s="6">
        <v>71.5</v>
      </c>
      <c r="E544" s="6">
        <v>499942.7</v>
      </c>
      <c r="F544" s="6">
        <v>1000013</v>
      </c>
      <c r="G544" s="6">
        <v>1000000</v>
      </c>
      <c r="H544" s="6">
        <v>-13</v>
      </c>
      <c r="I544" s="6">
        <v>0</v>
      </c>
    </row>
    <row r="545" spans="1:9" ht="15" thickBot="1" x14ac:dyDescent="0.4">
      <c r="A545" s="5" t="s">
        <v>10</v>
      </c>
      <c r="B545" s="6">
        <v>29.5</v>
      </c>
      <c r="C545" s="6">
        <v>499951.2</v>
      </c>
      <c r="D545" s="6">
        <v>74.5</v>
      </c>
      <c r="E545" s="6">
        <v>499952.7</v>
      </c>
      <c r="F545" s="6">
        <v>1000008</v>
      </c>
      <c r="G545" s="6">
        <v>1000000</v>
      </c>
      <c r="H545" s="6">
        <v>-8</v>
      </c>
      <c r="I545" s="6">
        <v>0</v>
      </c>
    </row>
    <row r="546" spans="1:9" ht="15" thickBot="1" x14ac:dyDescent="0.4">
      <c r="A546" s="5" t="s">
        <v>11</v>
      </c>
      <c r="B546" s="6">
        <v>33.5</v>
      </c>
      <c r="C546" s="6">
        <v>499962.7</v>
      </c>
      <c r="D546" s="6">
        <v>60</v>
      </c>
      <c r="E546" s="6">
        <v>499936.7</v>
      </c>
      <c r="F546" s="6">
        <v>999993</v>
      </c>
      <c r="G546" s="6">
        <v>1000000</v>
      </c>
      <c r="H546" s="6">
        <v>7</v>
      </c>
      <c r="I546" s="6">
        <v>0</v>
      </c>
    </row>
    <row r="547" spans="1:9" ht="15" thickBot="1" x14ac:dyDescent="0.4">
      <c r="A547" s="5" t="s">
        <v>12</v>
      </c>
      <c r="B547" s="6">
        <v>15</v>
      </c>
      <c r="C547" s="6">
        <v>499958.2</v>
      </c>
      <c r="D547" s="6">
        <v>76.5</v>
      </c>
      <c r="E547" s="6">
        <v>499942.7</v>
      </c>
      <c r="F547" s="6">
        <v>999992.5</v>
      </c>
      <c r="G547" s="6">
        <v>1000000</v>
      </c>
      <c r="H547" s="6">
        <v>7.5</v>
      </c>
      <c r="I547" s="6">
        <v>0</v>
      </c>
    </row>
    <row r="548" spans="1:9" ht="15" thickBot="1" x14ac:dyDescent="0.4">
      <c r="A548" s="5" t="s">
        <v>13</v>
      </c>
      <c r="B548" s="6">
        <v>27.5</v>
      </c>
      <c r="C548" s="6">
        <v>499964.7</v>
      </c>
      <c r="D548" s="6">
        <v>80.5</v>
      </c>
      <c r="E548" s="6">
        <v>499921.2</v>
      </c>
      <c r="F548" s="6">
        <v>999994</v>
      </c>
      <c r="G548" s="6">
        <v>1000000</v>
      </c>
      <c r="H548" s="6">
        <v>6</v>
      </c>
      <c r="I548" s="6">
        <v>0</v>
      </c>
    </row>
    <row r="549" spans="1:9" ht="15" thickBot="1" x14ac:dyDescent="0.4">
      <c r="A549" s="5" t="s">
        <v>14</v>
      </c>
      <c r="B549" s="6">
        <v>35</v>
      </c>
      <c r="C549" s="6">
        <v>499938.7</v>
      </c>
      <c r="D549" s="6">
        <v>79.5</v>
      </c>
      <c r="E549" s="6">
        <v>499951.7</v>
      </c>
      <c r="F549" s="6">
        <v>1000005</v>
      </c>
      <c r="G549" s="6">
        <v>1000000</v>
      </c>
      <c r="H549" s="6">
        <v>-5</v>
      </c>
      <c r="I549" s="6">
        <v>0</v>
      </c>
    </row>
    <row r="550" spans="1:9" ht="15" thickBot="1" x14ac:dyDescent="0.4">
      <c r="A550" s="5" t="s">
        <v>15</v>
      </c>
      <c r="B550" s="6">
        <v>13</v>
      </c>
      <c r="C550" s="6">
        <v>499952.2</v>
      </c>
      <c r="D550" s="6">
        <v>74.5</v>
      </c>
      <c r="E550" s="6">
        <v>499935.7</v>
      </c>
      <c r="F550" s="6">
        <v>999975.5</v>
      </c>
      <c r="G550" s="6">
        <v>1000000</v>
      </c>
      <c r="H550" s="6">
        <v>24.5</v>
      </c>
      <c r="I550" s="6">
        <v>0</v>
      </c>
    </row>
    <row r="551" spans="1:9" ht="15" thickBot="1" x14ac:dyDescent="0.4">
      <c r="A551" s="5" t="s">
        <v>16</v>
      </c>
      <c r="B551" s="6">
        <v>0</v>
      </c>
      <c r="C551" s="6">
        <v>499951.2</v>
      </c>
      <c r="D551" s="6">
        <v>81.5</v>
      </c>
      <c r="E551" s="6">
        <v>499967.7</v>
      </c>
      <c r="F551" s="6">
        <v>1000000.5</v>
      </c>
      <c r="G551" s="6">
        <v>1000000</v>
      </c>
      <c r="H551" s="6">
        <v>-0.5</v>
      </c>
      <c r="I551" s="6">
        <v>0</v>
      </c>
    </row>
    <row r="552" spans="1:9" ht="15" thickBot="1" x14ac:dyDescent="0.4">
      <c r="A552" s="5" t="s">
        <v>17</v>
      </c>
      <c r="B552" s="6">
        <v>24.5</v>
      </c>
      <c r="C552" s="6">
        <v>499949.2</v>
      </c>
      <c r="D552" s="6">
        <v>82.5</v>
      </c>
      <c r="E552" s="6">
        <v>499953.7</v>
      </c>
      <c r="F552" s="6">
        <v>1000010</v>
      </c>
      <c r="G552" s="6">
        <v>1000000</v>
      </c>
      <c r="H552" s="6">
        <v>-10</v>
      </c>
      <c r="I552" s="6">
        <v>0</v>
      </c>
    </row>
    <row r="553" spans="1:9" ht="15" thickBot="1" x14ac:dyDescent="0.4">
      <c r="A553" s="5" t="s">
        <v>18</v>
      </c>
      <c r="B553" s="6">
        <v>17</v>
      </c>
      <c r="C553" s="6">
        <v>499937.7</v>
      </c>
      <c r="D553" s="6">
        <v>78.5</v>
      </c>
      <c r="E553" s="6">
        <v>499955.7</v>
      </c>
      <c r="F553" s="6">
        <v>999989</v>
      </c>
      <c r="G553" s="6">
        <v>1000000</v>
      </c>
      <c r="H553" s="6">
        <v>11</v>
      </c>
      <c r="I553" s="6">
        <v>0</v>
      </c>
    </row>
    <row r="554" spans="1:9" ht="15" thickBot="1" x14ac:dyDescent="0.4">
      <c r="A554" s="5" t="s">
        <v>19</v>
      </c>
      <c r="B554" s="6">
        <v>1</v>
      </c>
      <c r="C554" s="6">
        <v>499936.7</v>
      </c>
      <c r="D554" s="6">
        <v>69.5</v>
      </c>
      <c r="E554" s="6">
        <v>499993.2</v>
      </c>
      <c r="F554" s="6">
        <v>1000000.5</v>
      </c>
      <c r="G554" s="6">
        <v>1000000</v>
      </c>
      <c r="H554" s="6">
        <v>-0.5</v>
      </c>
      <c r="I554" s="6">
        <v>0</v>
      </c>
    </row>
    <row r="555" spans="1:9" ht="15" thickBot="1" x14ac:dyDescent="0.4"/>
    <row r="556" spans="1:9" ht="20" thickBot="1" x14ac:dyDescent="0.4">
      <c r="A556" s="7" t="s">
        <v>273</v>
      </c>
      <c r="B556" s="8">
        <v>1000086.9</v>
      </c>
    </row>
    <row r="557" spans="1:9" ht="20" thickBot="1" x14ac:dyDescent="0.4">
      <c r="A557" s="7" t="s">
        <v>274</v>
      </c>
      <c r="B557" s="8">
        <v>999857.9</v>
      </c>
    </row>
    <row r="558" spans="1:9" ht="26.5" thickBot="1" x14ac:dyDescent="0.4">
      <c r="A558" s="7" t="s">
        <v>275</v>
      </c>
      <c r="B558" s="8">
        <v>20000000.5</v>
      </c>
    </row>
    <row r="559" spans="1:9" ht="20" thickBot="1" x14ac:dyDescent="0.4">
      <c r="A559" s="7" t="s">
        <v>276</v>
      </c>
      <c r="B559" s="8">
        <v>20000000</v>
      </c>
    </row>
    <row r="560" spans="1:9" ht="33" thickBot="1" x14ac:dyDescent="0.4">
      <c r="A560" s="7" t="s">
        <v>277</v>
      </c>
      <c r="B560" s="8">
        <v>0.5</v>
      </c>
    </row>
    <row r="561" spans="1:2" ht="26.5" thickBot="1" x14ac:dyDescent="0.4">
      <c r="A561" s="7" t="s">
        <v>278</v>
      </c>
      <c r="B561" s="8"/>
    </row>
    <row r="562" spans="1:2" ht="33" thickBot="1" x14ac:dyDescent="0.4">
      <c r="A562" s="7" t="s">
        <v>279</v>
      </c>
      <c r="B562" s="8"/>
    </row>
    <row r="563" spans="1:2" ht="26.5" thickBot="1" x14ac:dyDescent="0.4">
      <c r="A563" s="7" t="s">
        <v>280</v>
      </c>
      <c r="B563" s="8">
        <v>0</v>
      </c>
    </row>
    <row r="565" spans="1:2" x14ac:dyDescent="0.35">
      <c r="A565" s="10" t="s">
        <v>281</v>
      </c>
    </row>
    <row r="567" spans="1:2" x14ac:dyDescent="0.35">
      <c r="A567" s="9" t="s">
        <v>521</v>
      </c>
    </row>
    <row r="568" spans="1:2" x14ac:dyDescent="0.35">
      <c r="A568" s="9" t="s">
        <v>906</v>
      </c>
    </row>
  </sheetData>
  <mergeCells count="1">
    <mergeCell ref="AC27:AH27"/>
  </mergeCells>
  <conditionalFormatting sqref="AC2:AE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0:AE4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0:AF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27" r:id="rId1" display="http://miau.gau.hu/myx-free/coco/test/880050420171013110708.html"/>
    <hyperlink ref="A235" r:id="rId2" display="http://miau.gau.hu/myx-free/coco/test/142782020171013110742.html"/>
    <hyperlink ref="A345" r:id="rId3" display="http://miau.gau.hu/myx-free/coco/test/129353620171013110817.html"/>
    <hyperlink ref="A455" r:id="rId4" display="http://miau.gau.hu/myx-free/coco/test/558783020171013110844.html"/>
    <hyperlink ref="A565" r:id="rId5" display="http://miau.gau.hu/myx-free/coco/test/539444420171013111137.html"/>
  </hyperlinks>
  <pageMargins left="0.7" right="0.7" top="0.75" bottom="0.75" header="0.3" footer="0.3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opLeftCell="A95" workbookViewId="0">
      <selection activeCell="A95" sqref="A95:E115"/>
    </sheetView>
  </sheetViews>
  <sheetFormatPr defaultRowHeight="14.5" x14ac:dyDescent="0.35"/>
  <cols>
    <col min="1" max="1" width="15.1796875" bestFit="1" customWidth="1"/>
    <col min="2" max="2" width="15.6328125" bestFit="1" customWidth="1"/>
  </cols>
  <sheetData>
    <row r="1" spans="1:3" x14ac:dyDescent="0.35">
      <c r="A1" t="str">
        <f>'models - grouped 2'!AH1</f>
        <v>Becslés(4*3+1*4)</v>
      </c>
      <c r="B1" t="str">
        <f>'models - grouped 2'!AJ1</f>
        <v>becslés (3*4+1*3)</v>
      </c>
      <c r="C1" t="s">
        <v>32</v>
      </c>
    </row>
    <row r="2" spans="1:3" x14ac:dyDescent="0.35">
      <c r="A2">
        <f>'models - grouped 2'!AH2</f>
        <v>18</v>
      </c>
      <c r="B2">
        <f>'models - grouped 2'!AJ2</f>
        <v>19</v>
      </c>
      <c r="C2">
        <v>1000000</v>
      </c>
    </row>
    <row r="3" spans="1:3" x14ac:dyDescent="0.35">
      <c r="A3">
        <f>'models - grouped 2'!AH3</f>
        <v>8</v>
      </c>
      <c r="B3">
        <f>'models - grouped 2'!AJ3</f>
        <v>7</v>
      </c>
      <c r="C3">
        <v>1000000</v>
      </c>
    </row>
    <row r="4" spans="1:3" x14ac:dyDescent="0.35">
      <c r="A4">
        <f>'models - grouped 2'!AH4</f>
        <v>20</v>
      </c>
      <c r="B4">
        <f>'models - grouped 2'!AJ4</f>
        <v>18</v>
      </c>
      <c r="C4">
        <v>1000000</v>
      </c>
    </row>
    <row r="5" spans="1:3" x14ac:dyDescent="0.35">
      <c r="A5">
        <f>'models - grouped 2'!AH5</f>
        <v>6</v>
      </c>
      <c r="B5">
        <f>'models - grouped 2'!AJ5</f>
        <v>8</v>
      </c>
      <c r="C5">
        <v>1000000</v>
      </c>
    </row>
    <row r="6" spans="1:3" x14ac:dyDescent="0.35">
      <c r="A6">
        <f>'models - grouped 2'!AH6</f>
        <v>2</v>
      </c>
      <c r="B6">
        <f>'models - grouped 2'!AJ6</f>
        <v>5</v>
      </c>
      <c r="C6">
        <v>1000000</v>
      </c>
    </row>
    <row r="7" spans="1:3" x14ac:dyDescent="0.35">
      <c r="A7">
        <f>'models - grouped 2'!AH7</f>
        <v>10</v>
      </c>
      <c r="B7">
        <f>'models - grouped 2'!AJ7</f>
        <v>10</v>
      </c>
      <c r="C7">
        <v>1000000</v>
      </c>
    </row>
    <row r="8" spans="1:3" x14ac:dyDescent="0.35">
      <c r="A8">
        <f>'models - grouped 2'!AH8</f>
        <v>4</v>
      </c>
      <c r="B8">
        <f>'models - grouped 2'!AJ8</f>
        <v>10</v>
      </c>
      <c r="C8">
        <v>1000000</v>
      </c>
    </row>
    <row r="9" spans="1:3" x14ac:dyDescent="0.35">
      <c r="A9">
        <f>'models - grouped 2'!AH9</f>
        <v>1</v>
      </c>
      <c r="B9">
        <f>'models - grouped 2'!AJ9</f>
        <v>2</v>
      </c>
      <c r="C9">
        <v>1000000</v>
      </c>
    </row>
    <row r="10" spans="1:3" x14ac:dyDescent="0.35">
      <c r="A10">
        <f>'models - grouped 2'!AH10</f>
        <v>17</v>
      </c>
      <c r="B10">
        <f>'models - grouped 2'!AJ10</f>
        <v>16</v>
      </c>
      <c r="C10">
        <v>1000000</v>
      </c>
    </row>
    <row r="11" spans="1:3" x14ac:dyDescent="0.35">
      <c r="A11">
        <f>'models - grouped 2'!AH11</f>
        <v>3</v>
      </c>
      <c r="B11">
        <f>'models - grouped 2'!AJ11</f>
        <v>6</v>
      </c>
      <c r="C11">
        <v>1000000</v>
      </c>
    </row>
    <row r="12" spans="1:3" x14ac:dyDescent="0.35">
      <c r="A12">
        <f>'models - grouped 2'!AH12</f>
        <v>7</v>
      </c>
      <c r="B12">
        <f>'models - grouped 2'!AJ12</f>
        <v>4</v>
      </c>
      <c r="C12">
        <v>1000000</v>
      </c>
    </row>
    <row r="13" spans="1:3" x14ac:dyDescent="0.35">
      <c r="A13">
        <f>'models - grouped 2'!AH13</f>
        <v>14</v>
      </c>
      <c r="B13">
        <f>'models - grouped 2'!AJ13</f>
        <v>9</v>
      </c>
      <c r="C13">
        <v>1000000</v>
      </c>
    </row>
    <row r="14" spans="1:3" x14ac:dyDescent="0.35">
      <c r="A14">
        <f>'models - grouped 2'!AH14</f>
        <v>15</v>
      </c>
      <c r="B14">
        <f>'models - grouped 2'!AJ14</f>
        <v>10</v>
      </c>
      <c r="C14">
        <v>1000000</v>
      </c>
    </row>
    <row r="15" spans="1:3" x14ac:dyDescent="0.35">
      <c r="A15">
        <f>'models - grouped 2'!AH15</f>
        <v>13</v>
      </c>
      <c r="B15">
        <f>'models - grouped 2'!AJ15</f>
        <v>10</v>
      </c>
      <c r="C15">
        <v>1000000</v>
      </c>
    </row>
    <row r="16" spans="1:3" x14ac:dyDescent="0.35">
      <c r="A16">
        <f>'models - grouped 2'!AH16</f>
        <v>9</v>
      </c>
      <c r="B16">
        <f>'models - grouped 2'!AJ16</f>
        <v>1</v>
      </c>
      <c r="C16">
        <v>1000000</v>
      </c>
    </row>
    <row r="17" spans="1:12" x14ac:dyDescent="0.35">
      <c r="A17">
        <f>'models - grouped 2'!AH17</f>
        <v>19</v>
      </c>
      <c r="B17">
        <f>'models - grouped 2'!AJ17</f>
        <v>17</v>
      </c>
      <c r="C17">
        <v>1000000</v>
      </c>
    </row>
    <row r="18" spans="1:12" x14ac:dyDescent="0.35">
      <c r="A18">
        <f>'models - grouped 2'!AH18</f>
        <v>10</v>
      </c>
      <c r="B18">
        <f>'models - grouped 2'!AJ18</f>
        <v>10</v>
      </c>
      <c r="C18">
        <v>1000000</v>
      </c>
    </row>
    <row r="19" spans="1:12" x14ac:dyDescent="0.35">
      <c r="A19">
        <f>'models - grouped 2'!AH19</f>
        <v>5</v>
      </c>
      <c r="B19">
        <f>'models - grouped 2'!AJ19</f>
        <v>3</v>
      </c>
      <c r="C19">
        <v>1000000</v>
      </c>
    </row>
    <row r="20" spans="1:12" x14ac:dyDescent="0.35">
      <c r="A20">
        <f>'models - grouped 2'!AH20</f>
        <v>16</v>
      </c>
      <c r="B20">
        <f>'models - grouped 2'!AJ20</f>
        <v>15</v>
      </c>
      <c r="C20">
        <v>1000000</v>
      </c>
    </row>
    <row r="21" spans="1:12" x14ac:dyDescent="0.35">
      <c r="A21">
        <f>'models - grouped 2'!AH21</f>
        <v>10</v>
      </c>
      <c r="B21">
        <f>'models - grouped 2'!AJ21</f>
        <v>20</v>
      </c>
      <c r="C21">
        <v>1000000</v>
      </c>
    </row>
    <row r="23" spans="1:12" ht="18" x14ac:dyDescent="0.35">
      <c r="A23" s="1"/>
    </row>
    <row r="24" spans="1:12" x14ac:dyDescent="0.35">
      <c r="A24" s="2"/>
    </row>
    <row r="27" spans="1:12" ht="15" x14ac:dyDescent="0.35">
      <c r="A27" s="3" t="s">
        <v>33</v>
      </c>
      <c r="B27" s="4">
        <v>2760951</v>
      </c>
      <c r="C27" s="3" t="s">
        <v>34</v>
      </c>
      <c r="D27" s="4">
        <v>20</v>
      </c>
      <c r="E27" s="3" t="s">
        <v>35</v>
      </c>
      <c r="F27" s="4">
        <v>2</v>
      </c>
      <c r="G27" s="3" t="s">
        <v>36</v>
      </c>
      <c r="H27" s="4">
        <v>20</v>
      </c>
      <c r="I27" s="3" t="s">
        <v>37</v>
      </c>
      <c r="J27" s="4">
        <v>0</v>
      </c>
      <c r="K27" s="3" t="s">
        <v>38</v>
      </c>
      <c r="L27" s="4" t="s">
        <v>992</v>
      </c>
    </row>
    <row r="28" spans="1:12" ht="18.5" thickBot="1" x14ac:dyDescent="0.4">
      <c r="A28" s="1"/>
    </row>
    <row r="29" spans="1:12" ht="15" thickBot="1" x14ac:dyDescent="0.4">
      <c r="A29" s="5" t="s">
        <v>40</v>
      </c>
      <c r="B29" s="5" t="s">
        <v>41</v>
      </c>
      <c r="C29" s="5" t="s">
        <v>42</v>
      </c>
      <c r="D29" s="5" t="s">
        <v>993</v>
      </c>
    </row>
    <row r="30" spans="1:12" ht="15" thickBot="1" x14ac:dyDescent="0.4">
      <c r="A30" s="5" t="s">
        <v>0</v>
      </c>
      <c r="B30" s="6">
        <v>18</v>
      </c>
      <c r="C30" s="6">
        <v>19</v>
      </c>
      <c r="D30" s="6">
        <v>1000000</v>
      </c>
    </row>
    <row r="31" spans="1:12" ht="15" thickBot="1" x14ac:dyDescent="0.4">
      <c r="A31" s="5" t="s">
        <v>1</v>
      </c>
      <c r="B31" s="6">
        <v>8</v>
      </c>
      <c r="C31" s="6">
        <v>7</v>
      </c>
      <c r="D31" s="6">
        <v>1000000</v>
      </c>
    </row>
    <row r="32" spans="1:12" ht="15" thickBot="1" x14ac:dyDescent="0.4">
      <c r="A32" s="5" t="s">
        <v>2</v>
      </c>
      <c r="B32" s="6">
        <v>20</v>
      </c>
      <c r="C32" s="6">
        <v>18</v>
      </c>
      <c r="D32" s="6">
        <v>1000000</v>
      </c>
    </row>
    <row r="33" spans="1:4" ht="15" thickBot="1" x14ac:dyDescent="0.4">
      <c r="A33" s="5" t="s">
        <v>3</v>
      </c>
      <c r="B33" s="6">
        <v>6</v>
      </c>
      <c r="C33" s="6">
        <v>8</v>
      </c>
      <c r="D33" s="6">
        <v>1000000</v>
      </c>
    </row>
    <row r="34" spans="1:4" ht="15" thickBot="1" x14ac:dyDescent="0.4">
      <c r="A34" s="5" t="s">
        <v>4</v>
      </c>
      <c r="B34" s="6">
        <v>2</v>
      </c>
      <c r="C34" s="6">
        <v>5</v>
      </c>
      <c r="D34" s="6">
        <v>1000000</v>
      </c>
    </row>
    <row r="35" spans="1:4" ht="15" thickBot="1" x14ac:dyDescent="0.4">
      <c r="A35" s="5" t="s">
        <v>5</v>
      </c>
      <c r="B35" s="6">
        <v>10</v>
      </c>
      <c r="C35" s="6">
        <v>10</v>
      </c>
      <c r="D35" s="6">
        <v>1000000</v>
      </c>
    </row>
    <row r="36" spans="1:4" ht="15" thickBot="1" x14ac:dyDescent="0.4">
      <c r="A36" s="5" t="s">
        <v>6</v>
      </c>
      <c r="B36" s="6">
        <v>4</v>
      </c>
      <c r="C36" s="6">
        <v>10</v>
      </c>
      <c r="D36" s="6">
        <v>1000000</v>
      </c>
    </row>
    <row r="37" spans="1:4" ht="15" thickBot="1" x14ac:dyDescent="0.4">
      <c r="A37" s="5" t="s">
        <v>7</v>
      </c>
      <c r="B37" s="6">
        <v>1</v>
      </c>
      <c r="C37" s="6">
        <v>2</v>
      </c>
      <c r="D37" s="6">
        <v>1000000</v>
      </c>
    </row>
    <row r="38" spans="1:4" ht="15" thickBot="1" x14ac:dyDescent="0.4">
      <c r="A38" s="5" t="s">
        <v>8</v>
      </c>
      <c r="B38" s="6">
        <v>17</v>
      </c>
      <c r="C38" s="6">
        <v>16</v>
      </c>
      <c r="D38" s="6">
        <v>1000000</v>
      </c>
    </row>
    <row r="39" spans="1:4" ht="15" thickBot="1" x14ac:dyDescent="0.4">
      <c r="A39" s="5" t="s">
        <v>9</v>
      </c>
      <c r="B39" s="6">
        <v>3</v>
      </c>
      <c r="C39" s="6">
        <v>6</v>
      </c>
      <c r="D39" s="6">
        <v>1000000</v>
      </c>
    </row>
    <row r="40" spans="1:4" ht="15" thickBot="1" x14ac:dyDescent="0.4">
      <c r="A40" s="5" t="s">
        <v>10</v>
      </c>
      <c r="B40" s="6">
        <v>7</v>
      </c>
      <c r="C40" s="6">
        <v>4</v>
      </c>
      <c r="D40" s="6">
        <v>1000000</v>
      </c>
    </row>
    <row r="41" spans="1:4" ht="15" thickBot="1" x14ac:dyDescent="0.4">
      <c r="A41" s="5" t="s">
        <v>11</v>
      </c>
      <c r="B41" s="6">
        <v>14</v>
      </c>
      <c r="C41" s="6">
        <v>9</v>
      </c>
      <c r="D41" s="6">
        <v>1000000</v>
      </c>
    </row>
    <row r="42" spans="1:4" ht="15" thickBot="1" x14ac:dyDescent="0.4">
      <c r="A42" s="5" t="s">
        <v>12</v>
      </c>
      <c r="B42" s="6">
        <v>15</v>
      </c>
      <c r="C42" s="6">
        <v>10</v>
      </c>
      <c r="D42" s="6">
        <v>1000000</v>
      </c>
    </row>
    <row r="43" spans="1:4" ht="15" thickBot="1" x14ac:dyDescent="0.4">
      <c r="A43" s="5" t="s">
        <v>13</v>
      </c>
      <c r="B43" s="6">
        <v>13</v>
      </c>
      <c r="C43" s="6">
        <v>10</v>
      </c>
      <c r="D43" s="6">
        <v>1000000</v>
      </c>
    </row>
    <row r="44" spans="1:4" ht="15" thickBot="1" x14ac:dyDescent="0.4">
      <c r="A44" s="5" t="s">
        <v>14</v>
      </c>
      <c r="B44" s="6">
        <v>9</v>
      </c>
      <c r="C44" s="6">
        <v>1</v>
      </c>
      <c r="D44" s="6">
        <v>1000000</v>
      </c>
    </row>
    <row r="45" spans="1:4" ht="15" thickBot="1" x14ac:dyDescent="0.4">
      <c r="A45" s="5" t="s">
        <v>15</v>
      </c>
      <c r="B45" s="6">
        <v>19</v>
      </c>
      <c r="C45" s="6">
        <v>17</v>
      </c>
      <c r="D45" s="6">
        <v>1000000</v>
      </c>
    </row>
    <row r="46" spans="1:4" ht="15" thickBot="1" x14ac:dyDescent="0.4">
      <c r="A46" s="5" t="s">
        <v>16</v>
      </c>
      <c r="B46" s="6">
        <v>10</v>
      </c>
      <c r="C46" s="6">
        <v>10</v>
      </c>
      <c r="D46" s="6">
        <v>1000000</v>
      </c>
    </row>
    <row r="47" spans="1:4" ht="15" thickBot="1" x14ac:dyDescent="0.4">
      <c r="A47" s="5" t="s">
        <v>17</v>
      </c>
      <c r="B47" s="6">
        <v>5</v>
      </c>
      <c r="C47" s="6">
        <v>3</v>
      </c>
      <c r="D47" s="6">
        <v>1000000</v>
      </c>
    </row>
    <row r="48" spans="1:4" ht="15" thickBot="1" x14ac:dyDescent="0.4">
      <c r="A48" s="5" t="s">
        <v>18</v>
      </c>
      <c r="B48" s="6">
        <v>16</v>
      </c>
      <c r="C48" s="6">
        <v>15</v>
      </c>
      <c r="D48" s="6">
        <v>1000000</v>
      </c>
    </row>
    <row r="49" spans="1:4" ht="15" thickBot="1" x14ac:dyDescent="0.4">
      <c r="A49" s="5" t="s">
        <v>19</v>
      </c>
      <c r="B49" s="6">
        <v>10</v>
      </c>
      <c r="C49" s="6">
        <v>20</v>
      </c>
      <c r="D49" s="6">
        <v>1000000</v>
      </c>
    </row>
    <row r="50" spans="1:4" ht="18.5" thickBot="1" x14ac:dyDescent="0.4">
      <c r="A50" s="1"/>
    </row>
    <row r="51" spans="1:4" ht="15" thickBot="1" x14ac:dyDescent="0.4">
      <c r="A51" s="5" t="s">
        <v>54</v>
      </c>
      <c r="B51" s="5" t="s">
        <v>41</v>
      </c>
      <c r="C51" s="5" t="s">
        <v>42</v>
      </c>
    </row>
    <row r="52" spans="1:4" ht="15" thickBot="1" x14ac:dyDescent="0.4">
      <c r="A52" s="5" t="s">
        <v>55</v>
      </c>
      <c r="B52" s="6" t="s">
        <v>994</v>
      </c>
      <c r="C52" s="6" t="s">
        <v>995</v>
      </c>
    </row>
    <row r="53" spans="1:4" ht="15" thickBot="1" x14ac:dyDescent="0.4">
      <c r="A53" s="5" t="s">
        <v>68</v>
      </c>
      <c r="B53" s="6" t="s">
        <v>996</v>
      </c>
      <c r="C53" s="6" t="s">
        <v>997</v>
      </c>
    </row>
    <row r="54" spans="1:4" ht="15" thickBot="1" x14ac:dyDescent="0.4">
      <c r="A54" s="5" t="s">
        <v>81</v>
      </c>
      <c r="B54" s="6" t="s">
        <v>998</v>
      </c>
      <c r="C54" s="6" t="s">
        <v>999</v>
      </c>
    </row>
    <row r="55" spans="1:4" ht="15" thickBot="1" x14ac:dyDescent="0.4">
      <c r="A55" s="5" t="s">
        <v>94</v>
      </c>
      <c r="B55" s="6" t="s">
        <v>1000</v>
      </c>
      <c r="C55" s="6" t="s">
        <v>1001</v>
      </c>
    </row>
    <row r="56" spans="1:4" ht="15" thickBot="1" x14ac:dyDescent="0.4">
      <c r="A56" s="5" t="s">
        <v>107</v>
      </c>
      <c r="B56" s="6" t="s">
        <v>1002</v>
      </c>
      <c r="C56" s="6" t="s">
        <v>1003</v>
      </c>
    </row>
    <row r="57" spans="1:4" ht="15" thickBot="1" x14ac:dyDescent="0.4">
      <c r="A57" s="5" t="s">
        <v>120</v>
      </c>
      <c r="B57" s="6" t="s">
        <v>1004</v>
      </c>
      <c r="C57" s="6" t="s">
        <v>1005</v>
      </c>
    </row>
    <row r="58" spans="1:4" ht="15" thickBot="1" x14ac:dyDescent="0.4">
      <c r="A58" s="5" t="s">
        <v>133</v>
      </c>
      <c r="B58" s="6" t="s">
        <v>1006</v>
      </c>
      <c r="C58" s="6" t="s">
        <v>1007</v>
      </c>
    </row>
    <row r="59" spans="1:4" ht="15" thickBot="1" x14ac:dyDescent="0.4">
      <c r="A59" s="5" t="s">
        <v>146</v>
      </c>
      <c r="B59" s="6" t="s">
        <v>1008</v>
      </c>
      <c r="C59" s="6" t="s">
        <v>1009</v>
      </c>
    </row>
    <row r="60" spans="1:4" ht="15" thickBot="1" x14ac:dyDescent="0.4">
      <c r="A60" s="5" t="s">
        <v>159</v>
      </c>
      <c r="B60" s="6" t="s">
        <v>1010</v>
      </c>
      <c r="C60" s="6" t="s">
        <v>1011</v>
      </c>
    </row>
    <row r="61" spans="1:4" ht="15" thickBot="1" x14ac:dyDescent="0.4">
      <c r="A61" s="5" t="s">
        <v>172</v>
      </c>
      <c r="B61" s="6" t="s">
        <v>1012</v>
      </c>
      <c r="C61" s="6" t="s">
        <v>1013</v>
      </c>
    </row>
    <row r="62" spans="1:4" ht="15" thickBot="1" x14ac:dyDescent="0.4">
      <c r="A62" s="5" t="s">
        <v>184</v>
      </c>
      <c r="B62" s="6" t="s">
        <v>1014</v>
      </c>
      <c r="C62" s="6" t="s">
        <v>1015</v>
      </c>
    </row>
    <row r="63" spans="1:4" ht="15" thickBot="1" x14ac:dyDescent="0.4">
      <c r="A63" s="5" t="s">
        <v>196</v>
      </c>
      <c r="B63" s="6" t="s">
        <v>1016</v>
      </c>
      <c r="C63" s="6" t="s">
        <v>1017</v>
      </c>
    </row>
    <row r="64" spans="1:4" ht="15" thickBot="1" x14ac:dyDescent="0.4">
      <c r="A64" s="5" t="s">
        <v>207</v>
      </c>
      <c r="B64" s="6" t="s">
        <v>1018</v>
      </c>
      <c r="C64" s="6" t="s">
        <v>1019</v>
      </c>
    </row>
    <row r="65" spans="1:3" ht="15" thickBot="1" x14ac:dyDescent="0.4">
      <c r="A65" s="5" t="s">
        <v>218</v>
      </c>
      <c r="B65" s="6" t="s">
        <v>1020</v>
      </c>
      <c r="C65" s="6" t="s">
        <v>1021</v>
      </c>
    </row>
    <row r="66" spans="1:3" ht="15" thickBot="1" x14ac:dyDescent="0.4">
      <c r="A66" s="5" t="s">
        <v>227</v>
      </c>
      <c r="B66" s="6" t="s">
        <v>1022</v>
      </c>
      <c r="C66" s="6" t="s">
        <v>1023</v>
      </c>
    </row>
    <row r="67" spans="1:3" ht="15" thickBot="1" x14ac:dyDescent="0.4">
      <c r="A67" s="5" t="s">
        <v>236</v>
      </c>
      <c r="B67" s="6" t="s">
        <v>1024</v>
      </c>
      <c r="C67" s="6" t="s">
        <v>1025</v>
      </c>
    </row>
    <row r="68" spans="1:3" ht="15" thickBot="1" x14ac:dyDescent="0.4">
      <c r="A68" s="5" t="s">
        <v>244</v>
      </c>
      <c r="B68" s="6" t="s">
        <v>1026</v>
      </c>
      <c r="C68" s="6" t="s">
        <v>1027</v>
      </c>
    </row>
    <row r="69" spans="1:3" ht="15" thickBot="1" x14ac:dyDescent="0.4">
      <c r="A69" s="5" t="s">
        <v>252</v>
      </c>
      <c r="B69" s="6" t="s">
        <v>1028</v>
      </c>
      <c r="C69" s="6" t="s">
        <v>1029</v>
      </c>
    </row>
    <row r="70" spans="1:3" ht="15" thickBot="1" x14ac:dyDescent="0.4">
      <c r="A70" s="5" t="s">
        <v>259</v>
      </c>
      <c r="B70" s="6" t="s">
        <v>1030</v>
      </c>
      <c r="C70" s="6" t="s">
        <v>1031</v>
      </c>
    </row>
    <row r="71" spans="1:3" ht="15" thickBot="1" x14ac:dyDescent="0.4">
      <c r="A71" s="5" t="s">
        <v>264</v>
      </c>
      <c r="B71" s="6" t="s">
        <v>1032</v>
      </c>
      <c r="C71" s="6" t="s">
        <v>265</v>
      </c>
    </row>
    <row r="72" spans="1:3" ht="18.5" thickBot="1" x14ac:dyDescent="0.4">
      <c r="A72" s="1"/>
    </row>
    <row r="73" spans="1:3" ht="15" thickBot="1" x14ac:dyDescent="0.4">
      <c r="A73" s="5" t="s">
        <v>267</v>
      </c>
      <c r="B73" s="5" t="s">
        <v>41</v>
      </c>
      <c r="C73" s="5" t="s">
        <v>42</v>
      </c>
    </row>
    <row r="74" spans="1:3" ht="15" thickBot="1" x14ac:dyDescent="0.4">
      <c r="A74" s="5" t="s">
        <v>55</v>
      </c>
      <c r="B74" s="6">
        <v>999996</v>
      </c>
      <c r="C74" s="6">
        <v>26.5</v>
      </c>
    </row>
    <row r="75" spans="1:3" ht="15" thickBot="1" x14ac:dyDescent="0.4">
      <c r="A75" s="5" t="s">
        <v>68</v>
      </c>
      <c r="B75" s="6">
        <v>999995.5</v>
      </c>
      <c r="C75" s="6">
        <v>22</v>
      </c>
    </row>
    <row r="76" spans="1:3" ht="15" thickBot="1" x14ac:dyDescent="0.4">
      <c r="A76" s="5" t="s">
        <v>81</v>
      </c>
      <c r="B76" s="6">
        <v>999995</v>
      </c>
      <c r="C76" s="6">
        <v>21</v>
      </c>
    </row>
    <row r="77" spans="1:3" ht="15" thickBot="1" x14ac:dyDescent="0.4">
      <c r="A77" s="5" t="s">
        <v>94</v>
      </c>
      <c r="B77" s="6">
        <v>999994.5</v>
      </c>
      <c r="C77" s="6">
        <v>20</v>
      </c>
    </row>
    <row r="78" spans="1:3" ht="15" thickBot="1" x14ac:dyDescent="0.4">
      <c r="A78" s="5" t="s">
        <v>107</v>
      </c>
      <c r="B78" s="6">
        <v>999989</v>
      </c>
      <c r="C78" s="6">
        <v>19</v>
      </c>
    </row>
    <row r="79" spans="1:3" ht="15" thickBot="1" x14ac:dyDescent="0.4">
      <c r="A79" s="5" t="s">
        <v>120</v>
      </c>
      <c r="B79" s="6">
        <v>999988.5</v>
      </c>
      <c r="C79" s="6">
        <v>18</v>
      </c>
    </row>
    <row r="80" spans="1:3" ht="15" thickBot="1" x14ac:dyDescent="0.4">
      <c r="A80" s="5" t="s">
        <v>133</v>
      </c>
      <c r="B80" s="6">
        <v>999988</v>
      </c>
      <c r="C80" s="6">
        <v>17</v>
      </c>
    </row>
    <row r="81" spans="1:7" ht="15" thickBot="1" x14ac:dyDescent="0.4">
      <c r="A81" s="5" t="s">
        <v>146</v>
      </c>
      <c r="B81" s="6">
        <v>999987.5</v>
      </c>
      <c r="C81" s="6">
        <v>16</v>
      </c>
    </row>
    <row r="82" spans="1:7" ht="15" thickBot="1" x14ac:dyDescent="0.4">
      <c r="A82" s="5" t="s">
        <v>159</v>
      </c>
      <c r="B82" s="6">
        <v>999987</v>
      </c>
      <c r="C82" s="6">
        <v>15</v>
      </c>
    </row>
    <row r="83" spans="1:7" ht="15" thickBot="1" x14ac:dyDescent="0.4">
      <c r="A83" s="5" t="s">
        <v>172</v>
      </c>
      <c r="B83" s="6">
        <v>999986.5</v>
      </c>
      <c r="C83" s="6">
        <v>14</v>
      </c>
    </row>
    <row r="84" spans="1:7" ht="15" thickBot="1" x14ac:dyDescent="0.4">
      <c r="A84" s="5" t="s">
        <v>184</v>
      </c>
      <c r="B84" s="6">
        <v>999985.5</v>
      </c>
      <c r="C84" s="6">
        <v>13</v>
      </c>
    </row>
    <row r="85" spans="1:7" ht="15" thickBot="1" x14ac:dyDescent="0.4">
      <c r="A85" s="5" t="s">
        <v>196</v>
      </c>
      <c r="B85" s="6">
        <v>999984.5</v>
      </c>
      <c r="C85" s="6">
        <v>12</v>
      </c>
    </row>
    <row r="86" spans="1:7" ht="15" thickBot="1" x14ac:dyDescent="0.4">
      <c r="A86" s="5" t="s">
        <v>207</v>
      </c>
      <c r="B86" s="6">
        <v>999983.5</v>
      </c>
      <c r="C86" s="6">
        <v>11</v>
      </c>
    </row>
    <row r="87" spans="1:7" ht="15" thickBot="1" x14ac:dyDescent="0.4">
      <c r="A87" s="5" t="s">
        <v>218</v>
      </c>
      <c r="B87" s="6">
        <v>999982.5</v>
      </c>
      <c r="C87" s="6">
        <v>10</v>
      </c>
    </row>
    <row r="88" spans="1:7" ht="15" thickBot="1" x14ac:dyDescent="0.4">
      <c r="A88" s="5" t="s">
        <v>227</v>
      </c>
      <c r="B88" s="6">
        <v>999981.5</v>
      </c>
      <c r="C88" s="6">
        <v>9</v>
      </c>
    </row>
    <row r="89" spans="1:7" ht="15" thickBot="1" x14ac:dyDescent="0.4">
      <c r="A89" s="5" t="s">
        <v>236</v>
      </c>
      <c r="B89" s="6">
        <v>999980.5</v>
      </c>
      <c r="C89" s="6">
        <v>8</v>
      </c>
    </row>
    <row r="90" spans="1:7" ht="15" thickBot="1" x14ac:dyDescent="0.4">
      <c r="A90" s="5" t="s">
        <v>244</v>
      </c>
      <c r="B90" s="6">
        <v>999979.5</v>
      </c>
      <c r="C90" s="6">
        <v>7</v>
      </c>
    </row>
    <row r="91" spans="1:7" ht="15" thickBot="1" x14ac:dyDescent="0.4">
      <c r="A91" s="5" t="s">
        <v>252</v>
      </c>
      <c r="B91" s="6">
        <v>999978.5</v>
      </c>
      <c r="C91" s="6">
        <v>6</v>
      </c>
    </row>
    <row r="92" spans="1:7" ht="15" thickBot="1" x14ac:dyDescent="0.4">
      <c r="A92" s="5" t="s">
        <v>259</v>
      </c>
      <c r="B92" s="6">
        <v>999977.5</v>
      </c>
      <c r="C92" s="6">
        <v>4.5</v>
      </c>
    </row>
    <row r="93" spans="1:7" ht="15" thickBot="1" x14ac:dyDescent="0.4">
      <c r="A93" s="5" t="s">
        <v>264</v>
      </c>
      <c r="B93" s="6">
        <v>999976.5</v>
      </c>
      <c r="C93" s="6">
        <v>0</v>
      </c>
    </row>
    <row r="94" spans="1:7" ht="18.5" thickBot="1" x14ac:dyDescent="0.4">
      <c r="A94" s="1"/>
    </row>
    <row r="95" spans="1:7" ht="15" thickBot="1" x14ac:dyDescent="0.4">
      <c r="A95" s="5" t="s">
        <v>268</v>
      </c>
      <c r="B95" s="5" t="s">
        <v>41</v>
      </c>
      <c r="C95" s="5" t="s">
        <v>42</v>
      </c>
      <c r="D95" s="5" t="s">
        <v>269</v>
      </c>
      <c r="E95" s="5" t="s">
        <v>270</v>
      </c>
      <c r="F95" s="5" t="s">
        <v>271</v>
      </c>
      <c r="G95" s="5" t="s">
        <v>272</v>
      </c>
    </row>
    <row r="96" spans="1:7" ht="15" thickBot="1" x14ac:dyDescent="0.4">
      <c r="A96" s="5" t="s">
        <v>0</v>
      </c>
      <c r="B96" s="6">
        <v>999978.5</v>
      </c>
      <c r="C96" s="6">
        <v>4.5</v>
      </c>
      <c r="D96" s="6">
        <v>999983</v>
      </c>
      <c r="E96" s="6">
        <v>1000000</v>
      </c>
      <c r="F96" s="6">
        <v>17</v>
      </c>
      <c r="G96" s="6">
        <v>0</v>
      </c>
    </row>
    <row r="97" spans="1:7" ht="15" thickBot="1" x14ac:dyDescent="0.4">
      <c r="A97" s="5" t="s">
        <v>1</v>
      </c>
      <c r="B97" s="6">
        <v>999987.5</v>
      </c>
      <c r="C97" s="6">
        <v>17</v>
      </c>
      <c r="D97" s="6">
        <v>1000004.5</v>
      </c>
      <c r="E97" s="6">
        <v>1000000</v>
      </c>
      <c r="F97" s="6">
        <v>-4.5</v>
      </c>
      <c r="G97" s="6">
        <v>0</v>
      </c>
    </row>
    <row r="98" spans="1:7" ht="15" thickBot="1" x14ac:dyDescent="0.4">
      <c r="A98" s="5" t="s">
        <v>2</v>
      </c>
      <c r="B98" s="6">
        <v>999976.5</v>
      </c>
      <c r="C98" s="6">
        <v>6</v>
      </c>
      <c r="D98" s="6">
        <v>999982.5</v>
      </c>
      <c r="E98" s="6">
        <v>1000000</v>
      </c>
      <c r="F98" s="6">
        <v>17.5</v>
      </c>
      <c r="G98" s="6">
        <v>0</v>
      </c>
    </row>
    <row r="99" spans="1:7" ht="15" thickBot="1" x14ac:dyDescent="0.4">
      <c r="A99" s="5" t="s">
        <v>3</v>
      </c>
      <c r="B99" s="6">
        <v>999988.5</v>
      </c>
      <c r="C99" s="6">
        <v>16</v>
      </c>
      <c r="D99" s="6">
        <v>1000004.5</v>
      </c>
      <c r="E99" s="6">
        <v>1000000</v>
      </c>
      <c r="F99" s="6">
        <v>-4.5</v>
      </c>
      <c r="G99" s="6">
        <v>0</v>
      </c>
    </row>
    <row r="100" spans="1:7" ht="15" thickBot="1" x14ac:dyDescent="0.4">
      <c r="A100" s="5" t="s">
        <v>4</v>
      </c>
      <c r="B100" s="6">
        <v>999995.5</v>
      </c>
      <c r="C100" s="6">
        <v>19</v>
      </c>
      <c r="D100" s="6">
        <v>1000014.5</v>
      </c>
      <c r="E100" s="6">
        <v>1000000</v>
      </c>
      <c r="F100" s="6">
        <v>-14.5</v>
      </c>
      <c r="G100" s="6">
        <v>0</v>
      </c>
    </row>
    <row r="101" spans="1:7" ht="15" thickBot="1" x14ac:dyDescent="0.4">
      <c r="A101" s="5" t="s">
        <v>5</v>
      </c>
      <c r="B101" s="6">
        <v>999986.5</v>
      </c>
      <c r="C101" s="6">
        <v>14</v>
      </c>
      <c r="D101" s="6">
        <v>1000000.5</v>
      </c>
      <c r="E101" s="6">
        <v>1000000</v>
      </c>
      <c r="F101" s="6">
        <v>-0.5</v>
      </c>
      <c r="G101" s="6">
        <v>0</v>
      </c>
    </row>
    <row r="102" spans="1:7" ht="15" thickBot="1" x14ac:dyDescent="0.4">
      <c r="A102" s="5" t="s">
        <v>6</v>
      </c>
      <c r="B102" s="6">
        <v>999994.5</v>
      </c>
      <c r="C102" s="6">
        <v>14</v>
      </c>
      <c r="D102" s="6">
        <v>1000008.5</v>
      </c>
      <c r="E102" s="6">
        <v>1000000</v>
      </c>
      <c r="F102" s="6">
        <v>-8.5</v>
      </c>
      <c r="G102" s="6">
        <v>0</v>
      </c>
    </row>
    <row r="103" spans="1:7" ht="15" thickBot="1" x14ac:dyDescent="0.4">
      <c r="A103" s="5" t="s">
        <v>7</v>
      </c>
      <c r="B103" s="6">
        <v>999996</v>
      </c>
      <c r="C103" s="6">
        <v>22</v>
      </c>
      <c r="D103" s="6">
        <v>1000018</v>
      </c>
      <c r="E103" s="6">
        <v>1000000</v>
      </c>
      <c r="F103" s="6">
        <v>-18</v>
      </c>
      <c r="G103" s="6">
        <v>0</v>
      </c>
    </row>
    <row r="104" spans="1:7" ht="15" thickBot="1" x14ac:dyDescent="0.4">
      <c r="A104" s="5" t="s">
        <v>8</v>
      </c>
      <c r="B104" s="6">
        <v>999979.5</v>
      </c>
      <c r="C104" s="6">
        <v>8</v>
      </c>
      <c r="D104" s="6">
        <v>999987.5</v>
      </c>
      <c r="E104" s="6">
        <v>1000000</v>
      </c>
      <c r="F104" s="6">
        <v>12.5</v>
      </c>
      <c r="G104" s="6">
        <v>0</v>
      </c>
    </row>
    <row r="105" spans="1:7" ht="15" thickBot="1" x14ac:dyDescent="0.4">
      <c r="A105" s="5" t="s">
        <v>9</v>
      </c>
      <c r="B105" s="6">
        <v>999995</v>
      </c>
      <c r="C105" s="6">
        <v>18</v>
      </c>
      <c r="D105" s="6">
        <v>1000013</v>
      </c>
      <c r="E105" s="6">
        <v>1000000</v>
      </c>
      <c r="F105" s="6">
        <v>-13</v>
      </c>
      <c r="G105" s="6">
        <v>0</v>
      </c>
    </row>
    <row r="106" spans="1:7" ht="15" thickBot="1" x14ac:dyDescent="0.4">
      <c r="A106" s="5" t="s">
        <v>10</v>
      </c>
      <c r="B106" s="6">
        <v>999988</v>
      </c>
      <c r="C106" s="6">
        <v>20</v>
      </c>
      <c r="D106" s="6">
        <v>1000008</v>
      </c>
      <c r="E106" s="6">
        <v>1000000</v>
      </c>
      <c r="F106" s="6">
        <v>-8</v>
      </c>
      <c r="G106" s="6">
        <v>0</v>
      </c>
    </row>
    <row r="107" spans="1:7" ht="15" thickBot="1" x14ac:dyDescent="0.4">
      <c r="A107" s="5" t="s">
        <v>11</v>
      </c>
      <c r="B107" s="6">
        <v>999982.5</v>
      </c>
      <c r="C107" s="6">
        <v>15</v>
      </c>
      <c r="D107" s="6">
        <v>999997.5</v>
      </c>
      <c r="E107" s="6">
        <v>1000000</v>
      </c>
      <c r="F107" s="6">
        <v>2.5</v>
      </c>
      <c r="G107" s="6">
        <v>0</v>
      </c>
    </row>
    <row r="108" spans="1:7" ht="15" thickBot="1" x14ac:dyDescent="0.4">
      <c r="A108" s="5" t="s">
        <v>12</v>
      </c>
      <c r="B108" s="6">
        <v>999981.5</v>
      </c>
      <c r="C108" s="6">
        <v>14</v>
      </c>
      <c r="D108" s="6">
        <v>999995.5</v>
      </c>
      <c r="E108" s="6">
        <v>1000000</v>
      </c>
      <c r="F108" s="6">
        <v>4.5</v>
      </c>
      <c r="G108" s="6">
        <v>0</v>
      </c>
    </row>
    <row r="109" spans="1:7" ht="15" thickBot="1" x14ac:dyDescent="0.4">
      <c r="A109" s="5" t="s">
        <v>13</v>
      </c>
      <c r="B109" s="6">
        <v>999983.5</v>
      </c>
      <c r="C109" s="6">
        <v>14</v>
      </c>
      <c r="D109" s="6">
        <v>999997.5</v>
      </c>
      <c r="E109" s="6">
        <v>1000000</v>
      </c>
      <c r="F109" s="6">
        <v>2.5</v>
      </c>
      <c r="G109" s="6">
        <v>0</v>
      </c>
    </row>
    <row r="110" spans="1:7" ht="15" thickBot="1" x14ac:dyDescent="0.4">
      <c r="A110" s="5" t="s">
        <v>14</v>
      </c>
      <c r="B110" s="6">
        <v>999987</v>
      </c>
      <c r="C110" s="6">
        <v>26.5</v>
      </c>
      <c r="D110" s="6">
        <v>1000013.5</v>
      </c>
      <c r="E110" s="6">
        <v>1000000</v>
      </c>
      <c r="F110" s="6">
        <v>-13.5</v>
      </c>
      <c r="G110" s="6">
        <v>0</v>
      </c>
    </row>
    <row r="111" spans="1:7" ht="15" thickBot="1" x14ac:dyDescent="0.4">
      <c r="A111" s="5" t="s">
        <v>15</v>
      </c>
      <c r="B111" s="6">
        <v>999977.5</v>
      </c>
      <c r="C111" s="6">
        <v>7</v>
      </c>
      <c r="D111" s="6">
        <v>999984.5</v>
      </c>
      <c r="E111" s="6">
        <v>1000000</v>
      </c>
      <c r="F111" s="6">
        <v>15.5</v>
      </c>
      <c r="G111" s="6">
        <v>0</v>
      </c>
    </row>
    <row r="112" spans="1:7" ht="15" thickBot="1" x14ac:dyDescent="0.4">
      <c r="A112" s="5" t="s">
        <v>16</v>
      </c>
      <c r="B112" s="6">
        <v>999986.5</v>
      </c>
      <c r="C112" s="6">
        <v>14</v>
      </c>
      <c r="D112" s="6">
        <v>1000000.5</v>
      </c>
      <c r="E112" s="6">
        <v>1000000</v>
      </c>
      <c r="F112" s="6">
        <v>-0.5</v>
      </c>
      <c r="G112" s="6">
        <v>0</v>
      </c>
    </row>
    <row r="113" spans="1:7" ht="15" thickBot="1" x14ac:dyDescent="0.4">
      <c r="A113" s="5" t="s">
        <v>17</v>
      </c>
      <c r="B113" s="6">
        <v>999989</v>
      </c>
      <c r="C113" s="6">
        <v>21</v>
      </c>
      <c r="D113" s="6">
        <v>1000010</v>
      </c>
      <c r="E113" s="6">
        <v>1000000</v>
      </c>
      <c r="F113" s="6">
        <v>-10</v>
      </c>
      <c r="G113" s="6">
        <v>0</v>
      </c>
    </row>
    <row r="114" spans="1:7" ht="15" thickBot="1" x14ac:dyDescent="0.4">
      <c r="A114" s="5" t="s">
        <v>18</v>
      </c>
      <c r="B114" s="6">
        <v>999980.5</v>
      </c>
      <c r="C114" s="6">
        <v>9</v>
      </c>
      <c r="D114" s="6">
        <v>999989.5</v>
      </c>
      <c r="E114" s="6">
        <v>1000000</v>
      </c>
      <c r="F114" s="6">
        <v>10.5</v>
      </c>
      <c r="G114" s="6">
        <v>0</v>
      </c>
    </row>
    <row r="115" spans="1:7" ht="15" thickBot="1" x14ac:dyDescent="0.4">
      <c r="A115" s="5" t="s">
        <v>19</v>
      </c>
      <c r="B115" s="6">
        <v>999986.5</v>
      </c>
      <c r="C115" s="6">
        <v>0</v>
      </c>
      <c r="D115" s="6">
        <v>999986.5</v>
      </c>
      <c r="E115" s="6">
        <v>1000000</v>
      </c>
      <c r="F115" s="6">
        <v>13.5</v>
      </c>
      <c r="G115" s="6">
        <v>0</v>
      </c>
    </row>
    <row r="116" spans="1:7" ht="15" thickBot="1" x14ac:dyDescent="0.4"/>
    <row r="117" spans="1:7" ht="15" thickBot="1" x14ac:dyDescent="0.4">
      <c r="A117" s="7" t="s">
        <v>273</v>
      </c>
      <c r="B117" s="8">
        <v>1000022.5</v>
      </c>
    </row>
    <row r="118" spans="1:7" ht="15" thickBot="1" x14ac:dyDescent="0.4">
      <c r="A118" s="7" t="s">
        <v>274</v>
      </c>
      <c r="B118" s="8">
        <v>999976.5</v>
      </c>
    </row>
    <row r="119" spans="1:7" ht="15" thickBot="1" x14ac:dyDescent="0.4">
      <c r="A119" s="7" t="s">
        <v>275</v>
      </c>
      <c r="B119" s="8">
        <v>19999999.5</v>
      </c>
    </row>
    <row r="120" spans="1:7" ht="15" thickBot="1" x14ac:dyDescent="0.4">
      <c r="A120" s="7" t="s">
        <v>276</v>
      </c>
      <c r="B120" s="8">
        <v>20000000</v>
      </c>
    </row>
    <row r="121" spans="1:7" ht="15" thickBot="1" x14ac:dyDescent="0.4">
      <c r="A121" s="7" t="s">
        <v>277</v>
      </c>
      <c r="B121" s="8">
        <v>-0.5</v>
      </c>
    </row>
    <row r="122" spans="1:7" ht="15" thickBot="1" x14ac:dyDescent="0.4">
      <c r="A122" s="7" t="s">
        <v>278</v>
      </c>
      <c r="B122" s="8"/>
    </row>
    <row r="123" spans="1:7" ht="15" thickBot="1" x14ac:dyDescent="0.4">
      <c r="A123" s="7" t="s">
        <v>279</v>
      </c>
      <c r="B123" s="8"/>
    </row>
    <row r="124" spans="1:7" ht="15" thickBot="1" x14ac:dyDescent="0.4">
      <c r="A124" s="7" t="s">
        <v>280</v>
      </c>
      <c r="B124" s="8">
        <v>0</v>
      </c>
    </row>
    <row r="126" spans="1:7" x14ac:dyDescent="0.35">
      <c r="A126" s="10" t="s">
        <v>281</v>
      </c>
    </row>
    <row r="128" spans="1:7" x14ac:dyDescent="0.35">
      <c r="A128" s="9" t="s">
        <v>1033</v>
      </c>
    </row>
    <row r="129" spans="1:1" x14ac:dyDescent="0.35">
      <c r="A129" s="9" t="s">
        <v>906</v>
      </c>
    </row>
  </sheetData>
  <conditionalFormatting sqref="D96:D1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26" r:id="rId1" display="http://miau.gau.hu/myx-free/coco/test/276095120171013114617.html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rnd pattern</vt:lpstr>
      <vt:lpstr>oam (raw)</vt:lpstr>
      <vt:lpstr>oam (ranked)</vt:lpstr>
      <vt:lpstr>model - all attributes</vt:lpstr>
      <vt:lpstr>models - grouped attributes</vt:lpstr>
      <vt:lpstr>models - grouped 2</vt:lpstr>
      <vt:lpstr>groups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Pitlik László4</dc:creator>
  <cp:lastModifiedBy>Pitlik László4</cp:lastModifiedBy>
  <dcterms:created xsi:type="dcterms:W3CDTF">2017-10-13T08:48:00Z</dcterms:created>
  <dcterms:modified xsi:type="dcterms:W3CDTF">2017-10-16T08:50:25Z</dcterms:modified>
</cp:coreProperties>
</file>