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13_ncr:1_{E845F5FE-86FD-449C-AD20-B6523BA9B839}" xr6:coauthVersionLast="40" xr6:coauthVersionMax="40" xr10:uidLastSave="{00000000-0000-0000-0000-000000000000}"/>
  <bookViews>
    <workbookView xWindow="0" yWindow="0" windowWidth="14380" windowHeight="3990" activeTab="3" xr2:uid="{7B826752-39EC-4F67-9886-A4EE5605EDC8}"/>
  </bookViews>
  <sheets>
    <sheet name="szakirodalom" sheetId="1" r:id="rId1"/>
    <sheet name="OAM" sheetId="2" r:id="rId2"/>
    <sheet name="modellek" sheetId="3" r:id="rId3"/>
    <sheet name="inf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3" l="1"/>
  <c r="H4" i="2" s="1"/>
  <c r="I73" i="3"/>
  <c r="H5" i="2" s="1"/>
  <c r="I74" i="3"/>
  <c r="I75" i="3"/>
  <c r="I76" i="3"/>
  <c r="I77" i="3"/>
  <c r="H9" i="2" s="1"/>
  <c r="I78" i="3"/>
  <c r="I79" i="3"/>
  <c r="I80" i="3"/>
  <c r="I81" i="3"/>
  <c r="H13" i="2" s="1"/>
  <c r="I82" i="3"/>
  <c r="I83" i="3"/>
  <c r="I84" i="3"/>
  <c r="I85" i="3"/>
  <c r="H17" i="2" s="1"/>
  <c r="I86" i="3"/>
  <c r="I87" i="3"/>
  <c r="I88" i="3"/>
  <c r="I89" i="3"/>
  <c r="H21" i="2" s="1"/>
  <c r="I71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G4" i="2"/>
  <c r="G5" i="2"/>
  <c r="G6" i="2"/>
  <c r="H6" i="2"/>
  <c r="G7" i="2"/>
  <c r="H7" i="2"/>
  <c r="G8" i="2"/>
  <c r="H8" i="2"/>
  <c r="G9" i="2"/>
  <c r="G10" i="2"/>
  <c r="H10" i="2"/>
  <c r="G11" i="2"/>
  <c r="H11" i="2"/>
  <c r="G12" i="2"/>
  <c r="H12" i="2"/>
  <c r="G13" i="2"/>
  <c r="G14" i="2"/>
  <c r="H14" i="2"/>
  <c r="G15" i="2"/>
  <c r="H15" i="2"/>
  <c r="G16" i="2"/>
  <c r="H16" i="2"/>
  <c r="G17" i="2"/>
  <c r="G18" i="2"/>
  <c r="H18" i="2"/>
  <c r="G19" i="2"/>
  <c r="H19" i="2"/>
  <c r="G20" i="2"/>
  <c r="H20" i="2"/>
  <c r="G21" i="2"/>
  <c r="H3" i="2"/>
  <c r="G3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M2" i="2"/>
  <c r="L2" i="2"/>
  <c r="K2" i="2"/>
  <c r="J2" i="2"/>
</calcChain>
</file>

<file path=xl/sharedStrings.xml><?xml version="1.0" encoding="utf-8"?>
<sst xmlns="http://schemas.openxmlformats.org/spreadsheetml/2006/main" count="416" uniqueCount="230">
  <si>
    <t>https://instantfilozofus.blog.hu/2010/09/14/szoritesz_paradoxona</t>
  </si>
  <si>
    <t>https://hu.wikipedia.org/wiki/Paradoxon</t>
  </si>
  <si>
    <t>Irodalmi háttér</t>
  </si>
  <si>
    <t>http://www.mogi.bme.hu/letoltes/ALKALMAZOTT%20INFORMATIKAI%20T%C3%81RGYAK/Korszer%C5%B1%20Informatikai%20Eszk%C3%B6z%C3%B6k/MestersegesIntelligencia.pdf</t>
  </si>
  <si>
    <t>http://williamnava.com/vagueness-sorites-paradox/</t>
  </si>
  <si>
    <t>kupacmagasság</t>
  </si>
  <si>
    <t>kupacterület</t>
  </si>
  <si>
    <t>kupactérfogat</t>
  </si>
  <si>
    <t>Y0</t>
  </si>
  <si>
    <t>db</t>
  </si>
  <si>
    <t>homokszemek száma=objektum0</t>
  </si>
  <si>
    <t>homokszemek száma=objektum1</t>
  </si>
  <si>
    <t>homokszemek száma=objektum2</t>
  </si>
  <si>
    <t>homokszemek száma=objektum3</t>
  </si>
  <si>
    <t>homokszemek száma=objektum4</t>
  </si>
  <si>
    <t>homokszemek száma=objektum5</t>
  </si>
  <si>
    <t>homokszemek száma=objektum6</t>
  </si>
  <si>
    <t>homokszemek száma=objektum7</t>
  </si>
  <si>
    <t>homokszemek száma=objektum8</t>
  </si>
  <si>
    <t>homokszemek száma=objektum9</t>
  </si>
  <si>
    <t>homokszemek száma=objektum10</t>
  </si>
  <si>
    <t>homokszemek száma=objektum11</t>
  </si>
  <si>
    <t>homokszemek száma=objektum12</t>
  </si>
  <si>
    <t>homokszemek száma=objektum13</t>
  </si>
  <si>
    <t>homokszemek száma=objektum14</t>
  </si>
  <si>
    <t>homokszemek száma=objektum15</t>
  </si>
  <si>
    <t>homokszemek száma=objektum16</t>
  </si>
  <si>
    <t>homokszemek száma=objektum17</t>
  </si>
  <si>
    <t>homokszemek száma=objektum18</t>
  </si>
  <si>
    <t xml:space="preserve">kocka-alakú homokszemek </t>
  </si>
  <si>
    <t>irány</t>
  </si>
  <si>
    <t>Azonos�t�:</t>
  </si>
  <si>
    <t>Objektumok:</t>
  </si>
  <si>
    <t>Attrib�tumok:</t>
  </si>
  <si>
    <t>Lepcs�k:</t>
  </si>
  <si>
    <t>Eltol�s:</t>
  </si>
  <si>
    <t>Le�r�s:</t>
  </si>
  <si>
    <t>Rangsor</t>
  </si>
  <si>
    <t>X(A1)</t>
  </si>
  <si>
    <t>X(A2)</t>
  </si>
  <si>
    <t>X(A3)</t>
  </si>
  <si>
    <t>Y(A4)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</si>
  <si>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</si>
  <si>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</si>
  <si>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</si>
  <si>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</si>
  <si>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</si>
  <si>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</si>
  <si>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</si>
  <si>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</si>
  <si>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</si>
  <si>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</si>
  <si>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</si>
  <si>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</si>
  <si>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</si>
  <si>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</si>
  <si>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</si>
  <si>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</si>
  <si>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</si>
  <si>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</si>
  <si>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</si>
  <si>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L�pcs�k(1)</t>
  </si>
  <si>
    <t>S1</t>
  </si>
  <si>
    <t>S2</t>
  </si>
  <si>
    <t>(18.8+16.9)/(2)=17.85</t>
  </si>
  <si>
    <t>S3</t>
  </si>
  <si>
    <t>(15.9+15.9)/(2)=15.85</t>
  </si>
  <si>
    <t>S4</t>
  </si>
  <si>
    <t>S5</t>
  </si>
  <si>
    <t>(13.9+13.9)/(2)=13.9</t>
  </si>
  <si>
    <t>S6</t>
  </si>
  <si>
    <t>(12.9+12.9)/(2)=12.9</t>
  </si>
  <si>
    <t>S7</t>
  </si>
  <si>
    <t>(11.9+11.9)/(2)=11.9</t>
  </si>
  <si>
    <t>S8</t>
  </si>
  <si>
    <t>(10.9+10.9)/(2)=10.9</t>
  </si>
  <si>
    <t>S9</t>
  </si>
  <si>
    <t>(9.9+9.9)/(2)=9.9</t>
  </si>
  <si>
    <t>S10</t>
  </si>
  <si>
    <t>S11</t>
  </si>
  <si>
    <t>(7.9+7.9)/(2)=7.95</t>
  </si>
  <si>
    <t>S12</t>
  </si>
  <si>
    <t>(6.9+6.9)/(2)=6.95</t>
  </si>
  <si>
    <t>S13</t>
  </si>
  <si>
    <t>S14</t>
  </si>
  <si>
    <t>(5+5)/(2)=4.95</t>
  </si>
  <si>
    <t>S15</t>
  </si>
  <si>
    <t>(4+4)/(2)=3.95</t>
  </si>
  <si>
    <t>S16</t>
  </si>
  <si>
    <t>(3+3)/(2)=3</t>
  </si>
  <si>
    <t>S17</t>
  </si>
  <si>
    <t>(2+2)/(2)=2</t>
  </si>
  <si>
    <t>S18</t>
  </si>
  <si>
    <t>(1+1)/(2)=1</t>
  </si>
  <si>
    <t>S19</t>
  </si>
  <si>
    <t>(0+0)/(2)=0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</si>
  <si>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</si>
  <si>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</si>
  <si>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</si>
  <si>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</si>
  <si>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</si>
  <si>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</si>
  <si>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</si>
  <si>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S19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</si>
  <si>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</si>
  <si>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</si>
  <si>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</si>
  <si>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</si>
  <si>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</si>
  <si>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</si>
  <si>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</si>
  <si>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 Mb</t>
    </r>
  </si>
  <si>
    <t>(5+5)/(2)=5</t>
  </si>
  <si>
    <t>(4+4)/(2)=4</t>
  </si>
  <si>
    <r>
      <t>A futtat�s id�tartama: </t>
    </r>
    <r>
      <rPr>
        <b/>
        <sz val="6"/>
        <color rgb="FF333333"/>
        <rFont val="Verdana"/>
        <family val="2"/>
        <charset val="238"/>
      </rPr>
      <t>0.03 mp (0 p)</t>
    </r>
  </si>
  <si>
    <t>valid</t>
  </si>
  <si>
    <t>becslés</t>
  </si>
  <si>
    <t>COCO Y0: 4852452</t>
  </si>
  <si>
    <t>(24.8+17.8)/(2)=21.3</t>
  </si>
  <si>
    <t>(961.6+1009.2)/(2)=985.4</t>
  </si>
  <si>
    <t>(960.6+1008.2)/(2)=984.4</t>
  </si>
  <si>
    <t>(959.6+1007.2)/(2)=983.45</t>
  </si>
  <si>
    <t>(14.9+14.9)/(2)=14.85</t>
  </si>
  <si>
    <t>(958.6+1006.2)/(2)=982.45</t>
  </si>
  <si>
    <t>(957.7+1005.2)/(2)=981.45</t>
  </si>
  <si>
    <t>(956.7+1004.3)/(2)=980.45</t>
  </si>
  <si>
    <t>(955.7+1003.3)/(2)=979.45</t>
  </si>
  <si>
    <t>(954.7+1002.3)/(2)=978.45</t>
  </si>
  <si>
    <t>(953.7+1001.3)/(2)=977.5</t>
  </si>
  <si>
    <t>(8.9+8.9)/(2)=8.9</t>
  </si>
  <si>
    <t>(952.7+1000.3)/(2)=976.5</t>
  </si>
  <si>
    <t>(951.7+999.3)/(2)=975.5</t>
  </si>
  <si>
    <t>(950.7+998.3)/(2)=974.5</t>
  </si>
  <si>
    <t>(5.9+5.9)/(2)=5.95</t>
  </si>
  <si>
    <t>(949.7+997.3)/(2)=973.5</t>
  </si>
  <si>
    <t>(948.7+996.3)/(2)=972.55</t>
  </si>
  <si>
    <t>(947.7+995.3)/(2)=971.55</t>
  </si>
  <si>
    <t>(3+3)/(2)=2.95</t>
  </si>
  <si>
    <t>(946.8+994.3)/(2)=970.55</t>
  </si>
  <si>
    <t>(945.8+993.3)/(2)=969.55</t>
  </si>
  <si>
    <t>(944.8+992.4)/(2)=968.55</t>
  </si>
  <si>
    <t>(943.8+991.4)/(2)=967.55</t>
  </si>
  <si>
    <t>COCO Y0: 3342449</t>
  </si>
  <si>
    <t>(968.1+23.1)/(2)=495.6</t>
  </si>
  <si>
    <t>(18.1+23.1)/(2)=20.6</t>
  </si>
  <si>
    <t>(18.1+994.2)/(2)=506.15</t>
  </si>
  <si>
    <t>(967.1+22.1)/(2)=494.6</t>
  </si>
  <si>
    <t>(17.1+22.1)/(2)=19.6</t>
  </si>
  <si>
    <t>(17.1+993.2)/(2)=505.15</t>
  </si>
  <si>
    <t>(966.1+21.1)/(2)=493.6</t>
  </si>
  <si>
    <t>(16.1+21.1)/(2)=18.6</t>
  </si>
  <si>
    <t>(16.1+992.2)/(2)=504.15</t>
  </si>
  <si>
    <t>(965.1+20.1)/(2)=492.6</t>
  </si>
  <si>
    <t>(15.1+20.1)/(2)=17.55</t>
  </si>
  <si>
    <t>(15.1+991.2)/(2)=503.15</t>
  </si>
  <si>
    <t>(964.1+19.1)/(2)=491.6</t>
  </si>
  <si>
    <t>(14.1+19.1)/(2)=16.55</t>
  </si>
  <si>
    <t>(14.1+990.2)/(2)=502.15</t>
  </si>
  <si>
    <t>(963.1+18.1)/(2)=490.6</t>
  </si>
  <si>
    <t>(13.1+18.1)/(2)=15.55</t>
  </si>
  <si>
    <t>(13.1+989.2)/(2)=501.15</t>
  </si>
  <si>
    <t>(962.1+17.1)/(2)=489.6</t>
  </si>
  <si>
    <t>(12.1+17.1)/(2)=14.55</t>
  </si>
  <si>
    <t>(12.1+988.2)/(2)=500.15</t>
  </si>
  <si>
    <t>(961.1+16.1)/(2)=488.6</t>
  </si>
  <si>
    <t>(11+16.1)/(2)=13.55</t>
  </si>
  <si>
    <t>(11+987.2)/(2)=499.15</t>
  </si>
  <si>
    <t>(960.1+15.1)/(2)=487.6</t>
  </si>
  <si>
    <t>(10+15.1)/(2)=12.55</t>
  </si>
  <si>
    <t>(10+986.2)/(2)=498.1</t>
  </si>
  <si>
    <t>(959.1+14.1)/(2)=486.55</t>
  </si>
  <si>
    <t>(9+14.1)/(2)=11.55</t>
  </si>
  <si>
    <t>(9+985.2)/(2)=497.1</t>
  </si>
  <si>
    <t>(958.1+13.1)/(2)=485.55</t>
  </si>
  <si>
    <t>(8+13.1)/(2)=10.55</t>
  </si>
  <si>
    <t>(8+984.2)/(2)=496.1</t>
  </si>
  <si>
    <t>(957.1+12.1)/(2)=484.55</t>
  </si>
  <si>
    <t>(7+12.1)/(2)=9.55</t>
  </si>
  <si>
    <t>(7+983.2)/(2)=495.1</t>
  </si>
  <si>
    <t>(956.1+11)/(2)=483.55</t>
  </si>
  <si>
    <t>(6+11)/(2)=8.55</t>
  </si>
  <si>
    <t>(6+982.2)/(2)=494.1</t>
  </si>
  <si>
    <t>(955.1+10)/(2)=482.55</t>
  </si>
  <si>
    <t>(5+10)/(2)=7.55</t>
  </si>
  <si>
    <t>(954.1+9)/(2)=481.55</t>
  </si>
  <si>
    <t>(4+9)/(2)=6.55</t>
  </si>
  <si>
    <t>(953.1+8)/(2)=480.55</t>
  </si>
  <si>
    <t>(3+8)/(2)=5.5</t>
  </si>
  <si>
    <t>(952.1+5)/(2)=478.55</t>
  </si>
  <si>
    <t>(2+5)/(2)=3.5</t>
  </si>
  <si>
    <t>(951.1+4)/(2)=477.55</t>
  </si>
  <si>
    <t>(950.1+0)/(2)=475.05</t>
  </si>
  <si>
    <r>
      <t>A futtat�s id�tartama: </t>
    </r>
    <r>
      <rPr>
        <b/>
        <sz val="6"/>
        <color rgb="FF333333"/>
        <rFont val="Verdana"/>
        <family val="2"/>
        <charset val="238"/>
      </rPr>
      <t>0.04 mp (0 p)</t>
    </r>
  </si>
  <si>
    <t>OAM-attribútumok</t>
  </si>
  <si>
    <t>feldolgozott</t>
  </si>
  <si>
    <t>potenciális</t>
  </si>
  <si>
    <t>magasság</t>
  </si>
  <si>
    <t>fedett terület</t>
  </si>
  <si>
    <t>összes térfogat</t>
  </si>
  <si>
    <t>szimmetria: pl. 3:1:1, vagy 1:3:1</t>
  </si>
  <si>
    <t>látható /külső felület</t>
  </si>
  <si>
    <t>szakadásosság (önálló részkupacok)</t>
  </si>
  <si>
    <t>Feladat:</t>
  </si>
  <si>
    <t>Homokkupacparadoxon operacioanlizálása</t>
  </si>
  <si>
    <t>Melyik homokszem (kocka-elhelyezés) a leginkább kupacszerű?</t>
  </si>
  <si>
    <t>minél szimmetrikusabb, annál kupacszerűbb</t>
  </si>
  <si>
    <t>minél kisebb a látható felület, annál kupacszerűbb</t>
  </si>
  <si>
    <t>minél kevesebb önálló részkupacból áll, annál kupacszerűbb</t>
  </si>
  <si>
    <t>Megoldás:</t>
  </si>
  <si>
    <t>Antidiszkriminatív hasonlóságelemzés</t>
  </si>
  <si>
    <t>A lehetséges objektum (kocka-elhelyezések) értékelése a minden objektum másként egyforma elv alapján, ill. a direkt és az inverz modellek összehasonlítása a validitás felismerése érdekében.</t>
  </si>
  <si>
    <t>nem minden valid</t>
  </si>
  <si>
    <t>A norma (1000) közeli állapot lehet invalid.</t>
  </si>
  <si>
    <t>lépcsős kupacindexek</t>
  </si>
  <si>
    <t>Az egyes variációk kupacszerűségi csoportokat alkotnak.</t>
  </si>
  <si>
    <t>lehet legkupacabb kupac</t>
  </si>
  <si>
    <t>A példában volt ideális kupac.</t>
  </si>
  <si>
    <t>az antikupac eleve adott</t>
  </si>
  <si>
    <t>A nulla, ill. 1 elemű halmaz az antikupac.</t>
  </si>
  <si>
    <t>nem csak a győztes lehet magányos</t>
  </si>
  <si>
    <t>a 2:2 alakzat is magányos kupacindexértékkel bír</t>
  </si>
  <si>
    <t>új fuzzy-mérőszám</t>
  </si>
  <si>
    <t>a kupacindex egy fajta fuzzy-mérőszám</t>
  </si>
  <si>
    <t>Konklúziók:</t>
  </si>
  <si>
    <t>Cím</t>
  </si>
  <si>
    <t>Szerző</t>
  </si>
  <si>
    <t>jun/sen. Pitlik László, Pitlik Mátyás, Pitlik Marcell</t>
  </si>
  <si>
    <t>Dátum</t>
  </si>
  <si>
    <t>2018. december</t>
  </si>
  <si>
    <t>Fuzzy-fogalom reprodukálható demonstrálása (Term-creation artificial intelligence for the Sorites-paradox)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</si>
</sst>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2C07ACBE-A209-4C96-A3AC-F5A40786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462C9014-6F9A-4EB0-940D-A26E323E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CD73E1F8-9CF4-47D6-9A1F-CA49F46B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76200</xdr:colOff>
      <xdr:row>3</xdr:row>
      <xdr:rowOff>25400</xdr:rowOff>
    </xdr:to>
    <xdr:pic>
      <xdr:nvPicPr>
        <xdr:cNvPr id="5" name="Kép 4" descr="COCO">
          <a:extLst>
            <a:ext uri="{FF2B5EF4-FFF2-40B4-BE49-F238E27FC236}">
              <a16:creationId xmlns:a16="http://schemas.microsoft.com/office/drawing/2014/main" id="{7D7A5166-652F-482E-8E35-C70A007C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gi.bme.hu/letoltes/ALKALMAZOTT%20INFORMATIKAI%20T%C3%81RGYAK/Korszer%C5%B1%20Informatikai%20Eszk%C3%B6z%C3%B6k/MestersegesIntelligencia.pdf" TargetMode="External"/><Relationship Id="rId2" Type="http://schemas.openxmlformats.org/officeDocument/2006/relationships/hyperlink" Target="https://hu.wikipedia.org/wiki/Paradoxon" TargetMode="External"/><Relationship Id="rId1" Type="http://schemas.openxmlformats.org/officeDocument/2006/relationships/hyperlink" Target="https://instantfilozofus.blog.hu/2010/09/14/szoritesz_paradoxona" TargetMode="External"/><Relationship Id="rId4" Type="http://schemas.openxmlformats.org/officeDocument/2006/relationships/hyperlink" Target="http://williamnava.com/vagueness-sorites-paradox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iau.my-x.hu/myx-free/coco/test/334244920181222153001.html" TargetMode="External"/><Relationship Id="rId1" Type="http://schemas.openxmlformats.org/officeDocument/2006/relationships/hyperlink" Target="https://miau.my-x.hu/myx-free/coco/test/4852452201812221529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9447-5671-44DF-ABDC-1E1996521F32}">
  <dimension ref="A1:A5"/>
  <sheetViews>
    <sheetView workbookViewId="0"/>
  </sheetViews>
  <sheetFormatPr defaultRowHeight="14.5" x14ac:dyDescent="0.35"/>
  <cols>
    <col min="1" max="1" width="153.54296875" bestFit="1" customWidth="1"/>
  </cols>
  <sheetData>
    <row r="1" spans="1:1" x14ac:dyDescent="0.35">
      <c r="A1" t="s">
        <v>2</v>
      </c>
    </row>
    <row r="2" spans="1:1" x14ac:dyDescent="0.35">
      <c r="A2" s="1" t="s">
        <v>0</v>
      </c>
    </row>
    <row r="3" spans="1:1" x14ac:dyDescent="0.35">
      <c r="A3" s="1" t="s">
        <v>1</v>
      </c>
    </row>
    <row r="4" spans="1:1" x14ac:dyDescent="0.35">
      <c r="A4" s="1" t="s">
        <v>3</v>
      </c>
    </row>
    <row r="5" spans="1:1" x14ac:dyDescent="0.35">
      <c r="A5" s="1" t="s">
        <v>4</v>
      </c>
    </row>
  </sheetData>
  <hyperlinks>
    <hyperlink ref="A2" r:id="rId1" xr:uid="{3C5D281A-FB9C-4500-A422-383A30B4A2A0}"/>
    <hyperlink ref="A3" r:id="rId2" xr:uid="{CAF6A51B-5FFE-4124-B23D-2D2411686164}"/>
    <hyperlink ref="A4" r:id="rId3" xr:uid="{E5B1BD53-2F53-4FC3-91F2-328AB04DB42D}"/>
    <hyperlink ref="A5" r:id="rId4" xr:uid="{54E69D34-0EC4-4C3D-BE1D-1470FF8108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B6D6-15D6-4745-BCF1-BC71D296178F}">
  <dimension ref="A1:M21"/>
  <sheetViews>
    <sheetView workbookViewId="0">
      <selection activeCell="C7" sqref="C7"/>
    </sheetView>
  </sheetViews>
  <sheetFormatPr defaultRowHeight="14.5" x14ac:dyDescent="0.35"/>
  <cols>
    <col min="1" max="1" width="3" bestFit="1" customWidth="1"/>
    <col min="2" max="2" width="29.90625" bestFit="1" customWidth="1"/>
    <col min="3" max="3" width="13.90625" bestFit="1" customWidth="1"/>
    <col min="4" max="4" width="11.26953125" bestFit="1" customWidth="1"/>
    <col min="5" max="5" width="12.36328125" bestFit="1" customWidth="1"/>
    <col min="6" max="6" width="4.81640625" bestFit="1" customWidth="1"/>
    <col min="7" max="7" width="6.81640625" bestFit="1" customWidth="1"/>
    <col min="8" max="8" width="6.81640625" customWidth="1"/>
    <col min="10" max="10" width="13.90625" bestFit="1" customWidth="1"/>
    <col min="11" max="11" width="11.26953125" bestFit="1" customWidth="1"/>
    <col min="12" max="12" width="12.36328125" bestFit="1" customWidth="1"/>
    <col min="13" max="13" width="4.81640625" bestFit="1" customWidth="1"/>
  </cols>
  <sheetData>
    <row r="1" spans="1:13" x14ac:dyDescent="0.35">
      <c r="B1" t="s">
        <v>30</v>
      </c>
      <c r="C1">
        <v>0</v>
      </c>
      <c r="D1">
        <v>0</v>
      </c>
      <c r="E1">
        <v>0</v>
      </c>
    </row>
    <row r="2" spans="1:13" x14ac:dyDescent="0.35">
      <c r="A2" t="s">
        <v>9</v>
      </c>
      <c r="B2" t="s">
        <v>29</v>
      </c>
      <c r="C2" t="s">
        <v>5</v>
      </c>
      <c r="D2" t="s">
        <v>6</v>
      </c>
      <c r="E2" t="s">
        <v>7</v>
      </c>
      <c r="F2" t="s">
        <v>8</v>
      </c>
      <c r="G2" t="s">
        <v>116</v>
      </c>
      <c r="H2" t="s">
        <v>115</v>
      </c>
      <c r="J2" t="str">
        <f>C2</f>
        <v>kupacmagasság</v>
      </c>
      <c r="K2" t="str">
        <f t="shared" ref="K2:M17" si="0">D2</f>
        <v>kupacterület</v>
      </c>
      <c r="L2" t="str">
        <f t="shared" si="0"/>
        <v>kupactérfogat</v>
      </c>
      <c r="M2" t="str">
        <f t="shared" si="0"/>
        <v>Y0</v>
      </c>
    </row>
    <row r="3" spans="1:13" x14ac:dyDescent="0.35">
      <c r="A3">
        <v>0</v>
      </c>
      <c r="B3" t="s">
        <v>10</v>
      </c>
      <c r="C3">
        <v>0</v>
      </c>
      <c r="D3">
        <v>0</v>
      </c>
      <c r="E3">
        <v>0</v>
      </c>
      <c r="F3">
        <v>1000</v>
      </c>
      <c r="G3">
        <f>modellek!E71</f>
        <v>967.6</v>
      </c>
      <c r="H3" t="str">
        <f>modellek!I71</f>
        <v>valid</v>
      </c>
      <c r="J3" s="14">
        <f>RANK(C3,C$3:C$21,C$1)</f>
        <v>19</v>
      </c>
      <c r="K3" s="14">
        <f t="shared" ref="K3:K21" si="1">RANK(D3,D$3:D$21,D$1)</f>
        <v>19</v>
      </c>
      <c r="L3" s="14">
        <f t="shared" ref="L3:L21" si="2">RANK(E3,E$3:E$21,E$1)</f>
        <v>19</v>
      </c>
      <c r="M3" s="14">
        <f t="shared" si="0"/>
        <v>1000</v>
      </c>
    </row>
    <row r="4" spans="1:13" x14ac:dyDescent="0.35">
      <c r="A4">
        <v>1</v>
      </c>
      <c r="B4" t="s">
        <v>11</v>
      </c>
      <c r="C4">
        <v>1</v>
      </c>
      <c r="D4">
        <v>1</v>
      </c>
      <c r="E4">
        <v>1</v>
      </c>
      <c r="F4">
        <v>1000</v>
      </c>
      <c r="G4">
        <f>modellek!E72</f>
        <v>978.5</v>
      </c>
      <c r="H4" t="str">
        <f>modellek!I72</f>
        <v>valid</v>
      </c>
      <c r="J4">
        <f t="shared" ref="J4:J21" si="3">RANK(C4,C$3:C$21,C$1)</f>
        <v>14</v>
      </c>
      <c r="K4">
        <f t="shared" si="1"/>
        <v>14</v>
      </c>
      <c r="L4">
        <f t="shared" si="2"/>
        <v>18</v>
      </c>
      <c r="M4">
        <f t="shared" si="0"/>
        <v>1000</v>
      </c>
    </row>
    <row r="5" spans="1:13" x14ac:dyDescent="0.35">
      <c r="A5">
        <v>2</v>
      </c>
      <c r="B5" t="s">
        <v>12</v>
      </c>
      <c r="C5">
        <v>1</v>
      </c>
      <c r="D5">
        <v>2</v>
      </c>
      <c r="E5">
        <v>2</v>
      </c>
      <c r="F5">
        <v>1000</v>
      </c>
      <c r="G5">
        <f>modellek!E73</f>
        <v>986.4</v>
      </c>
      <c r="H5" t="str">
        <f>modellek!I73</f>
        <v>valid</v>
      </c>
      <c r="J5">
        <f t="shared" si="3"/>
        <v>14</v>
      </c>
      <c r="K5">
        <f t="shared" si="1"/>
        <v>8</v>
      </c>
      <c r="L5">
        <f t="shared" si="2"/>
        <v>16</v>
      </c>
      <c r="M5">
        <f t="shared" si="0"/>
        <v>1000</v>
      </c>
    </row>
    <row r="6" spans="1:13" x14ac:dyDescent="0.35">
      <c r="A6">
        <v>2</v>
      </c>
      <c r="B6" t="s">
        <v>13</v>
      </c>
      <c r="C6">
        <v>2</v>
      </c>
      <c r="D6">
        <v>1</v>
      </c>
      <c r="E6">
        <v>2</v>
      </c>
      <c r="F6">
        <v>1000</v>
      </c>
      <c r="G6">
        <f>modellek!E74</f>
        <v>986.4</v>
      </c>
      <c r="H6" t="str">
        <f>modellek!I74</f>
        <v>valid</v>
      </c>
      <c r="J6">
        <f t="shared" si="3"/>
        <v>8</v>
      </c>
      <c r="K6">
        <f t="shared" si="1"/>
        <v>14</v>
      </c>
      <c r="L6">
        <f t="shared" si="2"/>
        <v>16</v>
      </c>
      <c r="M6">
        <f t="shared" si="0"/>
        <v>1000</v>
      </c>
    </row>
    <row r="7" spans="1:13" x14ac:dyDescent="0.35">
      <c r="A7">
        <v>3</v>
      </c>
      <c r="B7" t="s">
        <v>14</v>
      </c>
      <c r="C7">
        <v>1</v>
      </c>
      <c r="D7">
        <v>3</v>
      </c>
      <c r="E7">
        <v>3</v>
      </c>
      <c r="F7">
        <v>1000</v>
      </c>
      <c r="G7">
        <f>modellek!E75</f>
        <v>993.3</v>
      </c>
      <c r="H7" t="str">
        <f>modellek!I75</f>
        <v>valid</v>
      </c>
      <c r="J7">
        <f t="shared" si="3"/>
        <v>14</v>
      </c>
      <c r="K7">
        <f t="shared" si="1"/>
        <v>4</v>
      </c>
      <c r="L7">
        <f t="shared" si="2"/>
        <v>13</v>
      </c>
      <c r="M7">
        <f t="shared" si="0"/>
        <v>1000</v>
      </c>
    </row>
    <row r="8" spans="1:13" x14ac:dyDescent="0.35">
      <c r="A8">
        <v>3</v>
      </c>
      <c r="B8" t="s">
        <v>15</v>
      </c>
      <c r="C8">
        <v>2</v>
      </c>
      <c r="D8">
        <v>2</v>
      </c>
      <c r="E8">
        <v>3</v>
      </c>
      <c r="F8">
        <v>1000</v>
      </c>
      <c r="G8">
        <f>modellek!E76</f>
        <v>995.3</v>
      </c>
      <c r="H8" t="str">
        <f>modellek!I76</f>
        <v>valid</v>
      </c>
      <c r="J8">
        <f t="shared" si="3"/>
        <v>8</v>
      </c>
      <c r="K8">
        <f t="shared" si="1"/>
        <v>8</v>
      </c>
      <c r="L8">
        <f t="shared" si="2"/>
        <v>13</v>
      </c>
      <c r="M8">
        <f t="shared" si="0"/>
        <v>1000</v>
      </c>
    </row>
    <row r="9" spans="1:13" x14ac:dyDescent="0.35">
      <c r="A9">
        <v>3</v>
      </c>
      <c r="B9" t="s">
        <v>16</v>
      </c>
      <c r="C9">
        <v>3</v>
      </c>
      <c r="D9">
        <v>1</v>
      </c>
      <c r="E9">
        <v>3</v>
      </c>
      <c r="F9">
        <v>1000</v>
      </c>
      <c r="G9">
        <f>modellek!E77</f>
        <v>993.3</v>
      </c>
      <c r="H9" t="str">
        <f>modellek!I77</f>
        <v>valid</v>
      </c>
      <c r="J9">
        <f t="shared" si="3"/>
        <v>4</v>
      </c>
      <c r="K9">
        <f t="shared" si="1"/>
        <v>14</v>
      </c>
      <c r="L9">
        <f t="shared" si="2"/>
        <v>13</v>
      </c>
      <c r="M9">
        <f t="shared" si="0"/>
        <v>1000</v>
      </c>
    </row>
    <row r="10" spans="1:13" x14ac:dyDescent="0.35">
      <c r="A10">
        <v>4</v>
      </c>
      <c r="B10" t="s">
        <v>17</v>
      </c>
      <c r="C10">
        <v>1</v>
      </c>
      <c r="D10">
        <v>4</v>
      </c>
      <c r="E10">
        <v>4</v>
      </c>
      <c r="F10">
        <v>1000</v>
      </c>
      <c r="G10">
        <f>modellek!E78</f>
        <v>1001.3</v>
      </c>
      <c r="H10" t="str">
        <f>modellek!I78</f>
        <v>valid</v>
      </c>
      <c r="J10">
        <f t="shared" si="3"/>
        <v>14</v>
      </c>
      <c r="K10">
        <f t="shared" si="1"/>
        <v>2</v>
      </c>
      <c r="L10">
        <f t="shared" si="2"/>
        <v>8</v>
      </c>
      <c r="M10">
        <f t="shared" si="0"/>
        <v>1000</v>
      </c>
    </row>
    <row r="11" spans="1:13" x14ac:dyDescent="0.35">
      <c r="A11" s="12">
        <v>4</v>
      </c>
      <c r="B11" s="12" t="s">
        <v>18</v>
      </c>
      <c r="C11" s="12">
        <v>2</v>
      </c>
      <c r="D11" s="12">
        <v>2</v>
      </c>
      <c r="E11" s="12">
        <v>4</v>
      </c>
      <c r="F11" s="12">
        <v>1000</v>
      </c>
      <c r="G11" s="12">
        <f>modellek!E79</f>
        <v>1000.3</v>
      </c>
      <c r="H11" s="12" t="str">
        <f>modellek!I79</f>
        <v>invalid</v>
      </c>
      <c r="J11">
        <f t="shared" si="3"/>
        <v>8</v>
      </c>
      <c r="K11">
        <f t="shared" si="1"/>
        <v>8</v>
      </c>
      <c r="L11">
        <f t="shared" si="2"/>
        <v>8</v>
      </c>
      <c r="M11">
        <f t="shared" si="0"/>
        <v>1000</v>
      </c>
    </row>
    <row r="12" spans="1:13" x14ac:dyDescent="0.35">
      <c r="A12">
        <v>4</v>
      </c>
      <c r="B12" t="s">
        <v>19</v>
      </c>
      <c r="C12">
        <v>2</v>
      </c>
      <c r="D12">
        <v>3</v>
      </c>
      <c r="E12">
        <v>4</v>
      </c>
      <c r="F12">
        <v>1000</v>
      </c>
      <c r="G12">
        <f>modellek!E80</f>
        <v>1004.3</v>
      </c>
      <c r="H12" t="str">
        <f>modellek!I80</f>
        <v>valid</v>
      </c>
      <c r="J12">
        <f t="shared" si="3"/>
        <v>8</v>
      </c>
      <c r="K12">
        <f t="shared" si="1"/>
        <v>4</v>
      </c>
      <c r="L12">
        <f t="shared" si="2"/>
        <v>8</v>
      </c>
      <c r="M12">
        <f t="shared" si="0"/>
        <v>1000</v>
      </c>
    </row>
    <row r="13" spans="1:13" x14ac:dyDescent="0.35">
      <c r="A13">
        <v>4</v>
      </c>
      <c r="B13" t="s">
        <v>20</v>
      </c>
      <c r="C13">
        <v>3</v>
      </c>
      <c r="D13">
        <v>2</v>
      </c>
      <c r="E13">
        <v>4</v>
      </c>
      <c r="F13">
        <v>1000</v>
      </c>
      <c r="G13">
        <f>modellek!E81</f>
        <v>1004.3</v>
      </c>
      <c r="H13" t="str">
        <f>modellek!I81</f>
        <v>valid</v>
      </c>
      <c r="J13">
        <f t="shared" si="3"/>
        <v>4</v>
      </c>
      <c r="K13">
        <f t="shared" si="1"/>
        <v>8</v>
      </c>
      <c r="L13">
        <f t="shared" si="2"/>
        <v>8</v>
      </c>
      <c r="M13">
        <f t="shared" si="0"/>
        <v>1000</v>
      </c>
    </row>
    <row r="14" spans="1:13" x14ac:dyDescent="0.35">
      <c r="A14">
        <v>4</v>
      </c>
      <c r="B14" t="s">
        <v>21</v>
      </c>
      <c r="C14">
        <v>4</v>
      </c>
      <c r="D14">
        <v>1</v>
      </c>
      <c r="E14">
        <v>4</v>
      </c>
      <c r="F14">
        <v>1000</v>
      </c>
      <c r="G14">
        <f>modellek!E82</f>
        <v>1001.3</v>
      </c>
      <c r="H14" t="str">
        <f>modellek!I82</f>
        <v>valid</v>
      </c>
      <c r="J14">
        <f t="shared" si="3"/>
        <v>2</v>
      </c>
      <c r="K14">
        <f t="shared" si="1"/>
        <v>14</v>
      </c>
      <c r="L14">
        <f t="shared" si="2"/>
        <v>8</v>
      </c>
      <c r="M14">
        <f t="shared" si="0"/>
        <v>1000</v>
      </c>
    </row>
    <row r="15" spans="1:13" x14ac:dyDescent="0.35">
      <c r="A15">
        <v>5</v>
      </c>
      <c r="B15" t="s">
        <v>22</v>
      </c>
      <c r="C15">
        <v>1</v>
      </c>
      <c r="D15">
        <v>5</v>
      </c>
      <c r="E15">
        <v>5</v>
      </c>
      <c r="F15">
        <v>1000</v>
      </c>
      <c r="G15">
        <f>modellek!E83</f>
        <v>1011.7</v>
      </c>
      <c r="H15" t="str">
        <f>modellek!I83</f>
        <v>valid</v>
      </c>
      <c r="J15">
        <f t="shared" si="3"/>
        <v>14</v>
      </c>
      <c r="K15">
        <f t="shared" si="1"/>
        <v>1</v>
      </c>
      <c r="L15">
        <f t="shared" si="2"/>
        <v>1</v>
      </c>
      <c r="M15">
        <f t="shared" si="0"/>
        <v>1000</v>
      </c>
    </row>
    <row r="16" spans="1:13" x14ac:dyDescent="0.35">
      <c r="A16">
        <v>5</v>
      </c>
      <c r="B16" t="s">
        <v>23</v>
      </c>
      <c r="C16">
        <v>2</v>
      </c>
      <c r="D16">
        <v>4</v>
      </c>
      <c r="E16">
        <v>5</v>
      </c>
      <c r="F16">
        <v>1000</v>
      </c>
      <c r="G16">
        <f>modellek!E84</f>
        <v>1014.2</v>
      </c>
      <c r="H16" t="str">
        <f>modellek!I84</f>
        <v>valid</v>
      </c>
      <c r="J16">
        <f t="shared" si="3"/>
        <v>8</v>
      </c>
      <c r="K16">
        <f t="shared" si="1"/>
        <v>2</v>
      </c>
      <c r="L16">
        <f t="shared" si="2"/>
        <v>1</v>
      </c>
      <c r="M16">
        <f t="shared" si="0"/>
        <v>1000</v>
      </c>
    </row>
    <row r="17" spans="1:13" x14ac:dyDescent="0.35">
      <c r="A17">
        <v>5</v>
      </c>
      <c r="B17" t="s">
        <v>24</v>
      </c>
      <c r="C17">
        <v>2</v>
      </c>
      <c r="D17">
        <v>3</v>
      </c>
      <c r="E17">
        <v>5</v>
      </c>
      <c r="F17">
        <v>1000</v>
      </c>
      <c r="G17">
        <f>modellek!E85</f>
        <v>1011.2</v>
      </c>
      <c r="H17" t="str">
        <f>modellek!I85</f>
        <v>valid</v>
      </c>
      <c r="J17">
        <f t="shared" si="3"/>
        <v>8</v>
      </c>
      <c r="K17">
        <f t="shared" si="1"/>
        <v>4</v>
      </c>
      <c r="L17">
        <f t="shared" si="2"/>
        <v>1</v>
      </c>
      <c r="M17">
        <f t="shared" si="0"/>
        <v>1000</v>
      </c>
    </row>
    <row r="18" spans="1:13" x14ac:dyDescent="0.35">
      <c r="A18">
        <v>5</v>
      </c>
      <c r="B18" t="s">
        <v>25</v>
      </c>
      <c r="C18">
        <v>3</v>
      </c>
      <c r="D18">
        <v>2</v>
      </c>
      <c r="E18">
        <v>5</v>
      </c>
      <c r="F18">
        <v>1000</v>
      </c>
      <c r="G18">
        <f>modellek!E86</f>
        <v>1011.2</v>
      </c>
      <c r="H18" t="str">
        <f>modellek!I86</f>
        <v>valid</v>
      </c>
      <c r="J18">
        <f t="shared" si="3"/>
        <v>4</v>
      </c>
      <c r="K18">
        <f t="shared" si="1"/>
        <v>8</v>
      </c>
      <c r="L18">
        <f t="shared" si="2"/>
        <v>1</v>
      </c>
      <c r="M18">
        <f t="shared" ref="M18:M21" si="4">F18</f>
        <v>1000</v>
      </c>
    </row>
    <row r="19" spans="1:13" x14ac:dyDescent="0.35">
      <c r="A19">
        <v>5</v>
      </c>
      <c r="B19" t="s">
        <v>26</v>
      </c>
      <c r="C19">
        <v>3</v>
      </c>
      <c r="D19">
        <v>3</v>
      </c>
      <c r="E19">
        <v>5</v>
      </c>
      <c r="F19">
        <v>1000</v>
      </c>
      <c r="G19">
        <f>modellek!E87</f>
        <v>1015.2</v>
      </c>
      <c r="H19" t="str">
        <f>modellek!I87</f>
        <v>valid</v>
      </c>
      <c r="J19" s="13">
        <f t="shared" si="3"/>
        <v>4</v>
      </c>
      <c r="K19" s="13">
        <f t="shared" si="1"/>
        <v>4</v>
      </c>
      <c r="L19" s="13">
        <f t="shared" si="2"/>
        <v>1</v>
      </c>
      <c r="M19" s="13">
        <f t="shared" si="4"/>
        <v>1000</v>
      </c>
    </row>
    <row r="20" spans="1:13" x14ac:dyDescent="0.35">
      <c r="A20">
        <v>5</v>
      </c>
      <c r="B20" t="s">
        <v>27</v>
      </c>
      <c r="C20">
        <v>4</v>
      </c>
      <c r="D20">
        <v>2</v>
      </c>
      <c r="E20">
        <v>5</v>
      </c>
      <c r="F20">
        <v>1000</v>
      </c>
      <c r="G20">
        <f>modellek!E88</f>
        <v>1014.2</v>
      </c>
      <c r="H20" t="str">
        <f>modellek!I88</f>
        <v>valid</v>
      </c>
      <c r="J20">
        <f t="shared" si="3"/>
        <v>2</v>
      </c>
      <c r="K20">
        <f t="shared" si="1"/>
        <v>8</v>
      </c>
      <c r="L20">
        <f t="shared" si="2"/>
        <v>1</v>
      </c>
      <c r="M20">
        <f t="shared" si="4"/>
        <v>1000</v>
      </c>
    </row>
    <row r="21" spans="1:13" x14ac:dyDescent="0.35">
      <c r="A21">
        <v>5</v>
      </c>
      <c r="B21" t="s">
        <v>28</v>
      </c>
      <c r="C21">
        <v>5</v>
      </c>
      <c r="D21">
        <v>1</v>
      </c>
      <c r="E21">
        <v>5</v>
      </c>
      <c r="F21">
        <v>1000</v>
      </c>
      <c r="G21">
        <f>modellek!E89</f>
        <v>1011.7</v>
      </c>
      <c r="H21" t="str">
        <f>modellek!I89</f>
        <v>valid</v>
      </c>
      <c r="J21">
        <f t="shared" si="3"/>
        <v>1</v>
      </c>
      <c r="K21">
        <f t="shared" si="1"/>
        <v>14</v>
      </c>
      <c r="L21">
        <f t="shared" si="2"/>
        <v>1</v>
      </c>
      <c r="M21">
        <f t="shared" si="4"/>
        <v>1000</v>
      </c>
    </row>
  </sheetData>
  <conditionalFormatting sqref="G3:G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FB03-5C31-4DE9-B07B-11908C565023}">
  <dimension ref="A1:Z103"/>
  <sheetViews>
    <sheetView workbookViewId="0"/>
  </sheetViews>
  <sheetFormatPr defaultRowHeight="14.5" x14ac:dyDescent="0.35"/>
  <sheetData>
    <row r="1" spans="1:26" ht="18" x14ac:dyDescent="0.35">
      <c r="A1" s="2"/>
      <c r="O1" s="2"/>
    </row>
    <row r="2" spans="1:26" x14ac:dyDescent="0.35">
      <c r="A2" s="3"/>
      <c r="O2" s="3"/>
    </row>
    <row r="5" spans="1:26" ht="15" x14ac:dyDescent="0.35">
      <c r="A5" s="4" t="s">
        <v>31</v>
      </c>
      <c r="B5" s="5">
        <v>4852452</v>
      </c>
      <c r="C5" s="4" t="s">
        <v>32</v>
      </c>
      <c r="D5" s="5">
        <v>19</v>
      </c>
      <c r="E5" s="4" t="s">
        <v>33</v>
      </c>
      <c r="F5" s="5">
        <v>3</v>
      </c>
      <c r="G5" s="4" t="s">
        <v>34</v>
      </c>
      <c r="H5" s="5">
        <v>19</v>
      </c>
      <c r="I5" s="4" t="s">
        <v>35</v>
      </c>
      <c r="J5" s="5">
        <v>0</v>
      </c>
      <c r="K5" s="4" t="s">
        <v>36</v>
      </c>
      <c r="L5" s="5" t="s">
        <v>117</v>
      </c>
      <c r="O5" s="4" t="s">
        <v>31</v>
      </c>
      <c r="P5" s="5">
        <v>3342449</v>
      </c>
      <c r="Q5" s="4" t="s">
        <v>32</v>
      </c>
      <c r="R5" s="5">
        <v>19</v>
      </c>
      <c r="S5" s="4" t="s">
        <v>33</v>
      </c>
      <c r="T5" s="5">
        <v>3</v>
      </c>
      <c r="U5" s="4" t="s">
        <v>34</v>
      </c>
      <c r="V5" s="5">
        <v>19</v>
      </c>
      <c r="W5" s="4" t="s">
        <v>35</v>
      </c>
      <c r="X5" s="5">
        <v>0</v>
      </c>
      <c r="Y5" s="4" t="s">
        <v>36</v>
      </c>
      <c r="Z5" s="5" t="s">
        <v>142</v>
      </c>
    </row>
    <row r="6" spans="1:26" ht="18.5" thickBot="1" x14ac:dyDescent="0.4">
      <c r="A6" s="2"/>
      <c r="O6" s="2"/>
    </row>
    <row r="7" spans="1:26" ht="15" thickBot="1" x14ac:dyDescent="0.4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O7" s="6" t="s">
        <v>37</v>
      </c>
      <c r="P7" s="6" t="s">
        <v>38</v>
      </c>
      <c r="Q7" s="6" t="s">
        <v>39</v>
      </c>
      <c r="R7" s="6" t="s">
        <v>40</v>
      </c>
      <c r="S7" s="6" t="s">
        <v>41</v>
      </c>
    </row>
    <row r="8" spans="1:26" ht="15" thickBot="1" x14ac:dyDescent="0.4">
      <c r="A8" s="6" t="s">
        <v>42</v>
      </c>
      <c r="B8" s="7">
        <v>19</v>
      </c>
      <c r="C8" s="7">
        <v>19</v>
      </c>
      <c r="D8" s="7">
        <v>19</v>
      </c>
      <c r="E8" s="7">
        <v>1000</v>
      </c>
      <c r="G8">
        <f>RANK(B8,B$8:B$26,0)</f>
        <v>1</v>
      </c>
      <c r="H8">
        <f t="shared" ref="H8:H26" si="0">RANK(C8,C$8:C$26,0)</f>
        <v>1</v>
      </c>
      <c r="I8">
        <f t="shared" ref="I8:I26" si="1">RANK(D8,D$8:D$26,0)</f>
        <v>1</v>
      </c>
      <c r="J8">
        <v>1000</v>
      </c>
      <c r="O8" s="6" t="s">
        <v>42</v>
      </c>
      <c r="P8" s="7">
        <v>1</v>
      </c>
      <c r="Q8" s="7">
        <v>1</v>
      </c>
      <c r="R8" s="7">
        <v>1</v>
      </c>
      <c r="S8" s="7">
        <v>1000</v>
      </c>
    </row>
    <row r="9" spans="1:26" ht="15" thickBot="1" x14ac:dyDescent="0.4">
      <c r="A9" s="6" t="s">
        <v>43</v>
      </c>
      <c r="B9" s="7">
        <v>14</v>
      </c>
      <c r="C9" s="7">
        <v>14</v>
      </c>
      <c r="D9" s="7">
        <v>18</v>
      </c>
      <c r="E9" s="7">
        <v>1000</v>
      </c>
      <c r="G9">
        <f t="shared" ref="G9:G26" si="2">RANK(B9,B$8:B$26,0)</f>
        <v>2</v>
      </c>
      <c r="H9">
        <f t="shared" si="0"/>
        <v>2</v>
      </c>
      <c r="I9">
        <f t="shared" si="1"/>
        <v>2</v>
      </c>
      <c r="J9">
        <v>1000</v>
      </c>
      <c r="O9" s="6" t="s">
        <v>43</v>
      </c>
      <c r="P9" s="7">
        <v>2</v>
      </c>
      <c r="Q9" s="7">
        <v>2</v>
      </c>
      <c r="R9" s="7">
        <v>2</v>
      </c>
      <c r="S9" s="7">
        <v>1000</v>
      </c>
    </row>
    <row r="10" spans="1:26" ht="15" thickBot="1" x14ac:dyDescent="0.4">
      <c r="A10" s="6" t="s">
        <v>44</v>
      </c>
      <c r="B10" s="7">
        <v>14</v>
      </c>
      <c r="C10" s="7">
        <v>8</v>
      </c>
      <c r="D10" s="7">
        <v>16</v>
      </c>
      <c r="E10" s="7">
        <v>1000</v>
      </c>
      <c r="G10">
        <f t="shared" si="2"/>
        <v>2</v>
      </c>
      <c r="H10">
        <f t="shared" si="0"/>
        <v>7</v>
      </c>
      <c r="I10">
        <f t="shared" si="1"/>
        <v>3</v>
      </c>
      <c r="J10">
        <v>1000</v>
      </c>
      <c r="O10" s="6" t="s">
        <v>44</v>
      </c>
      <c r="P10" s="7">
        <v>2</v>
      </c>
      <c r="Q10" s="7">
        <v>7</v>
      </c>
      <c r="R10" s="7">
        <v>3</v>
      </c>
      <c r="S10" s="7">
        <v>1000</v>
      </c>
    </row>
    <row r="11" spans="1:26" ht="15" thickBot="1" x14ac:dyDescent="0.4">
      <c r="A11" s="6" t="s">
        <v>45</v>
      </c>
      <c r="B11" s="7">
        <v>8</v>
      </c>
      <c r="C11" s="7">
        <v>14</v>
      </c>
      <c r="D11" s="7">
        <v>16</v>
      </c>
      <c r="E11" s="7">
        <v>1000</v>
      </c>
      <c r="G11">
        <f t="shared" si="2"/>
        <v>7</v>
      </c>
      <c r="H11">
        <f t="shared" si="0"/>
        <v>2</v>
      </c>
      <c r="I11">
        <f t="shared" si="1"/>
        <v>3</v>
      </c>
      <c r="J11">
        <v>1000</v>
      </c>
      <c r="O11" s="6" t="s">
        <v>45</v>
      </c>
      <c r="P11" s="7">
        <v>7</v>
      </c>
      <c r="Q11" s="7">
        <v>2</v>
      </c>
      <c r="R11" s="7">
        <v>3</v>
      </c>
      <c r="S11" s="7">
        <v>1000</v>
      </c>
    </row>
    <row r="12" spans="1:26" ht="15" thickBot="1" x14ac:dyDescent="0.4">
      <c r="A12" s="6" t="s">
        <v>46</v>
      </c>
      <c r="B12" s="7">
        <v>14</v>
      </c>
      <c r="C12" s="7">
        <v>4</v>
      </c>
      <c r="D12" s="7">
        <v>13</v>
      </c>
      <c r="E12" s="7">
        <v>1000</v>
      </c>
      <c r="G12">
        <f t="shared" si="2"/>
        <v>2</v>
      </c>
      <c r="H12">
        <f t="shared" si="0"/>
        <v>13</v>
      </c>
      <c r="I12">
        <f t="shared" si="1"/>
        <v>5</v>
      </c>
      <c r="J12">
        <v>1000</v>
      </c>
      <c r="O12" s="6" t="s">
        <v>46</v>
      </c>
      <c r="P12" s="7">
        <v>2</v>
      </c>
      <c r="Q12" s="7">
        <v>13</v>
      </c>
      <c r="R12" s="7">
        <v>5</v>
      </c>
      <c r="S12" s="7">
        <v>1000</v>
      </c>
    </row>
    <row r="13" spans="1:26" ht="15" thickBot="1" x14ac:dyDescent="0.4">
      <c r="A13" s="6" t="s">
        <v>47</v>
      </c>
      <c r="B13" s="7">
        <v>8</v>
      </c>
      <c r="C13" s="7">
        <v>8</v>
      </c>
      <c r="D13" s="7">
        <v>13</v>
      </c>
      <c r="E13" s="7">
        <v>1000</v>
      </c>
      <c r="G13">
        <f t="shared" si="2"/>
        <v>7</v>
      </c>
      <c r="H13">
        <f t="shared" si="0"/>
        <v>7</v>
      </c>
      <c r="I13">
        <f t="shared" si="1"/>
        <v>5</v>
      </c>
      <c r="J13">
        <v>1000</v>
      </c>
      <c r="O13" s="6" t="s">
        <v>47</v>
      </c>
      <c r="P13" s="7">
        <v>7</v>
      </c>
      <c r="Q13" s="7">
        <v>7</v>
      </c>
      <c r="R13" s="7">
        <v>5</v>
      </c>
      <c r="S13" s="7">
        <v>1000</v>
      </c>
    </row>
    <row r="14" spans="1:26" ht="15" thickBot="1" x14ac:dyDescent="0.4">
      <c r="A14" s="6" t="s">
        <v>48</v>
      </c>
      <c r="B14" s="7">
        <v>4</v>
      </c>
      <c r="C14" s="7">
        <v>14</v>
      </c>
      <c r="D14" s="7">
        <v>13</v>
      </c>
      <c r="E14" s="7">
        <v>1000</v>
      </c>
      <c r="G14">
        <f t="shared" si="2"/>
        <v>13</v>
      </c>
      <c r="H14">
        <f t="shared" si="0"/>
        <v>2</v>
      </c>
      <c r="I14">
        <f t="shared" si="1"/>
        <v>5</v>
      </c>
      <c r="J14">
        <v>1000</v>
      </c>
      <c r="O14" s="6" t="s">
        <v>48</v>
      </c>
      <c r="P14" s="7">
        <v>13</v>
      </c>
      <c r="Q14" s="7">
        <v>2</v>
      </c>
      <c r="R14" s="7">
        <v>5</v>
      </c>
      <c r="S14" s="7">
        <v>1000</v>
      </c>
    </row>
    <row r="15" spans="1:26" ht="15" thickBot="1" x14ac:dyDescent="0.4">
      <c r="A15" s="6" t="s">
        <v>49</v>
      </c>
      <c r="B15" s="7">
        <v>14</v>
      </c>
      <c r="C15" s="7">
        <v>2</v>
      </c>
      <c r="D15" s="7">
        <v>8</v>
      </c>
      <c r="E15" s="7">
        <v>1000</v>
      </c>
      <c r="G15">
        <f t="shared" si="2"/>
        <v>2</v>
      </c>
      <c r="H15">
        <f t="shared" si="0"/>
        <v>17</v>
      </c>
      <c r="I15">
        <f t="shared" si="1"/>
        <v>8</v>
      </c>
      <c r="J15">
        <v>1000</v>
      </c>
      <c r="O15" s="6" t="s">
        <v>49</v>
      </c>
      <c r="P15" s="7">
        <v>2</v>
      </c>
      <c r="Q15" s="7">
        <v>17</v>
      </c>
      <c r="R15" s="7">
        <v>8</v>
      </c>
      <c r="S15" s="7">
        <v>1000</v>
      </c>
    </row>
    <row r="16" spans="1:26" ht="15" thickBot="1" x14ac:dyDescent="0.4">
      <c r="A16" s="6" t="s">
        <v>50</v>
      </c>
      <c r="B16" s="7">
        <v>8</v>
      </c>
      <c r="C16" s="7">
        <v>8</v>
      </c>
      <c r="D16" s="7">
        <v>8</v>
      </c>
      <c r="E16" s="7">
        <v>1000</v>
      </c>
      <c r="G16">
        <f t="shared" si="2"/>
        <v>7</v>
      </c>
      <c r="H16">
        <f t="shared" si="0"/>
        <v>7</v>
      </c>
      <c r="I16">
        <f t="shared" si="1"/>
        <v>8</v>
      </c>
      <c r="J16">
        <v>1000</v>
      </c>
      <c r="O16" s="6" t="s">
        <v>50</v>
      </c>
      <c r="P16" s="7">
        <v>7</v>
      </c>
      <c r="Q16" s="7">
        <v>7</v>
      </c>
      <c r="R16" s="7">
        <v>8</v>
      </c>
      <c r="S16" s="7">
        <v>1000</v>
      </c>
    </row>
    <row r="17" spans="1:19" ht="15" thickBot="1" x14ac:dyDescent="0.4">
      <c r="A17" s="6" t="s">
        <v>51</v>
      </c>
      <c r="B17" s="7">
        <v>8</v>
      </c>
      <c r="C17" s="7">
        <v>4</v>
      </c>
      <c r="D17" s="7">
        <v>8</v>
      </c>
      <c r="E17" s="7">
        <v>1000</v>
      </c>
      <c r="G17">
        <f t="shared" si="2"/>
        <v>7</v>
      </c>
      <c r="H17">
        <f t="shared" si="0"/>
        <v>13</v>
      </c>
      <c r="I17">
        <f t="shared" si="1"/>
        <v>8</v>
      </c>
      <c r="J17">
        <v>1000</v>
      </c>
      <c r="O17" s="6" t="s">
        <v>51</v>
      </c>
      <c r="P17" s="7">
        <v>7</v>
      </c>
      <c r="Q17" s="7">
        <v>13</v>
      </c>
      <c r="R17" s="7">
        <v>8</v>
      </c>
      <c r="S17" s="7">
        <v>1000</v>
      </c>
    </row>
    <row r="18" spans="1:19" ht="15" thickBot="1" x14ac:dyDescent="0.4">
      <c r="A18" s="6" t="s">
        <v>52</v>
      </c>
      <c r="B18" s="7">
        <v>4</v>
      </c>
      <c r="C18" s="7">
        <v>8</v>
      </c>
      <c r="D18" s="7">
        <v>8</v>
      </c>
      <c r="E18" s="7">
        <v>1000</v>
      </c>
      <c r="G18">
        <f t="shared" si="2"/>
        <v>13</v>
      </c>
      <c r="H18">
        <f t="shared" si="0"/>
        <v>7</v>
      </c>
      <c r="I18">
        <f t="shared" si="1"/>
        <v>8</v>
      </c>
      <c r="J18">
        <v>1000</v>
      </c>
      <c r="O18" s="6" t="s">
        <v>52</v>
      </c>
      <c r="P18" s="7">
        <v>13</v>
      </c>
      <c r="Q18" s="7">
        <v>7</v>
      </c>
      <c r="R18" s="7">
        <v>8</v>
      </c>
      <c r="S18" s="7">
        <v>1000</v>
      </c>
    </row>
    <row r="19" spans="1:19" ht="15" thickBot="1" x14ac:dyDescent="0.4">
      <c r="A19" s="6" t="s">
        <v>53</v>
      </c>
      <c r="B19" s="7">
        <v>2</v>
      </c>
      <c r="C19" s="7">
        <v>14</v>
      </c>
      <c r="D19" s="7">
        <v>8</v>
      </c>
      <c r="E19" s="7">
        <v>1000</v>
      </c>
      <c r="G19">
        <f t="shared" si="2"/>
        <v>17</v>
      </c>
      <c r="H19">
        <f t="shared" si="0"/>
        <v>2</v>
      </c>
      <c r="I19">
        <f t="shared" si="1"/>
        <v>8</v>
      </c>
      <c r="J19">
        <v>1000</v>
      </c>
      <c r="O19" s="6" t="s">
        <v>53</v>
      </c>
      <c r="P19" s="7">
        <v>17</v>
      </c>
      <c r="Q19" s="7">
        <v>2</v>
      </c>
      <c r="R19" s="7">
        <v>8</v>
      </c>
      <c r="S19" s="7">
        <v>1000</v>
      </c>
    </row>
    <row r="20" spans="1:19" ht="15" thickBot="1" x14ac:dyDescent="0.4">
      <c r="A20" s="6" t="s">
        <v>54</v>
      </c>
      <c r="B20" s="7">
        <v>14</v>
      </c>
      <c r="C20" s="7">
        <v>1</v>
      </c>
      <c r="D20" s="7">
        <v>1</v>
      </c>
      <c r="E20" s="7">
        <v>1000</v>
      </c>
      <c r="G20">
        <f t="shared" si="2"/>
        <v>2</v>
      </c>
      <c r="H20">
        <f t="shared" si="0"/>
        <v>19</v>
      </c>
      <c r="I20">
        <f t="shared" si="1"/>
        <v>13</v>
      </c>
      <c r="J20">
        <v>1000</v>
      </c>
      <c r="O20" s="6" t="s">
        <v>54</v>
      </c>
      <c r="P20" s="7">
        <v>2</v>
      </c>
      <c r="Q20" s="7">
        <v>19</v>
      </c>
      <c r="R20" s="7">
        <v>13</v>
      </c>
      <c r="S20" s="7">
        <v>1000</v>
      </c>
    </row>
    <row r="21" spans="1:19" ht="15" thickBot="1" x14ac:dyDescent="0.4">
      <c r="A21" s="6" t="s">
        <v>55</v>
      </c>
      <c r="B21" s="7">
        <v>8</v>
      </c>
      <c r="C21" s="7">
        <v>2</v>
      </c>
      <c r="D21" s="7">
        <v>1</v>
      </c>
      <c r="E21" s="7">
        <v>1000</v>
      </c>
      <c r="G21">
        <f t="shared" si="2"/>
        <v>7</v>
      </c>
      <c r="H21">
        <f t="shared" si="0"/>
        <v>17</v>
      </c>
      <c r="I21">
        <f t="shared" si="1"/>
        <v>13</v>
      </c>
      <c r="J21">
        <v>1000</v>
      </c>
      <c r="O21" s="6" t="s">
        <v>55</v>
      </c>
      <c r="P21" s="7">
        <v>7</v>
      </c>
      <c r="Q21" s="7">
        <v>17</v>
      </c>
      <c r="R21" s="7">
        <v>13</v>
      </c>
      <c r="S21" s="7">
        <v>1000</v>
      </c>
    </row>
    <row r="22" spans="1:19" ht="15" thickBot="1" x14ac:dyDescent="0.4">
      <c r="A22" s="6" t="s">
        <v>56</v>
      </c>
      <c r="B22" s="7">
        <v>8</v>
      </c>
      <c r="C22" s="7">
        <v>4</v>
      </c>
      <c r="D22" s="7">
        <v>1</v>
      </c>
      <c r="E22" s="7">
        <v>1000</v>
      </c>
      <c r="G22">
        <f t="shared" si="2"/>
        <v>7</v>
      </c>
      <c r="H22">
        <f t="shared" si="0"/>
        <v>13</v>
      </c>
      <c r="I22">
        <f t="shared" si="1"/>
        <v>13</v>
      </c>
      <c r="J22">
        <v>1000</v>
      </c>
      <c r="O22" s="6" t="s">
        <v>56</v>
      </c>
      <c r="P22" s="7">
        <v>7</v>
      </c>
      <c r="Q22" s="7">
        <v>13</v>
      </c>
      <c r="R22" s="7">
        <v>13</v>
      </c>
      <c r="S22" s="7">
        <v>1000</v>
      </c>
    </row>
    <row r="23" spans="1:19" ht="15" thickBot="1" x14ac:dyDescent="0.4">
      <c r="A23" s="6" t="s">
        <v>57</v>
      </c>
      <c r="B23" s="7">
        <v>4</v>
      </c>
      <c r="C23" s="7">
        <v>8</v>
      </c>
      <c r="D23" s="7">
        <v>1</v>
      </c>
      <c r="E23" s="7">
        <v>1000</v>
      </c>
      <c r="G23">
        <f t="shared" si="2"/>
        <v>13</v>
      </c>
      <c r="H23">
        <f t="shared" si="0"/>
        <v>7</v>
      </c>
      <c r="I23">
        <f t="shared" si="1"/>
        <v>13</v>
      </c>
      <c r="J23">
        <v>1000</v>
      </c>
      <c r="O23" s="6" t="s">
        <v>57</v>
      </c>
      <c r="P23" s="7">
        <v>13</v>
      </c>
      <c r="Q23" s="7">
        <v>7</v>
      </c>
      <c r="R23" s="7">
        <v>13</v>
      </c>
      <c r="S23" s="7">
        <v>1000</v>
      </c>
    </row>
    <row r="24" spans="1:19" ht="15" thickBot="1" x14ac:dyDescent="0.4">
      <c r="A24" s="6" t="s">
        <v>58</v>
      </c>
      <c r="B24" s="7">
        <v>4</v>
      </c>
      <c r="C24" s="7">
        <v>4</v>
      </c>
      <c r="D24" s="7">
        <v>1</v>
      </c>
      <c r="E24" s="7">
        <v>1000</v>
      </c>
      <c r="G24">
        <f t="shared" si="2"/>
        <v>13</v>
      </c>
      <c r="H24">
        <f t="shared" si="0"/>
        <v>13</v>
      </c>
      <c r="I24">
        <f t="shared" si="1"/>
        <v>13</v>
      </c>
      <c r="J24">
        <v>1000</v>
      </c>
      <c r="O24" s="6" t="s">
        <v>58</v>
      </c>
      <c r="P24" s="7">
        <v>13</v>
      </c>
      <c r="Q24" s="7">
        <v>13</v>
      </c>
      <c r="R24" s="7">
        <v>13</v>
      </c>
      <c r="S24" s="7">
        <v>1000</v>
      </c>
    </row>
    <row r="25" spans="1:19" ht="15" thickBot="1" x14ac:dyDescent="0.4">
      <c r="A25" s="6" t="s">
        <v>59</v>
      </c>
      <c r="B25" s="7">
        <v>2</v>
      </c>
      <c r="C25" s="7">
        <v>8</v>
      </c>
      <c r="D25" s="7">
        <v>1</v>
      </c>
      <c r="E25" s="7">
        <v>1000</v>
      </c>
      <c r="G25">
        <f t="shared" si="2"/>
        <v>17</v>
      </c>
      <c r="H25">
        <f t="shared" si="0"/>
        <v>7</v>
      </c>
      <c r="I25">
        <f t="shared" si="1"/>
        <v>13</v>
      </c>
      <c r="J25">
        <v>1000</v>
      </c>
      <c r="O25" s="6" t="s">
        <v>59</v>
      </c>
      <c r="P25" s="7">
        <v>17</v>
      </c>
      <c r="Q25" s="7">
        <v>7</v>
      </c>
      <c r="R25" s="7">
        <v>13</v>
      </c>
      <c r="S25" s="7">
        <v>1000</v>
      </c>
    </row>
    <row r="26" spans="1:19" ht="15" thickBot="1" x14ac:dyDescent="0.4">
      <c r="A26" s="6" t="s">
        <v>60</v>
      </c>
      <c r="B26" s="7">
        <v>1</v>
      </c>
      <c r="C26" s="7">
        <v>14</v>
      </c>
      <c r="D26" s="7">
        <v>1</v>
      </c>
      <c r="E26" s="7">
        <v>1000</v>
      </c>
      <c r="G26">
        <f t="shared" si="2"/>
        <v>19</v>
      </c>
      <c r="H26">
        <f t="shared" si="0"/>
        <v>2</v>
      </c>
      <c r="I26">
        <f t="shared" si="1"/>
        <v>13</v>
      </c>
      <c r="J26">
        <v>1000</v>
      </c>
      <c r="O26" s="6" t="s">
        <v>60</v>
      </c>
      <c r="P26" s="7">
        <v>19</v>
      </c>
      <c r="Q26" s="7">
        <v>2</v>
      </c>
      <c r="R26" s="7">
        <v>13</v>
      </c>
      <c r="S26" s="7">
        <v>1000</v>
      </c>
    </row>
    <row r="27" spans="1:19" ht="18.5" thickBot="1" x14ac:dyDescent="0.4">
      <c r="A27" s="2"/>
      <c r="O27" s="2"/>
    </row>
    <row r="28" spans="1:19" ht="15" thickBot="1" x14ac:dyDescent="0.4">
      <c r="A28" s="6" t="s">
        <v>61</v>
      </c>
      <c r="B28" s="6" t="s">
        <v>38</v>
      </c>
      <c r="C28" s="6" t="s">
        <v>39</v>
      </c>
      <c r="D28" s="6" t="s">
        <v>40</v>
      </c>
      <c r="O28" s="6" t="s">
        <v>61</v>
      </c>
      <c r="P28" s="6" t="s">
        <v>38</v>
      </c>
      <c r="Q28" s="6" t="s">
        <v>39</v>
      </c>
      <c r="R28" s="6" t="s">
        <v>40</v>
      </c>
    </row>
    <row r="29" spans="1:19" ht="15" thickBot="1" x14ac:dyDescent="0.4">
      <c r="A29" s="6" t="s">
        <v>62</v>
      </c>
      <c r="B29" s="7" t="s">
        <v>118</v>
      </c>
      <c r="C29" s="7" t="s">
        <v>118</v>
      </c>
      <c r="D29" s="7" t="s">
        <v>119</v>
      </c>
      <c r="O29" s="6" t="s">
        <v>62</v>
      </c>
      <c r="P29" s="7" t="s">
        <v>143</v>
      </c>
      <c r="Q29" s="7" t="s">
        <v>144</v>
      </c>
      <c r="R29" s="7" t="s">
        <v>145</v>
      </c>
    </row>
    <row r="30" spans="1:19" ht="15" thickBot="1" x14ac:dyDescent="0.4">
      <c r="A30" s="6" t="s">
        <v>63</v>
      </c>
      <c r="B30" s="7" t="s">
        <v>64</v>
      </c>
      <c r="C30" s="7" t="s">
        <v>64</v>
      </c>
      <c r="D30" s="7" t="s">
        <v>120</v>
      </c>
      <c r="O30" s="6" t="s">
        <v>63</v>
      </c>
      <c r="P30" s="7" t="s">
        <v>146</v>
      </c>
      <c r="Q30" s="7" t="s">
        <v>147</v>
      </c>
      <c r="R30" s="7" t="s">
        <v>148</v>
      </c>
    </row>
    <row r="31" spans="1:19" ht="15" thickBot="1" x14ac:dyDescent="0.4">
      <c r="A31" s="6" t="s">
        <v>65</v>
      </c>
      <c r="B31" s="7" t="s">
        <v>66</v>
      </c>
      <c r="C31" s="7" t="s">
        <v>66</v>
      </c>
      <c r="D31" s="7" t="s">
        <v>121</v>
      </c>
      <c r="O31" s="6" t="s">
        <v>65</v>
      </c>
      <c r="P31" s="7" t="s">
        <v>149</v>
      </c>
      <c r="Q31" s="7" t="s">
        <v>150</v>
      </c>
      <c r="R31" s="7" t="s">
        <v>151</v>
      </c>
    </row>
    <row r="32" spans="1:19" ht="15" thickBot="1" x14ac:dyDescent="0.4">
      <c r="A32" s="6" t="s">
        <v>67</v>
      </c>
      <c r="B32" s="7" t="s">
        <v>122</v>
      </c>
      <c r="C32" s="7" t="s">
        <v>122</v>
      </c>
      <c r="D32" s="7" t="s">
        <v>123</v>
      </c>
      <c r="O32" s="6" t="s">
        <v>67</v>
      </c>
      <c r="P32" s="7" t="s">
        <v>152</v>
      </c>
      <c r="Q32" s="7" t="s">
        <v>153</v>
      </c>
      <c r="R32" s="7" t="s">
        <v>154</v>
      </c>
    </row>
    <row r="33" spans="1:18" ht="15" thickBot="1" x14ac:dyDescent="0.4">
      <c r="A33" s="6" t="s">
        <v>68</v>
      </c>
      <c r="B33" s="7" t="s">
        <v>69</v>
      </c>
      <c r="C33" s="7" t="s">
        <v>69</v>
      </c>
      <c r="D33" s="7" t="s">
        <v>124</v>
      </c>
      <c r="O33" s="6" t="s">
        <v>68</v>
      </c>
      <c r="P33" s="7" t="s">
        <v>155</v>
      </c>
      <c r="Q33" s="7" t="s">
        <v>156</v>
      </c>
      <c r="R33" s="7" t="s">
        <v>157</v>
      </c>
    </row>
    <row r="34" spans="1:18" ht="15" thickBot="1" x14ac:dyDescent="0.4">
      <c r="A34" s="6" t="s">
        <v>70</v>
      </c>
      <c r="B34" s="7" t="s">
        <v>71</v>
      </c>
      <c r="C34" s="7" t="s">
        <v>71</v>
      </c>
      <c r="D34" s="7" t="s">
        <v>125</v>
      </c>
      <c r="O34" s="6" t="s">
        <v>70</v>
      </c>
      <c r="P34" s="7" t="s">
        <v>158</v>
      </c>
      <c r="Q34" s="7" t="s">
        <v>159</v>
      </c>
      <c r="R34" s="7" t="s">
        <v>160</v>
      </c>
    </row>
    <row r="35" spans="1:18" ht="15" thickBot="1" x14ac:dyDescent="0.4">
      <c r="A35" s="6" t="s">
        <v>72</v>
      </c>
      <c r="B35" s="7" t="s">
        <v>73</v>
      </c>
      <c r="C35" s="7" t="s">
        <v>73</v>
      </c>
      <c r="D35" s="7" t="s">
        <v>126</v>
      </c>
      <c r="O35" s="6" t="s">
        <v>72</v>
      </c>
      <c r="P35" s="7" t="s">
        <v>161</v>
      </c>
      <c r="Q35" s="7" t="s">
        <v>162</v>
      </c>
      <c r="R35" s="7" t="s">
        <v>163</v>
      </c>
    </row>
    <row r="36" spans="1:18" ht="15" thickBot="1" x14ac:dyDescent="0.4">
      <c r="A36" s="6" t="s">
        <v>74</v>
      </c>
      <c r="B36" s="7" t="s">
        <v>75</v>
      </c>
      <c r="C36" s="7" t="s">
        <v>75</v>
      </c>
      <c r="D36" s="7" t="s">
        <v>127</v>
      </c>
      <c r="O36" s="6" t="s">
        <v>74</v>
      </c>
      <c r="P36" s="7" t="s">
        <v>164</v>
      </c>
      <c r="Q36" s="7" t="s">
        <v>165</v>
      </c>
      <c r="R36" s="7" t="s">
        <v>166</v>
      </c>
    </row>
    <row r="37" spans="1:18" ht="15" thickBot="1" x14ac:dyDescent="0.4">
      <c r="A37" s="6" t="s">
        <v>76</v>
      </c>
      <c r="B37" s="7" t="s">
        <v>77</v>
      </c>
      <c r="C37" s="7" t="s">
        <v>77</v>
      </c>
      <c r="D37" s="7" t="s">
        <v>128</v>
      </c>
      <c r="O37" s="6" t="s">
        <v>76</v>
      </c>
      <c r="P37" s="7" t="s">
        <v>167</v>
      </c>
      <c r="Q37" s="7" t="s">
        <v>168</v>
      </c>
      <c r="R37" s="7" t="s">
        <v>169</v>
      </c>
    </row>
    <row r="38" spans="1:18" ht="15" thickBot="1" x14ac:dyDescent="0.4">
      <c r="A38" s="6" t="s">
        <v>78</v>
      </c>
      <c r="B38" s="7" t="s">
        <v>129</v>
      </c>
      <c r="C38" s="7" t="s">
        <v>129</v>
      </c>
      <c r="D38" s="7" t="s">
        <v>130</v>
      </c>
      <c r="O38" s="6" t="s">
        <v>78</v>
      </c>
      <c r="P38" s="7" t="s">
        <v>170</v>
      </c>
      <c r="Q38" s="7" t="s">
        <v>171</v>
      </c>
      <c r="R38" s="7" t="s">
        <v>172</v>
      </c>
    </row>
    <row r="39" spans="1:18" ht="15" thickBot="1" x14ac:dyDescent="0.4">
      <c r="A39" s="6" t="s">
        <v>79</v>
      </c>
      <c r="B39" s="7" t="s">
        <v>80</v>
      </c>
      <c r="C39" s="7" t="s">
        <v>80</v>
      </c>
      <c r="D39" s="7" t="s">
        <v>131</v>
      </c>
      <c r="O39" s="6" t="s">
        <v>79</v>
      </c>
      <c r="P39" s="7" t="s">
        <v>173</v>
      </c>
      <c r="Q39" s="7" t="s">
        <v>174</v>
      </c>
      <c r="R39" s="7" t="s">
        <v>175</v>
      </c>
    </row>
    <row r="40" spans="1:18" ht="15" thickBot="1" x14ac:dyDescent="0.4">
      <c r="A40" s="6" t="s">
        <v>81</v>
      </c>
      <c r="B40" s="7" t="s">
        <v>82</v>
      </c>
      <c r="C40" s="7" t="s">
        <v>82</v>
      </c>
      <c r="D40" s="7" t="s">
        <v>132</v>
      </c>
      <c r="O40" s="6" t="s">
        <v>81</v>
      </c>
      <c r="P40" s="7" t="s">
        <v>176</v>
      </c>
      <c r="Q40" s="7" t="s">
        <v>177</v>
      </c>
      <c r="R40" s="7" t="s">
        <v>178</v>
      </c>
    </row>
    <row r="41" spans="1:18" ht="15" thickBot="1" x14ac:dyDescent="0.4">
      <c r="A41" s="6" t="s">
        <v>83</v>
      </c>
      <c r="B41" s="7" t="s">
        <v>133</v>
      </c>
      <c r="C41" s="7" t="s">
        <v>133</v>
      </c>
      <c r="D41" s="7" t="s">
        <v>134</v>
      </c>
      <c r="O41" s="6" t="s">
        <v>83</v>
      </c>
      <c r="P41" s="7" t="s">
        <v>179</v>
      </c>
      <c r="Q41" s="7" t="s">
        <v>180</v>
      </c>
      <c r="R41" s="7" t="s">
        <v>181</v>
      </c>
    </row>
    <row r="42" spans="1:18" ht="15" thickBot="1" x14ac:dyDescent="0.4">
      <c r="A42" s="6" t="s">
        <v>84</v>
      </c>
      <c r="B42" s="7" t="s">
        <v>85</v>
      </c>
      <c r="C42" s="7" t="s">
        <v>85</v>
      </c>
      <c r="D42" s="7" t="s">
        <v>135</v>
      </c>
      <c r="O42" s="6" t="s">
        <v>84</v>
      </c>
      <c r="P42" s="7" t="s">
        <v>182</v>
      </c>
      <c r="Q42" s="7" t="s">
        <v>183</v>
      </c>
      <c r="R42" s="7" t="s">
        <v>112</v>
      </c>
    </row>
    <row r="43" spans="1:18" ht="15" thickBot="1" x14ac:dyDescent="0.4">
      <c r="A43" s="6" t="s">
        <v>86</v>
      </c>
      <c r="B43" s="7" t="s">
        <v>87</v>
      </c>
      <c r="C43" s="7" t="s">
        <v>87</v>
      </c>
      <c r="D43" s="7" t="s">
        <v>136</v>
      </c>
      <c r="O43" s="6" t="s">
        <v>86</v>
      </c>
      <c r="P43" s="7" t="s">
        <v>184</v>
      </c>
      <c r="Q43" s="7" t="s">
        <v>185</v>
      </c>
      <c r="R43" s="7" t="s">
        <v>113</v>
      </c>
    </row>
    <row r="44" spans="1:18" ht="15" thickBot="1" x14ac:dyDescent="0.4">
      <c r="A44" s="6" t="s">
        <v>88</v>
      </c>
      <c r="B44" s="7" t="s">
        <v>137</v>
      </c>
      <c r="C44" s="7" t="s">
        <v>137</v>
      </c>
      <c r="D44" s="7" t="s">
        <v>138</v>
      </c>
      <c r="O44" s="6" t="s">
        <v>88</v>
      </c>
      <c r="P44" s="7" t="s">
        <v>186</v>
      </c>
      <c r="Q44" s="7" t="s">
        <v>187</v>
      </c>
      <c r="R44" s="7" t="s">
        <v>89</v>
      </c>
    </row>
    <row r="45" spans="1:18" ht="15" thickBot="1" x14ac:dyDescent="0.4">
      <c r="A45" s="6" t="s">
        <v>90</v>
      </c>
      <c r="B45" s="7" t="s">
        <v>91</v>
      </c>
      <c r="C45" s="7" t="s">
        <v>91</v>
      </c>
      <c r="D45" s="7" t="s">
        <v>139</v>
      </c>
      <c r="O45" s="6" t="s">
        <v>90</v>
      </c>
      <c r="P45" s="7" t="s">
        <v>188</v>
      </c>
      <c r="Q45" s="7" t="s">
        <v>189</v>
      </c>
      <c r="R45" s="7" t="s">
        <v>91</v>
      </c>
    </row>
    <row r="46" spans="1:18" ht="15" thickBot="1" x14ac:dyDescent="0.4">
      <c r="A46" s="6" t="s">
        <v>92</v>
      </c>
      <c r="B46" s="7" t="s">
        <v>93</v>
      </c>
      <c r="C46" s="7" t="s">
        <v>93</v>
      </c>
      <c r="D46" s="7" t="s">
        <v>140</v>
      </c>
      <c r="O46" s="6" t="s">
        <v>92</v>
      </c>
      <c r="P46" s="7" t="s">
        <v>190</v>
      </c>
      <c r="Q46" s="7" t="s">
        <v>93</v>
      </c>
      <c r="R46" s="7" t="s">
        <v>93</v>
      </c>
    </row>
    <row r="47" spans="1:18" ht="15" thickBot="1" x14ac:dyDescent="0.4">
      <c r="A47" s="6" t="s">
        <v>94</v>
      </c>
      <c r="B47" s="7" t="s">
        <v>95</v>
      </c>
      <c r="C47" s="7" t="s">
        <v>95</v>
      </c>
      <c r="D47" s="7" t="s">
        <v>141</v>
      </c>
      <c r="O47" s="6" t="s">
        <v>94</v>
      </c>
      <c r="P47" s="7" t="s">
        <v>191</v>
      </c>
      <c r="Q47" s="7" t="s">
        <v>95</v>
      </c>
      <c r="R47" s="7" t="s">
        <v>95</v>
      </c>
    </row>
    <row r="48" spans="1:18" ht="18.5" thickBot="1" x14ac:dyDescent="0.4">
      <c r="A48" s="2"/>
      <c r="O48" s="2"/>
    </row>
    <row r="49" spans="1:18" ht="15" thickBot="1" x14ac:dyDescent="0.4">
      <c r="A49" s="6" t="s">
        <v>96</v>
      </c>
      <c r="B49" s="6" t="s">
        <v>38</v>
      </c>
      <c r="C49" s="6" t="s">
        <v>39</v>
      </c>
      <c r="D49" s="6" t="s">
        <v>40</v>
      </c>
      <c r="O49" s="6" t="s">
        <v>96</v>
      </c>
      <c r="P49" s="6" t="s">
        <v>38</v>
      </c>
      <c r="Q49" s="6" t="s">
        <v>39</v>
      </c>
      <c r="R49" s="6" t="s">
        <v>40</v>
      </c>
    </row>
    <row r="50" spans="1:18" ht="15" thickBot="1" x14ac:dyDescent="0.4">
      <c r="A50" s="6" t="s">
        <v>62</v>
      </c>
      <c r="B50" s="7">
        <v>21.3</v>
      </c>
      <c r="C50" s="7">
        <v>21.3</v>
      </c>
      <c r="D50" s="7">
        <v>985.4</v>
      </c>
      <c r="O50" s="6" t="s">
        <v>62</v>
      </c>
      <c r="P50" s="7">
        <v>495.6</v>
      </c>
      <c r="Q50" s="7">
        <v>20.6</v>
      </c>
      <c r="R50" s="7">
        <v>506.2</v>
      </c>
    </row>
    <row r="51" spans="1:18" ht="15" thickBot="1" x14ac:dyDescent="0.4">
      <c r="A51" s="6" t="s">
        <v>63</v>
      </c>
      <c r="B51" s="7">
        <v>17.8</v>
      </c>
      <c r="C51" s="7">
        <v>17.8</v>
      </c>
      <c r="D51" s="7">
        <v>984.4</v>
      </c>
      <c r="O51" s="6" t="s">
        <v>63</v>
      </c>
      <c r="P51" s="7">
        <v>494.6</v>
      </c>
      <c r="Q51" s="7">
        <v>19.600000000000001</v>
      </c>
      <c r="R51" s="7">
        <v>505.2</v>
      </c>
    </row>
    <row r="52" spans="1:18" ht="15" thickBot="1" x14ac:dyDescent="0.4">
      <c r="A52" s="6" t="s">
        <v>65</v>
      </c>
      <c r="B52" s="7">
        <v>15.9</v>
      </c>
      <c r="C52" s="7">
        <v>15.9</v>
      </c>
      <c r="D52" s="7">
        <v>983.4</v>
      </c>
      <c r="O52" s="6" t="s">
        <v>65</v>
      </c>
      <c r="P52" s="7">
        <v>493.6</v>
      </c>
      <c r="Q52" s="7">
        <v>18.600000000000001</v>
      </c>
      <c r="R52" s="7">
        <v>504.1</v>
      </c>
    </row>
    <row r="53" spans="1:18" ht="15" thickBot="1" x14ac:dyDescent="0.4">
      <c r="A53" s="6" t="s">
        <v>67</v>
      </c>
      <c r="B53" s="7">
        <v>14.9</v>
      </c>
      <c r="C53" s="7">
        <v>14.9</v>
      </c>
      <c r="D53" s="7">
        <v>982.4</v>
      </c>
      <c r="O53" s="6" t="s">
        <v>67</v>
      </c>
      <c r="P53" s="7">
        <v>492.6</v>
      </c>
      <c r="Q53" s="7">
        <v>17.600000000000001</v>
      </c>
      <c r="R53" s="7">
        <v>503.1</v>
      </c>
    </row>
    <row r="54" spans="1:18" ht="15" thickBot="1" x14ac:dyDescent="0.4">
      <c r="A54" s="6" t="s">
        <v>68</v>
      </c>
      <c r="B54" s="7">
        <v>13.9</v>
      </c>
      <c r="C54" s="7">
        <v>13.9</v>
      </c>
      <c r="D54" s="7">
        <v>981.4</v>
      </c>
      <c r="O54" s="6" t="s">
        <v>68</v>
      </c>
      <c r="P54" s="7">
        <v>491.6</v>
      </c>
      <c r="Q54" s="7">
        <v>16.600000000000001</v>
      </c>
      <c r="R54" s="7">
        <v>502.1</v>
      </c>
    </row>
    <row r="55" spans="1:18" ht="15" thickBot="1" x14ac:dyDescent="0.4">
      <c r="A55" s="6" t="s">
        <v>70</v>
      </c>
      <c r="B55" s="7">
        <v>12.9</v>
      </c>
      <c r="C55" s="7">
        <v>12.9</v>
      </c>
      <c r="D55" s="7">
        <v>980.5</v>
      </c>
      <c r="O55" s="6" t="s">
        <v>70</v>
      </c>
      <c r="P55" s="7">
        <v>490.6</v>
      </c>
      <c r="Q55" s="7">
        <v>15.6</v>
      </c>
      <c r="R55" s="7">
        <v>501.1</v>
      </c>
    </row>
    <row r="56" spans="1:18" ht="15" thickBot="1" x14ac:dyDescent="0.4">
      <c r="A56" s="6" t="s">
        <v>72</v>
      </c>
      <c r="B56" s="7">
        <v>11.9</v>
      </c>
      <c r="C56" s="7">
        <v>11.9</v>
      </c>
      <c r="D56" s="7">
        <v>979.5</v>
      </c>
      <c r="O56" s="6" t="s">
        <v>72</v>
      </c>
      <c r="P56" s="7">
        <v>489.6</v>
      </c>
      <c r="Q56" s="7">
        <v>14.6</v>
      </c>
      <c r="R56" s="7">
        <v>500.1</v>
      </c>
    </row>
    <row r="57" spans="1:18" ht="15" thickBot="1" x14ac:dyDescent="0.4">
      <c r="A57" s="6" t="s">
        <v>74</v>
      </c>
      <c r="B57" s="7">
        <v>10.9</v>
      </c>
      <c r="C57" s="7">
        <v>10.9</v>
      </c>
      <c r="D57" s="7">
        <v>978.5</v>
      </c>
      <c r="O57" s="6" t="s">
        <v>74</v>
      </c>
      <c r="P57" s="7">
        <v>488.6</v>
      </c>
      <c r="Q57" s="7">
        <v>13.6</v>
      </c>
      <c r="R57" s="7">
        <v>499.1</v>
      </c>
    </row>
    <row r="58" spans="1:18" ht="15" thickBot="1" x14ac:dyDescent="0.4">
      <c r="A58" s="6" t="s">
        <v>76</v>
      </c>
      <c r="B58" s="7">
        <v>9.9</v>
      </c>
      <c r="C58" s="7">
        <v>9.9</v>
      </c>
      <c r="D58" s="7">
        <v>977.5</v>
      </c>
      <c r="O58" s="6" t="s">
        <v>76</v>
      </c>
      <c r="P58" s="7">
        <v>487.6</v>
      </c>
      <c r="Q58" s="7">
        <v>12.6</v>
      </c>
      <c r="R58" s="7">
        <v>498.1</v>
      </c>
    </row>
    <row r="59" spans="1:18" ht="15" thickBot="1" x14ac:dyDescent="0.4">
      <c r="A59" s="6" t="s">
        <v>78</v>
      </c>
      <c r="B59" s="7">
        <v>8.9</v>
      </c>
      <c r="C59" s="7">
        <v>8.9</v>
      </c>
      <c r="D59" s="7">
        <v>976.5</v>
      </c>
      <c r="O59" s="6" t="s">
        <v>78</v>
      </c>
      <c r="P59" s="7">
        <v>486.6</v>
      </c>
      <c r="Q59" s="7">
        <v>11.5</v>
      </c>
      <c r="R59" s="7">
        <v>497.1</v>
      </c>
    </row>
    <row r="60" spans="1:18" ht="15" thickBot="1" x14ac:dyDescent="0.4">
      <c r="A60" s="6" t="s">
        <v>79</v>
      </c>
      <c r="B60" s="7">
        <v>7.9</v>
      </c>
      <c r="C60" s="7">
        <v>7.9</v>
      </c>
      <c r="D60" s="7">
        <v>975.5</v>
      </c>
      <c r="O60" s="6" t="s">
        <v>79</v>
      </c>
      <c r="P60" s="7">
        <v>485.6</v>
      </c>
      <c r="Q60" s="7">
        <v>10.5</v>
      </c>
      <c r="R60" s="7">
        <v>496.1</v>
      </c>
    </row>
    <row r="61" spans="1:18" ht="15" thickBot="1" x14ac:dyDescent="0.4">
      <c r="A61" s="6" t="s">
        <v>81</v>
      </c>
      <c r="B61" s="7">
        <v>6.9</v>
      </c>
      <c r="C61" s="7">
        <v>6.9</v>
      </c>
      <c r="D61" s="7">
        <v>974.5</v>
      </c>
      <c r="O61" s="6" t="s">
        <v>81</v>
      </c>
      <c r="P61" s="7">
        <v>484.6</v>
      </c>
      <c r="Q61" s="7">
        <v>9.5</v>
      </c>
      <c r="R61" s="7">
        <v>495.1</v>
      </c>
    </row>
    <row r="62" spans="1:18" ht="15" thickBot="1" x14ac:dyDescent="0.4">
      <c r="A62" s="6" t="s">
        <v>83</v>
      </c>
      <c r="B62" s="7">
        <v>5.9</v>
      </c>
      <c r="C62" s="7">
        <v>5.9</v>
      </c>
      <c r="D62" s="7">
        <v>973.5</v>
      </c>
      <c r="O62" s="6" t="s">
        <v>83</v>
      </c>
      <c r="P62" s="7">
        <v>483.6</v>
      </c>
      <c r="Q62" s="7">
        <v>8.5</v>
      </c>
      <c r="R62" s="7">
        <v>494.1</v>
      </c>
    </row>
    <row r="63" spans="1:18" ht="15" thickBot="1" x14ac:dyDescent="0.4">
      <c r="A63" s="6" t="s">
        <v>84</v>
      </c>
      <c r="B63" s="7">
        <v>5</v>
      </c>
      <c r="C63" s="7">
        <v>5</v>
      </c>
      <c r="D63" s="7">
        <v>972.5</v>
      </c>
      <c r="O63" s="6" t="s">
        <v>84</v>
      </c>
      <c r="P63" s="7">
        <v>482.6</v>
      </c>
      <c r="Q63" s="7">
        <v>7.5</v>
      </c>
      <c r="R63" s="7">
        <v>5</v>
      </c>
    </row>
    <row r="64" spans="1:18" ht="15" thickBot="1" x14ac:dyDescent="0.4">
      <c r="A64" s="6" t="s">
        <v>86</v>
      </c>
      <c r="B64" s="7">
        <v>4</v>
      </c>
      <c r="C64" s="7">
        <v>4</v>
      </c>
      <c r="D64" s="7">
        <v>971.5</v>
      </c>
      <c r="O64" s="6" t="s">
        <v>86</v>
      </c>
      <c r="P64" s="7">
        <v>481.6</v>
      </c>
      <c r="Q64" s="7">
        <v>6.5</v>
      </c>
      <c r="R64" s="7">
        <v>4</v>
      </c>
    </row>
    <row r="65" spans="1:22" ht="15" thickBot="1" x14ac:dyDescent="0.4">
      <c r="A65" s="6" t="s">
        <v>88</v>
      </c>
      <c r="B65" s="7">
        <v>3</v>
      </c>
      <c r="C65" s="7">
        <v>3</v>
      </c>
      <c r="D65" s="7">
        <v>970.5</v>
      </c>
      <c r="O65" s="6" t="s">
        <v>88</v>
      </c>
      <c r="P65" s="7">
        <v>480.5</v>
      </c>
      <c r="Q65" s="7">
        <v>5.5</v>
      </c>
      <c r="R65" s="7">
        <v>3</v>
      </c>
    </row>
    <row r="66" spans="1:22" ht="15" thickBot="1" x14ac:dyDescent="0.4">
      <c r="A66" s="6" t="s">
        <v>90</v>
      </c>
      <c r="B66" s="7">
        <v>2</v>
      </c>
      <c r="C66" s="7">
        <v>2</v>
      </c>
      <c r="D66" s="7">
        <v>969.6</v>
      </c>
      <c r="O66" s="6" t="s">
        <v>90</v>
      </c>
      <c r="P66" s="7">
        <v>478.5</v>
      </c>
      <c r="Q66" s="7">
        <v>3.5</v>
      </c>
      <c r="R66" s="7">
        <v>2</v>
      </c>
    </row>
    <row r="67" spans="1:22" ht="15" thickBot="1" x14ac:dyDescent="0.4">
      <c r="A67" s="6" t="s">
        <v>92</v>
      </c>
      <c r="B67" s="7">
        <v>1</v>
      </c>
      <c r="C67" s="7">
        <v>1</v>
      </c>
      <c r="D67" s="7">
        <v>968.6</v>
      </c>
      <c r="O67" s="6" t="s">
        <v>92</v>
      </c>
      <c r="P67" s="7">
        <v>477.5</v>
      </c>
      <c r="Q67" s="7">
        <v>1</v>
      </c>
      <c r="R67" s="7">
        <v>1</v>
      </c>
    </row>
    <row r="68" spans="1:22" ht="15" thickBot="1" x14ac:dyDescent="0.4">
      <c r="A68" s="6" t="s">
        <v>94</v>
      </c>
      <c r="B68" s="7">
        <v>0</v>
      </c>
      <c r="C68" s="7">
        <v>0</v>
      </c>
      <c r="D68" s="7">
        <v>967.6</v>
      </c>
      <c r="O68" s="6" t="s">
        <v>94</v>
      </c>
      <c r="P68" s="7">
        <v>475</v>
      </c>
      <c r="Q68" s="7">
        <v>0</v>
      </c>
      <c r="R68" s="7">
        <v>0</v>
      </c>
    </row>
    <row r="69" spans="1:22" ht="18.5" thickBot="1" x14ac:dyDescent="0.4">
      <c r="A69" s="2"/>
      <c r="O69" s="2"/>
    </row>
    <row r="70" spans="1:22" ht="15" thickBot="1" x14ac:dyDescent="0.4">
      <c r="A70" s="6" t="s">
        <v>97</v>
      </c>
      <c r="B70" s="6" t="s">
        <v>38</v>
      </c>
      <c r="C70" s="6" t="s">
        <v>39</v>
      </c>
      <c r="D70" s="6" t="s">
        <v>40</v>
      </c>
      <c r="E70" s="6" t="s">
        <v>98</v>
      </c>
      <c r="F70" s="6" t="s">
        <v>99</v>
      </c>
      <c r="G70" s="6" t="s">
        <v>100</v>
      </c>
      <c r="H70" s="6" t="s">
        <v>101</v>
      </c>
      <c r="I70" s="11" t="s">
        <v>115</v>
      </c>
      <c r="O70" s="6" t="s">
        <v>97</v>
      </c>
      <c r="P70" s="6" t="s">
        <v>38</v>
      </c>
      <c r="Q70" s="6" t="s">
        <v>39</v>
      </c>
      <c r="R70" s="6" t="s">
        <v>40</v>
      </c>
      <c r="S70" s="6" t="s">
        <v>98</v>
      </c>
      <c r="T70" s="6" t="s">
        <v>99</v>
      </c>
      <c r="U70" s="6" t="s">
        <v>100</v>
      </c>
      <c r="V70" s="6" t="s">
        <v>101</v>
      </c>
    </row>
    <row r="71" spans="1:22" ht="15" thickBot="1" x14ac:dyDescent="0.4">
      <c r="A71" s="6" t="s">
        <v>42</v>
      </c>
      <c r="B71" s="7">
        <v>0</v>
      </c>
      <c r="C71" s="7">
        <v>0</v>
      </c>
      <c r="D71" s="7">
        <v>967.6</v>
      </c>
      <c r="E71" s="7">
        <v>967.6</v>
      </c>
      <c r="F71" s="7">
        <v>1000</v>
      </c>
      <c r="G71" s="7">
        <v>32.4</v>
      </c>
      <c r="H71" s="7">
        <v>3.24</v>
      </c>
      <c r="I71" t="str">
        <f>IF(G71*U71&lt;=0,"valid","invalid")</f>
        <v>valid</v>
      </c>
      <c r="O71" s="6" t="s">
        <v>42</v>
      </c>
      <c r="P71" s="7">
        <v>495.6</v>
      </c>
      <c r="Q71" s="7">
        <v>20.6</v>
      </c>
      <c r="R71" s="7">
        <v>506.2</v>
      </c>
      <c r="S71" s="7">
        <v>1022.4</v>
      </c>
      <c r="T71" s="7">
        <v>1000</v>
      </c>
      <c r="U71" s="7">
        <v>-22.4</v>
      </c>
      <c r="V71" s="7">
        <v>-2.2400000000000002</v>
      </c>
    </row>
    <row r="72" spans="1:22" ht="15" thickBot="1" x14ac:dyDescent="0.4">
      <c r="A72" s="6" t="s">
        <v>43</v>
      </c>
      <c r="B72" s="7">
        <v>5</v>
      </c>
      <c r="C72" s="7">
        <v>5</v>
      </c>
      <c r="D72" s="7">
        <v>968.6</v>
      </c>
      <c r="E72" s="7">
        <v>978.5</v>
      </c>
      <c r="F72" s="7">
        <v>1000</v>
      </c>
      <c r="G72" s="7">
        <v>21.5</v>
      </c>
      <c r="H72" s="7">
        <v>2.15</v>
      </c>
      <c r="I72" t="str">
        <f t="shared" ref="I72:I89" si="3">IF(G72*U72&lt;=0,"valid","invalid")</f>
        <v>valid</v>
      </c>
      <c r="O72" s="6" t="s">
        <v>43</v>
      </c>
      <c r="P72" s="7">
        <v>494.6</v>
      </c>
      <c r="Q72" s="7">
        <v>19.600000000000001</v>
      </c>
      <c r="R72" s="7">
        <v>505.2</v>
      </c>
      <c r="S72" s="7">
        <v>1019.3</v>
      </c>
      <c r="T72" s="7">
        <v>1000</v>
      </c>
      <c r="U72" s="7">
        <v>-19.3</v>
      </c>
      <c r="V72" s="7">
        <v>-1.93</v>
      </c>
    </row>
    <row r="73" spans="1:22" ht="15" thickBot="1" x14ac:dyDescent="0.4">
      <c r="A73" s="6" t="s">
        <v>44</v>
      </c>
      <c r="B73" s="7">
        <v>5</v>
      </c>
      <c r="C73" s="7">
        <v>10.9</v>
      </c>
      <c r="D73" s="7">
        <v>970.5</v>
      </c>
      <c r="E73" s="7">
        <v>986.4</v>
      </c>
      <c r="F73" s="7">
        <v>1000</v>
      </c>
      <c r="G73" s="7">
        <v>13.6</v>
      </c>
      <c r="H73" s="7">
        <v>1.36</v>
      </c>
      <c r="I73" t="str">
        <f t="shared" si="3"/>
        <v>valid</v>
      </c>
      <c r="O73" s="6" t="s">
        <v>44</v>
      </c>
      <c r="P73" s="7">
        <v>494.6</v>
      </c>
      <c r="Q73" s="7">
        <v>14.6</v>
      </c>
      <c r="R73" s="7">
        <v>504.1</v>
      </c>
      <c r="S73" s="7">
        <v>1013.3</v>
      </c>
      <c r="T73" s="7">
        <v>1000</v>
      </c>
      <c r="U73" s="7">
        <v>-13.3</v>
      </c>
      <c r="V73" s="7">
        <v>-1.33</v>
      </c>
    </row>
    <row r="74" spans="1:22" ht="15" thickBot="1" x14ac:dyDescent="0.4">
      <c r="A74" s="6" t="s">
        <v>45</v>
      </c>
      <c r="B74" s="7">
        <v>10.9</v>
      </c>
      <c r="C74" s="7">
        <v>5</v>
      </c>
      <c r="D74" s="7">
        <v>970.5</v>
      </c>
      <c r="E74" s="7">
        <v>986.4</v>
      </c>
      <c r="F74" s="7">
        <v>1000</v>
      </c>
      <c r="G74" s="7">
        <v>13.6</v>
      </c>
      <c r="H74" s="7">
        <v>1.36</v>
      </c>
      <c r="I74" t="str">
        <f t="shared" si="3"/>
        <v>valid</v>
      </c>
      <c r="O74" s="6" t="s">
        <v>45</v>
      </c>
      <c r="P74" s="7">
        <v>489.6</v>
      </c>
      <c r="Q74" s="7">
        <v>19.600000000000001</v>
      </c>
      <c r="R74" s="7">
        <v>504.1</v>
      </c>
      <c r="S74" s="7">
        <v>1013.3</v>
      </c>
      <c r="T74" s="7">
        <v>1000</v>
      </c>
      <c r="U74" s="7">
        <v>-13.3</v>
      </c>
      <c r="V74" s="7">
        <v>-1.33</v>
      </c>
    </row>
    <row r="75" spans="1:22" ht="15" thickBot="1" x14ac:dyDescent="0.4">
      <c r="A75" s="6" t="s">
        <v>46</v>
      </c>
      <c r="B75" s="7">
        <v>5</v>
      </c>
      <c r="C75" s="7">
        <v>14.9</v>
      </c>
      <c r="D75" s="7">
        <v>973.5</v>
      </c>
      <c r="E75" s="7">
        <v>993.3</v>
      </c>
      <c r="F75" s="7">
        <v>1000</v>
      </c>
      <c r="G75" s="7">
        <v>6.7</v>
      </c>
      <c r="H75" s="7">
        <v>0.67</v>
      </c>
      <c r="I75" t="str">
        <f t="shared" si="3"/>
        <v>valid</v>
      </c>
      <c r="O75" s="6" t="s">
        <v>46</v>
      </c>
      <c r="P75" s="7">
        <v>494.6</v>
      </c>
      <c r="Q75" s="7">
        <v>8.5</v>
      </c>
      <c r="R75" s="7">
        <v>502.1</v>
      </c>
      <c r="S75" s="7">
        <v>1005.3</v>
      </c>
      <c r="T75" s="7">
        <v>1000</v>
      </c>
      <c r="U75" s="7">
        <v>-5.3</v>
      </c>
      <c r="V75" s="7">
        <v>-0.53</v>
      </c>
    </row>
    <row r="76" spans="1:22" ht="15" thickBot="1" x14ac:dyDescent="0.4">
      <c r="A76" s="6" t="s">
        <v>47</v>
      </c>
      <c r="B76" s="7">
        <v>10.9</v>
      </c>
      <c r="C76" s="7">
        <v>10.9</v>
      </c>
      <c r="D76" s="7">
        <v>973.5</v>
      </c>
      <c r="E76" s="7">
        <v>995.3</v>
      </c>
      <c r="F76" s="7">
        <v>1000</v>
      </c>
      <c r="G76" s="7">
        <v>4.7</v>
      </c>
      <c r="H76" s="7">
        <v>0.47</v>
      </c>
      <c r="I76" t="str">
        <f t="shared" si="3"/>
        <v>valid</v>
      </c>
      <c r="O76" s="6" t="s">
        <v>47</v>
      </c>
      <c r="P76" s="7">
        <v>489.6</v>
      </c>
      <c r="Q76" s="7">
        <v>14.6</v>
      </c>
      <c r="R76" s="7">
        <v>502.1</v>
      </c>
      <c r="S76" s="7">
        <v>1006.3</v>
      </c>
      <c r="T76" s="7">
        <v>1000</v>
      </c>
      <c r="U76" s="7">
        <v>-6.3</v>
      </c>
      <c r="V76" s="7">
        <v>-0.63</v>
      </c>
    </row>
    <row r="77" spans="1:22" ht="15" thickBot="1" x14ac:dyDescent="0.4">
      <c r="A77" s="6" t="s">
        <v>48</v>
      </c>
      <c r="B77" s="7">
        <v>14.9</v>
      </c>
      <c r="C77" s="7">
        <v>5</v>
      </c>
      <c r="D77" s="7">
        <v>973.5</v>
      </c>
      <c r="E77" s="7">
        <v>993.3</v>
      </c>
      <c r="F77" s="7">
        <v>1000</v>
      </c>
      <c r="G77" s="7">
        <v>6.7</v>
      </c>
      <c r="H77" s="7">
        <v>0.67</v>
      </c>
      <c r="I77" t="str">
        <f t="shared" si="3"/>
        <v>valid</v>
      </c>
      <c r="O77" s="6" t="s">
        <v>48</v>
      </c>
      <c r="P77" s="7">
        <v>483.6</v>
      </c>
      <c r="Q77" s="7">
        <v>19.600000000000001</v>
      </c>
      <c r="R77" s="7">
        <v>502.1</v>
      </c>
      <c r="S77" s="7">
        <v>1005.3</v>
      </c>
      <c r="T77" s="7">
        <v>1000</v>
      </c>
      <c r="U77" s="7">
        <v>-5.3</v>
      </c>
      <c r="V77" s="7">
        <v>-0.53</v>
      </c>
    </row>
    <row r="78" spans="1:22" ht="15" thickBot="1" x14ac:dyDescent="0.4">
      <c r="A78" s="6" t="s">
        <v>49</v>
      </c>
      <c r="B78" s="7">
        <v>5</v>
      </c>
      <c r="C78" s="7">
        <v>17.8</v>
      </c>
      <c r="D78" s="7">
        <v>978.5</v>
      </c>
      <c r="E78" s="7">
        <v>1001.3</v>
      </c>
      <c r="F78" s="7">
        <v>1000</v>
      </c>
      <c r="G78" s="7">
        <v>-1.3</v>
      </c>
      <c r="H78" s="7">
        <v>-0.13</v>
      </c>
      <c r="I78" t="str">
        <f t="shared" si="3"/>
        <v>valid</v>
      </c>
      <c r="O78" s="6" t="s">
        <v>49</v>
      </c>
      <c r="P78" s="7">
        <v>494.6</v>
      </c>
      <c r="Q78" s="7">
        <v>3.5</v>
      </c>
      <c r="R78" s="7">
        <v>499.1</v>
      </c>
      <c r="S78" s="7">
        <v>997.3</v>
      </c>
      <c r="T78" s="7">
        <v>1000</v>
      </c>
      <c r="U78" s="7">
        <v>2.7</v>
      </c>
      <c r="V78" s="7">
        <v>0.27</v>
      </c>
    </row>
    <row r="79" spans="1:22" ht="15" thickBot="1" x14ac:dyDescent="0.4">
      <c r="A79" s="6" t="s">
        <v>50</v>
      </c>
      <c r="B79" s="7">
        <v>10.9</v>
      </c>
      <c r="C79" s="7">
        <v>10.9</v>
      </c>
      <c r="D79" s="7">
        <v>978.5</v>
      </c>
      <c r="E79" s="7">
        <v>1000.3</v>
      </c>
      <c r="F79" s="7">
        <v>1000</v>
      </c>
      <c r="G79" s="7">
        <v>-0.3</v>
      </c>
      <c r="H79" s="7">
        <v>-0.03</v>
      </c>
      <c r="I79" t="str">
        <f t="shared" si="3"/>
        <v>invalid</v>
      </c>
      <c r="O79" s="6" t="s">
        <v>50</v>
      </c>
      <c r="P79" s="7">
        <v>489.6</v>
      </c>
      <c r="Q79" s="7">
        <v>14.6</v>
      </c>
      <c r="R79" s="7">
        <v>499.1</v>
      </c>
      <c r="S79" s="7">
        <v>1003.3</v>
      </c>
      <c r="T79" s="7">
        <v>1000</v>
      </c>
      <c r="U79" s="7">
        <v>-3.3</v>
      </c>
      <c r="V79" s="7">
        <v>-0.33</v>
      </c>
    </row>
    <row r="80" spans="1:22" ht="15" thickBot="1" x14ac:dyDescent="0.4">
      <c r="A80" s="6" t="s">
        <v>51</v>
      </c>
      <c r="B80" s="7">
        <v>10.9</v>
      </c>
      <c r="C80" s="7">
        <v>14.9</v>
      </c>
      <c r="D80" s="7">
        <v>978.5</v>
      </c>
      <c r="E80" s="7">
        <v>1004.3</v>
      </c>
      <c r="F80" s="7">
        <v>1000</v>
      </c>
      <c r="G80" s="7">
        <v>-4.3</v>
      </c>
      <c r="H80" s="7">
        <v>-0.43</v>
      </c>
      <c r="I80" t="str">
        <f t="shared" si="3"/>
        <v>valid</v>
      </c>
      <c r="O80" s="6" t="s">
        <v>51</v>
      </c>
      <c r="P80" s="7">
        <v>489.6</v>
      </c>
      <c r="Q80" s="7">
        <v>8.5</v>
      </c>
      <c r="R80" s="7">
        <v>499.1</v>
      </c>
      <c r="S80" s="7">
        <v>997.3</v>
      </c>
      <c r="T80" s="7">
        <v>1000</v>
      </c>
      <c r="U80" s="7">
        <v>2.7</v>
      </c>
      <c r="V80" s="7">
        <v>0.27</v>
      </c>
    </row>
    <row r="81" spans="1:22" ht="15" thickBot="1" x14ac:dyDescent="0.4">
      <c r="A81" s="6" t="s">
        <v>52</v>
      </c>
      <c r="B81" s="7">
        <v>14.9</v>
      </c>
      <c r="C81" s="7">
        <v>10.9</v>
      </c>
      <c r="D81" s="7">
        <v>978.5</v>
      </c>
      <c r="E81" s="7">
        <v>1004.3</v>
      </c>
      <c r="F81" s="7">
        <v>1000</v>
      </c>
      <c r="G81" s="7">
        <v>-4.3</v>
      </c>
      <c r="H81" s="7">
        <v>-0.43</v>
      </c>
      <c r="I81" t="str">
        <f t="shared" si="3"/>
        <v>valid</v>
      </c>
      <c r="O81" s="6" t="s">
        <v>52</v>
      </c>
      <c r="P81" s="7">
        <v>483.6</v>
      </c>
      <c r="Q81" s="7">
        <v>14.6</v>
      </c>
      <c r="R81" s="7">
        <v>499.1</v>
      </c>
      <c r="S81" s="7">
        <v>997.3</v>
      </c>
      <c r="T81" s="7">
        <v>1000</v>
      </c>
      <c r="U81" s="7">
        <v>2.7</v>
      </c>
      <c r="V81" s="7">
        <v>0.27</v>
      </c>
    </row>
    <row r="82" spans="1:22" ht="15" thickBot="1" x14ac:dyDescent="0.4">
      <c r="A82" s="6" t="s">
        <v>53</v>
      </c>
      <c r="B82" s="7">
        <v>17.8</v>
      </c>
      <c r="C82" s="7">
        <v>5</v>
      </c>
      <c r="D82" s="7">
        <v>978.5</v>
      </c>
      <c r="E82" s="7">
        <v>1001.3</v>
      </c>
      <c r="F82" s="7">
        <v>1000</v>
      </c>
      <c r="G82" s="7">
        <v>-1.3</v>
      </c>
      <c r="H82" s="7">
        <v>-0.13</v>
      </c>
      <c r="I82" t="str">
        <f t="shared" si="3"/>
        <v>valid</v>
      </c>
      <c r="O82" s="6" t="s">
        <v>53</v>
      </c>
      <c r="P82" s="7">
        <v>478.5</v>
      </c>
      <c r="Q82" s="7">
        <v>19.600000000000001</v>
      </c>
      <c r="R82" s="7">
        <v>499.1</v>
      </c>
      <c r="S82" s="7">
        <v>997.3</v>
      </c>
      <c r="T82" s="7">
        <v>1000</v>
      </c>
      <c r="U82" s="7">
        <v>2.7</v>
      </c>
      <c r="V82" s="7">
        <v>0.27</v>
      </c>
    </row>
    <row r="83" spans="1:22" ht="15" thickBot="1" x14ac:dyDescent="0.4">
      <c r="A83" s="6" t="s">
        <v>54</v>
      </c>
      <c r="B83" s="7">
        <v>5</v>
      </c>
      <c r="C83" s="7">
        <v>21.3</v>
      </c>
      <c r="D83" s="7">
        <v>985.4</v>
      </c>
      <c r="E83" s="7">
        <v>1011.7</v>
      </c>
      <c r="F83" s="7">
        <v>1000</v>
      </c>
      <c r="G83" s="7">
        <v>-11.7</v>
      </c>
      <c r="H83" s="7">
        <v>-1.17</v>
      </c>
      <c r="I83" t="str">
        <f t="shared" si="3"/>
        <v>valid</v>
      </c>
      <c r="O83" s="6" t="s">
        <v>54</v>
      </c>
      <c r="P83" s="7">
        <v>494.6</v>
      </c>
      <c r="Q83" s="7">
        <v>0</v>
      </c>
      <c r="R83" s="7">
        <v>494.1</v>
      </c>
      <c r="S83" s="7">
        <v>988.7</v>
      </c>
      <c r="T83" s="7">
        <v>1000</v>
      </c>
      <c r="U83" s="7">
        <v>11.3</v>
      </c>
      <c r="V83" s="7">
        <v>1.1299999999999999</v>
      </c>
    </row>
    <row r="84" spans="1:22" ht="15" thickBot="1" x14ac:dyDescent="0.4">
      <c r="A84" s="6" t="s">
        <v>55</v>
      </c>
      <c r="B84" s="7">
        <v>10.9</v>
      </c>
      <c r="C84" s="7">
        <v>17.8</v>
      </c>
      <c r="D84" s="7">
        <v>985.4</v>
      </c>
      <c r="E84" s="7">
        <v>1014.2</v>
      </c>
      <c r="F84" s="7">
        <v>1000</v>
      </c>
      <c r="G84" s="7">
        <v>-14.2</v>
      </c>
      <c r="H84" s="7">
        <v>-1.42</v>
      </c>
      <c r="I84" t="str">
        <f t="shared" si="3"/>
        <v>valid</v>
      </c>
      <c r="O84" s="6" t="s">
        <v>55</v>
      </c>
      <c r="P84" s="7">
        <v>489.6</v>
      </c>
      <c r="Q84" s="7">
        <v>3.5</v>
      </c>
      <c r="R84" s="7">
        <v>494.1</v>
      </c>
      <c r="S84" s="7">
        <v>987.2</v>
      </c>
      <c r="T84" s="7">
        <v>1000</v>
      </c>
      <c r="U84" s="7">
        <v>12.8</v>
      </c>
      <c r="V84" s="7">
        <v>1.28</v>
      </c>
    </row>
    <row r="85" spans="1:22" ht="15" thickBot="1" x14ac:dyDescent="0.4">
      <c r="A85" s="6" t="s">
        <v>56</v>
      </c>
      <c r="B85" s="7">
        <v>10.9</v>
      </c>
      <c r="C85" s="7">
        <v>14.9</v>
      </c>
      <c r="D85" s="7">
        <v>985.4</v>
      </c>
      <c r="E85" s="7">
        <v>1011.2</v>
      </c>
      <c r="F85" s="7">
        <v>1000</v>
      </c>
      <c r="G85" s="7">
        <v>-11.2</v>
      </c>
      <c r="H85" s="7">
        <v>-1.1200000000000001</v>
      </c>
      <c r="I85" t="str">
        <f t="shared" si="3"/>
        <v>valid</v>
      </c>
      <c r="O85" s="6" t="s">
        <v>56</v>
      </c>
      <c r="P85" s="7">
        <v>489.6</v>
      </c>
      <c r="Q85" s="7">
        <v>8.5</v>
      </c>
      <c r="R85" s="7">
        <v>494.1</v>
      </c>
      <c r="S85" s="7">
        <v>992.2</v>
      </c>
      <c r="T85" s="7">
        <v>1000</v>
      </c>
      <c r="U85" s="7">
        <v>7.8</v>
      </c>
      <c r="V85" s="7">
        <v>0.78</v>
      </c>
    </row>
    <row r="86" spans="1:22" ht="15" thickBot="1" x14ac:dyDescent="0.4">
      <c r="A86" s="6" t="s">
        <v>57</v>
      </c>
      <c r="B86" s="7">
        <v>14.9</v>
      </c>
      <c r="C86" s="7">
        <v>10.9</v>
      </c>
      <c r="D86" s="7">
        <v>985.4</v>
      </c>
      <c r="E86" s="7">
        <v>1011.2</v>
      </c>
      <c r="F86" s="7">
        <v>1000</v>
      </c>
      <c r="G86" s="7">
        <v>-11.2</v>
      </c>
      <c r="H86" s="7">
        <v>-1.1200000000000001</v>
      </c>
      <c r="I86" t="str">
        <f t="shared" si="3"/>
        <v>valid</v>
      </c>
      <c r="O86" s="6" t="s">
        <v>57</v>
      </c>
      <c r="P86" s="7">
        <v>483.6</v>
      </c>
      <c r="Q86" s="7">
        <v>14.6</v>
      </c>
      <c r="R86" s="7">
        <v>494.1</v>
      </c>
      <c r="S86" s="7">
        <v>992.2</v>
      </c>
      <c r="T86" s="7">
        <v>1000</v>
      </c>
      <c r="U86" s="7">
        <v>7.8</v>
      </c>
      <c r="V86" s="7">
        <v>0.78</v>
      </c>
    </row>
    <row r="87" spans="1:22" ht="15" thickBot="1" x14ac:dyDescent="0.4">
      <c r="A87" s="6" t="s">
        <v>58</v>
      </c>
      <c r="B87" s="7">
        <v>14.9</v>
      </c>
      <c r="C87" s="7">
        <v>14.9</v>
      </c>
      <c r="D87" s="7">
        <v>985.4</v>
      </c>
      <c r="E87" s="7">
        <v>1015.2</v>
      </c>
      <c r="F87" s="7">
        <v>1000</v>
      </c>
      <c r="G87" s="7">
        <v>-15.2</v>
      </c>
      <c r="H87" s="7">
        <v>-1.52</v>
      </c>
      <c r="I87" t="str">
        <f t="shared" si="3"/>
        <v>valid</v>
      </c>
      <c r="O87" s="6" t="s">
        <v>58</v>
      </c>
      <c r="P87" s="7">
        <v>483.6</v>
      </c>
      <c r="Q87" s="7">
        <v>8.5</v>
      </c>
      <c r="R87" s="7">
        <v>494.1</v>
      </c>
      <c r="S87" s="7">
        <v>986.2</v>
      </c>
      <c r="T87" s="7">
        <v>1000</v>
      </c>
      <c r="U87" s="7">
        <v>13.8</v>
      </c>
      <c r="V87" s="7">
        <v>1.38</v>
      </c>
    </row>
    <row r="88" spans="1:22" ht="15" thickBot="1" x14ac:dyDescent="0.4">
      <c r="A88" s="6" t="s">
        <v>59</v>
      </c>
      <c r="B88" s="7">
        <v>17.8</v>
      </c>
      <c r="C88" s="7">
        <v>10.9</v>
      </c>
      <c r="D88" s="7">
        <v>985.4</v>
      </c>
      <c r="E88" s="7">
        <v>1014.2</v>
      </c>
      <c r="F88" s="7">
        <v>1000</v>
      </c>
      <c r="G88" s="7">
        <v>-14.2</v>
      </c>
      <c r="H88" s="7">
        <v>-1.42</v>
      </c>
      <c r="I88" t="str">
        <f t="shared" si="3"/>
        <v>valid</v>
      </c>
      <c r="O88" s="6" t="s">
        <v>59</v>
      </c>
      <c r="P88" s="7">
        <v>478.5</v>
      </c>
      <c r="Q88" s="7">
        <v>14.6</v>
      </c>
      <c r="R88" s="7">
        <v>494.1</v>
      </c>
      <c r="S88" s="7">
        <v>987.2</v>
      </c>
      <c r="T88" s="7">
        <v>1000</v>
      </c>
      <c r="U88" s="7">
        <v>12.8</v>
      </c>
      <c r="V88" s="7">
        <v>1.28</v>
      </c>
    </row>
    <row r="89" spans="1:22" ht="15" thickBot="1" x14ac:dyDescent="0.4">
      <c r="A89" s="6" t="s">
        <v>60</v>
      </c>
      <c r="B89" s="7">
        <v>21.3</v>
      </c>
      <c r="C89" s="7">
        <v>5</v>
      </c>
      <c r="D89" s="7">
        <v>985.4</v>
      </c>
      <c r="E89" s="7">
        <v>1011.7</v>
      </c>
      <c r="F89" s="7">
        <v>1000</v>
      </c>
      <c r="G89" s="7">
        <v>-11.7</v>
      </c>
      <c r="H89" s="7">
        <v>-1.17</v>
      </c>
      <c r="I89" t="str">
        <f t="shared" si="3"/>
        <v>valid</v>
      </c>
      <c r="O89" s="6" t="s">
        <v>60</v>
      </c>
      <c r="P89" s="7">
        <v>475</v>
      </c>
      <c r="Q89" s="7">
        <v>19.600000000000001</v>
      </c>
      <c r="R89" s="7">
        <v>494.1</v>
      </c>
      <c r="S89" s="7">
        <v>988.7</v>
      </c>
      <c r="T89" s="7">
        <v>1000</v>
      </c>
      <c r="U89" s="7">
        <v>11.3</v>
      </c>
      <c r="V89" s="7">
        <v>1.1299999999999999</v>
      </c>
    </row>
    <row r="90" spans="1:22" ht="15" thickBot="1" x14ac:dyDescent="0.4"/>
    <row r="91" spans="1:22" ht="15" thickBot="1" x14ac:dyDescent="0.4">
      <c r="A91" s="8" t="s">
        <v>102</v>
      </c>
      <c r="B91" s="9">
        <v>1028</v>
      </c>
      <c r="O91" s="8" t="s">
        <v>102</v>
      </c>
      <c r="P91" s="9">
        <v>1022.4</v>
      </c>
    </row>
    <row r="92" spans="1:22" ht="15" thickBot="1" x14ac:dyDescent="0.4">
      <c r="A92" s="8" t="s">
        <v>103</v>
      </c>
      <c r="B92" s="9">
        <v>967.6</v>
      </c>
      <c r="O92" s="8" t="s">
        <v>103</v>
      </c>
      <c r="P92" s="9">
        <v>475</v>
      </c>
    </row>
    <row r="93" spans="1:22" ht="15" thickBot="1" x14ac:dyDescent="0.4">
      <c r="A93" s="8" t="s">
        <v>104</v>
      </c>
      <c r="B93" s="9">
        <v>19001.7</v>
      </c>
      <c r="O93" s="8" t="s">
        <v>104</v>
      </c>
      <c r="P93" s="9">
        <v>19000.099999999999</v>
      </c>
    </row>
    <row r="94" spans="1:22" ht="15" thickBot="1" x14ac:dyDescent="0.4">
      <c r="A94" s="8" t="s">
        <v>105</v>
      </c>
      <c r="B94" s="9">
        <v>19000</v>
      </c>
      <c r="O94" s="8" t="s">
        <v>105</v>
      </c>
      <c r="P94" s="9">
        <v>19000</v>
      </c>
    </row>
    <row r="95" spans="1:22" ht="15" thickBot="1" x14ac:dyDescent="0.4">
      <c r="A95" s="8" t="s">
        <v>106</v>
      </c>
      <c r="B95" s="9">
        <v>1.7</v>
      </c>
      <c r="O95" s="8" t="s">
        <v>106</v>
      </c>
      <c r="P95" s="9">
        <v>0.1</v>
      </c>
    </row>
    <row r="96" spans="1:22" ht="20" thickBot="1" x14ac:dyDescent="0.4">
      <c r="A96" s="8" t="s">
        <v>107</v>
      </c>
      <c r="B96" s="9"/>
      <c r="O96" s="8" t="s">
        <v>107</v>
      </c>
      <c r="P96" s="9"/>
    </row>
    <row r="97" spans="1:16" ht="20" thickBot="1" x14ac:dyDescent="0.4">
      <c r="A97" s="8" t="s">
        <v>108</v>
      </c>
      <c r="B97" s="9"/>
      <c r="O97" s="8" t="s">
        <v>108</v>
      </c>
      <c r="P97" s="9"/>
    </row>
    <row r="98" spans="1:16" ht="15" thickBot="1" x14ac:dyDescent="0.4">
      <c r="A98" s="8" t="s">
        <v>109</v>
      </c>
      <c r="B98" s="9">
        <v>0</v>
      </c>
      <c r="O98" s="8" t="s">
        <v>109</v>
      </c>
      <c r="P98" s="9">
        <v>0</v>
      </c>
    </row>
    <row r="100" spans="1:16" x14ac:dyDescent="0.35">
      <c r="A100" s="1" t="s">
        <v>110</v>
      </c>
      <c r="O100" s="1" t="s">
        <v>110</v>
      </c>
    </row>
    <row r="102" spans="1:16" x14ac:dyDescent="0.35">
      <c r="A102" s="10" t="s">
        <v>111</v>
      </c>
      <c r="O102" s="10" t="s">
        <v>111</v>
      </c>
    </row>
    <row r="103" spans="1:16" x14ac:dyDescent="0.35">
      <c r="A103" s="10" t="s">
        <v>114</v>
      </c>
      <c r="O103" s="10" t="s">
        <v>192</v>
      </c>
    </row>
  </sheetData>
  <hyperlinks>
    <hyperlink ref="A100" r:id="rId1" display="https://miau.my-x.hu/myx-free/coco/test/485245220181222152902.html" xr:uid="{30B771BA-7791-444D-8E45-FF3DCB48891A}"/>
    <hyperlink ref="O100" r:id="rId2" display="https://miau.my-x.hu/myx-free/coco/test/334244920181222153001.html" xr:uid="{3F9EAD48-F2A7-427C-B31E-820BA53B3C09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431F-55E7-442D-9D9D-B6F29F73C6B2}">
  <dimension ref="A1:D19"/>
  <sheetViews>
    <sheetView tabSelected="1" workbookViewId="0"/>
  </sheetViews>
  <sheetFormatPr defaultRowHeight="14.5" x14ac:dyDescent="0.35"/>
  <cols>
    <col min="1" max="1" width="16.81640625" bestFit="1" customWidth="1"/>
    <col min="2" max="2" width="38.453125" customWidth="1"/>
    <col min="3" max="3" width="54.08984375" bestFit="1" customWidth="1"/>
    <col min="4" max="4" width="51.54296875" bestFit="1" customWidth="1"/>
  </cols>
  <sheetData>
    <row r="1" spans="1:4" x14ac:dyDescent="0.35">
      <c r="A1" t="s">
        <v>193</v>
      </c>
      <c r="B1" t="s">
        <v>194</v>
      </c>
      <c r="C1" t="s">
        <v>195</v>
      </c>
      <c r="D1" t="s">
        <v>30</v>
      </c>
    </row>
    <row r="2" spans="1:4" x14ac:dyDescent="0.35">
      <c r="B2" t="s">
        <v>196</v>
      </c>
      <c r="C2" t="s">
        <v>199</v>
      </c>
      <c r="D2" t="s">
        <v>205</v>
      </c>
    </row>
    <row r="3" spans="1:4" x14ac:dyDescent="0.35">
      <c r="B3" t="s">
        <v>197</v>
      </c>
      <c r="C3" t="s">
        <v>200</v>
      </c>
      <c r="D3" t="s">
        <v>206</v>
      </c>
    </row>
    <row r="4" spans="1:4" x14ac:dyDescent="0.35">
      <c r="B4" t="s">
        <v>198</v>
      </c>
      <c r="C4" t="s">
        <v>201</v>
      </c>
      <c r="D4" t="s">
        <v>207</v>
      </c>
    </row>
    <row r="6" spans="1:4" ht="29" x14ac:dyDescent="0.35">
      <c r="A6" t="s">
        <v>202</v>
      </c>
      <c r="B6" s="15" t="s">
        <v>203</v>
      </c>
      <c r="C6" t="s">
        <v>204</v>
      </c>
    </row>
    <row r="7" spans="1:4" x14ac:dyDescent="0.35">
      <c r="B7" s="15"/>
    </row>
    <row r="8" spans="1:4" ht="58" x14ac:dyDescent="0.35">
      <c r="A8" t="s">
        <v>208</v>
      </c>
      <c r="B8" s="15" t="s">
        <v>209</v>
      </c>
      <c r="C8" s="15" t="s">
        <v>210</v>
      </c>
    </row>
    <row r="10" spans="1:4" x14ac:dyDescent="0.35">
      <c r="A10" t="s">
        <v>223</v>
      </c>
      <c r="B10" t="s">
        <v>211</v>
      </c>
      <c r="C10" t="s">
        <v>212</v>
      </c>
    </row>
    <row r="11" spans="1:4" x14ac:dyDescent="0.35">
      <c r="B11" s="15" t="s">
        <v>213</v>
      </c>
      <c r="C11" t="s">
        <v>214</v>
      </c>
    </row>
    <row r="12" spans="1:4" ht="29" x14ac:dyDescent="0.35">
      <c r="B12" s="15" t="s">
        <v>215</v>
      </c>
      <c r="C12" t="s">
        <v>216</v>
      </c>
    </row>
    <row r="13" spans="1:4" ht="29" x14ac:dyDescent="0.35">
      <c r="B13" s="15" t="s">
        <v>217</v>
      </c>
      <c r="C13" t="s">
        <v>218</v>
      </c>
    </row>
    <row r="14" spans="1:4" ht="29" x14ac:dyDescent="0.35">
      <c r="B14" s="15" t="s">
        <v>219</v>
      </c>
      <c r="C14" t="s">
        <v>220</v>
      </c>
    </row>
    <row r="15" spans="1:4" x14ac:dyDescent="0.35">
      <c r="B15" s="15" t="s">
        <v>221</v>
      </c>
      <c r="C15" t="s">
        <v>222</v>
      </c>
    </row>
    <row r="17" spans="1:2" ht="43.5" x14ac:dyDescent="0.35">
      <c r="A17" t="s">
        <v>224</v>
      </c>
      <c r="B17" s="15" t="s">
        <v>229</v>
      </c>
    </row>
    <row r="18" spans="1:2" ht="43.5" x14ac:dyDescent="0.35">
      <c r="A18" t="s">
        <v>225</v>
      </c>
      <c r="B18" s="15" t="s">
        <v>226</v>
      </c>
    </row>
    <row r="19" spans="1:2" x14ac:dyDescent="0.35">
      <c r="A19" t="s">
        <v>227</v>
      </c>
      <c r="B19" s="15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szakirodalom</vt:lpstr>
      <vt:lpstr>OAM</vt:lpstr>
      <vt:lpstr>modellek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2018-12-22T13:56:46Z</dcterms:created>
  <dcterms:modified xsi:type="dcterms:W3CDTF">2018-12-22T14:48:54Z</dcterms:modified>
</cp:coreProperties>
</file>