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itude\AppData\Local\Temp\scp05539\var\www\miau\data\miau\267\"/>
    </mc:Choice>
  </mc:AlternateContent>
  <xr:revisionPtr revIDLastSave="0" documentId="13_ncr:1_{F07E56F1-D68C-45BD-A1AB-F051FFA562C1}" xr6:coauthVersionLast="46" xr6:coauthVersionMax="46" xr10:uidLastSave="{00000000-0000-0000-0000-000000000000}"/>
  <bookViews>
    <workbookView xWindow="-108" yWindow="-108" windowWidth="23256" windowHeight="12720" activeTab="2" xr2:uid="{00000000-000D-0000-FFFF-FFFF00000000}"/>
  </bookViews>
  <sheets>
    <sheet name="nn - raw_data" sheetId="11" r:id="rId1"/>
    <sheet name="nn - ranked_Data" sheetId="13" r:id="rId2"/>
    <sheet name="nn - ranked_Data (2)" sheetId="14" r:id="rId3"/>
    <sheet name="cocoY0" sheetId="15" r:id="rId4"/>
    <sheet name="cocoSTD" sheetId="16" r:id="rId5"/>
    <sheet name="cocoMCM" sheetId="17" r:id="rId6"/>
  </sheets>
  <definedNames>
    <definedName name="solver_adj" localSheetId="1" hidden="1">'nn - ranked_Data'!$P$1:$T$1</definedName>
    <definedName name="solver_adj" localSheetId="2" hidden="1">'nn - ranked_Data (2)'!$Q$4:$V$6</definedName>
    <definedName name="solver_adj" localSheetId="0" hidden="1">'nn - raw_data'!$H$3:$M$17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2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lhs1" localSheetId="1" hidden="1">'nn - ranked_Data'!#REF!</definedName>
    <definedName name="solver_lhs1" localSheetId="2" hidden="1">'nn - ranked_Data (2)'!$AN$11</definedName>
    <definedName name="solver_lhs1" localSheetId="0" hidden="1">'nn - raw_data'!$H$3:$M$17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2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1</definedName>
    <definedName name="solver_num" localSheetId="2" hidden="1">1</definedName>
    <definedName name="solver_num" localSheetId="0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'nn - ranked_Data'!$AS$20</definedName>
    <definedName name="solver_opt" localSheetId="2" hidden="1">'nn - ranked_Data (2)'!$AT$20</definedName>
    <definedName name="solver_opt" localSheetId="0" hidden="1">'nn - raw_data'!$AI$19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2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el1" localSheetId="1" hidden="1">3</definedName>
    <definedName name="solver_rel1" localSheetId="2" hidden="1">3</definedName>
    <definedName name="solver_rel1" localSheetId="0" hidden="1">3</definedName>
    <definedName name="solver_rhs1" localSheetId="1" hidden="1">1</definedName>
    <definedName name="solver_rhs1" localSheetId="2" hidden="1">0.001</definedName>
    <definedName name="solver_rhs1" localSheetId="0" hidden="1">1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" i="14" l="1"/>
  <c r="AO5" i="14"/>
  <c r="AO4" i="14"/>
  <c r="AR51" i="14"/>
  <c r="AR45" i="14"/>
  <c r="M41" i="14"/>
  <c r="L41" i="14"/>
  <c r="K41" i="14"/>
  <c r="J41" i="14"/>
  <c r="I41" i="14"/>
  <c r="M40" i="14"/>
  <c r="L40" i="14"/>
  <c r="AK31" i="14" s="1"/>
  <c r="AK36" i="14" s="1"/>
  <c r="K40" i="14"/>
  <c r="J40" i="14"/>
  <c r="I40" i="14"/>
  <c r="M39" i="14"/>
  <c r="L39" i="14"/>
  <c r="K39" i="14"/>
  <c r="J39" i="14"/>
  <c r="I39" i="14"/>
  <c r="M38" i="14"/>
  <c r="L38" i="14"/>
  <c r="K38" i="14"/>
  <c r="J38" i="14"/>
  <c r="I38" i="14"/>
  <c r="M37" i="14"/>
  <c r="L37" i="14"/>
  <c r="K37" i="14"/>
  <c r="AH31" i="14" s="1"/>
  <c r="AH36" i="14" s="1"/>
  <c r="J37" i="14"/>
  <c r="I37" i="14"/>
  <c r="M36" i="14"/>
  <c r="L36" i="14"/>
  <c r="K36" i="14"/>
  <c r="J36" i="14"/>
  <c r="I36" i="14"/>
  <c r="M35" i="14"/>
  <c r="AF29" i="14" s="1"/>
  <c r="AF34" i="14" s="1"/>
  <c r="L35" i="14"/>
  <c r="K35" i="14"/>
  <c r="J35" i="14"/>
  <c r="I35" i="14"/>
  <c r="M34" i="14"/>
  <c r="L34" i="14"/>
  <c r="K34" i="14"/>
  <c r="J34" i="14"/>
  <c r="AE31" i="14" s="1"/>
  <c r="AE36" i="14" s="1"/>
  <c r="I34" i="14"/>
  <c r="M33" i="14"/>
  <c r="L33" i="14"/>
  <c r="K33" i="14"/>
  <c r="J33" i="14"/>
  <c r="I33" i="14"/>
  <c r="M32" i="14"/>
  <c r="L32" i="14"/>
  <c r="AC31" i="14" s="1"/>
  <c r="AC36" i="14" s="1"/>
  <c r="K32" i="14"/>
  <c r="J32" i="14"/>
  <c r="I32" i="14"/>
  <c r="AJ31" i="14"/>
  <c r="AJ36" i="14" s="1"/>
  <c r="M31" i="14"/>
  <c r="L31" i="14"/>
  <c r="K31" i="14"/>
  <c r="J31" i="14"/>
  <c r="I31" i="14"/>
  <c r="Z30" i="14"/>
  <c r="Z35" i="14" s="1"/>
  <c r="M30" i="14"/>
  <c r="L30" i="14"/>
  <c r="K30" i="14"/>
  <c r="J30" i="14"/>
  <c r="I30" i="14"/>
  <c r="X29" i="14"/>
  <c r="X34" i="14" s="1"/>
  <c r="M29" i="14"/>
  <c r="L29" i="14"/>
  <c r="K29" i="14"/>
  <c r="J29" i="14"/>
  <c r="I29" i="14"/>
  <c r="M28" i="14"/>
  <c r="L28" i="14"/>
  <c r="K28" i="14"/>
  <c r="Y29" i="14" s="1"/>
  <c r="Y34" i="14" s="1"/>
  <c r="J28" i="14"/>
  <c r="I28" i="14"/>
  <c r="M27" i="14"/>
  <c r="L27" i="14"/>
  <c r="K27" i="14"/>
  <c r="J27" i="14"/>
  <c r="I27" i="14"/>
  <c r="AR26" i="14"/>
  <c r="AR20" i="14"/>
  <c r="M18" i="14"/>
  <c r="L18" i="14"/>
  <c r="K18" i="14"/>
  <c r="J18" i="14"/>
  <c r="I18" i="14"/>
  <c r="H18" i="14"/>
  <c r="M17" i="14"/>
  <c r="L17" i="14"/>
  <c r="K17" i="14"/>
  <c r="J17" i="14"/>
  <c r="I17" i="14"/>
  <c r="H17" i="14"/>
  <c r="M16" i="14"/>
  <c r="L16" i="14"/>
  <c r="K16" i="14"/>
  <c r="J16" i="14"/>
  <c r="I16" i="14"/>
  <c r="H16" i="14"/>
  <c r="M15" i="14"/>
  <c r="L15" i="14"/>
  <c r="K15" i="14"/>
  <c r="AI4" i="14" s="1"/>
  <c r="AI9" i="14" s="1"/>
  <c r="J15" i="14"/>
  <c r="I15" i="14"/>
  <c r="H15" i="14"/>
  <c r="M14" i="14"/>
  <c r="L14" i="14"/>
  <c r="K14" i="14"/>
  <c r="J14" i="14"/>
  <c r="I14" i="14"/>
  <c r="H14" i="14"/>
  <c r="M13" i="14"/>
  <c r="L13" i="14"/>
  <c r="K13" i="14"/>
  <c r="J13" i="14"/>
  <c r="I13" i="14"/>
  <c r="H13" i="14"/>
  <c r="M12" i="14"/>
  <c r="L12" i="14"/>
  <c r="K12" i="14"/>
  <c r="AF6" i="14" s="1"/>
  <c r="AF11" i="14" s="1"/>
  <c r="J12" i="14"/>
  <c r="I12" i="14"/>
  <c r="H12" i="14"/>
  <c r="M11" i="14"/>
  <c r="L11" i="14"/>
  <c r="K11" i="14"/>
  <c r="J11" i="14"/>
  <c r="I11" i="14"/>
  <c r="AE6" i="14" s="1"/>
  <c r="AE11" i="14" s="1"/>
  <c r="H11" i="14"/>
  <c r="M10" i="14"/>
  <c r="L10" i="14"/>
  <c r="K10" i="14"/>
  <c r="J10" i="14"/>
  <c r="I10" i="14"/>
  <c r="AD4" i="14" s="1"/>
  <c r="AD9" i="14" s="1"/>
  <c r="H10" i="14"/>
  <c r="M9" i="14"/>
  <c r="L9" i="14"/>
  <c r="K9" i="14"/>
  <c r="J9" i="14"/>
  <c r="I9" i="14"/>
  <c r="H9" i="14"/>
  <c r="M8" i="14"/>
  <c r="L8" i="14"/>
  <c r="K8" i="14"/>
  <c r="J8" i="14"/>
  <c r="I8" i="14"/>
  <c r="H8" i="14"/>
  <c r="M7" i="14"/>
  <c r="L7" i="14"/>
  <c r="K7" i="14"/>
  <c r="J7" i="14"/>
  <c r="I7" i="14"/>
  <c r="AA4" i="14" s="1"/>
  <c r="AA9" i="14" s="1"/>
  <c r="H7" i="14"/>
  <c r="M6" i="14"/>
  <c r="L6" i="14"/>
  <c r="K6" i="14"/>
  <c r="J6" i="14"/>
  <c r="Z5" i="14" s="1"/>
  <c r="Z10" i="14" s="1"/>
  <c r="I6" i="14"/>
  <c r="H6" i="14"/>
  <c r="M5" i="14"/>
  <c r="L5" i="14"/>
  <c r="K5" i="14"/>
  <c r="J5" i="14"/>
  <c r="Y6" i="14" s="1"/>
  <c r="Y11" i="14" s="1"/>
  <c r="I5" i="14"/>
  <c r="Y4" i="14" s="1"/>
  <c r="Y9" i="14" s="1"/>
  <c r="H5" i="14"/>
  <c r="AL4" i="14"/>
  <c r="AL9" i="14" s="1"/>
  <c r="AE4" i="14"/>
  <c r="AE9" i="14" s="1"/>
  <c r="M4" i="14"/>
  <c r="L4" i="14"/>
  <c r="K4" i="14"/>
  <c r="J4" i="14"/>
  <c r="X6" i="14" s="1"/>
  <c r="I4" i="14"/>
  <c r="H4" i="14"/>
  <c r="M3" i="14"/>
  <c r="L3" i="14"/>
  <c r="K3" i="14"/>
  <c r="J3" i="14"/>
  <c r="I3" i="14"/>
  <c r="AL14" i="14" l="1"/>
  <c r="AO7" i="14"/>
  <c r="AE5" i="14"/>
  <c r="AE10" i="14" s="1"/>
  <c r="AE15" i="14" s="1"/>
  <c r="AJ5" i="14"/>
  <c r="AJ10" i="14" s="1"/>
  <c r="AJ15" i="14" s="1"/>
  <c r="X30" i="14"/>
  <c r="X35" i="14" s="1"/>
  <c r="X40" i="14" s="1"/>
  <c r="AE29" i="14"/>
  <c r="AE34" i="14" s="1"/>
  <c r="AE39" i="14" s="1"/>
  <c r="AH30" i="14"/>
  <c r="AH35" i="14" s="1"/>
  <c r="AH40" i="14" s="1"/>
  <c r="AF30" i="14"/>
  <c r="AF35" i="14" s="1"/>
  <c r="AF40" i="14" s="1"/>
  <c r="X11" i="14"/>
  <c r="X16" i="14" s="1"/>
  <c r="AL5" i="14"/>
  <c r="AL10" i="14" s="1"/>
  <c r="AL15" i="14" s="1"/>
  <c r="AB29" i="14"/>
  <c r="AB34" i="14" s="1"/>
  <c r="AB39" i="14" s="1"/>
  <c r="AD29" i="14"/>
  <c r="AD34" i="14" s="1"/>
  <c r="AD39" i="14" s="1"/>
  <c r="AK29" i="14"/>
  <c r="AK34" i="14" s="1"/>
  <c r="AK39" i="14" s="1"/>
  <c r="X5" i="14"/>
  <c r="X10" i="14" s="1"/>
  <c r="X15" i="14" s="1"/>
  <c r="AK4" i="14"/>
  <c r="AK9" i="14" s="1"/>
  <c r="AK14" i="14" s="1"/>
  <c r="Z31" i="14"/>
  <c r="Z36" i="14" s="1"/>
  <c r="Z41" i="14" s="1"/>
  <c r="AA31" i="14"/>
  <c r="AA36" i="14" s="1"/>
  <c r="AA41" i="14" s="1"/>
  <c r="AB31" i="14"/>
  <c r="AB36" i="14" s="1"/>
  <c r="AB41" i="14" s="1"/>
  <c r="Z4" i="14"/>
  <c r="Z9" i="14" s="1"/>
  <c r="Z14" i="14" s="1"/>
  <c r="Y5" i="14"/>
  <c r="Y10" i="14" s="1"/>
  <c r="Y15" i="14" s="1"/>
  <c r="AC4" i="14"/>
  <c r="AC9" i="14" s="1"/>
  <c r="AC14" i="14" s="1"/>
  <c r="AH6" i="14"/>
  <c r="AH11" i="14" s="1"/>
  <c r="AH16" i="14" s="1"/>
  <c r="AC29" i="14"/>
  <c r="AC34" i="14" s="1"/>
  <c r="AC39" i="14" s="1"/>
  <c r="AE30" i="14"/>
  <c r="AE35" i="14" s="1"/>
  <c r="AE40" i="14" s="1"/>
  <c r="AI31" i="14"/>
  <c r="AI36" i="14" s="1"/>
  <c r="AI41" i="14" s="1"/>
  <c r="Z6" i="14"/>
  <c r="Z11" i="14" s="1"/>
  <c r="Z16" i="14" s="1"/>
  <c r="AJ29" i="14"/>
  <c r="AJ34" i="14" s="1"/>
  <c r="AJ39" i="14" s="1"/>
  <c r="AF5" i="14"/>
  <c r="AF10" i="14" s="1"/>
  <c r="AF15" i="14" s="1"/>
  <c r="AG4" i="14"/>
  <c r="AG9" i="14" s="1"/>
  <c r="AG14" i="14" s="1"/>
  <c r="AB4" i="14"/>
  <c r="AB9" i="14" s="1"/>
  <c r="AB14" i="14" s="1"/>
  <c r="AG5" i="14"/>
  <c r="AG10" i="14" s="1"/>
  <c r="AG15" i="14" s="1"/>
  <c r="Y31" i="14"/>
  <c r="Y36" i="14" s="1"/>
  <c r="Y41" i="14" s="1"/>
  <c r="AG31" i="14"/>
  <c r="AG36" i="14" s="1"/>
  <c r="AG41" i="14" s="1"/>
  <c r="AG6" i="14"/>
  <c r="AG11" i="14" s="1"/>
  <c r="AG16" i="14" s="1"/>
  <c r="Y30" i="14"/>
  <c r="Y35" i="14" s="1"/>
  <c r="Y40" i="14" s="1"/>
  <c r="AD31" i="14"/>
  <c r="AD36" i="14" s="1"/>
  <c r="AD41" i="14" s="1"/>
  <c r="AG30" i="14"/>
  <c r="AG35" i="14" s="1"/>
  <c r="AG40" i="14" s="1"/>
  <c r="AL29" i="14"/>
  <c r="AL34" i="14" s="1"/>
  <c r="AL39" i="14" s="1"/>
  <c r="AF16" i="14"/>
  <c r="AE16" i="14"/>
  <c r="AJ41" i="14"/>
  <c r="AE41" i="14"/>
  <c r="Z15" i="14"/>
  <c r="AK41" i="14"/>
  <c r="Y16" i="14"/>
  <c r="Z40" i="14"/>
  <c r="AE14" i="14"/>
  <c r="AC41" i="14"/>
  <c r="AH41" i="14"/>
  <c r="Y14" i="14"/>
  <c r="AA14" i="14"/>
  <c r="Y39" i="14"/>
  <c r="X39" i="14"/>
  <c r="AI14" i="14"/>
  <c r="AF39" i="14"/>
  <c r="AD14" i="14"/>
  <c r="AF4" i="14"/>
  <c r="AF9" i="14" s="1"/>
  <c r="AF14" i="14" s="1"/>
  <c r="AH5" i="14"/>
  <c r="AH10" i="14" s="1"/>
  <c r="AH15" i="14" s="1"/>
  <c r="AA6" i="14"/>
  <c r="AA11" i="14" s="1"/>
  <c r="AA16" i="14" s="1"/>
  <c r="AI6" i="14"/>
  <c r="AI11" i="14" s="1"/>
  <c r="AI16" i="14" s="1"/>
  <c r="Z29" i="14"/>
  <c r="Z34" i="14" s="1"/>
  <c r="Z39" i="14" s="1"/>
  <c r="AH29" i="14"/>
  <c r="AH34" i="14" s="1"/>
  <c r="AH39" i="14" s="1"/>
  <c r="AB30" i="14"/>
  <c r="AB35" i="14" s="1"/>
  <c r="AB40" i="14" s="1"/>
  <c r="AJ30" i="14"/>
  <c r="AJ35" i="14" s="1"/>
  <c r="AJ40" i="14" s="1"/>
  <c r="AL31" i="14"/>
  <c r="AL36" i="14" s="1"/>
  <c r="AL41" i="14" s="1"/>
  <c r="X4" i="14"/>
  <c r="X9" i="14" s="1"/>
  <c r="AI5" i="14"/>
  <c r="AI10" i="14" s="1"/>
  <c r="AI15" i="14" s="1"/>
  <c r="AA29" i="14"/>
  <c r="AA34" i="14" s="1"/>
  <c r="AA39" i="14" s="1"/>
  <c r="AI29" i="14"/>
  <c r="AI34" i="14" s="1"/>
  <c r="AI39" i="14" s="1"/>
  <c r="AC30" i="14"/>
  <c r="AC35" i="14" s="1"/>
  <c r="AC40" i="14" s="1"/>
  <c r="AK30" i="14"/>
  <c r="AK35" i="14" s="1"/>
  <c r="AK40" i="14" s="1"/>
  <c r="AJ6" i="14"/>
  <c r="AJ11" i="14" s="1"/>
  <c r="AJ16" i="14" s="1"/>
  <c r="AB5" i="14"/>
  <c r="AB10" i="14" s="1"/>
  <c r="AB15" i="14" s="1"/>
  <c r="AC6" i="14"/>
  <c r="AC11" i="14" s="1"/>
  <c r="AC16" i="14" s="1"/>
  <c r="AK6" i="14"/>
  <c r="AK11" i="14" s="1"/>
  <c r="AK16" i="14" s="1"/>
  <c r="AD30" i="14"/>
  <c r="AD35" i="14" s="1"/>
  <c r="AD40" i="14" s="1"/>
  <c r="AL30" i="14"/>
  <c r="AL35" i="14" s="1"/>
  <c r="AL40" i="14" s="1"/>
  <c r="X31" i="14"/>
  <c r="X36" i="14" s="1"/>
  <c r="X41" i="14" s="1"/>
  <c r="AF31" i="14"/>
  <c r="AF36" i="14" s="1"/>
  <c r="AF41" i="14" s="1"/>
  <c r="AG29" i="14"/>
  <c r="AG34" i="14" s="1"/>
  <c r="AG39" i="14" s="1"/>
  <c r="AI30" i="14"/>
  <c r="AI35" i="14" s="1"/>
  <c r="AI40" i="14" s="1"/>
  <c r="AH4" i="14"/>
  <c r="AH9" i="14" s="1"/>
  <c r="AH14" i="14" s="1"/>
  <c r="AA5" i="14"/>
  <c r="AA10" i="14" s="1"/>
  <c r="AA15" i="14" s="1"/>
  <c r="AJ4" i="14"/>
  <c r="AJ9" i="14" s="1"/>
  <c r="AJ14" i="14" s="1"/>
  <c r="AC5" i="14"/>
  <c r="AC10" i="14" s="1"/>
  <c r="AC15" i="14" s="1"/>
  <c r="AK5" i="14"/>
  <c r="AK10" i="14" s="1"/>
  <c r="AK15" i="14" s="1"/>
  <c r="AD6" i="14"/>
  <c r="AD11" i="14" s="1"/>
  <c r="AD16" i="14" s="1"/>
  <c r="AL6" i="14"/>
  <c r="AL11" i="14" s="1"/>
  <c r="AL16" i="14" s="1"/>
  <c r="AA30" i="14"/>
  <c r="AA35" i="14" s="1"/>
  <c r="AA40" i="14" s="1"/>
  <c r="AB6" i="14"/>
  <c r="AB11" i="14" s="1"/>
  <c r="AB16" i="14" s="1"/>
  <c r="AD5" i="14"/>
  <c r="AD10" i="14" s="1"/>
  <c r="AD15" i="14" s="1"/>
  <c r="AQ51" i="13"/>
  <c r="AQ45" i="13"/>
  <c r="M41" i="13"/>
  <c r="L41" i="13"/>
  <c r="K41" i="13"/>
  <c r="AK29" i="13" s="1"/>
  <c r="AK34" i="13" s="1"/>
  <c r="AK39" i="13" s="1"/>
  <c r="J41" i="13"/>
  <c r="I41" i="13"/>
  <c r="M40" i="13"/>
  <c r="L40" i="13"/>
  <c r="K40" i="13"/>
  <c r="J40" i="13"/>
  <c r="I40" i="13"/>
  <c r="M39" i="13"/>
  <c r="L39" i="13"/>
  <c r="K39" i="13"/>
  <c r="J39" i="13"/>
  <c r="AI30" i="13" s="1"/>
  <c r="AI35" i="13" s="1"/>
  <c r="AI40" i="13" s="1"/>
  <c r="I39" i="13"/>
  <c r="M38" i="13"/>
  <c r="L38" i="13"/>
  <c r="K38" i="13"/>
  <c r="J38" i="13"/>
  <c r="I38" i="13"/>
  <c r="M37" i="13"/>
  <c r="L37" i="13"/>
  <c r="K37" i="13"/>
  <c r="J37" i="13"/>
  <c r="I37" i="13"/>
  <c r="M36" i="13"/>
  <c r="L36" i="13"/>
  <c r="K36" i="13"/>
  <c r="J36" i="13"/>
  <c r="AF30" i="13" s="1"/>
  <c r="AF35" i="13" s="1"/>
  <c r="AF40" i="13" s="1"/>
  <c r="I36" i="13"/>
  <c r="AF31" i="13" s="1"/>
  <c r="AF36" i="13" s="1"/>
  <c r="AF41" i="13" s="1"/>
  <c r="M35" i="13"/>
  <c r="L35" i="13"/>
  <c r="K35" i="13"/>
  <c r="J35" i="13"/>
  <c r="I35" i="13"/>
  <c r="M34" i="13"/>
  <c r="L34" i="13"/>
  <c r="K34" i="13"/>
  <c r="J34" i="13"/>
  <c r="I34" i="13"/>
  <c r="M33" i="13"/>
  <c r="L33" i="13"/>
  <c r="K33" i="13"/>
  <c r="J33" i="13"/>
  <c r="I33" i="13"/>
  <c r="AC30" i="13" s="1"/>
  <c r="AC35" i="13" s="1"/>
  <c r="AC40" i="13" s="1"/>
  <c r="M32" i="13"/>
  <c r="L32" i="13"/>
  <c r="K32" i="13"/>
  <c r="J32" i="13"/>
  <c r="I32" i="13"/>
  <c r="M31" i="13"/>
  <c r="L31" i="13"/>
  <c r="K31" i="13"/>
  <c r="J31" i="13"/>
  <c r="AA31" i="13" s="1"/>
  <c r="AA36" i="13" s="1"/>
  <c r="AA41" i="13" s="1"/>
  <c r="I31" i="13"/>
  <c r="M30" i="13"/>
  <c r="L30" i="13"/>
  <c r="K30" i="13"/>
  <c r="J30" i="13"/>
  <c r="I30" i="13"/>
  <c r="M29" i="13"/>
  <c r="L29" i="13"/>
  <c r="K29" i="13"/>
  <c r="J29" i="13"/>
  <c r="I29" i="13"/>
  <c r="M28" i="13"/>
  <c r="L28" i="13"/>
  <c r="K28" i="13"/>
  <c r="J28" i="13"/>
  <c r="I28" i="13"/>
  <c r="X30" i="13" s="1"/>
  <c r="X35" i="13" s="1"/>
  <c r="X40" i="13" s="1"/>
  <c r="M27" i="13"/>
  <c r="L27" i="13"/>
  <c r="K27" i="13"/>
  <c r="J27" i="13"/>
  <c r="I27" i="13"/>
  <c r="AQ26" i="13"/>
  <c r="AQ20" i="13"/>
  <c r="M18" i="13"/>
  <c r="L18" i="13"/>
  <c r="K18" i="13"/>
  <c r="J18" i="13"/>
  <c r="I18" i="13"/>
  <c r="H18" i="13"/>
  <c r="M17" i="13"/>
  <c r="L17" i="13"/>
  <c r="K17" i="13"/>
  <c r="J17" i="13"/>
  <c r="I17" i="13"/>
  <c r="H17" i="13"/>
  <c r="M16" i="13"/>
  <c r="L16" i="13"/>
  <c r="K16" i="13"/>
  <c r="J16" i="13"/>
  <c r="I16" i="13"/>
  <c r="AI5" i="13" s="1"/>
  <c r="AI10" i="13" s="1"/>
  <c r="AI15" i="13" s="1"/>
  <c r="H16" i="13"/>
  <c r="M15" i="13"/>
  <c r="L15" i="13"/>
  <c r="K15" i="13"/>
  <c r="J15" i="13"/>
  <c r="I15" i="13"/>
  <c r="H15" i="13"/>
  <c r="M14" i="13"/>
  <c r="L14" i="13"/>
  <c r="K14" i="13"/>
  <c r="J14" i="13"/>
  <c r="I14" i="13"/>
  <c r="H14" i="13"/>
  <c r="M13" i="13"/>
  <c r="L13" i="13"/>
  <c r="K13" i="13"/>
  <c r="J13" i="13"/>
  <c r="I13" i="13"/>
  <c r="H13" i="13"/>
  <c r="M12" i="13"/>
  <c r="L12" i="13"/>
  <c r="K12" i="13"/>
  <c r="J12" i="13"/>
  <c r="AE6" i="13" s="1"/>
  <c r="AE11" i="13" s="1"/>
  <c r="AE16" i="13" s="1"/>
  <c r="I12" i="13"/>
  <c r="AE4" i="13" s="1"/>
  <c r="AE9" i="13" s="1"/>
  <c r="AE14" i="13" s="1"/>
  <c r="H12" i="13"/>
  <c r="M11" i="13"/>
  <c r="L11" i="13"/>
  <c r="K11" i="13"/>
  <c r="J11" i="13"/>
  <c r="I11" i="13"/>
  <c r="H11" i="13"/>
  <c r="M10" i="13"/>
  <c r="L10" i="13"/>
  <c r="K10" i="13"/>
  <c r="J10" i="13"/>
  <c r="I10" i="13"/>
  <c r="H10" i="13"/>
  <c r="M9" i="13"/>
  <c r="L9" i="13"/>
  <c r="K9" i="13"/>
  <c r="J9" i="13"/>
  <c r="I9" i="13"/>
  <c r="H9" i="13"/>
  <c r="M8" i="13"/>
  <c r="L8" i="13"/>
  <c r="K8" i="13"/>
  <c r="J8" i="13"/>
  <c r="I8" i="13"/>
  <c r="H8" i="13"/>
  <c r="M7" i="13"/>
  <c r="L7" i="13"/>
  <c r="K7" i="13"/>
  <c r="J7" i="13"/>
  <c r="I7" i="13"/>
  <c r="H7" i="13"/>
  <c r="M6" i="13"/>
  <c r="L6" i="13"/>
  <c r="K6" i="13"/>
  <c r="J6" i="13"/>
  <c r="I6" i="13"/>
  <c r="H6" i="13"/>
  <c r="M5" i="13"/>
  <c r="L5" i="13"/>
  <c r="K5" i="13"/>
  <c r="J5" i="13"/>
  <c r="I5" i="13"/>
  <c r="H5" i="13"/>
  <c r="M4" i="13"/>
  <c r="L4" i="13"/>
  <c r="K4" i="13"/>
  <c r="J4" i="13"/>
  <c r="I4" i="13"/>
  <c r="W6" i="13" s="1"/>
  <c r="W11" i="13" s="1"/>
  <c r="W16" i="13" s="1"/>
  <c r="H4" i="13"/>
  <c r="M3" i="13"/>
  <c r="L3" i="13"/>
  <c r="K3" i="13"/>
  <c r="J3" i="13"/>
  <c r="I3" i="13"/>
  <c r="N3" i="11"/>
  <c r="N20" i="11" s="1"/>
  <c r="AN16" i="14" l="1"/>
  <c r="AN15" i="14"/>
  <c r="X14" i="14"/>
  <c r="AN11" i="14"/>
  <c r="AS36" i="14"/>
  <c r="AT36" i="14" s="1"/>
  <c r="AS30" i="14"/>
  <c r="AT30" i="14" s="1"/>
  <c r="AS38" i="14"/>
  <c r="AT38" i="14" s="1"/>
  <c r="AS13" i="14"/>
  <c r="AT13" i="14" s="1"/>
  <c r="AS11" i="14"/>
  <c r="AT11" i="14" s="1"/>
  <c r="AS12" i="14"/>
  <c r="AT12" i="14" s="1"/>
  <c r="AS42" i="14"/>
  <c r="AT42" i="14" s="1"/>
  <c r="AS34" i="14"/>
  <c r="AT34" i="14" s="1"/>
  <c r="AS6" i="14"/>
  <c r="AT6" i="14" s="1"/>
  <c r="AS39" i="14"/>
  <c r="AT39" i="14" s="1"/>
  <c r="AS31" i="14"/>
  <c r="AT31" i="14" s="1"/>
  <c r="AS18" i="14"/>
  <c r="AT18" i="14" s="1"/>
  <c r="AS5" i="14"/>
  <c r="AT5" i="14" s="1"/>
  <c r="AS41" i="14"/>
  <c r="AT41" i="14" s="1"/>
  <c r="AS37" i="14"/>
  <c r="AT37" i="14" s="1"/>
  <c r="AS33" i="14"/>
  <c r="AT33" i="14" s="1"/>
  <c r="AS29" i="14"/>
  <c r="AT29" i="14" s="1"/>
  <c r="AS35" i="14"/>
  <c r="AT35" i="14" s="1"/>
  <c r="AS7" i="14"/>
  <c r="AT7" i="14" s="1"/>
  <c r="AS17" i="14"/>
  <c r="AT17" i="14" s="1"/>
  <c r="AS15" i="14"/>
  <c r="AT15" i="14" s="1"/>
  <c r="AS8" i="14"/>
  <c r="AT8" i="14" s="1"/>
  <c r="AS9" i="14"/>
  <c r="AT9" i="14" s="1"/>
  <c r="AS43" i="14"/>
  <c r="AT43" i="14" s="1"/>
  <c r="AS16" i="14"/>
  <c r="AT16" i="14" s="1"/>
  <c r="AS10" i="14"/>
  <c r="AT10" i="14" s="1"/>
  <c r="AS14" i="14"/>
  <c r="AT14" i="14" s="1"/>
  <c r="AS40" i="14"/>
  <c r="AT40" i="14" s="1"/>
  <c r="AS32" i="14"/>
  <c r="AT32" i="14" s="1"/>
  <c r="AK30" i="13"/>
  <c r="AK35" i="13" s="1"/>
  <c r="AK40" i="13" s="1"/>
  <c r="Z5" i="13"/>
  <c r="Z10" i="13" s="1"/>
  <c r="Z15" i="13" s="1"/>
  <c r="AD4" i="13"/>
  <c r="AD9" i="13" s="1"/>
  <c r="AD14" i="13" s="1"/>
  <c r="Z29" i="13"/>
  <c r="Z34" i="13" s="1"/>
  <c r="Z39" i="13" s="1"/>
  <c r="AG30" i="13"/>
  <c r="AG35" i="13" s="1"/>
  <c r="AG40" i="13" s="1"/>
  <c r="AC5" i="13"/>
  <c r="AC10" i="13" s="1"/>
  <c r="AC15" i="13" s="1"/>
  <c r="AA29" i="13"/>
  <c r="AA34" i="13" s="1"/>
  <c r="AA39" i="13" s="1"/>
  <c r="AI29" i="13"/>
  <c r="AI34" i="13" s="1"/>
  <c r="AI39" i="13" s="1"/>
  <c r="AR41" i="13" s="1"/>
  <c r="AS41" i="13" s="1"/>
  <c r="AB31" i="13"/>
  <c r="AB36" i="13" s="1"/>
  <c r="AB41" i="13" s="1"/>
  <c r="AB5" i="13"/>
  <c r="AB10" i="13" s="1"/>
  <c r="AB15" i="13" s="1"/>
  <c r="AH30" i="13"/>
  <c r="AH35" i="13" s="1"/>
  <c r="AH40" i="13" s="1"/>
  <c r="W4" i="13"/>
  <c r="W9" i="13" s="1"/>
  <c r="W14" i="13" s="1"/>
  <c r="Y6" i="13"/>
  <c r="Y11" i="13" s="1"/>
  <c r="Y16" i="13" s="1"/>
  <c r="AC6" i="13"/>
  <c r="AC11" i="13" s="1"/>
  <c r="AC16" i="13" s="1"/>
  <c r="AJ6" i="13"/>
  <c r="AJ11" i="13" s="1"/>
  <c r="AJ16" i="13" s="1"/>
  <c r="AK5" i="13"/>
  <c r="AK10" i="13" s="1"/>
  <c r="AK15" i="13" s="1"/>
  <c r="W30" i="13"/>
  <c r="W35" i="13" s="1"/>
  <c r="W40" i="13" s="1"/>
  <c r="X31" i="13"/>
  <c r="X36" i="13" s="1"/>
  <c r="X41" i="13" s="1"/>
  <c r="AE31" i="13"/>
  <c r="AE36" i="13" s="1"/>
  <c r="AE41" i="13" s="1"/>
  <c r="AH29" i="13"/>
  <c r="AH34" i="13" s="1"/>
  <c r="AH39" i="13" s="1"/>
  <c r="AG29" i="13"/>
  <c r="AG34" i="13" s="1"/>
  <c r="AG39" i="13" s="1"/>
  <c r="AD30" i="13"/>
  <c r="AD35" i="13" s="1"/>
  <c r="AD40" i="13" s="1"/>
  <c r="AG4" i="13"/>
  <c r="AG9" i="13" s="1"/>
  <c r="AG14" i="13" s="1"/>
  <c r="AH5" i="13"/>
  <c r="AH10" i="13" s="1"/>
  <c r="AH15" i="13" s="1"/>
  <c r="Y30" i="13"/>
  <c r="Y35" i="13" s="1"/>
  <c r="Y40" i="13" s="1"/>
  <c r="AB30" i="13"/>
  <c r="AB35" i="13" s="1"/>
  <c r="AB40" i="13" s="1"/>
  <c r="AJ30" i="13"/>
  <c r="AJ35" i="13" s="1"/>
  <c r="AJ40" i="13" s="1"/>
  <c r="AI31" i="13"/>
  <c r="AI36" i="13" s="1"/>
  <c r="AI41" i="13" s="1"/>
  <c r="X5" i="13"/>
  <c r="X10" i="13" s="1"/>
  <c r="X15" i="13" s="1"/>
  <c r="AA6" i="13"/>
  <c r="AA11" i="13" s="1"/>
  <c r="AA16" i="13" s="1"/>
  <c r="X6" i="13"/>
  <c r="X11" i="13" s="1"/>
  <c r="X16" i="13" s="1"/>
  <c r="Y5" i="13"/>
  <c r="Y10" i="13" s="1"/>
  <c r="Y15" i="13" s="1"/>
  <c r="AB6" i="13"/>
  <c r="AB11" i="13" s="1"/>
  <c r="AB16" i="13" s="1"/>
  <c r="AF5" i="13"/>
  <c r="AF10" i="13" s="1"/>
  <c r="AF15" i="13" s="1"/>
  <c r="AG31" i="13"/>
  <c r="AG36" i="13" s="1"/>
  <c r="AG41" i="13" s="1"/>
  <c r="AH4" i="13"/>
  <c r="AH9" i="13" s="1"/>
  <c r="AH14" i="13" s="1"/>
  <c r="AJ5" i="13"/>
  <c r="AJ10" i="13" s="1"/>
  <c r="AJ15" i="13" s="1"/>
  <c r="Z4" i="13"/>
  <c r="Z9" i="13" s="1"/>
  <c r="Z14" i="13" s="1"/>
  <c r="AD29" i="13"/>
  <c r="AD34" i="13" s="1"/>
  <c r="AD39" i="13" s="1"/>
  <c r="X4" i="13"/>
  <c r="AC4" i="13"/>
  <c r="AC9" i="13" s="1"/>
  <c r="AC14" i="13" s="1"/>
  <c r="AE5" i="13"/>
  <c r="AE10" i="13" s="1"/>
  <c r="AE15" i="13" s="1"/>
  <c r="AR12" i="13" s="1"/>
  <c r="AS12" i="13" s="1"/>
  <c r="AH6" i="13"/>
  <c r="AH11" i="13" s="1"/>
  <c r="AH16" i="13" s="1"/>
  <c r="AK4" i="13"/>
  <c r="AK9" i="13" s="1"/>
  <c r="AK14" i="13" s="1"/>
  <c r="Y29" i="13"/>
  <c r="Y34" i="13" s="1"/>
  <c r="Y39" i="13" s="1"/>
  <c r="AA30" i="13"/>
  <c r="AA35" i="13" s="1"/>
  <c r="AA40" i="13" s="1"/>
  <c r="AD31" i="13"/>
  <c r="AD36" i="13" s="1"/>
  <c r="AD41" i="13" s="1"/>
  <c r="AA5" i="13"/>
  <c r="AA10" i="13" s="1"/>
  <c r="AA15" i="13" s="1"/>
  <c r="AF4" i="13"/>
  <c r="AF9" i="13" s="1"/>
  <c r="AF14" i="13" s="1"/>
  <c r="AK6" i="13"/>
  <c r="AK11" i="13" s="1"/>
  <c r="AK16" i="13" s="1"/>
  <c r="Y31" i="13"/>
  <c r="Y36" i="13" s="1"/>
  <c r="Y41" i="13" s="1"/>
  <c r="AB29" i="13"/>
  <c r="AB34" i="13" s="1"/>
  <c r="AB39" i="13" s="1"/>
  <c r="AJ29" i="13"/>
  <c r="AJ34" i="13" s="1"/>
  <c r="AJ39" i="13" s="1"/>
  <c r="AA4" i="13"/>
  <c r="AA9" i="13" s="1"/>
  <c r="AA14" i="13" s="1"/>
  <c r="AI4" i="13"/>
  <c r="AI9" i="13" s="1"/>
  <c r="AI14" i="13" s="1"/>
  <c r="Y4" i="13"/>
  <c r="Y9" i="13" s="1"/>
  <c r="Y14" i="13" s="1"/>
  <c r="AR6" i="13" s="1"/>
  <c r="AS6" i="13" s="1"/>
  <c r="AD6" i="13"/>
  <c r="AD11" i="13" s="1"/>
  <c r="AD16" i="13" s="1"/>
  <c r="W31" i="13"/>
  <c r="W36" i="13" s="1"/>
  <c r="W41" i="13" s="1"/>
  <c r="Z31" i="13"/>
  <c r="Z36" i="13" s="1"/>
  <c r="Z41" i="13" s="1"/>
  <c r="AC29" i="13"/>
  <c r="AC34" i="13" s="1"/>
  <c r="AC39" i="13" s="1"/>
  <c r="AE30" i="13"/>
  <c r="AE35" i="13" s="1"/>
  <c r="AE40" i="13" s="1"/>
  <c r="AH31" i="13"/>
  <c r="AH36" i="13" s="1"/>
  <c r="AH41" i="13" s="1"/>
  <c r="W5" i="13"/>
  <c r="W10" i="13" s="1"/>
  <c r="W15" i="13" s="1"/>
  <c r="Z6" i="13"/>
  <c r="Z11" i="13" s="1"/>
  <c r="Z16" i="13" s="1"/>
  <c r="AM16" i="13" s="1"/>
  <c r="AB4" i="13"/>
  <c r="AB9" i="13" s="1"/>
  <c r="AB14" i="13" s="1"/>
  <c r="AD5" i="13"/>
  <c r="AD10" i="13" s="1"/>
  <c r="AD15" i="13" s="1"/>
  <c r="AG6" i="13"/>
  <c r="AG11" i="13" s="1"/>
  <c r="AG16" i="13" s="1"/>
  <c r="AJ4" i="13"/>
  <c r="AJ9" i="13" s="1"/>
  <c r="AJ14" i="13" s="1"/>
  <c r="X29" i="13"/>
  <c r="X34" i="13" s="1"/>
  <c r="X39" i="13" s="1"/>
  <c r="Z30" i="13"/>
  <c r="Z35" i="13" s="1"/>
  <c r="Z40" i="13" s="1"/>
  <c r="AC31" i="13"/>
  <c r="AC36" i="13" s="1"/>
  <c r="AC41" i="13" s="1"/>
  <c r="AF29" i="13"/>
  <c r="AF34" i="13" s="1"/>
  <c r="AF39" i="13" s="1"/>
  <c r="AR38" i="13" s="1"/>
  <c r="AS38" i="13" s="1"/>
  <c r="AK31" i="13"/>
  <c r="AK36" i="13" s="1"/>
  <c r="AK41" i="13" s="1"/>
  <c r="AR43" i="13" s="1"/>
  <c r="AS43" i="13" s="1"/>
  <c r="AF6" i="13"/>
  <c r="AF11" i="13" s="1"/>
  <c r="AF16" i="13" s="1"/>
  <c r="W29" i="13"/>
  <c r="W34" i="13" s="1"/>
  <c r="W39" i="13" s="1"/>
  <c r="AE29" i="13"/>
  <c r="AE34" i="13" s="1"/>
  <c r="AE39" i="13" s="1"/>
  <c r="AJ31" i="13"/>
  <c r="AJ36" i="13" s="1"/>
  <c r="AJ41" i="13" s="1"/>
  <c r="AI6" i="13"/>
  <c r="AI11" i="13" s="1"/>
  <c r="AI16" i="13" s="1"/>
  <c r="AG5" i="13"/>
  <c r="AG10" i="13" s="1"/>
  <c r="AG15" i="13" s="1"/>
  <c r="N38" i="11"/>
  <c r="N4" i="11"/>
  <c r="N21" i="11" s="1"/>
  <c r="N39" i="11" s="1"/>
  <c r="AB4" i="11"/>
  <c r="AB21" i="11" s="1"/>
  <c r="AB39" i="11" s="1"/>
  <c r="AB5" i="11"/>
  <c r="AB22" i="11" s="1"/>
  <c r="AB40" i="11" s="1"/>
  <c r="AB6" i="11"/>
  <c r="AB23" i="11" s="1"/>
  <c r="AB41" i="11" s="1"/>
  <c r="AB7" i="11"/>
  <c r="AB24" i="11" s="1"/>
  <c r="AB42" i="11" s="1"/>
  <c r="AB8" i="11"/>
  <c r="AB25" i="11" s="1"/>
  <c r="AB43" i="11" s="1"/>
  <c r="AB9" i="11"/>
  <c r="AB26" i="11" s="1"/>
  <c r="AB44" i="11" s="1"/>
  <c r="AB10" i="11"/>
  <c r="AB27" i="11" s="1"/>
  <c r="AB45" i="11" s="1"/>
  <c r="AB11" i="11"/>
  <c r="AB28" i="11" s="1"/>
  <c r="AB46" i="11" s="1"/>
  <c r="AB12" i="11"/>
  <c r="AB29" i="11" s="1"/>
  <c r="AB47" i="11" s="1"/>
  <c r="AB13" i="11"/>
  <c r="AB30" i="11" s="1"/>
  <c r="AB48" i="11" s="1"/>
  <c r="AB14" i="11"/>
  <c r="AB31" i="11" s="1"/>
  <c r="AB49" i="11" s="1"/>
  <c r="AB15" i="11"/>
  <c r="AB32" i="11" s="1"/>
  <c r="AB50" i="11" s="1"/>
  <c r="AB16" i="11"/>
  <c r="AB33" i="11" s="1"/>
  <c r="AB51" i="11" s="1"/>
  <c r="AB17" i="11"/>
  <c r="AB34" i="11" s="1"/>
  <c r="AB52" i="11" s="1"/>
  <c r="AB3" i="11"/>
  <c r="AB20" i="11" s="1"/>
  <c r="AB38" i="11" s="1"/>
  <c r="AA4" i="11"/>
  <c r="AA21" i="11" s="1"/>
  <c r="AA39" i="11" s="1"/>
  <c r="AA5" i="11"/>
  <c r="AA22" i="11" s="1"/>
  <c r="AA40" i="11" s="1"/>
  <c r="AA6" i="11"/>
  <c r="AA23" i="11" s="1"/>
  <c r="AA41" i="11" s="1"/>
  <c r="AA7" i="11"/>
  <c r="AA24" i="11" s="1"/>
  <c r="AA42" i="11" s="1"/>
  <c r="AA8" i="11"/>
  <c r="AA25" i="11" s="1"/>
  <c r="AA43" i="11" s="1"/>
  <c r="AA9" i="11"/>
  <c r="AA26" i="11" s="1"/>
  <c r="AA44" i="11" s="1"/>
  <c r="AA10" i="11"/>
  <c r="AA27" i="11" s="1"/>
  <c r="AA45" i="11" s="1"/>
  <c r="AA11" i="11"/>
  <c r="AA28" i="11" s="1"/>
  <c r="AA46" i="11" s="1"/>
  <c r="AA12" i="11"/>
  <c r="AA29" i="11" s="1"/>
  <c r="AA47" i="11" s="1"/>
  <c r="AA13" i="11"/>
  <c r="AA30" i="11" s="1"/>
  <c r="AA48" i="11" s="1"/>
  <c r="AA14" i="11"/>
  <c r="AA31" i="11" s="1"/>
  <c r="AA49" i="11" s="1"/>
  <c r="AA15" i="11"/>
  <c r="AA32" i="11" s="1"/>
  <c r="AA50" i="11" s="1"/>
  <c r="AA16" i="11"/>
  <c r="AA33" i="11" s="1"/>
  <c r="AA51" i="11" s="1"/>
  <c r="AA17" i="11"/>
  <c r="AA34" i="11" s="1"/>
  <c r="AA52" i="11" s="1"/>
  <c r="AA3" i="11"/>
  <c r="AA20" i="11" s="1"/>
  <c r="AA38" i="11" s="1"/>
  <c r="Z4" i="11"/>
  <c r="Z21" i="11" s="1"/>
  <c r="Z39" i="11" s="1"/>
  <c r="Z5" i="11"/>
  <c r="Z22" i="11" s="1"/>
  <c r="Z40" i="11" s="1"/>
  <c r="Z6" i="11"/>
  <c r="Z23" i="11" s="1"/>
  <c r="Z41" i="11" s="1"/>
  <c r="Z7" i="11"/>
  <c r="Z24" i="11" s="1"/>
  <c r="Z42" i="11" s="1"/>
  <c r="Z8" i="11"/>
  <c r="Z25" i="11" s="1"/>
  <c r="Z43" i="11" s="1"/>
  <c r="Z9" i="11"/>
  <c r="Z26" i="11" s="1"/>
  <c r="Z44" i="11" s="1"/>
  <c r="Z10" i="11"/>
  <c r="Z27" i="11" s="1"/>
  <c r="Z45" i="11" s="1"/>
  <c r="Z11" i="11"/>
  <c r="Z28" i="11" s="1"/>
  <c r="Z46" i="11" s="1"/>
  <c r="Z12" i="11"/>
  <c r="Z29" i="11" s="1"/>
  <c r="Z47" i="11" s="1"/>
  <c r="Z13" i="11"/>
  <c r="Z30" i="11" s="1"/>
  <c r="Z48" i="11" s="1"/>
  <c r="Z14" i="11"/>
  <c r="Z31" i="11" s="1"/>
  <c r="Z49" i="11" s="1"/>
  <c r="Z15" i="11"/>
  <c r="Z32" i="11" s="1"/>
  <c r="Z50" i="11" s="1"/>
  <c r="Z16" i="11"/>
  <c r="Z33" i="11" s="1"/>
  <c r="Z51" i="11" s="1"/>
  <c r="Z17" i="11"/>
  <c r="Z34" i="11" s="1"/>
  <c r="Z52" i="11" s="1"/>
  <c r="Z3" i="11"/>
  <c r="Z20" i="11" s="1"/>
  <c r="Z38" i="11" s="1"/>
  <c r="Y4" i="11"/>
  <c r="Y21" i="11" s="1"/>
  <c r="Y39" i="11" s="1"/>
  <c r="Y5" i="11"/>
  <c r="Y22" i="11" s="1"/>
  <c r="Y40" i="11" s="1"/>
  <c r="Y6" i="11"/>
  <c r="Y23" i="11" s="1"/>
  <c r="Y41" i="11" s="1"/>
  <c r="Y7" i="11"/>
  <c r="Y24" i="11" s="1"/>
  <c r="Y42" i="11" s="1"/>
  <c r="Y8" i="11"/>
  <c r="Y25" i="11" s="1"/>
  <c r="Y43" i="11" s="1"/>
  <c r="Y9" i="11"/>
  <c r="Y26" i="11" s="1"/>
  <c r="Y44" i="11" s="1"/>
  <c r="Y10" i="11"/>
  <c r="Y27" i="11" s="1"/>
  <c r="Y45" i="11" s="1"/>
  <c r="Y11" i="11"/>
  <c r="Y28" i="11" s="1"/>
  <c r="Y46" i="11" s="1"/>
  <c r="Y12" i="11"/>
  <c r="Y29" i="11" s="1"/>
  <c r="Y47" i="11" s="1"/>
  <c r="Y13" i="11"/>
  <c r="Y30" i="11" s="1"/>
  <c r="Y48" i="11" s="1"/>
  <c r="Y14" i="11"/>
  <c r="Y31" i="11" s="1"/>
  <c r="Y49" i="11" s="1"/>
  <c r="Y15" i="11"/>
  <c r="Y32" i="11" s="1"/>
  <c r="Y50" i="11" s="1"/>
  <c r="Y16" i="11"/>
  <c r="Y33" i="11" s="1"/>
  <c r="Y51" i="11" s="1"/>
  <c r="Y17" i="11"/>
  <c r="Y34" i="11" s="1"/>
  <c r="Y52" i="11" s="1"/>
  <c r="Y3" i="11"/>
  <c r="Y20" i="11" s="1"/>
  <c r="Y38" i="11" s="1"/>
  <c r="X4" i="11"/>
  <c r="X21" i="11" s="1"/>
  <c r="X39" i="11" s="1"/>
  <c r="X5" i="11"/>
  <c r="X22" i="11" s="1"/>
  <c r="X40" i="11" s="1"/>
  <c r="X6" i="11"/>
  <c r="X23" i="11" s="1"/>
  <c r="X41" i="11" s="1"/>
  <c r="X7" i="11"/>
  <c r="X24" i="11" s="1"/>
  <c r="X42" i="11" s="1"/>
  <c r="X8" i="11"/>
  <c r="X25" i="11" s="1"/>
  <c r="X43" i="11" s="1"/>
  <c r="X9" i="11"/>
  <c r="X26" i="11" s="1"/>
  <c r="X44" i="11" s="1"/>
  <c r="X10" i="11"/>
  <c r="X27" i="11" s="1"/>
  <c r="X45" i="11" s="1"/>
  <c r="X11" i="11"/>
  <c r="X28" i="11" s="1"/>
  <c r="X46" i="11" s="1"/>
  <c r="X12" i="11"/>
  <c r="X29" i="11" s="1"/>
  <c r="X47" i="11" s="1"/>
  <c r="X13" i="11"/>
  <c r="X30" i="11" s="1"/>
  <c r="X48" i="11" s="1"/>
  <c r="X14" i="11"/>
  <c r="X31" i="11" s="1"/>
  <c r="X49" i="11" s="1"/>
  <c r="X15" i="11"/>
  <c r="X32" i="11" s="1"/>
  <c r="X50" i="11" s="1"/>
  <c r="X16" i="11"/>
  <c r="X33" i="11" s="1"/>
  <c r="X51" i="11" s="1"/>
  <c r="X17" i="11"/>
  <c r="X34" i="11" s="1"/>
  <c r="X52" i="11" s="1"/>
  <c r="X3" i="11"/>
  <c r="X20" i="11" s="1"/>
  <c r="X38" i="11" s="1"/>
  <c r="W4" i="11"/>
  <c r="W21" i="11" s="1"/>
  <c r="W39" i="11" s="1"/>
  <c r="W5" i="11"/>
  <c r="W22" i="11" s="1"/>
  <c r="W40" i="11" s="1"/>
  <c r="W6" i="11"/>
  <c r="W23" i="11" s="1"/>
  <c r="W41" i="11" s="1"/>
  <c r="W7" i="11"/>
  <c r="W24" i="11" s="1"/>
  <c r="W42" i="11" s="1"/>
  <c r="W8" i="11"/>
  <c r="W25" i="11" s="1"/>
  <c r="W43" i="11" s="1"/>
  <c r="W9" i="11"/>
  <c r="W26" i="11" s="1"/>
  <c r="W44" i="11" s="1"/>
  <c r="W10" i="11"/>
  <c r="W27" i="11" s="1"/>
  <c r="W45" i="11" s="1"/>
  <c r="W11" i="11"/>
  <c r="W28" i="11" s="1"/>
  <c r="W46" i="11" s="1"/>
  <c r="W12" i="11"/>
  <c r="W29" i="11" s="1"/>
  <c r="W47" i="11" s="1"/>
  <c r="W13" i="11"/>
  <c r="W30" i="11" s="1"/>
  <c r="W48" i="11" s="1"/>
  <c r="W14" i="11"/>
  <c r="W31" i="11" s="1"/>
  <c r="W49" i="11" s="1"/>
  <c r="W15" i="11"/>
  <c r="W32" i="11" s="1"/>
  <c r="W50" i="11" s="1"/>
  <c r="W16" i="11"/>
  <c r="W33" i="11" s="1"/>
  <c r="W51" i="11" s="1"/>
  <c r="W17" i="11"/>
  <c r="W34" i="11" s="1"/>
  <c r="W52" i="11" s="1"/>
  <c r="W3" i="11"/>
  <c r="W20" i="11" s="1"/>
  <c r="W38" i="11" s="1"/>
  <c r="V4" i="11"/>
  <c r="V21" i="11" s="1"/>
  <c r="V39" i="11" s="1"/>
  <c r="V5" i="11"/>
  <c r="V22" i="11" s="1"/>
  <c r="V40" i="11" s="1"/>
  <c r="V6" i="11"/>
  <c r="V23" i="11" s="1"/>
  <c r="V41" i="11" s="1"/>
  <c r="V7" i="11"/>
  <c r="V24" i="11" s="1"/>
  <c r="V42" i="11" s="1"/>
  <c r="V8" i="11"/>
  <c r="V25" i="11" s="1"/>
  <c r="V43" i="11" s="1"/>
  <c r="V9" i="11"/>
  <c r="V26" i="11" s="1"/>
  <c r="V44" i="11" s="1"/>
  <c r="V10" i="11"/>
  <c r="V27" i="11" s="1"/>
  <c r="V45" i="11" s="1"/>
  <c r="V11" i="11"/>
  <c r="V28" i="11" s="1"/>
  <c r="V46" i="11" s="1"/>
  <c r="V12" i="11"/>
  <c r="V29" i="11" s="1"/>
  <c r="V47" i="11" s="1"/>
  <c r="V13" i="11"/>
  <c r="V30" i="11" s="1"/>
  <c r="V48" i="11" s="1"/>
  <c r="V14" i="11"/>
  <c r="V31" i="11" s="1"/>
  <c r="V49" i="11" s="1"/>
  <c r="V15" i="11"/>
  <c r="V32" i="11" s="1"/>
  <c r="V50" i="11" s="1"/>
  <c r="V16" i="11"/>
  <c r="V33" i="11" s="1"/>
  <c r="V51" i="11" s="1"/>
  <c r="V17" i="11"/>
  <c r="V34" i="11" s="1"/>
  <c r="V52" i="11" s="1"/>
  <c r="V3" i="11"/>
  <c r="V20" i="11" s="1"/>
  <c r="V38" i="11" s="1"/>
  <c r="U4" i="11"/>
  <c r="U21" i="11" s="1"/>
  <c r="U39" i="11" s="1"/>
  <c r="U5" i="11"/>
  <c r="U22" i="11" s="1"/>
  <c r="U40" i="11" s="1"/>
  <c r="U6" i="11"/>
  <c r="U23" i="11" s="1"/>
  <c r="U41" i="11" s="1"/>
  <c r="U7" i="11"/>
  <c r="U24" i="11" s="1"/>
  <c r="U42" i="11" s="1"/>
  <c r="U8" i="11"/>
  <c r="U25" i="11" s="1"/>
  <c r="U43" i="11" s="1"/>
  <c r="U9" i="11"/>
  <c r="U26" i="11" s="1"/>
  <c r="U44" i="11" s="1"/>
  <c r="U10" i="11"/>
  <c r="U27" i="11" s="1"/>
  <c r="U45" i="11" s="1"/>
  <c r="U11" i="11"/>
  <c r="U28" i="11" s="1"/>
  <c r="U46" i="11" s="1"/>
  <c r="U12" i="11"/>
  <c r="U29" i="11" s="1"/>
  <c r="U47" i="11" s="1"/>
  <c r="U13" i="11"/>
  <c r="U30" i="11" s="1"/>
  <c r="U48" i="11" s="1"/>
  <c r="U14" i="11"/>
  <c r="U31" i="11" s="1"/>
  <c r="U49" i="11" s="1"/>
  <c r="U15" i="11"/>
  <c r="U32" i="11" s="1"/>
  <c r="U50" i="11" s="1"/>
  <c r="U16" i="11"/>
  <c r="U33" i="11" s="1"/>
  <c r="U51" i="11" s="1"/>
  <c r="U17" i="11"/>
  <c r="U34" i="11" s="1"/>
  <c r="U52" i="11" s="1"/>
  <c r="U3" i="11"/>
  <c r="U20" i="11" s="1"/>
  <c r="U38" i="11" s="1"/>
  <c r="T4" i="11"/>
  <c r="T21" i="11" s="1"/>
  <c r="T39" i="11" s="1"/>
  <c r="T5" i="11"/>
  <c r="T22" i="11" s="1"/>
  <c r="T40" i="11" s="1"/>
  <c r="T6" i="11"/>
  <c r="T23" i="11" s="1"/>
  <c r="T41" i="11" s="1"/>
  <c r="T7" i="11"/>
  <c r="T24" i="11" s="1"/>
  <c r="T42" i="11" s="1"/>
  <c r="T8" i="11"/>
  <c r="T25" i="11" s="1"/>
  <c r="T43" i="11" s="1"/>
  <c r="T9" i="11"/>
  <c r="T26" i="11" s="1"/>
  <c r="T44" i="11" s="1"/>
  <c r="T10" i="11"/>
  <c r="T27" i="11" s="1"/>
  <c r="T45" i="11" s="1"/>
  <c r="T11" i="11"/>
  <c r="T28" i="11" s="1"/>
  <c r="T46" i="11" s="1"/>
  <c r="T12" i="11"/>
  <c r="T29" i="11" s="1"/>
  <c r="T47" i="11" s="1"/>
  <c r="T13" i="11"/>
  <c r="T30" i="11" s="1"/>
  <c r="T48" i="11" s="1"/>
  <c r="T14" i="11"/>
  <c r="T31" i="11" s="1"/>
  <c r="T49" i="11" s="1"/>
  <c r="T15" i="11"/>
  <c r="T32" i="11" s="1"/>
  <c r="T50" i="11" s="1"/>
  <c r="T16" i="11"/>
  <c r="T33" i="11" s="1"/>
  <c r="T51" i="11" s="1"/>
  <c r="T17" i="11"/>
  <c r="T34" i="11" s="1"/>
  <c r="T52" i="11" s="1"/>
  <c r="T3" i="11"/>
  <c r="T20" i="11" s="1"/>
  <c r="T38" i="11" s="1"/>
  <c r="S7" i="11"/>
  <c r="S24" i="11" s="1"/>
  <c r="S42" i="11" s="1"/>
  <c r="S4" i="11"/>
  <c r="S21" i="11" s="1"/>
  <c r="S39" i="11" s="1"/>
  <c r="S5" i="11"/>
  <c r="S22" i="11" s="1"/>
  <c r="S40" i="11" s="1"/>
  <c r="S6" i="11"/>
  <c r="S23" i="11" s="1"/>
  <c r="S41" i="11" s="1"/>
  <c r="S8" i="11"/>
  <c r="S25" i="11" s="1"/>
  <c r="S43" i="11" s="1"/>
  <c r="S9" i="11"/>
  <c r="S26" i="11" s="1"/>
  <c r="S44" i="11" s="1"/>
  <c r="S10" i="11"/>
  <c r="S27" i="11" s="1"/>
  <c r="S45" i="11" s="1"/>
  <c r="S11" i="11"/>
  <c r="S28" i="11" s="1"/>
  <c r="S46" i="11" s="1"/>
  <c r="S12" i="11"/>
  <c r="S29" i="11" s="1"/>
  <c r="S47" i="11" s="1"/>
  <c r="S13" i="11"/>
  <c r="S30" i="11" s="1"/>
  <c r="S48" i="11" s="1"/>
  <c r="S14" i="11"/>
  <c r="S31" i="11" s="1"/>
  <c r="S49" i="11" s="1"/>
  <c r="S15" i="11"/>
  <c r="S32" i="11" s="1"/>
  <c r="S50" i="11" s="1"/>
  <c r="S16" i="11"/>
  <c r="S33" i="11" s="1"/>
  <c r="S51" i="11" s="1"/>
  <c r="S17" i="11"/>
  <c r="S34" i="11" s="1"/>
  <c r="S52" i="11" s="1"/>
  <c r="S3" i="11"/>
  <c r="S20" i="11" s="1"/>
  <c r="S38" i="11" s="1"/>
  <c r="R4" i="11"/>
  <c r="R21" i="11" s="1"/>
  <c r="R39" i="11" s="1"/>
  <c r="R5" i="11"/>
  <c r="R22" i="11" s="1"/>
  <c r="R40" i="11" s="1"/>
  <c r="R6" i="11"/>
  <c r="R23" i="11" s="1"/>
  <c r="R41" i="11" s="1"/>
  <c r="R7" i="11"/>
  <c r="R24" i="11" s="1"/>
  <c r="R42" i="11" s="1"/>
  <c r="R8" i="11"/>
  <c r="R25" i="11" s="1"/>
  <c r="R43" i="11" s="1"/>
  <c r="R9" i="11"/>
  <c r="R26" i="11" s="1"/>
  <c r="R44" i="11" s="1"/>
  <c r="R10" i="11"/>
  <c r="R27" i="11" s="1"/>
  <c r="R45" i="11" s="1"/>
  <c r="R11" i="11"/>
  <c r="R28" i="11" s="1"/>
  <c r="R46" i="11" s="1"/>
  <c r="R12" i="11"/>
  <c r="R29" i="11" s="1"/>
  <c r="R47" i="11" s="1"/>
  <c r="R13" i="11"/>
  <c r="R30" i="11" s="1"/>
  <c r="R48" i="11" s="1"/>
  <c r="R14" i="11"/>
  <c r="R31" i="11" s="1"/>
  <c r="R49" i="11" s="1"/>
  <c r="R15" i="11"/>
  <c r="R32" i="11" s="1"/>
  <c r="R50" i="11" s="1"/>
  <c r="R16" i="11"/>
  <c r="R33" i="11" s="1"/>
  <c r="R51" i="11" s="1"/>
  <c r="R17" i="11"/>
  <c r="R34" i="11" s="1"/>
  <c r="R52" i="11" s="1"/>
  <c r="R3" i="11"/>
  <c r="R20" i="11" s="1"/>
  <c r="R38" i="11" s="1"/>
  <c r="Q4" i="11"/>
  <c r="Q21" i="11" s="1"/>
  <c r="Q39" i="11" s="1"/>
  <c r="Q5" i="11"/>
  <c r="Q22" i="11" s="1"/>
  <c r="Q40" i="11" s="1"/>
  <c r="Q6" i="11"/>
  <c r="Q23" i="11" s="1"/>
  <c r="Q41" i="11" s="1"/>
  <c r="Q7" i="11"/>
  <c r="Q24" i="11" s="1"/>
  <c r="Q42" i="11" s="1"/>
  <c r="Q8" i="11"/>
  <c r="Q25" i="11" s="1"/>
  <c r="Q43" i="11" s="1"/>
  <c r="Q9" i="11"/>
  <c r="Q26" i="11" s="1"/>
  <c r="Q44" i="11" s="1"/>
  <c r="Q10" i="11"/>
  <c r="Q27" i="11" s="1"/>
  <c r="Q45" i="11" s="1"/>
  <c r="Q11" i="11"/>
  <c r="Q28" i="11" s="1"/>
  <c r="Q46" i="11" s="1"/>
  <c r="Q12" i="11"/>
  <c r="Q29" i="11" s="1"/>
  <c r="Q47" i="11" s="1"/>
  <c r="Q13" i="11"/>
  <c r="Q30" i="11" s="1"/>
  <c r="Q48" i="11" s="1"/>
  <c r="Q14" i="11"/>
  <c r="Q31" i="11" s="1"/>
  <c r="Q49" i="11" s="1"/>
  <c r="Q15" i="11"/>
  <c r="Q32" i="11" s="1"/>
  <c r="Q50" i="11" s="1"/>
  <c r="Q16" i="11"/>
  <c r="Q33" i="11" s="1"/>
  <c r="Q51" i="11" s="1"/>
  <c r="Q17" i="11"/>
  <c r="Q34" i="11" s="1"/>
  <c r="Q52" i="11" s="1"/>
  <c r="Q3" i="11"/>
  <c r="Q20" i="11" s="1"/>
  <c r="Q38" i="11" s="1"/>
  <c r="P10" i="11"/>
  <c r="P27" i="11" s="1"/>
  <c r="P45" i="11" s="1"/>
  <c r="P4" i="11"/>
  <c r="P21" i="11" s="1"/>
  <c r="P39" i="11" s="1"/>
  <c r="P5" i="11"/>
  <c r="P22" i="11" s="1"/>
  <c r="P40" i="11" s="1"/>
  <c r="P6" i="11"/>
  <c r="P23" i="11" s="1"/>
  <c r="P41" i="11" s="1"/>
  <c r="P7" i="11"/>
  <c r="P24" i="11" s="1"/>
  <c r="P42" i="11" s="1"/>
  <c r="P8" i="11"/>
  <c r="P25" i="11" s="1"/>
  <c r="P43" i="11" s="1"/>
  <c r="P9" i="11"/>
  <c r="P26" i="11" s="1"/>
  <c r="P44" i="11" s="1"/>
  <c r="P11" i="11"/>
  <c r="P28" i="11" s="1"/>
  <c r="P46" i="11" s="1"/>
  <c r="P12" i="11"/>
  <c r="P29" i="11" s="1"/>
  <c r="P47" i="11" s="1"/>
  <c r="P13" i="11"/>
  <c r="P30" i="11" s="1"/>
  <c r="P48" i="11" s="1"/>
  <c r="P14" i="11"/>
  <c r="P31" i="11" s="1"/>
  <c r="P49" i="11" s="1"/>
  <c r="P15" i="11"/>
  <c r="P32" i="11" s="1"/>
  <c r="P50" i="11" s="1"/>
  <c r="P16" i="11"/>
  <c r="P33" i="11" s="1"/>
  <c r="P51" i="11" s="1"/>
  <c r="P17" i="11"/>
  <c r="P34" i="11" s="1"/>
  <c r="P52" i="11" s="1"/>
  <c r="P3" i="11"/>
  <c r="P20" i="11" s="1"/>
  <c r="P38" i="11" s="1"/>
  <c r="O11" i="11"/>
  <c r="O28" i="11" s="1"/>
  <c r="O46" i="11" s="1"/>
  <c r="O4" i="11"/>
  <c r="O21" i="11" s="1"/>
  <c r="O39" i="11" s="1"/>
  <c r="O5" i="11"/>
  <c r="O22" i="11" s="1"/>
  <c r="O40" i="11" s="1"/>
  <c r="O6" i="11"/>
  <c r="O23" i="11" s="1"/>
  <c r="O41" i="11" s="1"/>
  <c r="O7" i="11"/>
  <c r="O24" i="11" s="1"/>
  <c r="O42" i="11" s="1"/>
  <c r="O8" i="11"/>
  <c r="O25" i="11" s="1"/>
  <c r="O43" i="11" s="1"/>
  <c r="O9" i="11"/>
  <c r="O26" i="11" s="1"/>
  <c r="O44" i="11" s="1"/>
  <c r="O10" i="11"/>
  <c r="O27" i="11" s="1"/>
  <c r="O45" i="11" s="1"/>
  <c r="O12" i="11"/>
  <c r="O29" i="11" s="1"/>
  <c r="O47" i="11" s="1"/>
  <c r="O13" i="11"/>
  <c r="O30" i="11" s="1"/>
  <c r="O48" i="11" s="1"/>
  <c r="O14" i="11"/>
  <c r="O31" i="11" s="1"/>
  <c r="O49" i="11" s="1"/>
  <c r="O15" i="11"/>
  <c r="O32" i="11" s="1"/>
  <c r="O50" i="11" s="1"/>
  <c r="O16" i="11"/>
  <c r="O33" i="11" s="1"/>
  <c r="O51" i="11" s="1"/>
  <c r="O17" i="11"/>
  <c r="O34" i="11" s="1"/>
  <c r="O52" i="11" s="1"/>
  <c r="O3" i="11"/>
  <c r="O20" i="11" s="1"/>
  <c r="O38" i="11" s="1"/>
  <c r="N5" i="11"/>
  <c r="N22" i="11" s="1"/>
  <c r="N40" i="11" s="1"/>
  <c r="N6" i="11"/>
  <c r="N23" i="11" s="1"/>
  <c r="N41" i="11" s="1"/>
  <c r="N7" i="11"/>
  <c r="N24" i="11" s="1"/>
  <c r="N42" i="11" s="1"/>
  <c r="N8" i="11"/>
  <c r="N25" i="11" s="1"/>
  <c r="N43" i="11" s="1"/>
  <c r="N9" i="11"/>
  <c r="N26" i="11" s="1"/>
  <c r="N44" i="11" s="1"/>
  <c r="N10" i="11"/>
  <c r="N27" i="11" s="1"/>
  <c r="N45" i="11" s="1"/>
  <c r="N11" i="11"/>
  <c r="N28" i="11" s="1"/>
  <c r="N46" i="11" s="1"/>
  <c r="N12" i="11"/>
  <c r="N29" i="11" s="1"/>
  <c r="N47" i="11" s="1"/>
  <c r="N13" i="11"/>
  <c r="N30" i="11" s="1"/>
  <c r="N48" i="11" s="1"/>
  <c r="N14" i="11"/>
  <c r="N31" i="11" s="1"/>
  <c r="N49" i="11" s="1"/>
  <c r="N15" i="11"/>
  <c r="N32" i="11" s="1"/>
  <c r="N50" i="11" s="1"/>
  <c r="N16" i="11"/>
  <c r="N33" i="11" s="1"/>
  <c r="N51" i="11" s="1"/>
  <c r="N17" i="11"/>
  <c r="N34" i="11" s="1"/>
  <c r="N52" i="11" s="1"/>
  <c r="AR36" i="13" l="1"/>
  <c r="AS36" i="13" s="1"/>
  <c r="AR30" i="13"/>
  <c r="AR35" i="13"/>
  <c r="AS35" i="13" s="1"/>
  <c r="AR8" i="13"/>
  <c r="AS8" i="13" s="1"/>
  <c r="AR9" i="13"/>
  <c r="AS9" i="13" s="1"/>
  <c r="AR4" i="13"/>
  <c r="AS4" i="13" s="1"/>
  <c r="AM15" i="13"/>
  <c r="AR34" i="13"/>
  <c r="AS34" i="13" s="1"/>
  <c r="AR39" i="13"/>
  <c r="AS39" i="13" s="1"/>
  <c r="AH14" i="11"/>
  <c r="AI14" i="11" s="1"/>
  <c r="AH6" i="11"/>
  <c r="AI6" i="11" s="1"/>
  <c r="AH3" i="11"/>
  <c r="AI3" i="11" s="1"/>
  <c r="AS4" i="14"/>
  <c r="AT4" i="14" s="1"/>
  <c r="AT20" i="14" s="1"/>
  <c r="AN14" i="14"/>
  <c r="AS51" i="14"/>
  <c r="AS45" i="14"/>
  <c r="AT47" i="14" s="1"/>
  <c r="AT45" i="14"/>
  <c r="AR14" i="13"/>
  <c r="AS14" i="13" s="1"/>
  <c r="AR16" i="13"/>
  <c r="AS16" i="13" s="1"/>
  <c r="AR40" i="13"/>
  <c r="AS40" i="13" s="1"/>
  <c r="AR33" i="13"/>
  <c r="AS33" i="13" s="1"/>
  <c r="AR7" i="13"/>
  <c r="AS7" i="13" s="1"/>
  <c r="AR10" i="13"/>
  <c r="AS10" i="13" s="1"/>
  <c r="AR42" i="13"/>
  <c r="AS42" i="13" s="1"/>
  <c r="AR37" i="13"/>
  <c r="AS37" i="13" s="1"/>
  <c r="AR17" i="13"/>
  <c r="AS17" i="13" s="1"/>
  <c r="AR13" i="13"/>
  <c r="AS13" i="13" s="1"/>
  <c r="AR11" i="13"/>
  <c r="AS11" i="13" s="1"/>
  <c r="AR18" i="13"/>
  <c r="AS18" i="13" s="1"/>
  <c r="AR29" i="13"/>
  <c r="AS29" i="13" s="1"/>
  <c r="AR32" i="13"/>
  <c r="AS32" i="13" s="1"/>
  <c r="AR31" i="13"/>
  <c r="AS31" i="13" s="1"/>
  <c r="AR15" i="13"/>
  <c r="AS15" i="13" s="1"/>
  <c r="AH13" i="11"/>
  <c r="AI13" i="11" s="1"/>
  <c r="AH16" i="11"/>
  <c r="AI16" i="11" s="1"/>
  <c r="AH4" i="11"/>
  <c r="AH12" i="11"/>
  <c r="AI12" i="11" s="1"/>
  <c r="AH15" i="11"/>
  <c r="AI15" i="11" s="1"/>
  <c r="AH5" i="11"/>
  <c r="AI5" i="11" s="1"/>
  <c r="AH11" i="11"/>
  <c r="AI11" i="11" s="1"/>
  <c r="AH7" i="11"/>
  <c r="AI7" i="11" s="1"/>
  <c r="AH10" i="11"/>
  <c r="AI10" i="11" s="1"/>
  <c r="AH9" i="11"/>
  <c r="AI9" i="11" s="1"/>
  <c r="AH8" i="11"/>
  <c r="AI8" i="11" s="1"/>
  <c r="X9" i="13"/>
  <c r="X14" i="13" s="1"/>
  <c r="AR5" i="13" s="1"/>
  <c r="AH17" i="11"/>
  <c r="AI17" i="11" s="1"/>
  <c r="AS30" i="13"/>
  <c r="AG25" i="11"/>
  <c r="AG19" i="11"/>
  <c r="AS26" i="14" l="1"/>
  <c r="AS20" i="14"/>
  <c r="AT22" i="14" s="1"/>
  <c r="AT24" i="14" s="1"/>
  <c r="AM14" i="13"/>
  <c r="AT49" i="14"/>
  <c r="AS45" i="13"/>
  <c r="AR45" i="13"/>
  <c r="AS47" i="13" s="1"/>
  <c r="AR51" i="13"/>
  <c r="AS5" i="13"/>
  <c r="AS20" i="13" s="1"/>
  <c r="AR26" i="13"/>
  <c r="AR20" i="13"/>
  <c r="AS22" i="13" s="1"/>
  <c r="AH25" i="11"/>
  <c r="AH19" i="11"/>
  <c r="AI21" i="11" s="1"/>
  <c r="AI4" i="11"/>
  <c r="AI19" i="11" s="1"/>
  <c r="AS49" i="13" l="1"/>
  <c r="AS24" i="13"/>
  <c r="AI23" i="11"/>
</calcChain>
</file>

<file path=xl/sharedStrings.xml><?xml version="1.0" encoding="utf-8"?>
<sst xmlns="http://schemas.openxmlformats.org/spreadsheetml/2006/main" count="914" uniqueCount="186">
  <si>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</si>
  <si>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</si>
  <si>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</si>
  <si>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</si>
  <si>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</si>
  <si>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</si>
  <si>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</si>
  <si>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</si>
  <si>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</si>
  <si>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</si>
  <si>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</si>
  <si>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</si>
  <si>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</si>
  <si>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</si>
  <si>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</si>
  <si>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A1</t>
  </si>
  <si>
    <t>A2</t>
  </si>
  <si>
    <t>A3</t>
  </si>
  <si>
    <t>A4</t>
  </si>
  <si>
    <t>A5</t>
  </si>
  <si>
    <t>rnd(1-100)</t>
  </si>
  <si>
    <t>irány</t>
  </si>
  <si>
    <t>Y0</t>
  </si>
  <si>
    <t>súlyok</t>
  </si>
  <si>
    <t>Ybecslés</t>
  </si>
  <si>
    <t>eltérés</t>
  </si>
  <si>
    <t>hiba</t>
  </si>
  <si>
    <t>szum</t>
  </si>
  <si>
    <t>hiba2</t>
  </si>
  <si>
    <t>hiba3</t>
  </si>
  <si>
    <t>szórás</t>
  </si>
  <si>
    <t>2. layer vektor</t>
  </si>
  <si>
    <t>w1</t>
  </si>
  <si>
    <t>w2</t>
  </si>
  <si>
    <t>w3</t>
  </si>
  <si>
    <t>w4</t>
  </si>
  <si>
    <t>w5</t>
  </si>
  <si>
    <t>2 layer súlyok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</si>
  <si>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</si>
  <si>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</si>
  <si>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</si>
  <si>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</si>
  <si>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</si>
  <si>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</si>
  <si>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</si>
  <si>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</si>
  <si>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</si>
  <si>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</si>
  <si>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</si>
  <si>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</si>
  <si>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</si>
  <si>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</si>
  <si>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</si>
  <si>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Activation</t>
  </si>
  <si>
    <t>Y0 - szorzatok</t>
  </si>
  <si>
    <t>rank = 0</t>
  </si>
  <si>
    <t>rank = 1</t>
  </si>
  <si>
    <t>w6</t>
  </si>
  <si>
    <t>nincs gravitáció!!!</t>
  </si>
  <si>
    <t>azonos a mintázat</t>
  </si>
  <si>
    <t>tehát</t>
  </si>
  <si>
    <t>eredő</t>
  </si>
  <si>
    <t>nem lehet minden objektum azonos mintázatú = nincs gravitáció</t>
  </si>
  <si>
    <t>Solver nélküli megoldás</t>
  </si>
  <si>
    <t>egy, a sok alternatíva közül</t>
  </si>
  <si>
    <t>solver nélküli megoldás</t>
  </si>
  <si>
    <t>egy, a végtelen sokból</t>
  </si>
  <si>
    <t>manuális megoldás</t>
  </si>
  <si>
    <t>solver nélkül</t>
  </si>
  <si>
    <t>Azonos�t�:</t>
  </si>
  <si>
    <t>Objektumok:</t>
  </si>
  <si>
    <t>Attrib�tumok:</t>
  </si>
  <si>
    <t>Lepcs�k:</t>
  </si>
  <si>
    <t>Eltol�s:</t>
  </si>
  <si>
    <t>Le�r�s:</t>
  </si>
  <si>
    <t>COCO Y0: 8284421</t>
  </si>
  <si>
    <t>Rangsor</t>
  </si>
  <si>
    <t>X(A1)</t>
  </si>
  <si>
    <t>X(A2)</t>
  </si>
  <si>
    <t>X(A3)</t>
  </si>
  <si>
    <t>X(A4)</t>
  </si>
  <si>
    <t>X(A5)</t>
  </si>
  <si>
    <t>Y(A6)</t>
  </si>
  <si>
    <t>L�pcs�k(1)</t>
  </si>
  <si>
    <t>S1</t>
  </si>
  <si>
    <t>(0+644)/(1)=644</t>
  </si>
  <si>
    <t>(0+355)/(1)=355</t>
  </si>
  <si>
    <t>(0+325)/(1)=325</t>
  </si>
  <si>
    <t>(0+331)/(1)=331</t>
  </si>
  <si>
    <t>(0+34)/(1)=34</t>
  </si>
  <si>
    <t>S2</t>
  </si>
  <si>
    <t>(0+639)/(1)=639</t>
  </si>
  <si>
    <t>(0+341)/(1)=341</t>
  </si>
  <si>
    <t>(0+324)/(1)=324</t>
  </si>
  <si>
    <t>(0+330)/(1)=330</t>
  </si>
  <si>
    <t>(0+26)/(1)=26</t>
  </si>
  <si>
    <t>S3</t>
  </si>
  <si>
    <t>(0+638)/(1)=638</t>
  </si>
  <si>
    <t>(0+340)/(1)=340</t>
  </si>
  <si>
    <t>(0+313)/(1)=313</t>
  </si>
  <si>
    <t>(0+28)/(1)=28</t>
  </si>
  <si>
    <t>(0+25)/(1)=25</t>
  </si>
  <si>
    <t>S4</t>
  </si>
  <si>
    <t>(0+637)/(1)=637</t>
  </si>
  <si>
    <t>(0+339)/(1)=339</t>
  </si>
  <si>
    <t>(0+312)/(1)=312</t>
  </si>
  <si>
    <t>(0+27)/(1)=27</t>
  </si>
  <si>
    <t>(0+24)/(1)=24</t>
  </si>
  <si>
    <t>S5</t>
  </si>
  <si>
    <t>(0+619)/(1)=619</t>
  </si>
  <si>
    <t>(0+43)/(1)=43</t>
  </si>
  <si>
    <t>(0+311)/(1)=311</t>
  </si>
  <si>
    <t>(0+23)/(1)=23</t>
  </si>
  <si>
    <t>S6</t>
  </si>
  <si>
    <t>(0+618)/(1)=618</t>
  </si>
  <si>
    <t>(0+42)/(1)=42</t>
  </si>
  <si>
    <t>(0+310)/(1)=310</t>
  </si>
  <si>
    <t>(0+21)/(1)=21</t>
  </si>
  <si>
    <t>S7</t>
  </si>
  <si>
    <t>(0+617)/(1)=617</t>
  </si>
  <si>
    <t>(0+41)/(1)=41</t>
  </si>
  <si>
    <t>(0+309)/(1)=309</t>
  </si>
  <si>
    <t>(0+20)/(1)=20</t>
  </si>
  <si>
    <t>S8</t>
  </si>
  <si>
    <t>(0+616)/(1)=616</t>
  </si>
  <si>
    <t>(0+40)/(1)=40</t>
  </si>
  <si>
    <t>(0+293)/(1)=293</t>
  </si>
  <si>
    <t>(0+19)/(1)=19</t>
  </si>
  <si>
    <t>S9</t>
  </si>
  <si>
    <t>(0+615)/(1)=615</t>
  </si>
  <si>
    <t>(0+39)/(1)=39</t>
  </si>
  <si>
    <t>(0+292)/(1)=292</t>
  </si>
  <si>
    <t>(0+22)/(1)=22</t>
  </si>
  <si>
    <t>(0+18)/(1)=18</t>
  </si>
  <si>
    <t>S10</t>
  </si>
  <si>
    <t>(0+614)/(1)=614</t>
  </si>
  <si>
    <t>(0+38)/(1)=38</t>
  </si>
  <si>
    <t>(0+291)/(1)=291</t>
  </si>
  <si>
    <t>(0+17)/(1)=17</t>
  </si>
  <si>
    <t>S11</t>
  </si>
  <si>
    <t>(0+613)/(1)=613</t>
  </si>
  <si>
    <t>(0+37)/(1)=37</t>
  </si>
  <si>
    <t>(0+5)/(1)=5</t>
  </si>
  <si>
    <t>(0+16)/(1)=16</t>
  </si>
  <si>
    <t>S12</t>
  </si>
  <si>
    <t>(0+612)/(1)=612</t>
  </si>
  <si>
    <t>(0+36)/(1)=36</t>
  </si>
  <si>
    <t>(0+4)/(1)=4</t>
  </si>
  <si>
    <t>(0+3)/(1)=3</t>
  </si>
  <si>
    <t>S13</t>
  </si>
  <si>
    <t>(0+611)/(1)=611</t>
  </si>
  <si>
    <t>(0+35)/(1)=35</t>
  </si>
  <si>
    <t>(0+2)/(1)=2</t>
  </si>
  <si>
    <t>S14</t>
  </si>
  <si>
    <t>(0+610)/(1)=610</t>
  </si>
  <si>
    <t>(0+1)/(1)=1</t>
  </si>
  <si>
    <t>S15</t>
  </si>
  <si>
    <t>(0+0)/(1)=0</t>
  </si>
  <si>
    <t>L�pcs�k(2)</t>
  </si>
  <si>
    <t>COCO:Y0</t>
  </si>
  <si>
    <t>Becsl�s</t>
  </si>
  <si>
    <t>T�ny+0</t>
  </si>
  <si>
    <t>Delta</t>
  </si>
  <si>
    <t>Delta/T�ny</t>
  </si>
  <si>
    <t>S1 �sszeg:</t>
  </si>
  <si>
    <t>S15 �sszeg:</t>
  </si>
  <si>
    <t>Becsl�s �sszeg:</t>
  </si>
  <si>
    <t>T�ny �sszeg:</t>
  </si>
  <si>
    <t>T�ny-becsl�s elt�r�s:</t>
  </si>
  <si>
    <t>T�ny n�gyzet�sszeg:</t>
  </si>
  <si>
    <t>Becsl�s n�gyzet�sszeg:</t>
  </si>
  <si>
    <t>N�gyzet�sszeg hiba:</t>
  </si>
  <si>
    <t>Open url</t>
  </si>
  <si>
    <r>
      <t>Maxim�lis mem�ria haszn�lat: </t>
    </r>
    <r>
      <rPr>
        <b/>
        <sz val="7"/>
        <color rgb="FF333333"/>
        <rFont val="Verdana"/>
        <family val="2"/>
        <charset val="238"/>
      </rPr>
      <t>1.36 Mb</t>
    </r>
  </si>
  <si>
    <r>
      <t>A futtat�s id�tartama: </t>
    </r>
    <r>
      <rPr>
        <b/>
        <sz val="7"/>
        <color rgb="FF333333"/>
        <rFont val="Verdana"/>
        <family val="2"/>
        <charset val="238"/>
      </rPr>
      <t>0.1 mp (0 p)</t>
    </r>
  </si>
  <si>
    <t>COCO STD: 6311674</t>
  </si>
  <si>
    <t>(0+667)/(1)=667</t>
  </si>
  <si>
    <t>(0+333)/(1)=333</t>
  </si>
  <si>
    <t>COCO:STD</t>
  </si>
  <si>
    <r>
      <t>A futtat�s id�tartama: </t>
    </r>
    <r>
      <rPr>
        <b/>
        <sz val="7"/>
        <color rgb="FF333333"/>
        <rFont val="Verdana"/>
        <family val="2"/>
        <charset val="238"/>
      </rPr>
      <t>0.16 mp (0 p)</t>
    </r>
  </si>
  <si>
    <t>Teszt</t>
  </si>
  <si>
    <t>COCO MCM: Teszt</t>
  </si>
  <si>
    <t>(0+1000)/(1)=1000</t>
  </si>
  <si>
    <t>COCO:MCM</t>
  </si>
  <si>
    <t>Maxim�lis mem�ria haszn�lat: 1.36 Mb</t>
  </si>
  <si>
    <t>A futtat�s id�tartama: 0.09 mp (0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</si>
</sst>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00000"/>
    <numFmt numFmtId="167" formatCode="0.00000000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7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8"/>
      <color rgb="FF333333"/>
      <name val="Verdana"/>
      <family val="2"/>
      <charset val="238"/>
    </font>
    <font>
      <sz val="7"/>
      <color rgb="FF333333"/>
      <name val="Verdana"/>
      <family val="2"/>
      <charset val="238"/>
    </font>
    <font>
      <b/>
      <sz val="7"/>
      <color rgb="FF333333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" fontId="0" fillId="0" borderId="0" xfId="0" applyNumberFormat="1"/>
    <xf numFmtId="2" fontId="0" fillId="3" borderId="1" xfId="0" applyNumberFormat="1" applyFill="1" applyBorder="1"/>
    <xf numFmtId="164" fontId="0" fillId="4" borderId="0" xfId="0" applyNumberFormat="1" applyFill="1"/>
    <xf numFmtId="164" fontId="1" fillId="0" borderId="1" xfId="0" applyNumberFormat="1" applyFont="1" applyBorder="1"/>
    <xf numFmtId="165" fontId="0" fillId="0" borderId="2" xfId="0" applyNumberFormat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2" fillId="0" borderId="0" xfId="1"/>
    <xf numFmtId="0" fontId="9" fillId="0" borderId="0" xfId="0" applyFont="1"/>
    <xf numFmtId="0" fontId="3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22860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9960AEB6-8289-4C33-86B0-E5A6E4C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22860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57B6ABB9-8963-4902-9538-2BFCC251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22860</xdr:rowOff>
    </xdr:to>
    <xdr:pic>
      <xdr:nvPicPr>
        <xdr:cNvPr id="2" name="Kép 1" descr="COCO">
          <a:extLst>
            <a:ext uri="{FF2B5EF4-FFF2-40B4-BE49-F238E27FC236}">
              <a16:creationId xmlns:a16="http://schemas.microsoft.com/office/drawing/2014/main" id="{59DA0D2F-69FB-45D9-B076-00B0F29D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iau.my-x.hu/myx-free/coco/test/828442120210415111844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miau.my-x.hu/myx-free/coco/test/631167420210415112359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I52"/>
  <sheetViews>
    <sheetView zoomScale="70" zoomScaleNormal="70" workbookViewId="0">
      <selection activeCell="AH28" sqref="AH28:AH29"/>
    </sheetView>
  </sheetViews>
  <sheetFormatPr defaultRowHeight="14.4" x14ac:dyDescent="0.3"/>
  <cols>
    <col min="1" max="1" width="10.44140625" bestFit="1" customWidth="1"/>
    <col min="2" max="6" width="3.33203125" bestFit="1" customWidth="1"/>
    <col min="8" max="8" width="6.77734375" bestFit="1" customWidth="1"/>
    <col min="9" max="12" width="3.77734375" bestFit="1" customWidth="1"/>
    <col min="13" max="13" width="6" bestFit="1" customWidth="1"/>
    <col min="14" max="14" width="13.44140625" bestFit="1" customWidth="1"/>
    <col min="15" max="28" width="6" bestFit="1" customWidth="1"/>
    <col min="30" max="30" width="13.33203125" bestFit="1" customWidth="1"/>
    <col min="32" max="32" width="4.6640625" bestFit="1" customWidth="1"/>
    <col min="33" max="33" width="8.21875" bestFit="1" customWidth="1"/>
    <col min="34" max="34" width="25" bestFit="1" customWidth="1"/>
    <col min="35" max="35" width="6.88671875" bestFit="1" customWidth="1"/>
  </cols>
  <sheetData>
    <row r="1" spans="1:35" x14ac:dyDescent="0.3">
      <c r="A1" t="s">
        <v>21</v>
      </c>
      <c r="B1">
        <v>0</v>
      </c>
      <c r="C1">
        <v>0</v>
      </c>
      <c r="D1">
        <v>0</v>
      </c>
      <c r="E1">
        <v>0</v>
      </c>
      <c r="F1">
        <v>0</v>
      </c>
      <c r="H1" t="s">
        <v>23</v>
      </c>
      <c r="N1" t="s">
        <v>31</v>
      </c>
      <c r="AD1" t="s">
        <v>37</v>
      </c>
    </row>
    <row r="2" spans="1:35" x14ac:dyDescent="0.3">
      <c r="A2" t="s">
        <v>20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57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  <c r="W2" t="s">
        <v>47</v>
      </c>
      <c r="X2" t="s">
        <v>48</v>
      </c>
      <c r="Y2" t="s">
        <v>49</v>
      </c>
      <c r="Z2" t="s">
        <v>50</v>
      </c>
      <c r="AA2" t="s">
        <v>51</v>
      </c>
      <c r="AB2" t="s">
        <v>52</v>
      </c>
      <c r="AD2" t="s">
        <v>57</v>
      </c>
      <c r="AG2" t="s">
        <v>22</v>
      </c>
      <c r="AH2" t="s">
        <v>24</v>
      </c>
      <c r="AI2" t="s">
        <v>25</v>
      </c>
    </row>
    <row r="3" spans="1:35" x14ac:dyDescent="0.3">
      <c r="A3" t="s">
        <v>0</v>
      </c>
      <c r="B3">
        <v>78</v>
      </c>
      <c r="C3">
        <v>50</v>
      </c>
      <c r="D3">
        <v>75</v>
      </c>
      <c r="E3">
        <v>79</v>
      </c>
      <c r="F3">
        <v>10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1">
        <v>0.99999999999999989</v>
      </c>
      <c r="N3" s="1">
        <f>$B$3*$H3+$C$3*$I3+$D$3*$J3+$E$3*$K3+$F$3*$L3</f>
        <v>292</v>
      </c>
      <c r="O3" s="1">
        <f>$B$4*$H3+$C$4*$I3+$D$4*$J3+$E$4*$K3+$F$4*$L3</f>
        <v>234</v>
      </c>
      <c r="P3" s="1">
        <f>$B$5*$H3+$C$5*$I3+$D$5*$J3+$E$5*$K3+$F$5*$L3</f>
        <v>275</v>
      </c>
      <c r="Q3" s="1">
        <f>$B$6*$H3+$C$6*$I3+$D$6*$J3+$E$6*$K3+$F$6*$L3</f>
        <v>247</v>
      </c>
      <c r="R3" s="1">
        <f>$B$7*$H3+$C$7*$I3+$D$7*$J3+$E$7*$K3+$F$7*$L3</f>
        <v>323</v>
      </c>
      <c r="S3" s="1">
        <f>$B$8*$H3+$C$8*$I3+$D$8*$J3+$E$8*$K3+$F$8*$L3</f>
        <v>315</v>
      </c>
      <c r="T3" s="1">
        <f>$B$9*$H3+$C$9*$I3+$D$9*$J3+$E$9*$K3+$F$9*$L3</f>
        <v>305</v>
      </c>
      <c r="U3" s="1">
        <f>$B$10*$H3+$C$10*$I3+$D$10*$J3+$E$10*$K3+$F$10*$L3</f>
        <v>314</v>
      </c>
      <c r="V3" s="1">
        <f>$B$11*$H3+$C$11*$I3+$D$11*$J3+$E$11*$K3+$F$11*$L3</f>
        <v>291</v>
      </c>
      <c r="W3" s="1">
        <f>$B$12*$H3+$C$12*$I3+$D$12*$J3+$E$12*$K3+$F$12*$L3</f>
        <v>265</v>
      </c>
      <c r="X3" s="1">
        <f>$B$13*$H3+$C$13*$I3+$D$13*$J3+$E$13*$K3+$F$13*$L3</f>
        <v>247</v>
      </c>
      <c r="Y3" s="1">
        <f>$B$14*$H3+$C$14*$I3+$D$14*$J3+$E$14*$K3+$F$14*$L3</f>
        <v>309</v>
      </c>
      <c r="Z3" s="1">
        <f>$B$15*$H3+$C$15*$I3+$D$15*$J3+$E$15*$K3+$F$15*$L3</f>
        <v>317</v>
      </c>
      <c r="AA3" s="1">
        <f>$B$16*$H3+$C$16*$I3+$D$16*$J3+$E$16*$K3+$F$16*$L3</f>
        <v>250</v>
      </c>
      <c r="AB3" s="1">
        <f>$B$17*$H3+$C$17*$I3+$D$17*$J3+$E$17*$K3+$F$17*$L3</f>
        <v>273</v>
      </c>
      <c r="AD3" s="9">
        <v>0</v>
      </c>
      <c r="AF3" t="s">
        <v>0</v>
      </c>
      <c r="AG3" s="1">
        <v>1000</v>
      </c>
      <c r="AH3" s="4">
        <f>SUM(N38:N52)</f>
        <v>1000</v>
      </c>
      <c r="AI3" s="1">
        <f>AG3-AH3</f>
        <v>0</v>
      </c>
    </row>
    <row r="4" spans="1:35" x14ac:dyDescent="0.3">
      <c r="A4" t="s">
        <v>1</v>
      </c>
      <c r="B4">
        <v>45</v>
      </c>
      <c r="C4">
        <v>50</v>
      </c>
      <c r="D4">
        <v>83</v>
      </c>
      <c r="E4">
        <v>50</v>
      </c>
      <c r="F4">
        <v>6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1">
        <v>99.875839200000001</v>
      </c>
      <c r="N4" s="1">
        <f>$B$3*$H4+$C$3*$I4+$D$3*$J4+$E$3*$K4+$F$3*$L4</f>
        <v>292</v>
      </c>
      <c r="O4" s="1">
        <f t="shared" ref="O4:O17" si="0">$B$4*$H4+$C$4*$I4+$D$4*$J4+$E$4*$K4+$F$4*$L4</f>
        <v>234</v>
      </c>
      <c r="P4" s="1">
        <f t="shared" ref="P4:P17" si="1">$B$5*$H4+$C$5*$I4+$D$5*$J4+$E$5*$K4+$F$5*$L4</f>
        <v>275</v>
      </c>
      <c r="Q4" s="1">
        <f t="shared" ref="Q4:Q17" si="2">$B$6*$H4+$C$6*$I4+$D$6*$J4+$E$6*$K4+$F$6*$L4</f>
        <v>247</v>
      </c>
      <c r="R4" s="1">
        <f t="shared" ref="R4:R17" si="3">$B$7*$H4+$C$7*$I4+$D$7*$J4+$E$7*$K4+$F$7*$L4</f>
        <v>323</v>
      </c>
      <c r="S4" s="1">
        <f t="shared" ref="S4:S17" si="4">$B$8*$H4+$C$8*$I4+$D$8*$J4+$E$8*$K4+$F$8*$L4</f>
        <v>315</v>
      </c>
      <c r="T4" s="1">
        <f t="shared" ref="T4:T17" si="5">$B$9*$H4+$C$9*$I4+$D$9*$J4+$E$9*$K4+$F$9*$L4</f>
        <v>305</v>
      </c>
      <c r="U4" s="1">
        <f t="shared" ref="U4:U17" si="6">$B$10*$H4+$C$10*$I4+$D$10*$J4+$E$10*$K4+$F$10*$L4</f>
        <v>314</v>
      </c>
      <c r="V4" s="1">
        <f t="shared" ref="V4:V17" si="7">$B$11*$H4+$C$11*$I4+$D$11*$J4+$E$11*$K4+$F$11*$L4</f>
        <v>291</v>
      </c>
      <c r="W4" s="1">
        <f t="shared" ref="W4:W17" si="8">$B$12*$H4+$C$12*$I4+$D$12*$J4+$E$12*$K4+$F$12*$L4</f>
        <v>265</v>
      </c>
      <c r="X4" s="1">
        <f t="shared" ref="X4:X17" si="9">$B$13*$H4+$C$13*$I4+$D$13*$J4+$E$13*$K4+$F$13*$L4</f>
        <v>247</v>
      </c>
      <c r="Y4" s="1">
        <f t="shared" ref="Y4:Y17" si="10">$B$14*$H4+$C$14*$I4+$D$14*$J4+$E$14*$K4+$F$14*$L4</f>
        <v>309</v>
      </c>
      <c r="Z4" s="1">
        <f t="shared" ref="Z4:Z17" si="11">$B$15*$H4+$C$15*$I4+$D$15*$J4+$E$15*$K4+$F$15*$L4</f>
        <v>317</v>
      </c>
      <c r="AA4" s="1">
        <f t="shared" ref="AA4:AA17" si="12">$B$16*$H4+$C$16*$I4+$D$16*$J4+$E$16*$K4+$F$16*$L4</f>
        <v>250</v>
      </c>
      <c r="AB4" s="1">
        <f t="shared" ref="AB4:AB17" si="13">$B$17*$H4+$C$17*$I4+$D$17*$J4+$E$17*$K4+$F$17*$L4</f>
        <v>273</v>
      </c>
      <c r="AD4" s="9">
        <v>0</v>
      </c>
      <c r="AF4" t="s">
        <v>1</v>
      </c>
      <c r="AG4" s="1">
        <v>1000</v>
      </c>
      <c r="AH4" s="4">
        <f>SUM(O38:O52)</f>
        <v>1000</v>
      </c>
      <c r="AI4" s="1">
        <f t="shared" ref="AI4:AI17" si="14">AG4-AH4</f>
        <v>0</v>
      </c>
    </row>
    <row r="5" spans="1:35" x14ac:dyDescent="0.3">
      <c r="A5" t="s">
        <v>2</v>
      </c>
      <c r="B5">
        <v>81</v>
      </c>
      <c r="C5">
        <v>60</v>
      </c>
      <c r="D5">
        <v>50</v>
      </c>
      <c r="E5">
        <v>74</v>
      </c>
      <c r="F5">
        <v>10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1">
        <v>1</v>
      </c>
      <c r="N5" s="1">
        <f t="shared" ref="N5:N17" si="15">$B$3*$H5+$C$3*$I5+$D$3*$J5+$E$3*$K5+$F$3*$L5</f>
        <v>292</v>
      </c>
      <c r="O5" s="1">
        <f t="shared" si="0"/>
        <v>234</v>
      </c>
      <c r="P5" s="1">
        <f t="shared" si="1"/>
        <v>275</v>
      </c>
      <c r="Q5" s="1">
        <f t="shared" si="2"/>
        <v>247</v>
      </c>
      <c r="R5" s="1">
        <f t="shared" si="3"/>
        <v>323</v>
      </c>
      <c r="S5" s="1">
        <f t="shared" si="4"/>
        <v>315</v>
      </c>
      <c r="T5" s="1">
        <f t="shared" si="5"/>
        <v>305</v>
      </c>
      <c r="U5" s="1">
        <f t="shared" si="6"/>
        <v>314</v>
      </c>
      <c r="V5" s="1">
        <f t="shared" si="7"/>
        <v>291</v>
      </c>
      <c r="W5" s="1">
        <f t="shared" si="8"/>
        <v>265</v>
      </c>
      <c r="X5" s="1">
        <f t="shared" si="9"/>
        <v>247</v>
      </c>
      <c r="Y5" s="1">
        <f t="shared" si="10"/>
        <v>309</v>
      </c>
      <c r="Z5" s="1">
        <f t="shared" si="11"/>
        <v>317</v>
      </c>
      <c r="AA5" s="1">
        <f t="shared" si="12"/>
        <v>250</v>
      </c>
      <c r="AB5" s="1">
        <f t="shared" si="13"/>
        <v>273</v>
      </c>
      <c r="AD5" s="9">
        <v>0</v>
      </c>
      <c r="AF5" t="s">
        <v>2</v>
      </c>
      <c r="AG5" s="1">
        <v>1000</v>
      </c>
      <c r="AH5" s="4">
        <f>SUM(P38:P52)</f>
        <v>1000</v>
      </c>
      <c r="AI5" s="1">
        <f t="shared" si="14"/>
        <v>0</v>
      </c>
    </row>
    <row r="6" spans="1:35" x14ac:dyDescent="0.3">
      <c r="A6" t="s">
        <v>3</v>
      </c>
      <c r="B6">
        <v>40</v>
      </c>
      <c r="C6">
        <v>50</v>
      </c>
      <c r="D6">
        <v>32</v>
      </c>
      <c r="E6">
        <v>80</v>
      </c>
      <c r="F6">
        <v>45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1">
        <v>99.913818399999997</v>
      </c>
      <c r="N6" s="1">
        <f t="shared" si="15"/>
        <v>292</v>
      </c>
      <c r="O6" s="1">
        <f t="shared" si="0"/>
        <v>234</v>
      </c>
      <c r="P6" s="1">
        <f t="shared" si="1"/>
        <v>275</v>
      </c>
      <c r="Q6" s="1">
        <f t="shared" si="2"/>
        <v>247</v>
      </c>
      <c r="R6" s="1">
        <f t="shared" si="3"/>
        <v>323</v>
      </c>
      <c r="S6" s="1">
        <f t="shared" si="4"/>
        <v>315</v>
      </c>
      <c r="T6" s="1">
        <f t="shared" si="5"/>
        <v>305</v>
      </c>
      <c r="U6" s="1">
        <f t="shared" si="6"/>
        <v>314</v>
      </c>
      <c r="V6" s="1">
        <f t="shared" si="7"/>
        <v>291</v>
      </c>
      <c r="W6" s="1">
        <f t="shared" si="8"/>
        <v>265</v>
      </c>
      <c r="X6" s="1">
        <f t="shared" si="9"/>
        <v>247</v>
      </c>
      <c r="Y6" s="1">
        <f t="shared" si="10"/>
        <v>309</v>
      </c>
      <c r="Z6" s="1">
        <f t="shared" si="11"/>
        <v>317</v>
      </c>
      <c r="AA6" s="1">
        <f t="shared" si="12"/>
        <v>250</v>
      </c>
      <c r="AB6" s="1">
        <f t="shared" si="13"/>
        <v>273</v>
      </c>
      <c r="AD6" s="9">
        <v>0</v>
      </c>
      <c r="AF6" t="s">
        <v>3</v>
      </c>
      <c r="AG6" s="1">
        <v>1000</v>
      </c>
      <c r="AH6" s="4">
        <f>SUM(Q38:Q52)</f>
        <v>1000</v>
      </c>
      <c r="AI6" s="1">
        <f t="shared" si="14"/>
        <v>0</v>
      </c>
    </row>
    <row r="7" spans="1:35" x14ac:dyDescent="0.3">
      <c r="A7" t="s">
        <v>4</v>
      </c>
      <c r="B7">
        <v>67</v>
      </c>
      <c r="C7">
        <v>50</v>
      </c>
      <c r="D7">
        <v>50</v>
      </c>
      <c r="E7">
        <v>72</v>
      </c>
      <c r="F7">
        <v>84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1">
        <v>100.327393</v>
      </c>
      <c r="N7" s="1">
        <f t="shared" si="15"/>
        <v>292</v>
      </c>
      <c r="O7" s="1">
        <f t="shared" si="0"/>
        <v>234</v>
      </c>
      <c r="P7" s="1">
        <f t="shared" si="1"/>
        <v>275</v>
      </c>
      <c r="Q7" s="1">
        <f t="shared" si="2"/>
        <v>247</v>
      </c>
      <c r="R7" s="1">
        <f t="shared" si="3"/>
        <v>323</v>
      </c>
      <c r="S7" s="1">
        <f>$B$8*$H7+$C$8*$I7+$D$8*$J7+$E$8*$K7+$F$8*$L7</f>
        <v>315</v>
      </c>
      <c r="T7" s="1">
        <f t="shared" si="5"/>
        <v>305</v>
      </c>
      <c r="U7" s="1">
        <f t="shared" si="6"/>
        <v>314</v>
      </c>
      <c r="V7" s="1">
        <f t="shared" si="7"/>
        <v>291</v>
      </c>
      <c r="W7" s="1">
        <f t="shared" si="8"/>
        <v>265</v>
      </c>
      <c r="X7" s="1">
        <f t="shared" si="9"/>
        <v>247</v>
      </c>
      <c r="Y7" s="1">
        <f t="shared" si="10"/>
        <v>309</v>
      </c>
      <c r="Z7" s="1">
        <f t="shared" si="11"/>
        <v>317</v>
      </c>
      <c r="AA7" s="1">
        <f t="shared" si="12"/>
        <v>250</v>
      </c>
      <c r="AB7" s="1">
        <f t="shared" si="13"/>
        <v>273</v>
      </c>
      <c r="AD7" s="9">
        <v>0</v>
      </c>
      <c r="AF7" t="s">
        <v>4</v>
      </c>
      <c r="AG7" s="1">
        <v>1000</v>
      </c>
      <c r="AH7" s="4">
        <f>SUM(R38:R52)</f>
        <v>1000</v>
      </c>
      <c r="AI7" s="1">
        <f t="shared" si="14"/>
        <v>0</v>
      </c>
    </row>
    <row r="8" spans="1:35" x14ac:dyDescent="0.3">
      <c r="A8" t="s">
        <v>5</v>
      </c>
      <c r="B8">
        <v>26</v>
      </c>
      <c r="C8">
        <v>83</v>
      </c>
      <c r="D8">
        <v>83</v>
      </c>
      <c r="E8">
        <v>94</v>
      </c>
      <c r="F8">
        <v>29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1">
        <v>0.99999999999999989</v>
      </c>
      <c r="N8" s="1">
        <f t="shared" si="15"/>
        <v>292</v>
      </c>
      <c r="O8" s="1">
        <f t="shared" si="0"/>
        <v>234</v>
      </c>
      <c r="P8" s="1">
        <f t="shared" si="1"/>
        <v>275</v>
      </c>
      <c r="Q8" s="1">
        <f t="shared" si="2"/>
        <v>247</v>
      </c>
      <c r="R8" s="1">
        <f t="shared" si="3"/>
        <v>323</v>
      </c>
      <c r="S8" s="1">
        <f t="shared" si="4"/>
        <v>315</v>
      </c>
      <c r="T8" s="1">
        <f t="shared" si="5"/>
        <v>305</v>
      </c>
      <c r="U8" s="1">
        <f t="shared" si="6"/>
        <v>314</v>
      </c>
      <c r="V8" s="1">
        <f t="shared" si="7"/>
        <v>291</v>
      </c>
      <c r="W8" s="1">
        <f t="shared" si="8"/>
        <v>265</v>
      </c>
      <c r="X8" s="1">
        <f t="shared" si="9"/>
        <v>247</v>
      </c>
      <c r="Y8" s="1">
        <f t="shared" si="10"/>
        <v>309</v>
      </c>
      <c r="Z8" s="1">
        <f t="shared" si="11"/>
        <v>317</v>
      </c>
      <c r="AA8" s="1">
        <f t="shared" si="12"/>
        <v>250</v>
      </c>
      <c r="AB8" s="1">
        <f t="shared" si="13"/>
        <v>273</v>
      </c>
      <c r="AD8" s="9">
        <v>100</v>
      </c>
      <c r="AF8" t="s">
        <v>5</v>
      </c>
      <c r="AG8" s="1">
        <v>1000</v>
      </c>
      <c r="AH8" s="4">
        <f>SUM(S38:S52)</f>
        <v>1000</v>
      </c>
      <c r="AI8" s="1">
        <f t="shared" si="14"/>
        <v>0</v>
      </c>
    </row>
    <row r="9" spans="1:35" x14ac:dyDescent="0.3">
      <c r="A9" t="s">
        <v>6</v>
      </c>
      <c r="B9">
        <v>97</v>
      </c>
      <c r="C9">
        <v>60</v>
      </c>
      <c r="D9">
        <v>70</v>
      </c>
      <c r="E9">
        <v>33</v>
      </c>
      <c r="F9">
        <v>45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1">
        <v>1</v>
      </c>
      <c r="N9" s="1">
        <f t="shared" si="15"/>
        <v>292</v>
      </c>
      <c r="O9" s="1">
        <f t="shared" si="0"/>
        <v>234</v>
      </c>
      <c r="P9" s="1">
        <f t="shared" si="1"/>
        <v>275</v>
      </c>
      <c r="Q9" s="1">
        <f t="shared" si="2"/>
        <v>247</v>
      </c>
      <c r="R9" s="1">
        <f t="shared" si="3"/>
        <v>323</v>
      </c>
      <c r="S9" s="1">
        <f t="shared" si="4"/>
        <v>315</v>
      </c>
      <c r="T9" s="1">
        <f t="shared" si="5"/>
        <v>305</v>
      </c>
      <c r="U9" s="1">
        <f t="shared" si="6"/>
        <v>314</v>
      </c>
      <c r="V9" s="1">
        <f t="shared" si="7"/>
        <v>291</v>
      </c>
      <c r="W9" s="1">
        <f t="shared" si="8"/>
        <v>265</v>
      </c>
      <c r="X9" s="1">
        <f t="shared" si="9"/>
        <v>247</v>
      </c>
      <c r="Y9" s="1">
        <f t="shared" si="10"/>
        <v>309</v>
      </c>
      <c r="Z9" s="1">
        <f t="shared" si="11"/>
        <v>317</v>
      </c>
      <c r="AA9" s="1">
        <f t="shared" si="12"/>
        <v>250</v>
      </c>
      <c r="AB9" s="1">
        <f t="shared" si="13"/>
        <v>273</v>
      </c>
      <c r="AD9" s="9">
        <v>100</v>
      </c>
      <c r="AF9" t="s">
        <v>6</v>
      </c>
      <c r="AG9" s="1">
        <v>1000</v>
      </c>
      <c r="AH9" s="4">
        <f>SUM(T38:T52)</f>
        <v>1000</v>
      </c>
      <c r="AI9" s="1">
        <f t="shared" si="14"/>
        <v>0</v>
      </c>
    </row>
    <row r="10" spans="1:35" x14ac:dyDescent="0.3">
      <c r="A10" t="s">
        <v>7</v>
      </c>
      <c r="B10">
        <v>95</v>
      </c>
      <c r="C10">
        <v>14</v>
      </c>
      <c r="D10">
        <v>76</v>
      </c>
      <c r="E10">
        <v>63</v>
      </c>
      <c r="F10">
        <v>66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1">
        <v>99.829910299999995</v>
      </c>
      <c r="N10" s="1">
        <f t="shared" si="15"/>
        <v>292</v>
      </c>
      <c r="O10" s="1">
        <f t="shared" si="0"/>
        <v>234</v>
      </c>
      <c r="P10" s="1">
        <f>$B$5*$H10+$C$5*$I10+$D$5*$J10+$E$5*$K10+$F$5*$L10</f>
        <v>275</v>
      </c>
      <c r="Q10" s="1">
        <f t="shared" si="2"/>
        <v>247</v>
      </c>
      <c r="R10" s="1">
        <f t="shared" si="3"/>
        <v>323</v>
      </c>
      <c r="S10" s="1">
        <f t="shared" si="4"/>
        <v>315</v>
      </c>
      <c r="T10" s="1">
        <f t="shared" si="5"/>
        <v>305</v>
      </c>
      <c r="U10" s="1">
        <f t="shared" si="6"/>
        <v>314</v>
      </c>
      <c r="V10" s="1">
        <f t="shared" si="7"/>
        <v>291</v>
      </c>
      <c r="W10" s="1">
        <f t="shared" si="8"/>
        <v>265</v>
      </c>
      <c r="X10" s="1">
        <f t="shared" si="9"/>
        <v>247</v>
      </c>
      <c r="Y10" s="1">
        <f t="shared" si="10"/>
        <v>309</v>
      </c>
      <c r="Z10" s="1">
        <f t="shared" si="11"/>
        <v>317</v>
      </c>
      <c r="AA10" s="1">
        <f t="shared" si="12"/>
        <v>250</v>
      </c>
      <c r="AB10" s="1">
        <f t="shared" si="13"/>
        <v>273</v>
      </c>
      <c r="AD10" s="9">
        <v>100</v>
      </c>
      <c r="AF10" t="s">
        <v>7</v>
      </c>
      <c r="AG10" s="1">
        <v>1000</v>
      </c>
      <c r="AH10" s="4">
        <f>SUM(U38:U52)</f>
        <v>1000</v>
      </c>
      <c r="AI10" s="1">
        <f t="shared" si="14"/>
        <v>0</v>
      </c>
    </row>
    <row r="11" spans="1:35" x14ac:dyDescent="0.3">
      <c r="A11" t="s">
        <v>8</v>
      </c>
      <c r="B11">
        <v>50</v>
      </c>
      <c r="C11">
        <v>40</v>
      </c>
      <c r="D11">
        <v>58</v>
      </c>
      <c r="E11">
        <v>53</v>
      </c>
      <c r="F11">
        <v>90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1">
        <v>99.548011799999998</v>
      </c>
      <c r="N11" s="1">
        <f t="shared" si="15"/>
        <v>292</v>
      </c>
      <c r="O11" s="1">
        <f>$B$4*$H11+$C$4*$I11+$D$4*$J11+$E$4*$K11+$F$4*$L11</f>
        <v>234</v>
      </c>
      <c r="P11" s="1">
        <f t="shared" si="1"/>
        <v>275</v>
      </c>
      <c r="Q11" s="1">
        <f t="shared" si="2"/>
        <v>247</v>
      </c>
      <c r="R11" s="1">
        <f t="shared" si="3"/>
        <v>323</v>
      </c>
      <c r="S11" s="1">
        <f t="shared" si="4"/>
        <v>315</v>
      </c>
      <c r="T11" s="1">
        <f t="shared" si="5"/>
        <v>305</v>
      </c>
      <c r="U11" s="1">
        <f t="shared" si="6"/>
        <v>314</v>
      </c>
      <c r="V11" s="1">
        <f t="shared" si="7"/>
        <v>291</v>
      </c>
      <c r="W11" s="1">
        <f t="shared" si="8"/>
        <v>265</v>
      </c>
      <c r="X11" s="1">
        <f t="shared" si="9"/>
        <v>247</v>
      </c>
      <c r="Y11" s="1">
        <f t="shared" si="10"/>
        <v>309</v>
      </c>
      <c r="Z11" s="1">
        <f t="shared" si="11"/>
        <v>317</v>
      </c>
      <c r="AA11" s="1">
        <f t="shared" si="12"/>
        <v>250</v>
      </c>
      <c r="AB11" s="1">
        <f t="shared" si="13"/>
        <v>273</v>
      </c>
      <c r="AD11" s="9">
        <v>100</v>
      </c>
      <c r="AF11" t="s">
        <v>8</v>
      </c>
      <c r="AG11" s="1">
        <v>1000</v>
      </c>
      <c r="AH11" s="4">
        <f>SUM(V38:V52)</f>
        <v>1000</v>
      </c>
      <c r="AI11" s="1">
        <f t="shared" si="14"/>
        <v>0</v>
      </c>
    </row>
    <row r="12" spans="1:35" x14ac:dyDescent="0.3">
      <c r="A12" t="s">
        <v>9</v>
      </c>
      <c r="B12">
        <v>96</v>
      </c>
      <c r="C12">
        <v>66</v>
      </c>
      <c r="D12">
        <v>44</v>
      </c>
      <c r="E12">
        <v>12</v>
      </c>
      <c r="F12">
        <v>47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1">
        <v>1</v>
      </c>
      <c r="N12" s="1">
        <f t="shared" si="15"/>
        <v>292</v>
      </c>
      <c r="O12" s="1">
        <f t="shared" si="0"/>
        <v>234</v>
      </c>
      <c r="P12" s="1">
        <f t="shared" si="1"/>
        <v>275</v>
      </c>
      <c r="Q12" s="1">
        <f t="shared" si="2"/>
        <v>247</v>
      </c>
      <c r="R12" s="1">
        <f t="shared" si="3"/>
        <v>323</v>
      </c>
      <c r="S12" s="1">
        <f t="shared" si="4"/>
        <v>315</v>
      </c>
      <c r="T12" s="1">
        <f t="shared" si="5"/>
        <v>305</v>
      </c>
      <c r="U12" s="1">
        <f t="shared" si="6"/>
        <v>314</v>
      </c>
      <c r="V12" s="1">
        <f t="shared" si="7"/>
        <v>291</v>
      </c>
      <c r="W12" s="1">
        <f t="shared" si="8"/>
        <v>265</v>
      </c>
      <c r="X12" s="1">
        <f t="shared" si="9"/>
        <v>247</v>
      </c>
      <c r="Y12" s="1">
        <f t="shared" si="10"/>
        <v>309</v>
      </c>
      <c r="Z12" s="1">
        <f t="shared" si="11"/>
        <v>317</v>
      </c>
      <c r="AA12" s="1">
        <f t="shared" si="12"/>
        <v>250</v>
      </c>
      <c r="AB12" s="1">
        <f t="shared" si="13"/>
        <v>273</v>
      </c>
      <c r="AD12" s="9">
        <v>100</v>
      </c>
      <c r="AF12" t="s">
        <v>9</v>
      </c>
      <c r="AG12" s="1">
        <v>1000</v>
      </c>
      <c r="AH12" s="4">
        <f>SUM(W38:W52)</f>
        <v>1000</v>
      </c>
      <c r="AI12" s="1">
        <f t="shared" si="14"/>
        <v>0</v>
      </c>
    </row>
    <row r="13" spans="1:35" x14ac:dyDescent="0.3">
      <c r="A13" t="s">
        <v>10</v>
      </c>
      <c r="B13">
        <v>37</v>
      </c>
      <c r="C13">
        <v>36</v>
      </c>
      <c r="D13">
        <v>74</v>
      </c>
      <c r="E13">
        <v>50</v>
      </c>
      <c r="F13">
        <v>50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1">
        <v>100.11515</v>
      </c>
      <c r="N13" s="1">
        <f t="shared" si="15"/>
        <v>292</v>
      </c>
      <c r="O13" s="1">
        <f t="shared" si="0"/>
        <v>234</v>
      </c>
      <c r="P13" s="1">
        <f t="shared" si="1"/>
        <v>275</v>
      </c>
      <c r="Q13" s="1">
        <f t="shared" si="2"/>
        <v>247</v>
      </c>
      <c r="R13" s="1">
        <f t="shared" si="3"/>
        <v>323</v>
      </c>
      <c r="S13" s="1">
        <f t="shared" si="4"/>
        <v>315</v>
      </c>
      <c r="T13" s="1">
        <f t="shared" si="5"/>
        <v>305</v>
      </c>
      <c r="U13" s="1">
        <f t="shared" si="6"/>
        <v>314</v>
      </c>
      <c r="V13" s="1">
        <f t="shared" si="7"/>
        <v>291</v>
      </c>
      <c r="W13" s="1">
        <f t="shared" si="8"/>
        <v>265</v>
      </c>
      <c r="X13" s="1">
        <f t="shared" si="9"/>
        <v>247</v>
      </c>
      <c r="Y13" s="1">
        <f t="shared" si="10"/>
        <v>309</v>
      </c>
      <c r="Z13" s="1">
        <f t="shared" si="11"/>
        <v>317</v>
      </c>
      <c r="AA13" s="1">
        <f t="shared" si="12"/>
        <v>250</v>
      </c>
      <c r="AB13" s="1">
        <f t="shared" si="13"/>
        <v>273</v>
      </c>
      <c r="AD13" s="9">
        <v>100</v>
      </c>
      <c r="AF13" t="s">
        <v>10</v>
      </c>
      <c r="AG13" s="1">
        <v>1000</v>
      </c>
      <c r="AH13" s="4">
        <f>SUM(X38:X52)</f>
        <v>1000</v>
      </c>
      <c r="AI13" s="1">
        <f t="shared" si="14"/>
        <v>0</v>
      </c>
    </row>
    <row r="14" spans="1:35" x14ac:dyDescent="0.3">
      <c r="A14" t="s">
        <v>11</v>
      </c>
      <c r="B14">
        <v>79</v>
      </c>
      <c r="C14">
        <v>60</v>
      </c>
      <c r="D14">
        <v>75</v>
      </c>
      <c r="E14">
        <v>45</v>
      </c>
      <c r="F14">
        <v>50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1">
        <v>100.004707</v>
      </c>
      <c r="N14" s="1">
        <f t="shared" si="15"/>
        <v>292</v>
      </c>
      <c r="O14" s="1">
        <f t="shared" si="0"/>
        <v>234</v>
      </c>
      <c r="P14" s="1">
        <f t="shared" si="1"/>
        <v>275</v>
      </c>
      <c r="Q14" s="1">
        <f t="shared" si="2"/>
        <v>247</v>
      </c>
      <c r="R14" s="1">
        <f t="shared" si="3"/>
        <v>323</v>
      </c>
      <c r="S14" s="1">
        <f t="shared" si="4"/>
        <v>315</v>
      </c>
      <c r="T14" s="1">
        <f t="shared" si="5"/>
        <v>305</v>
      </c>
      <c r="U14" s="1">
        <f t="shared" si="6"/>
        <v>314</v>
      </c>
      <c r="V14" s="1">
        <f t="shared" si="7"/>
        <v>291</v>
      </c>
      <c r="W14" s="1">
        <f t="shared" si="8"/>
        <v>265</v>
      </c>
      <c r="X14" s="1">
        <f t="shared" si="9"/>
        <v>247</v>
      </c>
      <c r="Y14" s="1">
        <f t="shared" si="10"/>
        <v>309</v>
      </c>
      <c r="Z14" s="1">
        <f t="shared" si="11"/>
        <v>317</v>
      </c>
      <c r="AA14" s="1">
        <f t="shared" si="12"/>
        <v>250</v>
      </c>
      <c r="AB14" s="1">
        <f t="shared" si="13"/>
        <v>273</v>
      </c>
      <c r="AD14" s="9">
        <v>100</v>
      </c>
      <c r="AF14" t="s">
        <v>11</v>
      </c>
      <c r="AG14" s="1">
        <v>1000</v>
      </c>
      <c r="AH14" s="4">
        <f>SUM(Y38:Y52)</f>
        <v>1000</v>
      </c>
      <c r="AI14" s="1">
        <f t="shared" si="14"/>
        <v>0</v>
      </c>
    </row>
    <row r="15" spans="1:35" x14ac:dyDescent="0.3">
      <c r="A15" t="s">
        <v>12</v>
      </c>
      <c r="B15">
        <v>67</v>
      </c>
      <c r="C15">
        <v>96</v>
      </c>
      <c r="D15">
        <v>38</v>
      </c>
      <c r="E15">
        <v>44</v>
      </c>
      <c r="F15">
        <v>72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1">
        <v>100.19244399999999</v>
      </c>
      <c r="N15" s="1">
        <f t="shared" si="15"/>
        <v>292</v>
      </c>
      <c r="O15" s="1">
        <f t="shared" si="0"/>
        <v>234</v>
      </c>
      <c r="P15" s="1">
        <f t="shared" si="1"/>
        <v>275</v>
      </c>
      <c r="Q15" s="1">
        <f t="shared" si="2"/>
        <v>247</v>
      </c>
      <c r="R15" s="1">
        <f t="shared" si="3"/>
        <v>323</v>
      </c>
      <c r="S15" s="1">
        <f t="shared" si="4"/>
        <v>315</v>
      </c>
      <c r="T15" s="1">
        <f t="shared" si="5"/>
        <v>305</v>
      </c>
      <c r="U15" s="1">
        <f t="shared" si="6"/>
        <v>314</v>
      </c>
      <c r="V15" s="1">
        <f t="shared" si="7"/>
        <v>291</v>
      </c>
      <c r="W15" s="1">
        <f t="shared" si="8"/>
        <v>265</v>
      </c>
      <c r="X15" s="1">
        <f t="shared" si="9"/>
        <v>247</v>
      </c>
      <c r="Y15" s="1">
        <f t="shared" si="10"/>
        <v>309</v>
      </c>
      <c r="Z15" s="1">
        <f t="shared" si="11"/>
        <v>317</v>
      </c>
      <c r="AA15" s="1">
        <f t="shared" si="12"/>
        <v>250</v>
      </c>
      <c r="AB15" s="1">
        <f t="shared" si="13"/>
        <v>273</v>
      </c>
      <c r="AD15" s="9">
        <v>100</v>
      </c>
      <c r="AF15" t="s">
        <v>12</v>
      </c>
      <c r="AG15" s="1">
        <v>1000</v>
      </c>
      <c r="AH15" s="4">
        <f>SUM(Z38:Z52)</f>
        <v>1000</v>
      </c>
      <c r="AI15" s="1">
        <f t="shared" si="14"/>
        <v>0</v>
      </c>
    </row>
    <row r="16" spans="1:35" x14ac:dyDescent="0.3">
      <c r="A16" t="s">
        <v>13</v>
      </c>
      <c r="B16">
        <v>50</v>
      </c>
      <c r="C16">
        <v>50</v>
      </c>
      <c r="D16">
        <v>71</v>
      </c>
      <c r="E16">
        <v>48</v>
      </c>
      <c r="F16">
        <v>31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1">
        <v>99.965736399999997</v>
      </c>
      <c r="N16" s="1">
        <f t="shared" si="15"/>
        <v>292</v>
      </c>
      <c r="O16" s="1">
        <f t="shared" si="0"/>
        <v>234</v>
      </c>
      <c r="P16" s="1">
        <f t="shared" si="1"/>
        <v>275</v>
      </c>
      <c r="Q16" s="1">
        <f t="shared" si="2"/>
        <v>247</v>
      </c>
      <c r="R16" s="1">
        <f t="shared" si="3"/>
        <v>323</v>
      </c>
      <c r="S16" s="1">
        <f t="shared" si="4"/>
        <v>315</v>
      </c>
      <c r="T16" s="1">
        <f t="shared" si="5"/>
        <v>305</v>
      </c>
      <c r="U16" s="1">
        <f t="shared" si="6"/>
        <v>314</v>
      </c>
      <c r="V16" s="1">
        <f t="shared" si="7"/>
        <v>291</v>
      </c>
      <c r="W16" s="1">
        <f t="shared" si="8"/>
        <v>265</v>
      </c>
      <c r="X16" s="1">
        <f t="shared" si="9"/>
        <v>247</v>
      </c>
      <c r="Y16" s="1">
        <f t="shared" si="10"/>
        <v>309</v>
      </c>
      <c r="Z16" s="1">
        <f t="shared" si="11"/>
        <v>317</v>
      </c>
      <c r="AA16" s="1">
        <f t="shared" si="12"/>
        <v>250</v>
      </c>
      <c r="AB16" s="1">
        <f t="shared" si="13"/>
        <v>273</v>
      </c>
      <c r="AD16" s="9">
        <v>100</v>
      </c>
      <c r="AF16" t="s">
        <v>13</v>
      </c>
      <c r="AG16" s="1">
        <v>1000</v>
      </c>
      <c r="AH16" s="4">
        <f>SUM(AA38:AA52)</f>
        <v>1000</v>
      </c>
      <c r="AI16" s="1">
        <f t="shared" si="14"/>
        <v>0</v>
      </c>
    </row>
    <row r="17" spans="1:35" x14ac:dyDescent="0.3">
      <c r="A17" t="s">
        <v>14</v>
      </c>
      <c r="B17">
        <v>50</v>
      </c>
      <c r="C17">
        <v>84</v>
      </c>
      <c r="D17">
        <v>46</v>
      </c>
      <c r="E17">
        <v>50</v>
      </c>
      <c r="F17">
        <v>43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1">
        <v>100.22680699999999</v>
      </c>
      <c r="N17" s="1">
        <f t="shared" si="15"/>
        <v>292</v>
      </c>
      <c r="O17" s="1">
        <f t="shared" si="0"/>
        <v>234</v>
      </c>
      <c r="P17" s="1">
        <f t="shared" si="1"/>
        <v>275</v>
      </c>
      <c r="Q17" s="1">
        <f t="shared" si="2"/>
        <v>247</v>
      </c>
      <c r="R17" s="1">
        <f t="shared" si="3"/>
        <v>323</v>
      </c>
      <c r="S17" s="1">
        <f t="shared" si="4"/>
        <v>315</v>
      </c>
      <c r="T17" s="1">
        <f t="shared" si="5"/>
        <v>305</v>
      </c>
      <c r="U17" s="1">
        <f t="shared" si="6"/>
        <v>314</v>
      </c>
      <c r="V17" s="1">
        <f t="shared" si="7"/>
        <v>291</v>
      </c>
      <c r="W17" s="1">
        <f t="shared" si="8"/>
        <v>265</v>
      </c>
      <c r="X17" s="1">
        <f t="shared" si="9"/>
        <v>247</v>
      </c>
      <c r="Y17" s="1">
        <f t="shared" si="10"/>
        <v>309</v>
      </c>
      <c r="Z17" s="1">
        <f t="shared" si="11"/>
        <v>317</v>
      </c>
      <c r="AA17" s="1">
        <f t="shared" si="12"/>
        <v>250</v>
      </c>
      <c r="AB17" s="1">
        <f t="shared" si="13"/>
        <v>273</v>
      </c>
      <c r="AD17" s="9">
        <v>100</v>
      </c>
      <c r="AF17" t="s">
        <v>14</v>
      </c>
      <c r="AG17" s="1">
        <v>1000</v>
      </c>
      <c r="AH17" s="4">
        <f>SUM(AB38:AB52)</f>
        <v>1000</v>
      </c>
      <c r="AI17" s="1">
        <f t="shared" si="14"/>
        <v>0</v>
      </c>
    </row>
    <row r="18" spans="1:35" x14ac:dyDescent="0.3"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G18" s="1" t="s">
        <v>27</v>
      </c>
      <c r="AH18" s="1" t="s">
        <v>27</v>
      </c>
      <c r="AI18" s="1" t="s">
        <v>26</v>
      </c>
    </row>
    <row r="19" spans="1:35" x14ac:dyDescent="0.3">
      <c r="H19" s="1"/>
      <c r="I19" s="1"/>
      <c r="J19" s="1"/>
      <c r="K19" s="1"/>
      <c r="L19" s="1"/>
      <c r="M19" s="1"/>
      <c r="N19" s="1" t="s">
        <v>53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G19" s="1">
        <f t="shared" ref="AG19" si="16">SUM(AG3:AG17)</f>
        <v>15000</v>
      </c>
      <c r="AH19" s="1">
        <f>SUM(AH3:AH17)</f>
        <v>15000</v>
      </c>
      <c r="AI19" s="5">
        <f>SUMSQ(AI3:AI17)</f>
        <v>0</v>
      </c>
    </row>
    <row r="20" spans="1:35" x14ac:dyDescent="0.3">
      <c r="H20" s="1"/>
      <c r="I20" s="1"/>
      <c r="J20" s="1"/>
      <c r="K20" s="1"/>
      <c r="L20" s="1"/>
      <c r="M20" s="1"/>
      <c r="N20" s="4">
        <f>1/(1-EXP(-1*N3))</f>
        <v>1</v>
      </c>
      <c r="O20" s="4">
        <f t="shared" ref="O20:AA20" si="17">1/(1-EXP(-1*O3))</f>
        <v>1</v>
      </c>
      <c r="P20" s="4">
        <f t="shared" si="17"/>
        <v>1</v>
      </c>
      <c r="Q20" s="4">
        <f t="shared" si="17"/>
        <v>1</v>
      </c>
      <c r="R20" s="4">
        <f t="shared" si="17"/>
        <v>1</v>
      </c>
      <c r="S20" s="4">
        <f t="shared" si="17"/>
        <v>1</v>
      </c>
      <c r="T20" s="4">
        <f t="shared" si="17"/>
        <v>1</v>
      </c>
      <c r="U20" s="4">
        <f t="shared" si="17"/>
        <v>1</v>
      </c>
      <c r="V20" s="4">
        <f t="shared" si="17"/>
        <v>1</v>
      </c>
      <c r="W20" s="4">
        <f t="shared" si="17"/>
        <v>1</v>
      </c>
      <c r="X20" s="4">
        <f t="shared" si="17"/>
        <v>1</v>
      </c>
      <c r="Y20" s="4">
        <f t="shared" si="17"/>
        <v>1</v>
      </c>
      <c r="Z20" s="4">
        <f t="shared" si="17"/>
        <v>1</v>
      </c>
      <c r="AA20" s="4">
        <f t="shared" si="17"/>
        <v>1</v>
      </c>
      <c r="AB20" s="4">
        <f>1/(1-EXP(-1*AB3))</f>
        <v>1</v>
      </c>
      <c r="AD20" s="1"/>
      <c r="AG20" s="1"/>
      <c r="AH20" s="1"/>
      <c r="AI20" s="1" t="s">
        <v>28</v>
      </c>
    </row>
    <row r="21" spans="1:35" x14ac:dyDescent="0.3">
      <c r="H21" s="1"/>
      <c r="I21" s="1"/>
      <c r="J21" s="1"/>
      <c r="K21" s="1"/>
      <c r="L21" s="1"/>
      <c r="M21" s="1"/>
      <c r="N21" s="4">
        <f t="shared" ref="N21:AB21" si="18">1/(1-EXP(-1*N4))</f>
        <v>1</v>
      </c>
      <c r="O21" s="4">
        <f t="shared" si="18"/>
        <v>1</v>
      </c>
      <c r="P21" s="4">
        <f t="shared" si="18"/>
        <v>1</v>
      </c>
      <c r="Q21" s="4">
        <f t="shared" si="18"/>
        <v>1</v>
      </c>
      <c r="R21" s="4">
        <f t="shared" si="18"/>
        <v>1</v>
      </c>
      <c r="S21" s="4">
        <f t="shared" si="18"/>
        <v>1</v>
      </c>
      <c r="T21" s="4">
        <f t="shared" si="18"/>
        <v>1</v>
      </c>
      <c r="U21" s="4">
        <f t="shared" si="18"/>
        <v>1</v>
      </c>
      <c r="V21" s="4">
        <f t="shared" si="18"/>
        <v>1</v>
      </c>
      <c r="W21" s="4">
        <f t="shared" si="18"/>
        <v>1</v>
      </c>
      <c r="X21" s="4">
        <f t="shared" si="18"/>
        <v>1</v>
      </c>
      <c r="Y21" s="4">
        <f t="shared" si="18"/>
        <v>1</v>
      </c>
      <c r="Z21" s="4">
        <f t="shared" si="18"/>
        <v>1</v>
      </c>
      <c r="AA21" s="4">
        <f t="shared" si="18"/>
        <v>1</v>
      </c>
      <c r="AB21" s="4">
        <f t="shared" si="18"/>
        <v>1</v>
      </c>
      <c r="AG21" s="1"/>
      <c r="AH21" s="1"/>
      <c r="AI21" s="1">
        <f>ABS(AG19-AH19)</f>
        <v>0</v>
      </c>
    </row>
    <row r="22" spans="1:35" x14ac:dyDescent="0.3">
      <c r="H22" s="1"/>
      <c r="I22" s="1"/>
      <c r="J22" s="1"/>
      <c r="K22" s="1"/>
      <c r="L22" s="1"/>
      <c r="M22" s="1"/>
      <c r="N22" s="4">
        <f t="shared" ref="N22:AB22" si="19">1/(1-EXP(-1*N5))</f>
        <v>1</v>
      </c>
      <c r="O22" s="4">
        <f t="shared" si="19"/>
        <v>1</v>
      </c>
      <c r="P22" s="4">
        <f t="shared" si="19"/>
        <v>1</v>
      </c>
      <c r="Q22" s="4">
        <f t="shared" si="19"/>
        <v>1</v>
      </c>
      <c r="R22" s="4">
        <f t="shared" si="19"/>
        <v>1</v>
      </c>
      <c r="S22" s="4">
        <f t="shared" si="19"/>
        <v>1</v>
      </c>
      <c r="T22" s="4">
        <f t="shared" si="19"/>
        <v>1</v>
      </c>
      <c r="U22" s="4">
        <f t="shared" si="19"/>
        <v>1</v>
      </c>
      <c r="V22" s="4">
        <f t="shared" si="19"/>
        <v>1</v>
      </c>
      <c r="W22" s="4">
        <f t="shared" si="19"/>
        <v>1</v>
      </c>
      <c r="X22" s="4">
        <f t="shared" si="19"/>
        <v>1</v>
      </c>
      <c r="Y22" s="4">
        <f t="shared" si="19"/>
        <v>1</v>
      </c>
      <c r="Z22" s="4">
        <f t="shared" si="19"/>
        <v>1</v>
      </c>
      <c r="AA22" s="4">
        <f t="shared" si="19"/>
        <v>1</v>
      </c>
      <c r="AB22" s="4">
        <f t="shared" si="19"/>
        <v>1</v>
      </c>
      <c r="AG22" s="1"/>
      <c r="AH22" s="1"/>
      <c r="AI22" s="1" t="s">
        <v>29</v>
      </c>
    </row>
    <row r="23" spans="1:35" x14ac:dyDescent="0.3">
      <c r="H23" s="1"/>
      <c r="I23" s="1"/>
      <c r="J23" s="1"/>
      <c r="K23" s="1"/>
      <c r="L23" s="1"/>
      <c r="M23" s="1"/>
      <c r="N23" s="4">
        <f t="shared" ref="N23:AB23" si="20">1/(1-EXP(-1*N6))</f>
        <v>1</v>
      </c>
      <c r="O23" s="4">
        <f t="shared" si="20"/>
        <v>1</v>
      </c>
      <c r="P23" s="4">
        <f t="shared" si="20"/>
        <v>1</v>
      </c>
      <c r="Q23" s="4">
        <f t="shared" si="20"/>
        <v>1</v>
      </c>
      <c r="R23" s="4">
        <f t="shared" si="20"/>
        <v>1</v>
      </c>
      <c r="S23" s="4">
        <f t="shared" si="20"/>
        <v>1</v>
      </c>
      <c r="T23" s="4">
        <f t="shared" si="20"/>
        <v>1</v>
      </c>
      <c r="U23" s="4">
        <f t="shared" si="20"/>
        <v>1</v>
      </c>
      <c r="V23" s="4">
        <f t="shared" si="20"/>
        <v>1</v>
      </c>
      <c r="W23" s="4">
        <f t="shared" si="20"/>
        <v>1</v>
      </c>
      <c r="X23" s="4">
        <f t="shared" si="20"/>
        <v>1</v>
      </c>
      <c r="Y23" s="4">
        <f t="shared" si="20"/>
        <v>1</v>
      </c>
      <c r="Z23" s="4">
        <f t="shared" si="20"/>
        <v>1</v>
      </c>
      <c r="AA23" s="4">
        <f t="shared" si="20"/>
        <v>1</v>
      </c>
      <c r="AB23" s="4">
        <f t="shared" si="20"/>
        <v>1</v>
      </c>
      <c r="AG23" s="1"/>
      <c r="AH23" s="1"/>
      <c r="AI23" s="5">
        <f>AI19*AI21</f>
        <v>0</v>
      </c>
    </row>
    <row r="24" spans="1:35" x14ac:dyDescent="0.3">
      <c r="H24" s="1"/>
      <c r="I24" s="1"/>
      <c r="J24" s="1"/>
      <c r="K24" s="1"/>
      <c r="L24" s="1"/>
      <c r="M24" s="1"/>
      <c r="N24" s="4">
        <f t="shared" ref="N24:AB24" si="21">1/(1-EXP(-1*N7))</f>
        <v>1</v>
      </c>
      <c r="O24" s="4">
        <f t="shared" si="21"/>
        <v>1</v>
      </c>
      <c r="P24" s="4">
        <f t="shared" si="21"/>
        <v>1</v>
      </c>
      <c r="Q24" s="4">
        <f t="shared" si="21"/>
        <v>1</v>
      </c>
      <c r="R24" s="4">
        <f t="shared" si="21"/>
        <v>1</v>
      </c>
      <c r="S24" s="4">
        <f t="shared" si="21"/>
        <v>1</v>
      </c>
      <c r="T24" s="4">
        <f t="shared" si="21"/>
        <v>1</v>
      </c>
      <c r="U24" s="4">
        <f t="shared" si="21"/>
        <v>1</v>
      </c>
      <c r="V24" s="4">
        <f t="shared" si="21"/>
        <v>1</v>
      </c>
      <c r="W24" s="4">
        <f t="shared" si="21"/>
        <v>1</v>
      </c>
      <c r="X24" s="4">
        <f t="shared" si="21"/>
        <v>1</v>
      </c>
      <c r="Y24" s="4">
        <f t="shared" si="21"/>
        <v>1</v>
      </c>
      <c r="Z24" s="4">
        <f t="shared" si="21"/>
        <v>1</v>
      </c>
      <c r="AA24" s="4">
        <f t="shared" si="21"/>
        <v>1</v>
      </c>
      <c r="AB24" s="4">
        <f t="shared" si="21"/>
        <v>1</v>
      </c>
      <c r="AG24" t="s">
        <v>30</v>
      </c>
      <c r="AH24" t="s">
        <v>30</v>
      </c>
    </row>
    <row r="25" spans="1:35" x14ac:dyDescent="0.3">
      <c r="H25" s="1"/>
      <c r="I25" s="1"/>
      <c r="J25" s="1"/>
      <c r="K25" s="1"/>
      <c r="L25" s="1"/>
      <c r="M25" s="1"/>
      <c r="N25" s="4">
        <f t="shared" ref="N25:AB25" si="22">1/(1-EXP(-1*N8))</f>
        <v>1</v>
      </c>
      <c r="O25" s="4">
        <f t="shared" si="22"/>
        <v>1</v>
      </c>
      <c r="P25" s="4">
        <f t="shared" si="22"/>
        <v>1</v>
      </c>
      <c r="Q25" s="4">
        <f t="shared" si="22"/>
        <v>1</v>
      </c>
      <c r="R25" s="4">
        <f t="shared" si="22"/>
        <v>1</v>
      </c>
      <c r="S25" s="4">
        <f t="shared" si="22"/>
        <v>1</v>
      </c>
      <c r="T25" s="4">
        <f t="shared" si="22"/>
        <v>1</v>
      </c>
      <c r="U25" s="4">
        <f t="shared" si="22"/>
        <v>1</v>
      </c>
      <c r="V25" s="4">
        <f t="shared" si="22"/>
        <v>1</v>
      </c>
      <c r="W25" s="4">
        <f t="shared" si="22"/>
        <v>1</v>
      </c>
      <c r="X25" s="4">
        <f t="shared" si="22"/>
        <v>1</v>
      </c>
      <c r="Y25" s="4">
        <f t="shared" si="22"/>
        <v>1</v>
      </c>
      <c r="Z25" s="4">
        <f t="shared" si="22"/>
        <v>1</v>
      </c>
      <c r="AA25" s="4">
        <f t="shared" si="22"/>
        <v>1</v>
      </c>
      <c r="AB25" s="4">
        <f t="shared" si="22"/>
        <v>1</v>
      </c>
      <c r="AG25">
        <f>STDEV(AG3:AG17)</f>
        <v>0</v>
      </c>
      <c r="AH25" s="7">
        <f>STDEV(AH3:AH17)</f>
        <v>0</v>
      </c>
    </row>
    <row r="26" spans="1:35" x14ac:dyDescent="0.3">
      <c r="H26" s="1"/>
      <c r="I26" s="1"/>
      <c r="J26" s="1"/>
      <c r="K26" s="1"/>
      <c r="L26" s="1"/>
      <c r="M26" s="1"/>
      <c r="N26" s="4">
        <f t="shared" ref="N26:AB26" si="23">1/(1-EXP(-1*N9))</f>
        <v>1</v>
      </c>
      <c r="O26" s="4">
        <f t="shared" si="23"/>
        <v>1</v>
      </c>
      <c r="P26" s="4">
        <f t="shared" si="23"/>
        <v>1</v>
      </c>
      <c r="Q26" s="4">
        <f t="shared" si="23"/>
        <v>1</v>
      </c>
      <c r="R26" s="4">
        <f t="shared" si="23"/>
        <v>1</v>
      </c>
      <c r="S26" s="4">
        <f t="shared" si="23"/>
        <v>1</v>
      </c>
      <c r="T26" s="4">
        <f t="shared" si="23"/>
        <v>1</v>
      </c>
      <c r="U26" s="4">
        <f t="shared" si="23"/>
        <v>1</v>
      </c>
      <c r="V26" s="4">
        <f t="shared" si="23"/>
        <v>1</v>
      </c>
      <c r="W26" s="4">
        <f t="shared" si="23"/>
        <v>1</v>
      </c>
      <c r="X26" s="4">
        <f t="shared" si="23"/>
        <v>1</v>
      </c>
      <c r="Y26" s="4">
        <f t="shared" si="23"/>
        <v>1</v>
      </c>
      <c r="Z26" s="4">
        <f t="shared" si="23"/>
        <v>1</v>
      </c>
      <c r="AA26" s="4">
        <f t="shared" si="23"/>
        <v>1</v>
      </c>
      <c r="AB26" s="4">
        <f t="shared" si="23"/>
        <v>1</v>
      </c>
    </row>
    <row r="27" spans="1:35" x14ac:dyDescent="0.3">
      <c r="H27" s="1"/>
      <c r="I27" s="1"/>
      <c r="J27" s="1"/>
      <c r="K27" s="1"/>
      <c r="L27" s="1"/>
      <c r="M27" s="1"/>
      <c r="N27" s="4">
        <f t="shared" ref="N27:AB27" si="24">1/(1-EXP(-1*N10))</f>
        <v>1</v>
      </c>
      <c r="O27" s="4">
        <f t="shared" si="24"/>
        <v>1</v>
      </c>
      <c r="P27" s="4">
        <f t="shared" si="24"/>
        <v>1</v>
      </c>
      <c r="Q27" s="4">
        <f t="shared" si="24"/>
        <v>1</v>
      </c>
      <c r="R27" s="4">
        <f t="shared" si="24"/>
        <v>1</v>
      </c>
      <c r="S27" s="4">
        <f t="shared" si="24"/>
        <v>1</v>
      </c>
      <c r="T27" s="4">
        <f t="shared" si="24"/>
        <v>1</v>
      </c>
      <c r="U27" s="4">
        <f t="shared" si="24"/>
        <v>1</v>
      </c>
      <c r="V27" s="4">
        <f t="shared" si="24"/>
        <v>1</v>
      </c>
      <c r="W27" s="4">
        <f t="shared" si="24"/>
        <v>1</v>
      </c>
      <c r="X27" s="4">
        <f t="shared" si="24"/>
        <v>1</v>
      </c>
      <c r="Y27" s="4">
        <f t="shared" si="24"/>
        <v>1</v>
      </c>
      <c r="Z27" s="4">
        <f t="shared" si="24"/>
        <v>1</v>
      </c>
      <c r="AA27" s="4">
        <f t="shared" si="24"/>
        <v>1</v>
      </c>
      <c r="AB27" s="4">
        <f t="shared" si="24"/>
        <v>1</v>
      </c>
    </row>
    <row r="28" spans="1:35" x14ac:dyDescent="0.3">
      <c r="H28" s="1"/>
      <c r="I28" s="1"/>
      <c r="J28" s="1"/>
      <c r="K28" s="1"/>
      <c r="L28" s="1"/>
      <c r="M28" s="1"/>
      <c r="N28" s="4">
        <f t="shared" ref="N28:AB28" si="25">1/(1-EXP(-1*N11))</f>
        <v>1</v>
      </c>
      <c r="O28" s="4">
        <f t="shared" si="25"/>
        <v>1</v>
      </c>
      <c r="P28" s="4">
        <f t="shared" si="25"/>
        <v>1</v>
      </c>
      <c r="Q28" s="4">
        <f t="shared" si="25"/>
        <v>1</v>
      </c>
      <c r="R28" s="4">
        <f t="shared" si="25"/>
        <v>1</v>
      </c>
      <c r="S28" s="4">
        <f t="shared" si="25"/>
        <v>1</v>
      </c>
      <c r="T28" s="4">
        <f t="shared" si="25"/>
        <v>1</v>
      </c>
      <c r="U28" s="4">
        <f t="shared" si="25"/>
        <v>1</v>
      </c>
      <c r="V28" s="4">
        <f t="shared" si="25"/>
        <v>1</v>
      </c>
      <c r="W28" s="4">
        <f t="shared" si="25"/>
        <v>1</v>
      </c>
      <c r="X28" s="4">
        <f t="shared" si="25"/>
        <v>1</v>
      </c>
      <c r="Y28" s="4">
        <f t="shared" si="25"/>
        <v>1</v>
      </c>
      <c r="Z28" s="4">
        <f t="shared" si="25"/>
        <v>1</v>
      </c>
      <c r="AA28" s="4">
        <f t="shared" si="25"/>
        <v>1</v>
      </c>
      <c r="AB28" s="4">
        <f t="shared" si="25"/>
        <v>1</v>
      </c>
      <c r="AH28" t="s">
        <v>63</v>
      </c>
    </row>
    <row r="29" spans="1:35" x14ac:dyDescent="0.3">
      <c r="H29" s="1"/>
      <c r="I29" s="1"/>
      <c r="J29" s="1"/>
      <c r="K29" s="1"/>
      <c r="L29" s="1"/>
      <c r="M29" s="1"/>
      <c r="N29" s="4">
        <f t="shared" ref="N29:AB29" si="26">1/(1-EXP(-1*N12))</f>
        <v>1</v>
      </c>
      <c r="O29" s="4">
        <f t="shared" si="26"/>
        <v>1</v>
      </c>
      <c r="P29" s="4">
        <f t="shared" si="26"/>
        <v>1</v>
      </c>
      <c r="Q29" s="4">
        <f t="shared" si="26"/>
        <v>1</v>
      </c>
      <c r="R29" s="4">
        <f t="shared" si="26"/>
        <v>1</v>
      </c>
      <c r="S29" s="4">
        <f t="shared" si="26"/>
        <v>1</v>
      </c>
      <c r="T29" s="4">
        <f t="shared" si="26"/>
        <v>1</v>
      </c>
      <c r="U29" s="4">
        <f t="shared" si="26"/>
        <v>1</v>
      </c>
      <c r="V29" s="4">
        <f t="shared" si="26"/>
        <v>1</v>
      </c>
      <c r="W29" s="4">
        <f t="shared" si="26"/>
        <v>1</v>
      </c>
      <c r="X29" s="4">
        <f t="shared" si="26"/>
        <v>1</v>
      </c>
      <c r="Y29" s="4">
        <f t="shared" si="26"/>
        <v>1</v>
      </c>
      <c r="Z29" s="4">
        <f t="shared" si="26"/>
        <v>1</v>
      </c>
      <c r="AA29" s="4">
        <f t="shared" si="26"/>
        <v>1</v>
      </c>
      <c r="AB29" s="4">
        <f t="shared" si="26"/>
        <v>1</v>
      </c>
      <c r="AH29" t="s">
        <v>64</v>
      </c>
    </row>
    <row r="30" spans="1:35" x14ac:dyDescent="0.3">
      <c r="H30" s="1"/>
      <c r="I30" s="1"/>
      <c r="J30" s="1"/>
      <c r="K30" s="1"/>
      <c r="L30" s="1"/>
      <c r="M30" s="1"/>
      <c r="N30" s="4">
        <f t="shared" ref="N30:AB30" si="27">1/(1-EXP(-1*N13))</f>
        <v>1</v>
      </c>
      <c r="O30" s="4">
        <f t="shared" si="27"/>
        <v>1</v>
      </c>
      <c r="P30" s="4">
        <f t="shared" si="27"/>
        <v>1</v>
      </c>
      <c r="Q30" s="4">
        <f t="shared" si="27"/>
        <v>1</v>
      </c>
      <c r="R30" s="4">
        <f t="shared" si="27"/>
        <v>1</v>
      </c>
      <c r="S30" s="4">
        <f t="shared" si="27"/>
        <v>1</v>
      </c>
      <c r="T30" s="4">
        <f t="shared" si="27"/>
        <v>1</v>
      </c>
      <c r="U30" s="4">
        <f t="shared" si="27"/>
        <v>1</v>
      </c>
      <c r="V30" s="4">
        <f t="shared" si="27"/>
        <v>1</v>
      </c>
      <c r="W30" s="4">
        <f t="shared" si="27"/>
        <v>1</v>
      </c>
      <c r="X30" s="4">
        <f t="shared" si="27"/>
        <v>1</v>
      </c>
      <c r="Y30" s="4">
        <f t="shared" si="27"/>
        <v>1</v>
      </c>
      <c r="Z30" s="4">
        <f t="shared" si="27"/>
        <v>1</v>
      </c>
      <c r="AA30" s="4">
        <f t="shared" si="27"/>
        <v>1</v>
      </c>
      <c r="AB30" s="4">
        <f t="shared" si="27"/>
        <v>1</v>
      </c>
    </row>
    <row r="31" spans="1:35" x14ac:dyDescent="0.3">
      <c r="H31" s="1"/>
      <c r="I31" s="1"/>
      <c r="J31" s="1"/>
      <c r="K31" s="1"/>
      <c r="L31" s="1"/>
      <c r="M31" s="1"/>
      <c r="N31" s="4">
        <f t="shared" ref="N31:AB31" si="28">1/(1-EXP(-1*N14))</f>
        <v>1</v>
      </c>
      <c r="O31" s="4">
        <f t="shared" si="28"/>
        <v>1</v>
      </c>
      <c r="P31" s="4">
        <f t="shared" si="28"/>
        <v>1</v>
      </c>
      <c r="Q31" s="4">
        <f t="shared" si="28"/>
        <v>1</v>
      </c>
      <c r="R31" s="4">
        <f t="shared" si="28"/>
        <v>1</v>
      </c>
      <c r="S31" s="4">
        <f t="shared" si="28"/>
        <v>1</v>
      </c>
      <c r="T31" s="4">
        <f t="shared" si="28"/>
        <v>1</v>
      </c>
      <c r="U31" s="4">
        <f t="shared" si="28"/>
        <v>1</v>
      </c>
      <c r="V31" s="4">
        <f t="shared" si="28"/>
        <v>1</v>
      </c>
      <c r="W31" s="4">
        <f t="shared" si="28"/>
        <v>1</v>
      </c>
      <c r="X31" s="4">
        <f t="shared" si="28"/>
        <v>1</v>
      </c>
      <c r="Y31" s="4">
        <f t="shared" si="28"/>
        <v>1</v>
      </c>
      <c r="Z31" s="4">
        <f t="shared" si="28"/>
        <v>1</v>
      </c>
      <c r="AA31" s="4">
        <f t="shared" si="28"/>
        <v>1</v>
      </c>
      <c r="AB31" s="4">
        <f t="shared" si="28"/>
        <v>1</v>
      </c>
    </row>
    <row r="32" spans="1:35" x14ac:dyDescent="0.3">
      <c r="H32" s="1"/>
      <c r="I32" s="1"/>
      <c r="J32" s="1"/>
      <c r="K32" s="1"/>
      <c r="L32" s="1"/>
      <c r="M32" s="1"/>
      <c r="N32" s="4">
        <f t="shared" ref="N32:AB32" si="29">1/(1-EXP(-1*N15))</f>
        <v>1</v>
      </c>
      <c r="O32" s="4">
        <f t="shared" si="29"/>
        <v>1</v>
      </c>
      <c r="P32" s="4">
        <f t="shared" si="29"/>
        <v>1</v>
      </c>
      <c r="Q32" s="4">
        <f t="shared" si="29"/>
        <v>1</v>
      </c>
      <c r="R32" s="4">
        <f t="shared" si="29"/>
        <v>1</v>
      </c>
      <c r="S32" s="4">
        <f t="shared" si="29"/>
        <v>1</v>
      </c>
      <c r="T32" s="4">
        <f t="shared" si="29"/>
        <v>1</v>
      </c>
      <c r="U32" s="4">
        <f t="shared" si="29"/>
        <v>1</v>
      </c>
      <c r="V32" s="4">
        <f t="shared" si="29"/>
        <v>1</v>
      </c>
      <c r="W32" s="4">
        <f t="shared" si="29"/>
        <v>1</v>
      </c>
      <c r="X32" s="4">
        <f t="shared" si="29"/>
        <v>1</v>
      </c>
      <c r="Y32" s="4">
        <f t="shared" si="29"/>
        <v>1</v>
      </c>
      <c r="Z32" s="4">
        <f t="shared" si="29"/>
        <v>1</v>
      </c>
      <c r="AA32" s="4">
        <f t="shared" si="29"/>
        <v>1</v>
      </c>
      <c r="AB32" s="4">
        <f t="shared" si="29"/>
        <v>1</v>
      </c>
    </row>
    <row r="33" spans="8:28" x14ac:dyDescent="0.3">
      <c r="H33" s="1"/>
      <c r="I33" s="1"/>
      <c r="J33" s="1"/>
      <c r="K33" s="1"/>
      <c r="L33" s="1"/>
      <c r="M33" s="1"/>
      <c r="N33" s="4">
        <f t="shared" ref="N33:AB33" si="30">1/(1-EXP(-1*N16))</f>
        <v>1</v>
      </c>
      <c r="O33" s="4">
        <f t="shared" si="30"/>
        <v>1</v>
      </c>
      <c r="P33" s="4">
        <f t="shared" si="30"/>
        <v>1</v>
      </c>
      <c r="Q33" s="4">
        <f t="shared" si="30"/>
        <v>1</v>
      </c>
      <c r="R33" s="4">
        <f t="shared" si="30"/>
        <v>1</v>
      </c>
      <c r="S33" s="4">
        <f t="shared" si="30"/>
        <v>1</v>
      </c>
      <c r="T33" s="4">
        <f t="shared" si="30"/>
        <v>1</v>
      </c>
      <c r="U33" s="4">
        <f t="shared" si="30"/>
        <v>1</v>
      </c>
      <c r="V33" s="4">
        <f t="shared" si="30"/>
        <v>1</v>
      </c>
      <c r="W33" s="4">
        <f t="shared" si="30"/>
        <v>1</v>
      </c>
      <c r="X33" s="4">
        <f t="shared" si="30"/>
        <v>1</v>
      </c>
      <c r="Y33" s="4">
        <f t="shared" si="30"/>
        <v>1</v>
      </c>
      <c r="Z33" s="4">
        <f t="shared" si="30"/>
        <v>1</v>
      </c>
      <c r="AA33" s="4">
        <f t="shared" si="30"/>
        <v>1</v>
      </c>
      <c r="AB33" s="4">
        <f t="shared" si="30"/>
        <v>1</v>
      </c>
    </row>
    <row r="34" spans="8:28" x14ac:dyDescent="0.3">
      <c r="H34" s="1"/>
      <c r="I34" s="1"/>
      <c r="J34" s="1"/>
      <c r="K34" s="1"/>
      <c r="L34" s="1"/>
      <c r="M34" s="1"/>
      <c r="N34" s="4">
        <f t="shared" ref="N34:AB34" si="31">1/(1-EXP(-1*N17))</f>
        <v>1</v>
      </c>
      <c r="O34" s="4">
        <f t="shared" si="31"/>
        <v>1</v>
      </c>
      <c r="P34" s="4">
        <f t="shared" si="31"/>
        <v>1</v>
      </c>
      <c r="Q34" s="4">
        <f t="shared" si="31"/>
        <v>1</v>
      </c>
      <c r="R34" s="4">
        <f t="shared" si="31"/>
        <v>1</v>
      </c>
      <c r="S34" s="4">
        <f t="shared" si="31"/>
        <v>1</v>
      </c>
      <c r="T34" s="4">
        <f t="shared" si="31"/>
        <v>1</v>
      </c>
      <c r="U34" s="4">
        <f t="shared" si="31"/>
        <v>1</v>
      </c>
      <c r="V34" s="4">
        <f t="shared" si="31"/>
        <v>1</v>
      </c>
      <c r="W34" s="4">
        <f t="shared" si="31"/>
        <v>1</v>
      </c>
      <c r="X34" s="4">
        <f t="shared" si="31"/>
        <v>1</v>
      </c>
      <c r="Y34" s="4">
        <f t="shared" si="31"/>
        <v>1</v>
      </c>
      <c r="Z34" s="4">
        <f t="shared" si="31"/>
        <v>1</v>
      </c>
      <c r="AA34" s="4">
        <f t="shared" si="31"/>
        <v>1</v>
      </c>
      <c r="AB34" s="4">
        <f t="shared" si="31"/>
        <v>1</v>
      </c>
    </row>
    <row r="35" spans="8:28" x14ac:dyDescent="0.3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8:28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8:28" x14ac:dyDescent="0.3">
      <c r="H37" s="1"/>
      <c r="I37" s="1"/>
      <c r="J37" s="1"/>
      <c r="K37" s="1"/>
      <c r="L37" s="1"/>
      <c r="M37" s="1"/>
      <c r="N37" s="1" t="s">
        <v>54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8:28" x14ac:dyDescent="0.3">
      <c r="H38" s="1"/>
      <c r="I38" s="1"/>
      <c r="J38" s="1"/>
      <c r="K38" s="1"/>
      <c r="L38" s="1"/>
      <c r="M38" s="1"/>
      <c r="N38" s="1">
        <f>N20*$AD3</f>
        <v>0</v>
      </c>
      <c r="O38" s="1">
        <f>O20*$AD3</f>
        <v>0</v>
      </c>
      <c r="P38" s="1">
        <f t="shared" ref="P38:AA38" si="32">P20*$AD3</f>
        <v>0</v>
      </c>
      <c r="Q38" s="1">
        <f t="shared" si="32"/>
        <v>0</v>
      </c>
      <c r="R38" s="1">
        <f t="shared" si="32"/>
        <v>0</v>
      </c>
      <c r="S38" s="1">
        <f t="shared" si="32"/>
        <v>0</v>
      </c>
      <c r="T38" s="1">
        <f t="shared" si="32"/>
        <v>0</v>
      </c>
      <c r="U38" s="1">
        <f t="shared" si="32"/>
        <v>0</v>
      </c>
      <c r="V38" s="1">
        <f t="shared" si="32"/>
        <v>0</v>
      </c>
      <c r="W38" s="1">
        <f t="shared" si="32"/>
        <v>0</v>
      </c>
      <c r="X38" s="1">
        <f t="shared" si="32"/>
        <v>0</v>
      </c>
      <c r="Y38" s="1">
        <f t="shared" si="32"/>
        <v>0</v>
      </c>
      <c r="Z38" s="1">
        <f t="shared" si="32"/>
        <v>0</v>
      </c>
      <c r="AA38" s="1">
        <f t="shared" si="32"/>
        <v>0</v>
      </c>
      <c r="AB38" s="1">
        <f>AB20*$AD3</f>
        <v>0</v>
      </c>
    </row>
    <row r="39" spans="8:28" x14ac:dyDescent="0.3">
      <c r="H39" s="1"/>
      <c r="I39" s="1"/>
      <c r="J39" s="1"/>
      <c r="K39" s="1"/>
      <c r="L39" s="1"/>
      <c r="M39" s="1"/>
      <c r="N39" s="1">
        <f t="shared" ref="N39:AB39" si="33">N21*$AD4</f>
        <v>0</v>
      </c>
      <c r="O39" s="1">
        <f t="shared" si="33"/>
        <v>0</v>
      </c>
      <c r="P39" s="1">
        <f t="shared" si="33"/>
        <v>0</v>
      </c>
      <c r="Q39" s="1">
        <f t="shared" si="33"/>
        <v>0</v>
      </c>
      <c r="R39" s="1">
        <f t="shared" si="33"/>
        <v>0</v>
      </c>
      <c r="S39" s="1">
        <f t="shared" si="33"/>
        <v>0</v>
      </c>
      <c r="T39" s="1">
        <f t="shared" si="33"/>
        <v>0</v>
      </c>
      <c r="U39" s="1">
        <f t="shared" si="33"/>
        <v>0</v>
      </c>
      <c r="V39" s="1">
        <f t="shared" si="33"/>
        <v>0</v>
      </c>
      <c r="W39" s="1">
        <f t="shared" si="33"/>
        <v>0</v>
      </c>
      <c r="X39" s="1">
        <f t="shared" si="33"/>
        <v>0</v>
      </c>
      <c r="Y39" s="1">
        <f t="shared" si="33"/>
        <v>0</v>
      </c>
      <c r="Z39" s="1">
        <f t="shared" si="33"/>
        <v>0</v>
      </c>
      <c r="AA39" s="1">
        <f t="shared" si="33"/>
        <v>0</v>
      </c>
      <c r="AB39" s="1">
        <f t="shared" si="33"/>
        <v>0</v>
      </c>
    </row>
    <row r="40" spans="8:28" x14ac:dyDescent="0.3">
      <c r="H40" s="1"/>
      <c r="I40" s="1"/>
      <c r="J40" s="1"/>
      <c r="K40" s="1"/>
      <c r="L40" s="1"/>
      <c r="M40" s="1"/>
      <c r="N40" s="1">
        <f t="shared" ref="N40:AB40" si="34">N22*$AD5</f>
        <v>0</v>
      </c>
      <c r="O40" s="1">
        <f t="shared" si="34"/>
        <v>0</v>
      </c>
      <c r="P40" s="1">
        <f t="shared" si="34"/>
        <v>0</v>
      </c>
      <c r="Q40" s="1">
        <f t="shared" si="34"/>
        <v>0</v>
      </c>
      <c r="R40" s="1">
        <f t="shared" si="34"/>
        <v>0</v>
      </c>
      <c r="S40" s="1">
        <f t="shared" si="34"/>
        <v>0</v>
      </c>
      <c r="T40" s="1">
        <f t="shared" si="34"/>
        <v>0</v>
      </c>
      <c r="U40" s="1">
        <f t="shared" si="34"/>
        <v>0</v>
      </c>
      <c r="V40" s="1">
        <f t="shared" si="34"/>
        <v>0</v>
      </c>
      <c r="W40" s="1">
        <f t="shared" si="34"/>
        <v>0</v>
      </c>
      <c r="X40" s="1">
        <f t="shared" si="34"/>
        <v>0</v>
      </c>
      <c r="Y40" s="1">
        <f t="shared" si="34"/>
        <v>0</v>
      </c>
      <c r="Z40" s="1">
        <f t="shared" si="34"/>
        <v>0</v>
      </c>
      <c r="AA40" s="1">
        <f t="shared" si="34"/>
        <v>0</v>
      </c>
      <c r="AB40" s="1">
        <f t="shared" si="34"/>
        <v>0</v>
      </c>
    </row>
    <row r="41" spans="8:28" x14ac:dyDescent="0.3">
      <c r="H41" s="1"/>
      <c r="I41" s="1"/>
      <c r="J41" s="1"/>
      <c r="K41" s="1"/>
      <c r="L41" s="1"/>
      <c r="M41" s="1"/>
      <c r="N41" s="1">
        <f t="shared" ref="N41:AB41" si="35">N23*$AD6</f>
        <v>0</v>
      </c>
      <c r="O41" s="1">
        <f t="shared" si="35"/>
        <v>0</v>
      </c>
      <c r="P41" s="1">
        <f t="shared" si="35"/>
        <v>0</v>
      </c>
      <c r="Q41" s="1">
        <f t="shared" si="35"/>
        <v>0</v>
      </c>
      <c r="R41" s="1">
        <f t="shared" si="35"/>
        <v>0</v>
      </c>
      <c r="S41" s="1">
        <f t="shared" si="35"/>
        <v>0</v>
      </c>
      <c r="T41" s="1">
        <f t="shared" si="35"/>
        <v>0</v>
      </c>
      <c r="U41" s="1">
        <f t="shared" si="35"/>
        <v>0</v>
      </c>
      <c r="V41" s="1">
        <f t="shared" si="35"/>
        <v>0</v>
      </c>
      <c r="W41" s="1">
        <f t="shared" si="35"/>
        <v>0</v>
      </c>
      <c r="X41" s="1">
        <f t="shared" si="35"/>
        <v>0</v>
      </c>
      <c r="Y41" s="1">
        <f t="shared" si="35"/>
        <v>0</v>
      </c>
      <c r="Z41" s="1">
        <f t="shared" si="35"/>
        <v>0</v>
      </c>
      <c r="AA41" s="1">
        <f t="shared" si="35"/>
        <v>0</v>
      </c>
      <c r="AB41" s="1">
        <f t="shared" si="35"/>
        <v>0</v>
      </c>
    </row>
    <row r="42" spans="8:28" x14ac:dyDescent="0.3">
      <c r="H42" s="1"/>
      <c r="I42" s="1"/>
      <c r="J42" s="1"/>
      <c r="K42" s="1"/>
      <c r="L42" s="1"/>
      <c r="M42" s="1"/>
      <c r="N42" s="1">
        <f t="shared" ref="N42:AB42" si="36">N24*$AD7</f>
        <v>0</v>
      </c>
      <c r="O42" s="1">
        <f t="shared" si="36"/>
        <v>0</v>
      </c>
      <c r="P42" s="1">
        <f>P24*$AD7</f>
        <v>0</v>
      </c>
      <c r="Q42" s="1">
        <f t="shared" si="36"/>
        <v>0</v>
      </c>
      <c r="R42" s="1">
        <f t="shared" si="36"/>
        <v>0</v>
      </c>
      <c r="S42" s="1">
        <f t="shared" si="36"/>
        <v>0</v>
      </c>
      <c r="T42" s="1">
        <f t="shared" si="36"/>
        <v>0</v>
      </c>
      <c r="U42" s="1">
        <f t="shared" si="36"/>
        <v>0</v>
      </c>
      <c r="V42" s="1">
        <f t="shared" si="36"/>
        <v>0</v>
      </c>
      <c r="W42" s="1">
        <f t="shared" si="36"/>
        <v>0</v>
      </c>
      <c r="X42" s="1">
        <f t="shared" si="36"/>
        <v>0</v>
      </c>
      <c r="Y42" s="1">
        <f t="shared" si="36"/>
        <v>0</v>
      </c>
      <c r="Z42" s="1">
        <f t="shared" si="36"/>
        <v>0</v>
      </c>
      <c r="AA42" s="1">
        <f t="shared" si="36"/>
        <v>0</v>
      </c>
      <c r="AB42" s="1">
        <f t="shared" si="36"/>
        <v>0</v>
      </c>
    </row>
    <row r="43" spans="8:28" x14ac:dyDescent="0.3">
      <c r="H43" s="1"/>
      <c r="I43" s="1"/>
      <c r="J43" s="1"/>
      <c r="K43" s="1"/>
      <c r="L43" s="1"/>
      <c r="M43" s="1"/>
      <c r="N43" s="1">
        <f t="shared" ref="N43:AB43" si="37">N25*$AD8</f>
        <v>100</v>
      </c>
      <c r="O43" s="1">
        <f t="shared" si="37"/>
        <v>100</v>
      </c>
      <c r="P43" s="1">
        <f t="shared" si="37"/>
        <v>100</v>
      </c>
      <c r="Q43" s="1">
        <f t="shared" si="37"/>
        <v>100</v>
      </c>
      <c r="R43" s="1">
        <f t="shared" si="37"/>
        <v>100</v>
      </c>
      <c r="S43" s="1">
        <f t="shared" si="37"/>
        <v>100</v>
      </c>
      <c r="T43" s="1">
        <f t="shared" si="37"/>
        <v>100</v>
      </c>
      <c r="U43" s="1">
        <f t="shared" si="37"/>
        <v>100</v>
      </c>
      <c r="V43" s="1">
        <f t="shared" si="37"/>
        <v>100</v>
      </c>
      <c r="W43" s="1">
        <f t="shared" si="37"/>
        <v>100</v>
      </c>
      <c r="X43" s="1">
        <f t="shared" si="37"/>
        <v>100</v>
      </c>
      <c r="Y43" s="1">
        <f t="shared" si="37"/>
        <v>100</v>
      </c>
      <c r="Z43" s="1">
        <f t="shared" si="37"/>
        <v>100</v>
      </c>
      <c r="AA43" s="1">
        <f t="shared" si="37"/>
        <v>100</v>
      </c>
      <c r="AB43" s="1">
        <f t="shared" si="37"/>
        <v>100</v>
      </c>
    </row>
    <row r="44" spans="8:28" x14ac:dyDescent="0.3">
      <c r="H44" s="1"/>
      <c r="I44" s="1"/>
      <c r="J44" s="1"/>
      <c r="K44" s="1"/>
      <c r="L44" s="1"/>
      <c r="M44" s="1"/>
      <c r="N44" s="1">
        <f t="shared" ref="N44:AB44" si="38">N26*$AD9</f>
        <v>100</v>
      </c>
      <c r="O44" s="1">
        <f t="shared" si="38"/>
        <v>100</v>
      </c>
      <c r="P44" s="1">
        <f t="shared" si="38"/>
        <v>100</v>
      </c>
      <c r="Q44" s="1">
        <f t="shared" si="38"/>
        <v>100</v>
      </c>
      <c r="R44" s="1">
        <f t="shared" si="38"/>
        <v>100</v>
      </c>
      <c r="S44" s="1">
        <f t="shared" si="38"/>
        <v>100</v>
      </c>
      <c r="T44" s="1">
        <f t="shared" si="38"/>
        <v>100</v>
      </c>
      <c r="U44" s="1">
        <f t="shared" si="38"/>
        <v>100</v>
      </c>
      <c r="V44" s="1">
        <f t="shared" si="38"/>
        <v>100</v>
      </c>
      <c r="W44" s="1">
        <f t="shared" si="38"/>
        <v>100</v>
      </c>
      <c r="X44" s="1">
        <f t="shared" si="38"/>
        <v>100</v>
      </c>
      <c r="Y44" s="1">
        <f t="shared" si="38"/>
        <v>100</v>
      </c>
      <c r="Z44" s="1">
        <f t="shared" si="38"/>
        <v>100</v>
      </c>
      <c r="AA44" s="1">
        <f t="shared" si="38"/>
        <v>100</v>
      </c>
      <c r="AB44" s="1">
        <f t="shared" si="38"/>
        <v>100</v>
      </c>
    </row>
    <row r="45" spans="8:28" x14ac:dyDescent="0.3">
      <c r="H45" s="1"/>
      <c r="I45" s="1"/>
      <c r="J45" s="1"/>
      <c r="K45" s="1"/>
      <c r="L45" s="1"/>
      <c r="M45" s="1"/>
      <c r="N45" s="1">
        <f t="shared" ref="N45:AB45" si="39">N27*$AD10</f>
        <v>100</v>
      </c>
      <c r="O45" s="1">
        <f t="shared" si="39"/>
        <v>100</v>
      </c>
      <c r="P45" s="1">
        <f t="shared" si="39"/>
        <v>100</v>
      </c>
      <c r="Q45" s="1">
        <f t="shared" si="39"/>
        <v>100</v>
      </c>
      <c r="R45" s="1">
        <f t="shared" si="39"/>
        <v>100</v>
      </c>
      <c r="S45" s="1">
        <f t="shared" si="39"/>
        <v>100</v>
      </c>
      <c r="T45" s="1">
        <f t="shared" si="39"/>
        <v>100</v>
      </c>
      <c r="U45" s="1">
        <f t="shared" si="39"/>
        <v>100</v>
      </c>
      <c r="V45" s="1">
        <f t="shared" si="39"/>
        <v>100</v>
      </c>
      <c r="W45" s="1">
        <f t="shared" si="39"/>
        <v>100</v>
      </c>
      <c r="X45" s="1">
        <f t="shared" si="39"/>
        <v>100</v>
      </c>
      <c r="Y45" s="1">
        <f t="shared" si="39"/>
        <v>100</v>
      </c>
      <c r="Z45" s="1">
        <f t="shared" si="39"/>
        <v>100</v>
      </c>
      <c r="AA45" s="1">
        <f t="shared" si="39"/>
        <v>100</v>
      </c>
      <c r="AB45" s="1">
        <f t="shared" si="39"/>
        <v>100</v>
      </c>
    </row>
    <row r="46" spans="8:28" x14ac:dyDescent="0.3">
      <c r="H46" s="1"/>
      <c r="I46" s="1"/>
      <c r="J46" s="1"/>
      <c r="K46" s="1"/>
      <c r="L46" s="1"/>
      <c r="M46" s="1"/>
      <c r="N46" s="1">
        <f t="shared" ref="N46:AB46" si="40">N28*$AD11</f>
        <v>100</v>
      </c>
      <c r="O46" s="1">
        <f t="shared" si="40"/>
        <v>100</v>
      </c>
      <c r="P46" s="1">
        <f t="shared" si="40"/>
        <v>100</v>
      </c>
      <c r="Q46" s="1">
        <f t="shared" si="40"/>
        <v>100</v>
      </c>
      <c r="R46" s="1">
        <f t="shared" si="40"/>
        <v>100</v>
      </c>
      <c r="S46" s="1">
        <f t="shared" si="40"/>
        <v>100</v>
      </c>
      <c r="T46" s="1">
        <f t="shared" si="40"/>
        <v>100</v>
      </c>
      <c r="U46" s="1">
        <f t="shared" si="40"/>
        <v>100</v>
      </c>
      <c r="V46" s="1">
        <f t="shared" si="40"/>
        <v>100</v>
      </c>
      <c r="W46" s="1">
        <f t="shared" si="40"/>
        <v>100</v>
      </c>
      <c r="X46" s="1">
        <f t="shared" si="40"/>
        <v>100</v>
      </c>
      <c r="Y46" s="1">
        <f t="shared" si="40"/>
        <v>100</v>
      </c>
      <c r="Z46" s="1">
        <f t="shared" si="40"/>
        <v>100</v>
      </c>
      <c r="AA46" s="1">
        <f t="shared" si="40"/>
        <v>100</v>
      </c>
      <c r="AB46" s="1">
        <f t="shared" si="40"/>
        <v>100</v>
      </c>
    </row>
    <row r="47" spans="8:28" x14ac:dyDescent="0.3">
      <c r="H47" s="1"/>
      <c r="I47" s="1"/>
      <c r="J47" s="1"/>
      <c r="K47" s="1"/>
      <c r="L47" s="1"/>
      <c r="M47" s="1"/>
      <c r="N47" s="1">
        <f t="shared" ref="N47:AB47" si="41">N29*$AD12</f>
        <v>100</v>
      </c>
      <c r="O47" s="1">
        <f t="shared" si="41"/>
        <v>100</v>
      </c>
      <c r="P47" s="1">
        <f t="shared" si="41"/>
        <v>100</v>
      </c>
      <c r="Q47" s="1">
        <f t="shared" si="41"/>
        <v>100</v>
      </c>
      <c r="R47" s="1">
        <f t="shared" si="41"/>
        <v>100</v>
      </c>
      <c r="S47" s="1">
        <f t="shared" si="41"/>
        <v>100</v>
      </c>
      <c r="T47" s="1">
        <f t="shared" si="41"/>
        <v>100</v>
      </c>
      <c r="U47" s="1">
        <f t="shared" si="41"/>
        <v>100</v>
      </c>
      <c r="V47" s="1">
        <f t="shared" si="41"/>
        <v>100</v>
      </c>
      <c r="W47" s="1">
        <f t="shared" si="41"/>
        <v>100</v>
      </c>
      <c r="X47" s="1">
        <f t="shared" si="41"/>
        <v>100</v>
      </c>
      <c r="Y47" s="1">
        <f t="shared" si="41"/>
        <v>100</v>
      </c>
      <c r="Z47" s="1">
        <f t="shared" si="41"/>
        <v>100</v>
      </c>
      <c r="AA47" s="1">
        <f t="shared" si="41"/>
        <v>100</v>
      </c>
      <c r="AB47" s="1">
        <f t="shared" si="41"/>
        <v>100</v>
      </c>
    </row>
    <row r="48" spans="8:28" x14ac:dyDescent="0.3">
      <c r="H48" s="1"/>
      <c r="I48" s="1"/>
      <c r="J48" s="1"/>
      <c r="K48" s="1"/>
      <c r="L48" s="1"/>
      <c r="M48" s="1"/>
      <c r="N48" s="1">
        <f t="shared" ref="N48:AB48" si="42">N30*$AD13</f>
        <v>100</v>
      </c>
      <c r="O48" s="1">
        <f t="shared" si="42"/>
        <v>100</v>
      </c>
      <c r="P48" s="1">
        <f t="shared" si="42"/>
        <v>100</v>
      </c>
      <c r="Q48" s="1">
        <f t="shared" si="42"/>
        <v>100</v>
      </c>
      <c r="R48" s="1">
        <f t="shared" si="42"/>
        <v>100</v>
      </c>
      <c r="S48" s="1">
        <f t="shared" si="42"/>
        <v>100</v>
      </c>
      <c r="T48" s="1">
        <f t="shared" si="42"/>
        <v>100</v>
      </c>
      <c r="U48" s="1">
        <f t="shared" si="42"/>
        <v>100</v>
      </c>
      <c r="V48" s="1">
        <f t="shared" si="42"/>
        <v>100</v>
      </c>
      <c r="W48" s="1">
        <f t="shared" si="42"/>
        <v>100</v>
      </c>
      <c r="X48" s="1">
        <f t="shared" si="42"/>
        <v>100</v>
      </c>
      <c r="Y48" s="1">
        <f t="shared" si="42"/>
        <v>100</v>
      </c>
      <c r="Z48" s="1">
        <f t="shared" si="42"/>
        <v>100</v>
      </c>
      <c r="AA48" s="1">
        <f t="shared" si="42"/>
        <v>100</v>
      </c>
      <c r="AB48" s="1">
        <f t="shared" si="42"/>
        <v>100</v>
      </c>
    </row>
    <row r="49" spans="8:28" x14ac:dyDescent="0.3">
      <c r="H49" s="1"/>
      <c r="I49" s="1"/>
      <c r="J49" s="1"/>
      <c r="K49" s="1"/>
      <c r="L49" s="1"/>
      <c r="M49" s="1"/>
      <c r="N49" s="1">
        <f t="shared" ref="N49:AB49" si="43">N31*$AD14</f>
        <v>100</v>
      </c>
      <c r="O49" s="1">
        <f t="shared" si="43"/>
        <v>100</v>
      </c>
      <c r="P49" s="1">
        <f t="shared" si="43"/>
        <v>100</v>
      </c>
      <c r="Q49" s="1">
        <f t="shared" si="43"/>
        <v>100</v>
      </c>
      <c r="R49" s="1">
        <f t="shared" si="43"/>
        <v>100</v>
      </c>
      <c r="S49" s="1">
        <f t="shared" si="43"/>
        <v>100</v>
      </c>
      <c r="T49" s="1">
        <f t="shared" si="43"/>
        <v>100</v>
      </c>
      <c r="U49" s="1">
        <f t="shared" si="43"/>
        <v>100</v>
      </c>
      <c r="V49" s="1">
        <f t="shared" si="43"/>
        <v>100</v>
      </c>
      <c r="W49" s="1">
        <f t="shared" si="43"/>
        <v>100</v>
      </c>
      <c r="X49" s="1">
        <f t="shared" si="43"/>
        <v>100</v>
      </c>
      <c r="Y49" s="1">
        <f t="shared" si="43"/>
        <v>100</v>
      </c>
      <c r="Z49" s="1">
        <f t="shared" si="43"/>
        <v>100</v>
      </c>
      <c r="AA49" s="1">
        <f t="shared" si="43"/>
        <v>100</v>
      </c>
      <c r="AB49" s="1">
        <f t="shared" si="43"/>
        <v>100</v>
      </c>
    </row>
    <row r="50" spans="8:28" x14ac:dyDescent="0.3">
      <c r="H50" s="1"/>
      <c r="I50" s="1"/>
      <c r="J50" s="1"/>
      <c r="K50" s="1"/>
      <c r="L50" s="1"/>
      <c r="M50" s="1"/>
      <c r="N50" s="1">
        <f t="shared" ref="N50:AB50" si="44">N32*$AD15</f>
        <v>100</v>
      </c>
      <c r="O50" s="1">
        <f t="shared" si="44"/>
        <v>100</v>
      </c>
      <c r="P50" s="1">
        <f t="shared" si="44"/>
        <v>100</v>
      </c>
      <c r="Q50" s="1">
        <f t="shared" si="44"/>
        <v>100</v>
      </c>
      <c r="R50" s="1">
        <f t="shared" si="44"/>
        <v>100</v>
      </c>
      <c r="S50" s="1">
        <f t="shared" si="44"/>
        <v>100</v>
      </c>
      <c r="T50" s="1">
        <f t="shared" si="44"/>
        <v>100</v>
      </c>
      <c r="U50" s="1">
        <f t="shared" si="44"/>
        <v>100</v>
      </c>
      <c r="V50" s="1">
        <f t="shared" si="44"/>
        <v>100</v>
      </c>
      <c r="W50" s="1">
        <f t="shared" si="44"/>
        <v>100</v>
      </c>
      <c r="X50" s="1">
        <f t="shared" si="44"/>
        <v>100</v>
      </c>
      <c r="Y50" s="1">
        <f t="shared" si="44"/>
        <v>100</v>
      </c>
      <c r="Z50" s="1">
        <f t="shared" si="44"/>
        <v>100</v>
      </c>
      <c r="AA50" s="1">
        <f t="shared" si="44"/>
        <v>100</v>
      </c>
      <c r="AB50" s="1">
        <f t="shared" si="44"/>
        <v>100</v>
      </c>
    </row>
    <row r="51" spans="8:28" x14ac:dyDescent="0.3">
      <c r="H51" s="1"/>
      <c r="I51" s="1"/>
      <c r="J51" s="1"/>
      <c r="K51" s="1"/>
      <c r="L51" s="1"/>
      <c r="M51" s="1"/>
      <c r="N51" s="1">
        <f t="shared" ref="N51:AB51" si="45">N33*$AD16</f>
        <v>100</v>
      </c>
      <c r="O51" s="1">
        <f t="shared" si="45"/>
        <v>100</v>
      </c>
      <c r="P51" s="1">
        <f t="shared" si="45"/>
        <v>100</v>
      </c>
      <c r="Q51" s="1">
        <f t="shared" si="45"/>
        <v>100</v>
      </c>
      <c r="R51" s="1">
        <f t="shared" si="45"/>
        <v>100</v>
      </c>
      <c r="S51" s="1">
        <f t="shared" si="45"/>
        <v>100</v>
      </c>
      <c r="T51" s="1">
        <f t="shared" si="45"/>
        <v>100</v>
      </c>
      <c r="U51" s="1">
        <f t="shared" si="45"/>
        <v>100</v>
      </c>
      <c r="V51" s="1">
        <f t="shared" si="45"/>
        <v>100</v>
      </c>
      <c r="W51" s="1">
        <f t="shared" si="45"/>
        <v>100</v>
      </c>
      <c r="X51" s="1">
        <f t="shared" si="45"/>
        <v>100</v>
      </c>
      <c r="Y51" s="1">
        <f t="shared" si="45"/>
        <v>100</v>
      </c>
      <c r="Z51" s="1">
        <f t="shared" si="45"/>
        <v>100</v>
      </c>
      <c r="AA51" s="1">
        <f t="shared" si="45"/>
        <v>100</v>
      </c>
      <c r="AB51" s="1">
        <f t="shared" si="45"/>
        <v>100</v>
      </c>
    </row>
    <row r="52" spans="8:28" x14ac:dyDescent="0.3">
      <c r="H52" s="1"/>
      <c r="I52" s="1"/>
      <c r="J52" s="1"/>
      <c r="K52" s="1"/>
      <c r="L52" s="1"/>
      <c r="M52" s="1"/>
      <c r="N52" s="1">
        <f t="shared" ref="N52:AB52" si="46">N34*$AD17</f>
        <v>100</v>
      </c>
      <c r="O52" s="1">
        <f t="shared" si="46"/>
        <v>100</v>
      </c>
      <c r="P52" s="1">
        <f t="shared" si="46"/>
        <v>100</v>
      </c>
      <c r="Q52" s="1">
        <f t="shared" si="46"/>
        <v>100</v>
      </c>
      <c r="R52" s="1">
        <f t="shared" si="46"/>
        <v>100</v>
      </c>
      <c r="S52" s="1">
        <f t="shared" si="46"/>
        <v>100</v>
      </c>
      <c r="T52" s="1">
        <f t="shared" si="46"/>
        <v>100</v>
      </c>
      <c r="U52" s="1">
        <f t="shared" si="46"/>
        <v>100</v>
      </c>
      <c r="V52" s="1">
        <f t="shared" si="46"/>
        <v>100</v>
      </c>
      <c r="W52" s="1">
        <f t="shared" si="46"/>
        <v>100</v>
      </c>
      <c r="X52" s="1">
        <f t="shared" si="46"/>
        <v>100</v>
      </c>
      <c r="Y52" s="1">
        <f t="shared" si="46"/>
        <v>100</v>
      </c>
      <c r="Z52" s="1">
        <f t="shared" si="46"/>
        <v>100</v>
      </c>
      <c r="AA52" s="1">
        <f t="shared" si="46"/>
        <v>100</v>
      </c>
      <c r="AB52" s="1">
        <f t="shared" si="46"/>
        <v>100</v>
      </c>
    </row>
  </sheetData>
  <conditionalFormatting sqref="N20:AB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S53"/>
  <sheetViews>
    <sheetView zoomScale="60" zoomScaleNormal="60" workbookViewId="0">
      <selection activeCell="AM20" sqref="AM20:AM21"/>
    </sheetView>
  </sheetViews>
  <sheetFormatPr defaultRowHeight="14.4" x14ac:dyDescent="0.3"/>
  <cols>
    <col min="1" max="1" width="10.33203125" bestFit="1" customWidth="1"/>
    <col min="2" max="6" width="3.44140625" bestFit="1" customWidth="1"/>
    <col min="8" max="8" width="7.88671875" bestFit="1" customWidth="1"/>
    <col min="9" max="13" width="3.44140625" bestFit="1" customWidth="1"/>
    <col min="15" max="15" width="2.33203125" bestFit="1" customWidth="1"/>
    <col min="16" max="16" width="6.77734375" bestFit="1" customWidth="1"/>
    <col min="17" max="19" width="4.5546875" bestFit="1" customWidth="1"/>
    <col min="20" max="20" width="5.109375" bestFit="1" customWidth="1"/>
    <col min="21" max="21" width="4.44140625" customWidth="1"/>
    <col min="22" max="22" width="2.33203125" bestFit="1" customWidth="1"/>
    <col min="23" max="23" width="13.6640625" bestFit="1" customWidth="1"/>
    <col min="24" max="37" width="6.21875" bestFit="1" customWidth="1"/>
    <col min="38" max="38" width="6" customWidth="1"/>
    <col min="39" max="39" width="22.109375" bestFit="1" customWidth="1"/>
    <col min="40" max="40" width="13.109375" bestFit="1" customWidth="1"/>
    <col min="42" max="42" width="4.77734375" bestFit="1" customWidth="1"/>
    <col min="43" max="43" width="8.44140625" bestFit="1" customWidth="1"/>
    <col min="44" max="44" width="18.6640625" bestFit="1" customWidth="1"/>
    <col min="45" max="45" width="7.5546875" bestFit="1" customWidth="1"/>
  </cols>
  <sheetData>
    <row r="1" spans="1:45" x14ac:dyDescent="0.3">
      <c r="A1" t="s">
        <v>21</v>
      </c>
      <c r="B1">
        <v>0</v>
      </c>
      <c r="C1">
        <v>0</v>
      </c>
      <c r="D1">
        <v>0</v>
      </c>
      <c r="E1">
        <v>0</v>
      </c>
      <c r="F1">
        <v>0</v>
      </c>
      <c r="P1" t="s">
        <v>23</v>
      </c>
      <c r="W1" t="s">
        <v>31</v>
      </c>
      <c r="AN1" t="s">
        <v>37</v>
      </c>
    </row>
    <row r="2" spans="1:45" x14ac:dyDescent="0.3">
      <c r="B2">
        <v>1</v>
      </c>
      <c r="C2">
        <v>1</v>
      </c>
      <c r="D2">
        <v>1</v>
      </c>
      <c r="E2">
        <v>1</v>
      </c>
      <c r="F2">
        <v>1</v>
      </c>
    </row>
    <row r="3" spans="1:45" x14ac:dyDescent="0.3">
      <c r="A3" t="s">
        <v>20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H3" t="s">
        <v>55</v>
      </c>
      <c r="I3" t="str">
        <f t="shared" ref="I3:M3" si="0">B3</f>
        <v>A1</v>
      </c>
      <c r="J3" t="str">
        <f t="shared" si="0"/>
        <v>A2</v>
      </c>
      <c r="K3" t="str">
        <f t="shared" si="0"/>
        <v>A3</v>
      </c>
      <c r="L3" t="str">
        <f t="shared" si="0"/>
        <v>A4</v>
      </c>
      <c r="M3" t="str">
        <f t="shared" si="0"/>
        <v>A5</v>
      </c>
      <c r="P3" t="s">
        <v>32</v>
      </c>
      <c r="Q3" t="s">
        <v>33</v>
      </c>
      <c r="R3" t="s">
        <v>34</v>
      </c>
      <c r="S3" t="s">
        <v>35</v>
      </c>
      <c r="T3" t="s">
        <v>36</v>
      </c>
      <c r="W3" t="s">
        <v>38</v>
      </c>
      <c r="X3" t="s">
        <v>39</v>
      </c>
      <c r="Y3" t="s">
        <v>40</v>
      </c>
      <c r="Z3" t="s">
        <v>41</v>
      </c>
      <c r="AA3" t="s">
        <v>42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  <c r="AH3" t="s">
        <v>49</v>
      </c>
      <c r="AI3" t="s">
        <v>50</v>
      </c>
      <c r="AJ3" t="s">
        <v>51</v>
      </c>
      <c r="AK3" t="s">
        <v>52</v>
      </c>
      <c r="AN3" t="s">
        <v>57</v>
      </c>
      <c r="AQ3" t="s">
        <v>22</v>
      </c>
      <c r="AR3" t="s">
        <v>24</v>
      </c>
      <c r="AS3" t="s">
        <v>25</v>
      </c>
    </row>
    <row r="4" spans="1:45" x14ac:dyDescent="0.3">
      <c r="A4" t="s">
        <v>0</v>
      </c>
      <c r="B4">
        <v>78</v>
      </c>
      <c r="C4">
        <v>50</v>
      </c>
      <c r="D4">
        <v>75</v>
      </c>
      <c r="E4">
        <v>79</v>
      </c>
      <c r="F4">
        <v>10</v>
      </c>
      <c r="H4" t="str">
        <f>A4</f>
        <v>O1</v>
      </c>
      <c r="I4">
        <f>RANK(B4,B$4:B$18,B$1)</f>
        <v>6</v>
      </c>
      <c r="J4">
        <f t="shared" ref="J4:M18" si="1">RANK(C4,C$4:C$18,C$1)</f>
        <v>8</v>
      </c>
      <c r="K4">
        <f t="shared" si="1"/>
        <v>4</v>
      </c>
      <c r="L4">
        <f t="shared" si="1"/>
        <v>3</v>
      </c>
      <c r="M4">
        <f t="shared" si="1"/>
        <v>13</v>
      </c>
      <c r="O4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1"/>
      <c r="V4" s="8">
        <v>1</v>
      </c>
      <c r="W4" s="1">
        <f>$I$4*$P4+$J$4*$Q4+$K$4*$R4+$L$4*$S4+$M$4*$T4</f>
        <v>34</v>
      </c>
      <c r="X4" s="1">
        <f>$I$5*$P4+$J$5*$Q4+$K$5*$R4+$L$5*$S4+$M$5*$T4</f>
        <v>44</v>
      </c>
      <c r="Y4" s="1">
        <f>$I$6*$P4+$J$6*$Q4+$K$6*$R4+$L$6*$S4+$M$6*$T4</f>
        <v>36</v>
      </c>
      <c r="Z4" s="1">
        <f>$I$7*$P4+$J$7*$Q4+$K$7*$R4+$L$7*$S4+$M$7*$T4</f>
        <v>46</v>
      </c>
      <c r="AA4" s="1">
        <f>$I$8*$P4+$J$8*$Q4+$K$8*$R4+$L$8*$S4+$M$8*$T4</f>
        <v>32</v>
      </c>
      <c r="AB4" s="1">
        <f>$I$9*$P4+$J$9*$Q4+$K$9*$R4+$L$9*$S4+$M$9*$T4</f>
        <v>32</v>
      </c>
      <c r="AC4" s="1">
        <f>$I$10*$P4+$J$10*$Q4+$K$10*$R4+$L$10*$S4+$M$10*$T4</f>
        <v>36</v>
      </c>
      <c r="AD4" s="1">
        <f>$I$11*$P4+$J$11*$Q4+$K$11*$R4+$L$11*$S4+$M$11*$T4</f>
        <v>31</v>
      </c>
      <c r="AE4" s="1">
        <f>$I$12*$P4+$J$12*$Q4+$K$12*$R4+$L$12*$S4+$M$12*$T4</f>
        <v>39</v>
      </c>
      <c r="AF4" s="1">
        <f>$I$13*$P4+$J$13*$Q4+$K$13*$R4+$L$13*$S4+$M$13*$T4</f>
        <v>41</v>
      </c>
      <c r="AG4" s="1">
        <f>$I$14*$P4+$J$14*$Q4+$K$14*$R4+$L$14*$S4+$M$14*$T4</f>
        <v>47</v>
      </c>
      <c r="AH4" s="1">
        <f>$I$15*$P4+$J$15*$Q4+$K$15*$R4+$L$15*$S4+$M$15*$T4</f>
        <v>31</v>
      </c>
      <c r="AI4" s="1">
        <f>$I$16*$P4+$J$16*$Q4+$K$16*$R4+$L$16*$S4+$M$16*$T4</f>
        <v>38</v>
      </c>
      <c r="AJ4" s="1">
        <f>$I$14*$P4+$J$14*$Q4+$K$14*$R4+$L$14*$S4+$M$14*$T4</f>
        <v>47</v>
      </c>
      <c r="AK4" s="1">
        <f>$I$18*$P4+$J$18*$Q4+$K$18*$R4+$L$18*$S4+$M$18*$T4</f>
        <v>41</v>
      </c>
      <c r="AL4" s="1"/>
      <c r="AM4" s="8">
        <v>1</v>
      </c>
      <c r="AN4" s="3">
        <v>0</v>
      </c>
      <c r="AP4" t="s">
        <v>0</v>
      </c>
      <c r="AQ4" s="1">
        <v>1000</v>
      </c>
      <c r="AR4" s="4">
        <f>SUM(W14:W16)</f>
        <v>1000.0000000000018</v>
      </c>
      <c r="AS4" s="1">
        <f>AQ4-AR4</f>
        <v>-1.8189894035458565E-12</v>
      </c>
    </row>
    <row r="5" spans="1:45" x14ac:dyDescent="0.3">
      <c r="A5" t="s">
        <v>1</v>
      </c>
      <c r="B5">
        <v>45</v>
      </c>
      <c r="C5">
        <v>50</v>
      </c>
      <c r="D5">
        <v>83</v>
      </c>
      <c r="E5">
        <v>50</v>
      </c>
      <c r="F5">
        <v>6</v>
      </c>
      <c r="H5" t="str">
        <f t="shared" ref="H5:H18" si="2">A5</f>
        <v>O2</v>
      </c>
      <c r="I5">
        <f t="shared" ref="I5:I18" si="3">RANK(B5,B$4:B$18,B$1)</f>
        <v>12</v>
      </c>
      <c r="J5">
        <f t="shared" si="1"/>
        <v>8</v>
      </c>
      <c r="K5">
        <f t="shared" si="1"/>
        <v>1</v>
      </c>
      <c r="L5">
        <f t="shared" si="1"/>
        <v>8</v>
      </c>
      <c r="M5">
        <f t="shared" si="1"/>
        <v>15</v>
      </c>
      <c r="O5">
        <v>2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1"/>
      <c r="V5" s="8">
        <v>2</v>
      </c>
      <c r="W5" s="1">
        <f>$I$4*$P5+$J$4*$Q5+$K$4*$R5+$L$4*$S5+$M$4*$T5</f>
        <v>34</v>
      </c>
      <c r="X5" s="1">
        <f>$I$5*$P5+$J$5*$Q5+$K$5*$R5+$L$5*$S5+$M$5*$T5</f>
        <v>44</v>
      </c>
      <c r="Y5" s="1">
        <f>$I$6*$P5+$J$6*$Q5+$K$6*$R5+$L$6*$S5+$M$6*$T5</f>
        <v>36</v>
      </c>
      <c r="Z5" s="1">
        <f t="shared" ref="Z5:Z6" si="4">$I$7*$P5+$J$7*$Q5+$K$7*$R5+$L$7*$S5+$M$7*$T5</f>
        <v>46</v>
      </c>
      <c r="AA5" s="1">
        <f>$I$8*$P5+$J$8*$Q5+$K$8*$R5+$L$8*$S5+$M$8*$T5</f>
        <v>32</v>
      </c>
      <c r="AB5" s="1">
        <f t="shared" ref="AB5:AB6" si="5">$I$9*$P5+$J$9*$Q5+$K$9*$R5+$L$9*$S5+$M$9*$T5</f>
        <v>32</v>
      </c>
      <c r="AC5" s="1">
        <f t="shared" ref="AC5:AC6" si="6">$I$10*$P5+$J$10*$Q5+$K$10*$R5+$L$10*$S5+$M$10*$T5</f>
        <v>36</v>
      </c>
      <c r="AD5" s="1">
        <f t="shared" ref="AD5:AD6" si="7">$I$11*$P5+$J$11*$Q5+$K$11*$R5+$L$11*$S5+$M$11*$T5</f>
        <v>31</v>
      </c>
      <c r="AE5" s="1">
        <f t="shared" ref="AE5:AE6" si="8">$I$12*$P5+$J$12*$Q5+$K$12*$R5+$L$12*$S5+$M$12*$T5</f>
        <v>39</v>
      </c>
      <c r="AF5" s="1">
        <f t="shared" ref="AF5:AF6" si="9">$I$13*$P5+$J$13*$Q5+$K$13*$R5+$L$13*$S5+$M$13*$T5</f>
        <v>41</v>
      </c>
      <c r="AG5" s="1">
        <f t="shared" ref="AG5:AG6" si="10">$I$14*$P5+$J$14*$Q5+$K$14*$R5+$L$14*$S5+$M$14*$T5</f>
        <v>47</v>
      </c>
      <c r="AH5" s="1">
        <f t="shared" ref="AH5:AH6" si="11">$I$15*$P5+$J$15*$Q5+$K$15*$R5+$L$15*$S5+$M$15*$T5</f>
        <v>31</v>
      </c>
      <c r="AI5" s="1">
        <f t="shared" ref="AI5:AI6" si="12">$I$16*$P5+$J$16*$Q5+$K$16*$R5+$L$16*$S5+$M$16*$T5</f>
        <v>38</v>
      </c>
      <c r="AJ5" s="1">
        <f t="shared" ref="AJ5:AJ6" si="13">$I$14*$P5+$J$14*$Q5+$K$14*$R5+$L$14*$S5+$M$14*$T5</f>
        <v>47</v>
      </c>
      <c r="AK5" s="1">
        <f t="shared" ref="AK5:AK6" si="14">$I$18*$P5+$J$18*$Q5+$K$18*$R5+$L$18*$S5+$M$18*$T5</f>
        <v>41</v>
      </c>
      <c r="AL5" s="1"/>
      <c r="AM5" s="8">
        <v>2</v>
      </c>
      <c r="AN5" s="3">
        <v>501</v>
      </c>
      <c r="AP5" t="s">
        <v>1</v>
      </c>
      <c r="AQ5" s="1">
        <v>1000</v>
      </c>
      <c r="AR5" s="4">
        <f>SUM(X14:X16)</f>
        <v>1000</v>
      </c>
      <c r="AS5" s="1">
        <f t="shared" ref="AS5:AS18" si="15">AQ5-AR5</f>
        <v>0</v>
      </c>
    </row>
    <row r="6" spans="1:45" x14ac:dyDescent="0.3">
      <c r="A6" t="s">
        <v>2</v>
      </c>
      <c r="B6">
        <v>81</v>
      </c>
      <c r="C6">
        <v>60</v>
      </c>
      <c r="D6">
        <v>50</v>
      </c>
      <c r="E6">
        <v>74</v>
      </c>
      <c r="F6">
        <v>10</v>
      </c>
      <c r="H6" t="str">
        <f t="shared" si="2"/>
        <v>O3</v>
      </c>
      <c r="I6">
        <f t="shared" si="3"/>
        <v>4</v>
      </c>
      <c r="J6">
        <f t="shared" si="1"/>
        <v>5</v>
      </c>
      <c r="K6">
        <f t="shared" si="1"/>
        <v>10</v>
      </c>
      <c r="L6">
        <f t="shared" si="1"/>
        <v>4</v>
      </c>
      <c r="M6">
        <f t="shared" si="1"/>
        <v>13</v>
      </c>
      <c r="O6">
        <v>3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1"/>
      <c r="V6" s="8">
        <v>3</v>
      </c>
      <c r="W6" s="1">
        <f>$I$4*$P6+$J$4*$Q6+$K$4*$R6+$L$4*$S6+$M$4*$T6</f>
        <v>34</v>
      </c>
      <c r="X6" s="1">
        <f>$I$5*$P6+$J$5*$Q6+$K$5*$R6+$L$5*$S6+$M$5*$T6</f>
        <v>44</v>
      </c>
      <c r="Y6" s="1">
        <f>$I$6*$P6+$J$6*$Q6+$K$6*$R6+$L$6*$S6+$M$6*$T6</f>
        <v>36</v>
      </c>
      <c r="Z6" s="1">
        <f t="shared" si="4"/>
        <v>46</v>
      </c>
      <c r="AA6" s="1">
        <f>$I$8*$P6+$J$8*$Q6+$K$8*$R6+$L$8*$S6+$M$8*$T6</f>
        <v>32</v>
      </c>
      <c r="AB6" s="1">
        <f t="shared" si="5"/>
        <v>32</v>
      </c>
      <c r="AC6" s="1">
        <f t="shared" si="6"/>
        <v>36</v>
      </c>
      <c r="AD6" s="1">
        <f t="shared" si="7"/>
        <v>31</v>
      </c>
      <c r="AE6" s="1">
        <f t="shared" si="8"/>
        <v>39</v>
      </c>
      <c r="AF6" s="1">
        <f t="shared" si="9"/>
        <v>41</v>
      </c>
      <c r="AG6" s="1">
        <f t="shared" si="10"/>
        <v>47</v>
      </c>
      <c r="AH6" s="1">
        <f t="shared" si="11"/>
        <v>31</v>
      </c>
      <c r="AI6" s="1">
        <f t="shared" si="12"/>
        <v>38</v>
      </c>
      <c r="AJ6" s="1">
        <f t="shared" si="13"/>
        <v>47</v>
      </c>
      <c r="AK6" s="1">
        <f t="shared" si="14"/>
        <v>41</v>
      </c>
      <c r="AL6" s="1"/>
      <c r="AM6" s="8">
        <v>3</v>
      </c>
      <c r="AN6" s="3">
        <v>499</v>
      </c>
      <c r="AP6" t="s">
        <v>2</v>
      </c>
      <c r="AQ6" s="1">
        <v>1000</v>
      </c>
      <c r="AR6" s="4">
        <f>SUM(Y14:Y16)</f>
        <v>1000.0000000000002</v>
      </c>
      <c r="AS6" s="1">
        <f t="shared" si="15"/>
        <v>0</v>
      </c>
    </row>
    <row r="7" spans="1:45" x14ac:dyDescent="0.3">
      <c r="A7" t="s">
        <v>3</v>
      </c>
      <c r="B7">
        <v>40</v>
      </c>
      <c r="C7">
        <v>50</v>
      </c>
      <c r="D7">
        <v>32</v>
      </c>
      <c r="E7">
        <v>80</v>
      </c>
      <c r="F7">
        <v>45</v>
      </c>
      <c r="H7" t="str">
        <f t="shared" si="2"/>
        <v>O4</v>
      </c>
      <c r="I7">
        <f t="shared" si="3"/>
        <v>13</v>
      </c>
      <c r="J7">
        <f t="shared" si="1"/>
        <v>8</v>
      </c>
      <c r="K7">
        <f t="shared" si="1"/>
        <v>15</v>
      </c>
      <c r="L7">
        <f t="shared" si="1"/>
        <v>2</v>
      </c>
      <c r="M7">
        <f t="shared" si="1"/>
        <v>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P7" t="s">
        <v>3</v>
      </c>
      <c r="AQ7" s="1">
        <v>1000</v>
      </c>
      <c r="AR7" s="4">
        <f>SUM(Z14:Z16)</f>
        <v>1000</v>
      </c>
      <c r="AS7" s="1">
        <f t="shared" si="15"/>
        <v>0</v>
      </c>
    </row>
    <row r="8" spans="1:45" x14ac:dyDescent="0.3">
      <c r="A8" t="s">
        <v>4</v>
      </c>
      <c r="B8">
        <v>67</v>
      </c>
      <c r="C8">
        <v>50</v>
      </c>
      <c r="D8">
        <v>50</v>
      </c>
      <c r="E8">
        <v>72</v>
      </c>
      <c r="F8">
        <v>84</v>
      </c>
      <c r="H8" t="str">
        <f t="shared" si="2"/>
        <v>O5</v>
      </c>
      <c r="I8">
        <f t="shared" si="3"/>
        <v>7</v>
      </c>
      <c r="J8">
        <f t="shared" si="1"/>
        <v>8</v>
      </c>
      <c r="K8">
        <f t="shared" si="1"/>
        <v>10</v>
      </c>
      <c r="L8">
        <f t="shared" si="1"/>
        <v>5</v>
      </c>
      <c r="M8">
        <f t="shared" si="1"/>
        <v>2</v>
      </c>
      <c r="P8" s="1"/>
      <c r="Q8" s="1"/>
      <c r="R8" s="1"/>
      <c r="S8" s="1"/>
      <c r="T8" s="1"/>
      <c r="U8" s="1"/>
      <c r="V8" s="1"/>
      <c r="W8" s="1" t="s">
        <v>53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P8" t="s">
        <v>4</v>
      </c>
      <c r="AQ8" s="1">
        <v>1000</v>
      </c>
      <c r="AR8" s="4">
        <f>SUM(AA14:AA16)</f>
        <v>1000.0000000000127</v>
      </c>
      <c r="AS8" s="1">
        <f t="shared" si="15"/>
        <v>-1.2732925824820995E-11</v>
      </c>
    </row>
    <row r="9" spans="1:45" x14ac:dyDescent="0.3">
      <c r="A9" t="s">
        <v>5</v>
      </c>
      <c r="B9">
        <v>26</v>
      </c>
      <c r="C9">
        <v>83</v>
      </c>
      <c r="D9">
        <v>83</v>
      </c>
      <c r="E9">
        <v>94</v>
      </c>
      <c r="F9">
        <v>29</v>
      </c>
      <c r="H9" t="str">
        <f t="shared" si="2"/>
        <v>O6</v>
      </c>
      <c r="I9">
        <f t="shared" si="3"/>
        <v>15</v>
      </c>
      <c r="J9">
        <f t="shared" si="1"/>
        <v>3</v>
      </c>
      <c r="K9">
        <f t="shared" si="1"/>
        <v>1</v>
      </c>
      <c r="L9">
        <f>RANK(E9,E$4:E$18,E$1)</f>
        <v>1</v>
      </c>
      <c r="M9">
        <f t="shared" si="1"/>
        <v>12</v>
      </c>
      <c r="P9" s="1"/>
      <c r="Q9" s="1"/>
      <c r="R9" s="1"/>
      <c r="S9" s="1"/>
      <c r="T9" s="1"/>
      <c r="U9" s="1"/>
      <c r="V9" s="1"/>
      <c r="W9" s="4">
        <f t="shared" ref="W9:AK9" si="16">1/(1-EXP(-1*W4))</f>
        <v>1.0000000000000018</v>
      </c>
      <c r="X9" s="4">
        <f t="shared" si="16"/>
        <v>1</v>
      </c>
      <c r="Y9" s="4">
        <f t="shared" si="16"/>
        <v>1.0000000000000002</v>
      </c>
      <c r="Z9" s="4">
        <f t="shared" si="16"/>
        <v>1</v>
      </c>
      <c r="AA9" s="4">
        <f t="shared" si="16"/>
        <v>1.0000000000000127</v>
      </c>
      <c r="AB9" s="4">
        <f t="shared" si="16"/>
        <v>1.0000000000000127</v>
      </c>
      <c r="AC9" s="4">
        <f t="shared" si="16"/>
        <v>1.0000000000000002</v>
      </c>
      <c r="AD9" s="4">
        <f t="shared" si="16"/>
        <v>1.0000000000000344</v>
      </c>
      <c r="AE9" s="4">
        <f t="shared" si="16"/>
        <v>1</v>
      </c>
      <c r="AF9" s="4">
        <f t="shared" si="16"/>
        <v>1</v>
      </c>
      <c r="AG9" s="4">
        <f t="shared" si="16"/>
        <v>1</v>
      </c>
      <c r="AH9" s="4">
        <f t="shared" si="16"/>
        <v>1.0000000000000344</v>
      </c>
      <c r="AI9" s="4">
        <f t="shared" si="16"/>
        <v>1</v>
      </c>
      <c r="AJ9" s="4">
        <f t="shared" si="16"/>
        <v>1</v>
      </c>
      <c r="AK9" s="4">
        <f t="shared" si="16"/>
        <v>1</v>
      </c>
      <c r="AL9" s="1"/>
      <c r="AM9" s="10" t="s">
        <v>59</v>
      </c>
      <c r="AN9" s="1"/>
      <c r="AP9" t="s">
        <v>5</v>
      </c>
      <c r="AQ9" s="1">
        <v>1000</v>
      </c>
      <c r="AR9" s="4">
        <f>SUM(AB14:AB16)</f>
        <v>1000.0000000000127</v>
      </c>
      <c r="AS9" s="1">
        <f t="shared" si="15"/>
        <v>-1.2732925824820995E-11</v>
      </c>
    </row>
    <row r="10" spans="1:45" x14ac:dyDescent="0.3">
      <c r="A10" t="s">
        <v>6</v>
      </c>
      <c r="B10">
        <v>97</v>
      </c>
      <c r="C10">
        <v>60</v>
      </c>
      <c r="D10">
        <v>70</v>
      </c>
      <c r="E10">
        <v>33</v>
      </c>
      <c r="F10">
        <v>45</v>
      </c>
      <c r="H10" t="str">
        <f t="shared" si="2"/>
        <v>O7</v>
      </c>
      <c r="I10">
        <f t="shared" si="3"/>
        <v>1</v>
      </c>
      <c r="J10">
        <f t="shared" si="1"/>
        <v>5</v>
      </c>
      <c r="K10">
        <f t="shared" si="1"/>
        <v>8</v>
      </c>
      <c r="L10">
        <f>RANK(E10,E$4:E$18,E$1)</f>
        <v>14</v>
      </c>
      <c r="M10">
        <f t="shared" si="1"/>
        <v>8</v>
      </c>
      <c r="P10" s="1"/>
      <c r="Q10" s="1"/>
      <c r="R10" s="1"/>
      <c r="S10" s="1"/>
      <c r="T10" s="1"/>
      <c r="U10" s="1"/>
      <c r="V10" s="1"/>
      <c r="W10" s="4">
        <f t="shared" ref="W10:AK10" si="17">1/(1-EXP(-1*W5))</f>
        <v>1.0000000000000018</v>
      </c>
      <c r="X10" s="4">
        <f t="shared" si="17"/>
        <v>1</v>
      </c>
      <c r="Y10" s="4">
        <f t="shared" si="17"/>
        <v>1.0000000000000002</v>
      </c>
      <c r="Z10" s="4">
        <f t="shared" si="17"/>
        <v>1</v>
      </c>
      <c r="AA10" s="4">
        <f t="shared" si="17"/>
        <v>1.0000000000000127</v>
      </c>
      <c r="AB10" s="4">
        <f t="shared" si="17"/>
        <v>1.0000000000000127</v>
      </c>
      <c r="AC10" s="4">
        <f t="shared" si="17"/>
        <v>1.0000000000000002</v>
      </c>
      <c r="AD10" s="4">
        <f t="shared" si="17"/>
        <v>1.0000000000000344</v>
      </c>
      <c r="AE10" s="4">
        <f t="shared" si="17"/>
        <v>1</v>
      </c>
      <c r="AF10" s="4">
        <f t="shared" si="17"/>
        <v>1</v>
      </c>
      <c r="AG10" s="4">
        <f t="shared" si="17"/>
        <v>1</v>
      </c>
      <c r="AH10" s="4">
        <f t="shared" si="17"/>
        <v>1.0000000000000344</v>
      </c>
      <c r="AI10" s="4">
        <f t="shared" si="17"/>
        <v>1</v>
      </c>
      <c r="AJ10" s="4">
        <f t="shared" si="17"/>
        <v>1</v>
      </c>
      <c r="AK10" s="4">
        <f t="shared" si="17"/>
        <v>1</v>
      </c>
      <c r="AL10" s="1"/>
      <c r="AM10" s="10" t="s">
        <v>60</v>
      </c>
      <c r="AN10" s="1"/>
      <c r="AP10" t="s">
        <v>6</v>
      </c>
      <c r="AQ10" s="1">
        <v>1000</v>
      </c>
      <c r="AR10" s="4">
        <f>SUM(AC14:AC16)</f>
        <v>1000.0000000000002</v>
      </c>
      <c r="AS10" s="1">
        <f t="shared" si="15"/>
        <v>0</v>
      </c>
    </row>
    <row r="11" spans="1:45" x14ac:dyDescent="0.3">
      <c r="A11" t="s">
        <v>7</v>
      </c>
      <c r="B11">
        <v>95</v>
      </c>
      <c r="C11">
        <v>14</v>
      </c>
      <c r="D11">
        <v>76</v>
      </c>
      <c r="E11">
        <v>63</v>
      </c>
      <c r="F11">
        <v>66</v>
      </c>
      <c r="H11" t="str">
        <f t="shared" si="2"/>
        <v>O8</v>
      </c>
      <c r="I11">
        <f t="shared" si="3"/>
        <v>3</v>
      </c>
      <c r="J11">
        <f t="shared" si="1"/>
        <v>15</v>
      </c>
      <c r="K11">
        <f t="shared" si="1"/>
        <v>3</v>
      </c>
      <c r="L11">
        <f t="shared" si="1"/>
        <v>6</v>
      </c>
      <c r="M11">
        <f t="shared" si="1"/>
        <v>4</v>
      </c>
      <c r="P11" s="1"/>
      <c r="Q11" s="1"/>
      <c r="R11" s="1"/>
      <c r="S11" s="1"/>
      <c r="T11" s="1"/>
      <c r="U11" s="1"/>
      <c r="V11" s="1"/>
      <c r="W11" s="4">
        <f t="shared" ref="W11:AK11" si="18">1/(1-EXP(-1*W6))</f>
        <v>1.0000000000000018</v>
      </c>
      <c r="X11" s="4">
        <f t="shared" si="18"/>
        <v>1</v>
      </c>
      <c r="Y11" s="4">
        <f t="shared" si="18"/>
        <v>1.0000000000000002</v>
      </c>
      <c r="Z11" s="4">
        <f t="shared" si="18"/>
        <v>1</v>
      </c>
      <c r="AA11" s="4">
        <f t="shared" si="18"/>
        <v>1.0000000000000127</v>
      </c>
      <c r="AB11" s="4">
        <f t="shared" si="18"/>
        <v>1.0000000000000127</v>
      </c>
      <c r="AC11" s="4">
        <f t="shared" si="18"/>
        <v>1.0000000000000002</v>
      </c>
      <c r="AD11" s="4">
        <f t="shared" si="18"/>
        <v>1.0000000000000344</v>
      </c>
      <c r="AE11" s="4">
        <f t="shared" si="18"/>
        <v>1</v>
      </c>
      <c r="AF11" s="4">
        <f t="shared" si="18"/>
        <v>1</v>
      </c>
      <c r="AG11" s="4">
        <f t="shared" si="18"/>
        <v>1</v>
      </c>
      <c r="AH11" s="4">
        <f t="shared" si="18"/>
        <v>1.0000000000000344</v>
      </c>
      <c r="AI11" s="4">
        <f t="shared" si="18"/>
        <v>1</v>
      </c>
      <c r="AJ11" s="4">
        <f t="shared" si="18"/>
        <v>1</v>
      </c>
      <c r="AK11" s="4">
        <f t="shared" si="18"/>
        <v>1</v>
      </c>
      <c r="AL11" s="1"/>
      <c r="AM11" s="10" t="s">
        <v>58</v>
      </c>
      <c r="AN11" s="1"/>
      <c r="AP11" t="s">
        <v>7</v>
      </c>
      <c r="AQ11" s="1">
        <v>1000</v>
      </c>
      <c r="AR11" s="4">
        <f>SUM(AD14:AD16)</f>
        <v>1000.0000000000343</v>
      </c>
      <c r="AS11" s="1">
        <f t="shared" si="15"/>
        <v>-3.4333424991928041E-11</v>
      </c>
    </row>
    <row r="12" spans="1:45" x14ac:dyDescent="0.3">
      <c r="A12" t="s">
        <v>8</v>
      </c>
      <c r="B12">
        <v>50</v>
      </c>
      <c r="C12">
        <v>40</v>
      </c>
      <c r="D12">
        <v>58</v>
      </c>
      <c r="E12">
        <v>53</v>
      </c>
      <c r="F12">
        <v>90</v>
      </c>
      <c r="H12" t="str">
        <f t="shared" si="2"/>
        <v>O9</v>
      </c>
      <c r="I12">
        <f t="shared" si="3"/>
        <v>9</v>
      </c>
      <c r="J12">
        <f t="shared" si="1"/>
        <v>13</v>
      </c>
      <c r="K12">
        <f t="shared" si="1"/>
        <v>9</v>
      </c>
      <c r="L12">
        <f t="shared" si="1"/>
        <v>7</v>
      </c>
      <c r="M12">
        <f t="shared" si="1"/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P12" t="s">
        <v>8</v>
      </c>
      <c r="AQ12" s="1">
        <v>1000</v>
      </c>
      <c r="AR12" s="4">
        <f>SUM(AE14:AE16)</f>
        <v>1000</v>
      </c>
      <c r="AS12" s="1">
        <f t="shared" si="15"/>
        <v>0</v>
      </c>
    </row>
    <row r="13" spans="1:45" x14ac:dyDescent="0.3">
      <c r="A13" t="s">
        <v>9</v>
      </c>
      <c r="B13">
        <v>96</v>
      </c>
      <c r="C13">
        <v>66</v>
      </c>
      <c r="D13">
        <v>44</v>
      </c>
      <c r="E13">
        <v>12</v>
      </c>
      <c r="F13">
        <v>47</v>
      </c>
      <c r="H13" t="str">
        <f t="shared" si="2"/>
        <v>O10</v>
      </c>
      <c r="I13">
        <f t="shared" si="3"/>
        <v>2</v>
      </c>
      <c r="J13">
        <f t="shared" si="1"/>
        <v>4</v>
      </c>
      <c r="K13">
        <f t="shared" si="1"/>
        <v>13</v>
      </c>
      <c r="L13">
        <f t="shared" si="1"/>
        <v>15</v>
      </c>
      <c r="M13">
        <f t="shared" si="1"/>
        <v>7</v>
      </c>
      <c r="P13" s="1"/>
      <c r="Q13" s="1"/>
      <c r="R13" s="1"/>
      <c r="S13" s="1"/>
      <c r="T13" s="1"/>
      <c r="U13" s="1"/>
      <c r="V13" s="1"/>
      <c r="W13" s="1" t="s">
        <v>54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P13" t="s">
        <v>9</v>
      </c>
      <c r="AQ13" s="1">
        <v>1000</v>
      </c>
      <c r="AR13" s="4">
        <f>SUM(AF14:AF16)</f>
        <v>1000</v>
      </c>
      <c r="AS13" s="1">
        <f t="shared" si="15"/>
        <v>0</v>
      </c>
    </row>
    <row r="14" spans="1:45" x14ac:dyDescent="0.3">
      <c r="A14" t="s">
        <v>10</v>
      </c>
      <c r="B14">
        <v>37</v>
      </c>
      <c r="C14">
        <v>36</v>
      </c>
      <c r="D14">
        <v>74</v>
      </c>
      <c r="E14">
        <v>50</v>
      </c>
      <c r="F14">
        <v>50</v>
      </c>
      <c r="H14" t="str">
        <f t="shared" si="2"/>
        <v>O11</v>
      </c>
      <c r="I14">
        <f t="shared" si="3"/>
        <v>14</v>
      </c>
      <c r="J14">
        <f t="shared" si="1"/>
        <v>14</v>
      </c>
      <c r="K14">
        <f t="shared" si="1"/>
        <v>6</v>
      </c>
      <c r="L14">
        <f t="shared" si="1"/>
        <v>8</v>
      </c>
      <c r="M14">
        <f t="shared" si="1"/>
        <v>5</v>
      </c>
      <c r="P14" s="1"/>
      <c r="Q14" s="1"/>
      <c r="R14" s="1"/>
      <c r="S14" s="1"/>
      <c r="T14" s="1"/>
      <c r="U14" s="1"/>
      <c r="V14" s="1"/>
      <c r="W14" s="1">
        <f t="shared" ref="W14:AK14" si="19">W9*$AN4</f>
        <v>0</v>
      </c>
      <c r="X14" s="1">
        <f t="shared" si="19"/>
        <v>0</v>
      </c>
      <c r="Y14" s="1">
        <f t="shared" si="19"/>
        <v>0</v>
      </c>
      <c r="Z14" s="1">
        <f t="shared" si="19"/>
        <v>0</v>
      </c>
      <c r="AA14" s="1">
        <f t="shared" si="19"/>
        <v>0</v>
      </c>
      <c r="AB14" s="1">
        <f t="shared" si="19"/>
        <v>0</v>
      </c>
      <c r="AC14" s="1">
        <f t="shared" si="19"/>
        <v>0</v>
      </c>
      <c r="AD14" s="1">
        <f t="shared" si="19"/>
        <v>0</v>
      </c>
      <c r="AE14" s="1">
        <f t="shared" si="19"/>
        <v>0</v>
      </c>
      <c r="AF14" s="1">
        <f t="shared" si="19"/>
        <v>0</v>
      </c>
      <c r="AG14" s="1">
        <f t="shared" si="19"/>
        <v>0</v>
      </c>
      <c r="AH14" s="1">
        <f t="shared" si="19"/>
        <v>0</v>
      </c>
      <c r="AI14" s="1">
        <f t="shared" si="19"/>
        <v>0</v>
      </c>
      <c r="AJ14" s="1">
        <f t="shared" si="19"/>
        <v>0</v>
      </c>
      <c r="AK14" s="1">
        <f t="shared" si="19"/>
        <v>0</v>
      </c>
      <c r="AL14" s="1"/>
      <c r="AM14" s="10">
        <f>STDEV(W14:AK14)</f>
        <v>0</v>
      </c>
      <c r="AN14" s="1"/>
      <c r="AP14" t="s">
        <v>10</v>
      </c>
      <c r="AQ14" s="1">
        <v>1000</v>
      </c>
      <c r="AR14" s="4">
        <f>SUM(AG14:AG16)</f>
        <v>1000</v>
      </c>
      <c r="AS14" s="1">
        <f t="shared" si="15"/>
        <v>0</v>
      </c>
    </row>
    <row r="15" spans="1:45" x14ac:dyDescent="0.3">
      <c r="A15" t="s">
        <v>11</v>
      </c>
      <c r="B15">
        <v>79</v>
      </c>
      <c r="C15">
        <v>60</v>
      </c>
      <c r="D15">
        <v>75</v>
      </c>
      <c r="E15">
        <v>45</v>
      </c>
      <c r="F15">
        <v>50</v>
      </c>
      <c r="H15" t="str">
        <f t="shared" si="2"/>
        <v>O12</v>
      </c>
      <c r="I15">
        <f t="shared" si="3"/>
        <v>5</v>
      </c>
      <c r="J15">
        <f t="shared" si="1"/>
        <v>5</v>
      </c>
      <c r="K15">
        <f t="shared" si="1"/>
        <v>4</v>
      </c>
      <c r="L15">
        <f t="shared" si="1"/>
        <v>12</v>
      </c>
      <c r="M15">
        <f t="shared" si="1"/>
        <v>5</v>
      </c>
      <c r="P15" s="1"/>
      <c r="Q15" s="1"/>
      <c r="R15" s="1"/>
      <c r="S15" s="1"/>
      <c r="T15" s="1"/>
      <c r="U15" s="1"/>
      <c r="V15" s="1"/>
      <c r="W15" s="1">
        <f t="shared" ref="W15:AK15" si="20">W10*$AN5</f>
        <v>501.00000000000091</v>
      </c>
      <c r="X15" s="1">
        <f t="shared" si="20"/>
        <v>501</v>
      </c>
      <c r="Y15" s="1">
        <f t="shared" si="20"/>
        <v>501.00000000000011</v>
      </c>
      <c r="Z15" s="1">
        <f t="shared" si="20"/>
        <v>501</v>
      </c>
      <c r="AA15" s="1">
        <f t="shared" si="20"/>
        <v>501.00000000000637</v>
      </c>
      <c r="AB15" s="1">
        <f t="shared" si="20"/>
        <v>501.00000000000637</v>
      </c>
      <c r="AC15" s="1">
        <f t="shared" si="20"/>
        <v>501.00000000000011</v>
      </c>
      <c r="AD15" s="1">
        <f t="shared" si="20"/>
        <v>501.00000000001722</v>
      </c>
      <c r="AE15" s="1">
        <f t="shared" si="20"/>
        <v>501</v>
      </c>
      <c r="AF15" s="1">
        <f t="shared" si="20"/>
        <v>501</v>
      </c>
      <c r="AG15" s="1">
        <f t="shared" si="20"/>
        <v>501</v>
      </c>
      <c r="AH15" s="1">
        <f t="shared" si="20"/>
        <v>501.00000000001722</v>
      </c>
      <c r="AI15" s="1">
        <f t="shared" si="20"/>
        <v>501</v>
      </c>
      <c r="AJ15" s="1">
        <f t="shared" si="20"/>
        <v>501</v>
      </c>
      <c r="AK15" s="1">
        <f t="shared" si="20"/>
        <v>501</v>
      </c>
      <c r="AL15" s="1"/>
      <c r="AM15" s="10">
        <f t="shared" ref="AM15:AM16" si="21">STDEV(W15:AK15)</f>
        <v>6.0920849007497859E-12</v>
      </c>
      <c r="AN15" s="1"/>
      <c r="AP15" t="s">
        <v>11</v>
      </c>
      <c r="AQ15" s="1">
        <v>1000</v>
      </c>
      <c r="AR15" s="4">
        <f>SUM(AH14:AH16)</f>
        <v>1000.0000000000343</v>
      </c>
      <c r="AS15" s="1">
        <f t="shared" si="15"/>
        <v>-3.4333424991928041E-11</v>
      </c>
    </row>
    <row r="16" spans="1:45" x14ac:dyDescent="0.3">
      <c r="A16" t="s">
        <v>12</v>
      </c>
      <c r="B16">
        <v>67</v>
      </c>
      <c r="C16">
        <v>96</v>
      </c>
      <c r="D16">
        <v>38</v>
      </c>
      <c r="E16">
        <v>44</v>
      </c>
      <c r="F16">
        <v>72</v>
      </c>
      <c r="H16" t="str">
        <f t="shared" si="2"/>
        <v>O13</v>
      </c>
      <c r="I16">
        <f t="shared" si="3"/>
        <v>7</v>
      </c>
      <c r="J16">
        <f t="shared" si="1"/>
        <v>1</v>
      </c>
      <c r="K16">
        <f t="shared" si="1"/>
        <v>14</v>
      </c>
      <c r="L16">
        <f t="shared" si="1"/>
        <v>13</v>
      </c>
      <c r="M16">
        <f t="shared" si="1"/>
        <v>3</v>
      </c>
      <c r="P16" s="1"/>
      <c r="Q16" s="1"/>
      <c r="R16" s="1"/>
      <c r="S16" s="1"/>
      <c r="T16" s="1"/>
      <c r="U16" s="1"/>
      <c r="V16" s="1"/>
      <c r="W16" s="1">
        <f t="shared" ref="W16:AK16" si="22">W11*$AN6</f>
        <v>499.00000000000091</v>
      </c>
      <c r="X16" s="1">
        <f t="shared" si="22"/>
        <v>499</v>
      </c>
      <c r="Y16" s="1">
        <f t="shared" si="22"/>
        <v>499.00000000000011</v>
      </c>
      <c r="Z16" s="1">
        <f t="shared" si="22"/>
        <v>499</v>
      </c>
      <c r="AA16" s="1">
        <f t="shared" si="22"/>
        <v>499.00000000000631</v>
      </c>
      <c r="AB16" s="1">
        <f t="shared" si="22"/>
        <v>499.00000000000631</v>
      </c>
      <c r="AC16" s="1">
        <f t="shared" si="22"/>
        <v>499.00000000000011</v>
      </c>
      <c r="AD16" s="1">
        <f t="shared" si="22"/>
        <v>499.00000000001717</v>
      </c>
      <c r="AE16" s="1">
        <f t="shared" si="22"/>
        <v>499</v>
      </c>
      <c r="AF16" s="1">
        <f t="shared" si="22"/>
        <v>499</v>
      </c>
      <c r="AG16" s="1">
        <f t="shared" si="22"/>
        <v>499</v>
      </c>
      <c r="AH16" s="1">
        <f t="shared" si="22"/>
        <v>499.00000000001717</v>
      </c>
      <c r="AI16" s="1">
        <f t="shared" si="22"/>
        <v>499</v>
      </c>
      <c r="AJ16" s="1">
        <f t="shared" si="22"/>
        <v>499</v>
      </c>
      <c r="AK16" s="1">
        <f t="shared" si="22"/>
        <v>499</v>
      </c>
      <c r="AL16" s="1"/>
      <c r="AM16" s="10">
        <f t="shared" si="21"/>
        <v>6.0693113813316529E-12</v>
      </c>
      <c r="AN16" s="1"/>
      <c r="AP16" t="s">
        <v>12</v>
      </c>
      <c r="AQ16" s="1">
        <v>1000</v>
      </c>
      <c r="AR16" s="4">
        <f>SUM(AI14:AI16)</f>
        <v>1000</v>
      </c>
      <c r="AS16" s="1">
        <f t="shared" si="15"/>
        <v>0</v>
      </c>
    </row>
    <row r="17" spans="1:45" x14ac:dyDescent="0.3">
      <c r="A17" t="s">
        <v>13</v>
      </c>
      <c r="B17">
        <v>50</v>
      </c>
      <c r="C17">
        <v>50</v>
      </c>
      <c r="D17">
        <v>71</v>
      </c>
      <c r="E17">
        <v>48</v>
      </c>
      <c r="F17">
        <v>31</v>
      </c>
      <c r="H17" t="str">
        <f t="shared" si="2"/>
        <v>O14</v>
      </c>
      <c r="I17">
        <f t="shared" si="3"/>
        <v>9</v>
      </c>
      <c r="J17">
        <f t="shared" si="1"/>
        <v>8</v>
      </c>
      <c r="K17">
        <f t="shared" si="1"/>
        <v>7</v>
      </c>
      <c r="L17">
        <f t="shared" si="1"/>
        <v>11</v>
      </c>
      <c r="M17">
        <f t="shared" si="1"/>
        <v>11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P17" t="s">
        <v>13</v>
      </c>
      <c r="AQ17" s="1">
        <v>1000</v>
      </c>
      <c r="AR17" s="4">
        <f>SUM(AJ14:AJ16)</f>
        <v>1000</v>
      </c>
      <c r="AS17" s="1">
        <f t="shared" si="15"/>
        <v>0</v>
      </c>
    </row>
    <row r="18" spans="1:45" x14ac:dyDescent="0.3">
      <c r="A18" t="s">
        <v>14</v>
      </c>
      <c r="B18">
        <v>50</v>
      </c>
      <c r="C18">
        <v>84</v>
      </c>
      <c r="D18">
        <v>46</v>
      </c>
      <c r="E18">
        <v>50</v>
      </c>
      <c r="F18">
        <v>43</v>
      </c>
      <c r="H18" t="str">
        <f t="shared" si="2"/>
        <v>O15</v>
      </c>
      <c r="I18">
        <f t="shared" si="3"/>
        <v>9</v>
      </c>
      <c r="J18">
        <f t="shared" si="1"/>
        <v>2</v>
      </c>
      <c r="K18">
        <f t="shared" si="1"/>
        <v>12</v>
      </c>
      <c r="L18">
        <f t="shared" si="1"/>
        <v>8</v>
      </c>
      <c r="M18">
        <f t="shared" si="1"/>
        <v>10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P18" t="s">
        <v>14</v>
      </c>
      <c r="AQ18" s="1">
        <v>1000</v>
      </c>
      <c r="AR18" s="4">
        <f>SUM(AK14:AK16)</f>
        <v>1000</v>
      </c>
      <c r="AS18" s="1">
        <f t="shared" si="15"/>
        <v>0</v>
      </c>
    </row>
    <row r="19" spans="1:45" ht="15" thickBot="1" x14ac:dyDescent="0.35"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Q19" s="1" t="s">
        <v>27</v>
      </c>
      <c r="AR19" s="1" t="s">
        <v>27</v>
      </c>
      <c r="AS19" s="1" t="s">
        <v>26</v>
      </c>
    </row>
    <row r="20" spans="1:45" ht="15" thickBot="1" x14ac:dyDescent="0.35"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 t="s">
        <v>65</v>
      </c>
      <c r="AN20" s="1"/>
      <c r="AQ20" s="1">
        <f t="shared" ref="AQ20" si="23">SUM(AQ4:AQ18)</f>
        <v>15000</v>
      </c>
      <c r="AR20" s="1">
        <f>SUM(AR4:AR18)</f>
        <v>15000.000000000096</v>
      </c>
      <c r="AS20" s="12">
        <f>SUMSQ(AS4:AS18)</f>
        <v>2.685131665923697E-21</v>
      </c>
    </row>
    <row r="21" spans="1:45" x14ac:dyDescent="0.3"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 t="s">
        <v>66</v>
      </c>
      <c r="AN21" s="1"/>
      <c r="AQ21" s="1"/>
      <c r="AR21" s="1"/>
      <c r="AS21" s="1" t="s">
        <v>28</v>
      </c>
    </row>
    <row r="22" spans="1:45" x14ac:dyDescent="0.3"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Q22" s="1"/>
      <c r="AR22" s="1"/>
      <c r="AS22" s="1">
        <f>ABS(AQ20-AR20)</f>
        <v>9.6406438387930393E-11</v>
      </c>
    </row>
    <row r="23" spans="1:45" x14ac:dyDescent="0.3"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Q23" s="1"/>
      <c r="AR23" s="1"/>
      <c r="AS23" s="1" t="s">
        <v>29</v>
      </c>
    </row>
    <row r="24" spans="1:45" x14ac:dyDescent="0.3"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Q24" s="1"/>
      <c r="AR24" s="1"/>
      <c r="AS24" s="5">
        <f>AS20*AS22</f>
        <v>2.5886398051435379E-31</v>
      </c>
    </row>
    <row r="25" spans="1:45" x14ac:dyDescent="0.3"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Q25" t="s">
        <v>30</v>
      </c>
      <c r="AR25" t="s">
        <v>30</v>
      </c>
    </row>
    <row r="26" spans="1:45" x14ac:dyDescent="0.3">
      <c r="H26" t="s">
        <v>56</v>
      </c>
      <c r="I26" t="s">
        <v>15</v>
      </c>
      <c r="J26" t="s">
        <v>16</v>
      </c>
      <c r="K26" t="s">
        <v>17</v>
      </c>
      <c r="L26" t="s">
        <v>18</v>
      </c>
      <c r="M26" t="s">
        <v>19</v>
      </c>
      <c r="P26" s="1"/>
      <c r="Q26" s="1"/>
      <c r="R26" s="1"/>
      <c r="S26" s="1"/>
      <c r="T26" s="1"/>
      <c r="U26" s="1"/>
      <c r="V26" s="1"/>
      <c r="W26" s="1" t="s">
        <v>31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Q26">
        <f>STDEV(AQ4:AQ18)</f>
        <v>0</v>
      </c>
      <c r="AR26" s="7">
        <f>STDEV(AR4:AR18)</f>
        <v>1.2146909836312212E-11</v>
      </c>
    </row>
    <row r="27" spans="1:45" x14ac:dyDescent="0.3">
      <c r="H27" t="s">
        <v>0</v>
      </c>
      <c r="I27">
        <f>RANK(B4,B$4:B$18,B$2)</f>
        <v>10</v>
      </c>
      <c r="J27">
        <f t="shared" ref="J27:M41" si="24">RANK(C4,C$4:C$18,C$2)</f>
        <v>4</v>
      </c>
      <c r="K27">
        <f t="shared" si="24"/>
        <v>11</v>
      </c>
      <c r="L27">
        <f t="shared" si="24"/>
        <v>13</v>
      </c>
      <c r="M27">
        <f t="shared" si="24"/>
        <v>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5" x14ac:dyDescent="0.3">
      <c r="H28" t="s">
        <v>1</v>
      </c>
      <c r="I28">
        <f t="shared" ref="I28:I41" si="25">RANK(B5,B$4:B$18,B$2)</f>
        <v>4</v>
      </c>
      <c r="J28">
        <f t="shared" si="24"/>
        <v>4</v>
      </c>
      <c r="K28">
        <f t="shared" si="24"/>
        <v>14</v>
      </c>
      <c r="L28">
        <f t="shared" si="24"/>
        <v>6</v>
      </c>
      <c r="M28">
        <f t="shared" si="24"/>
        <v>1</v>
      </c>
      <c r="P28" s="1"/>
      <c r="Q28" s="1"/>
      <c r="R28" s="1"/>
      <c r="S28" s="1"/>
      <c r="T28" s="1"/>
      <c r="U28" s="1"/>
      <c r="V28" s="1"/>
      <c r="W28" s="1" t="s">
        <v>38</v>
      </c>
      <c r="X28" s="1" t="s">
        <v>39</v>
      </c>
      <c r="Y28" s="1" t="s">
        <v>40</v>
      </c>
      <c r="Z28" s="1" t="s">
        <v>41</v>
      </c>
      <c r="AA28" s="1" t="s">
        <v>42</v>
      </c>
      <c r="AB28" s="1" t="s">
        <v>43</v>
      </c>
      <c r="AC28" s="1" t="s">
        <v>44</v>
      </c>
      <c r="AD28" s="1" t="s">
        <v>45</v>
      </c>
      <c r="AE28" s="1" t="s">
        <v>46</v>
      </c>
      <c r="AF28" s="1" t="s">
        <v>47</v>
      </c>
      <c r="AG28" s="1" t="s">
        <v>48</v>
      </c>
      <c r="AH28" s="1" t="s">
        <v>49</v>
      </c>
      <c r="AI28" s="1" t="s">
        <v>50</v>
      </c>
      <c r="AJ28" s="1" t="s">
        <v>51</v>
      </c>
      <c r="AK28" s="1" t="s">
        <v>52</v>
      </c>
      <c r="AL28" s="1"/>
      <c r="AM28" s="1"/>
      <c r="AN28" s="1"/>
      <c r="AQ28" t="s">
        <v>22</v>
      </c>
      <c r="AR28" t="s">
        <v>24</v>
      </c>
      <c r="AS28" t="s">
        <v>25</v>
      </c>
    </row>
    <row r="29" spans="1:45" x14ac:dyDescent="0.3">
      <c r="H29" t="s">
        <v>2</v>
      </c>
      <c r="I29">
        <f t="shared" si="25"/>
        <v>12</v>
      </c>
      <c r="J29">
        <f t="shared" si="24"/>
        <v>9</v>
      </c>
      <c r="K29">
        <f t="shared" si="24"/>
        <v>5</v>
      </c>
      <c r="L29">
        <f t="shared" si="24"/>
        <v>12</v>
      </c>
      <c r="M29">
        <f t="shared" si="24"/>
        <v>2</v>
      </c>
      <c r="P29" s="1"/>
      <c r="Q29" s="1"/>
      <c r="R29" s="1"/>
      <c r="S29" s="1"/>
      <c r="T29" s="1"/>
      <c r="U29" s="1"/>
      <c r="V29" s="1"/>
      <c r="W29" s="1">
        <f>$I$27*$P4+$J$27*$Q4+$K$27*$R4+$L$27*$S4+$M$27*$T4</f>
        <v>40</v>
      </c>
      <c r="X29" s="1">
        <f>$I$28*$P4+$J$28*$Q4+$K$28*$R4+$L$28*$S4+$M$28*$T4</f>
        <v>29</v>
      </c>
      <c r="Y29" s="1">
        <f>$I$29*$P4+$J$29*$Q4+$K$29*$R4+$L$29*$S4+$M$29*$T4</f>
        <v>40</v>
      </c>
      <c r="Z29" s="1">
        <f>$I$30*$P4+$J$30*$Q4+$K$30*$R4+$L$30*$S4+$M$30*$T4</f>
        <v>29</v>
      </c>
      <c r="AA29" s="1">
        <f>$I$31*$P4+$J$31*$Q4+$K$31*$R4+$L$31*$S4+$M$31*$T4</f>
        <v>42</v>
      </c>
      <c r="AB29" s="1">
        <f>$I$32*$P4+$J$32*$Q4+$K$32*$R4+$L$32*$S4+$M$32*$T4</f>
        <v>47</v>
      </c>
      <c r="AC29" s="1">
        <f>$I$33*$P4+$J$33*$Q4+$K$33*$R4+$L$33*$S4+$M$33*$T4</f>
        <v>41</v>
      </c>
      <c r="AD29" s="1">
        <f>$I$34*$P4+$J$34*$Q4+$K$34*$R4+$L$34*$S4+$M$34*$T4</f>
        <v>49</v>
      </c>
      <c r="AE29" s="1">
        <f>$I$35*$P4+$J$35*$Q4+$K$35*$R4+$L$35*$S4+$M$35*$T4</f>
        <v>39</v>
      </c>
      <c r="AF29" s="1">
        <f>$I$36*$P4+$J$36*$Q4+$K$36*$R4+$L$36*$S4+$M$36*$T4</f>
        <v>39</v>
      </c>
      <c r="AG29" s="1">
        <f>$I$37*$P4+$J$37*$Q4+$K$37*$R4+$L$37*$S4+$M$37*$T4</f>
        <v>30</v>
      </c>
      <c r="AH29" s="1">
        <f>$I$38*$P4+$J$38*$Q4+$K$38*$R4+$L$38*$S4+$M$38*$T4</f>
        <v>45</v>
      </c>
      <c r="AI29" s="1">
        <f>$I$39*$P4+$J$39*$Q4+$K$39*$R4+$L$39*$S4+$M$39*$T4</f>
        <v>41</v>
      </c>
      <c r="AJ29" s="1">
        <f>$I$40*$P4+$J$40*$Q4+$K$40*$R4+$L$40*$S4+$M$40*$T4</f>
        <v>28</v>
      </c>
      <c r="AK29" s="1">
        <f>$I$41*$P4+$J$41*$Q4+$K$41*$R4+$L$41*$S4+$M$41*$T4</f>
        <v>35</v>
      </c>
      <c r="AL29" s="1"/>
      <c r="AM29" s="1"/>
      <c r="AN29" s="1"/>
      <c r="AP29" t="s">
        <v>0</v>
      </c>
      <c r="AQ29" s="1">
        <v>1000</v>
      </c>
      <c r="AR29" s="4">
        <f>SUM(W39:W41)</f>
        <v>1000</v>
      </c>
      <c r="AS29" s="1">
        <f>AQ29-AR29</f>
        <v>0</v>
      </c>
    </row>
    <row r="30" spans="1:45" x14ac:dyDescent="0.3">
      <c r="H30" t="s">
        <v>3</v>
      </c>
      <c r="I30">
        <f t="shared" si="25"/>
        <v>3</v>
      </c>
      <c r="J30">
        <f t="shared" si="24"/>
        <v>4</v>
      </c>
      <c r="K30">
        <f t="shared" si="24"/>
        <v>1</v>
      </c>
      <c r="L30">
        <f t="shared" si="24"/>
        <v>14</v>
      </c>
      <c r="M30">
        <f t="shared" si="24"/>
        <v>7</v>
      </c>
      <c r="P30" s="1"/>
      <c r="Q30" s="1"/>
      <c r="R30" s="1"/>
      <c r="S30" s="1"/>
      <c r="T30" s="1"/>
      <c r="U30" s="1"/>
      <c r="V30" s="1"/>
      <c r="W30" s="1">
        <f>$I$27*$P5+$J$27*$Q5+$K$27*$R5+$L$27*$S5+$M$27*$T5</f>
        <v>40</v>
      </c>
      <c r="X30" s="1">
        <f>$I$28*$P5+$J$28*$Q5+$K$28*$R5+$L$28*$S5+$M$28*$T5</f>
        <v>29</v>
      </c>
      <c r="Y30" s="1">
        <f t="shared" ref="Y30:Y31" si="26">$I$29*$P5+$J$29*$Q5+$K$29*$R5+$L$29*$S5+$M$29*$T5</f>
        <v>40</v>
      </c>
      <c r="Z30" s="1">
        <f t="shared" ref="Z30:Z31" si="27">$I$30*$P5+$J$30*$Q5+$K$30*$R5+$L$30*$S5+$M$30*$T5</f>
        <v>29</v>
      </c>
      <c r="AA30" s="1">
        <f t="shared" ref="AA30:AA31" si="28">$I$31*$P5+$J$31*$Q5+$K$31*$R5+$L$31*$S5+$M$31*$T5</f>
        <v>42</v>
      </c>
      <c r="AB30" s="1">
        <f t="shared" ref="AB30:AB31" si="29">$I$32*$P5+$J$32*$Q5+$K$32*$R5+$L$32*$S5+$M$32*$T5</f>
        <v>47</v>
      </c>
      <c r="AC30" s="1">
        <f t="shared" ref="AC30:AC31" si="30">$I$33*$P5+$J$33*$Q5+$K$33*$R5+$L$33*$S5+$M$33*$T5</f>
        <v>41</v>
      </c>
      <c r="AD30" s="1">
        <f t="shared" ref="AD30:AD31" si="31">$I$34*$P5+$J$34*$Q5+$K$34*$R5+$L$34*$S5+$M$34*$T5</f>
        <v>49</v>
      </c>
      <c r="AE30" s="1">
        <f t="shared" ref="AE30:AE31" si="32">$I$35*$P5+$J$35*$Q5+$K$35*$R5+$L$35*$S5+$M$35*$T5</f>
        <v>39</v>
      </c>
      <c r="AF30" s="1">
        <f t="shared" ref="AF30:AF31" si="33">$I$36*$P5+$J$36*$Q5+$K$36*$R5+$L$36*$S5+$M$36*$T5</f>
        <v>39</v>
      </c>
      <c r="AG30" s="1">
        <f t="shared" ref="AG30:AG31" si="34">$I$37*$P5+$J$37*$Q5+$K$37*$R5+$L$37*$S5+$M$37*$T5</f>
        <v>30</v>
      </c>
      <c r="AH30" s="1">
        <f t="shared" ref="AH30:AH31" si="35">$I$38*$P5+$J$38*$Q5+$K$38*$R5+$L$38*$S5+$M$38*$T5</f>
        <v>45</v>
      </c>
      <c r="AI30" s="1">
        <f t="shared" ref="AI30:AI31" si="36">$I$39*$P5+$J$39*$Q5+$K$39*$R5+$L$39*$S5+$M$39*$T5</f>
        <v>41</v>
      </c>
      <c r="AJ30" s="1">
        <f t="shared" ref="AJ30:AJ31" si="37">$I$40*$P5+$J$40*$Q5+$K$40*$R5+$L$40*$S5+$M$40*$T5</f>
        <v>28</v>
      </c>
      <c r="AK30" s="1">
        <f t="shared" ref="AK30:AK31" si="38">$I$41*$P5+$J$41*$Q5+$K$41*$R5+$L$41*$S5+$M$41*$T5</f>
        <v>35</v>
      </c>
      <c r="AL30" s="1"/>
      <c r="AM30" s="1"/>
      <c r="AN30" s="1"/>
      <c r="AP30" t="s">
        <v>1</v>
      </c>
      <c r="AQ30" s="1">
        <v>1000</v>
      </c>
      <c r="AR30" s="4">
        <f>SUM(X39:X41)</f>
        <v>1000.0000000002544</v>
      </c>
      <c r="AS30" s="1">
        <f t="shared" ref="AS30:AS43" si="39">AQ30-AR30</f>
        <v>-2.5443114282097667E-10</v>
      </c>
    </row>
    <row r="31" spans="1:45" x14ac:dyDescent="0.3">
      <c r="H31" t="s">
        <v>4</v>
      </c>
      <c r="I31">
        <f t="shared" si="25"/>
        <v>8</v>
      </c>
      <c r="J31">
        <f t="shared" si="24"/>
        <v>4</v>
      </c>
      <c r="K31">
        <f t="shared" si="24"/>
        <v>5</v>
      </c>
      <c r="L31">
        <f t="shared" si="24"/>
        <v>11</v>
      </c>
      <c r="M31">
        <f t="shared" si="24"/>
        <v>14</v>
      </c>
      <c r="P31" s="1"/>
      <c r="Q31" s="1"/>
      <c r="R31" s="1"/>
      <c r="S31" s="1"/>
      <c r="T31" s="1"/>
      <c r="U31" s="1"/>
      <c r="V31" s="1"/>
      <c r="W31" s="1">
        <f>$I$27*$P6+$J$27*$Q6+$K$27*$R6+$L$27*$S6+$M$27*$T6</f>
        <v>40</v>
      </c>
      <c r="X31" s="1">
        <f>$I$28*$P6+$J$28*$Q6+$K$28*$R6+$L$28*$S6+$M$28*$T6</f>
        <v>29</v>
      </c>
      <c r="Y31" s="1">
        <f t="shared" si="26"/>
        <v>40</v>
      </c>
      <c r="Z31" s="1">
        <f t="shared" si="27"/>
        <v>29</v>
      </c>
      <c r="AA31" s="1">
        <f t="shared" si="28"/>
        <v>42</v>
      </c>
      <c r="AB31" s="1">
        <f t="shared" si="29"/>
        <v>47</v>
      </c>
      <c r="AC31" s="1">
        <f t="shared" si="30"/>
        <v>41</v>
      </c>
      <c r="AD31" s="1">
        <f t="shared" si="31"/>
        <v>49</v>
      </c>
      <c r="AE31" s="1">
        <f t="shared" si="32"/>
        <v>39</v>
      </c>
      <c r="AF31" s="1">
        <f t="shared" si="33"/>
        <v>39</v>
      </c>
      <c r="AG31" s="1">
        <f t="shared" si="34"/>
        <v>30</v>
      </c>
      <c r="AH31" s="1">
        <f t="shared" si="35"/>
        <v>45</v>
      </c>
      <c r="AI31" s="1">
        <f t="shared" si="36"/>
        <v>41</v>
      </c>
      <c r="AJ31" s="1">
        <f t="shared" si="37"/>
        <v>28</v>
      </c>
      <c r="AK31" s="1">
        <f t="shared" si="38"/>
        <v>35</v>
      </c>
      <c r="AL31" s="1"/>
      <c r="AM31" s="1"/>
      <c r="AN31" s="1"/>
      <c r="AP31" t="s">
        <v>2</v>
      </c>
      <c r="AQ31" s="1">
        <v>1000</v>
      </c>
      <c r="AR31" s="4">
        <f>SUM(Y39:Y41)</f>
        <v>1000</v>
      </c>
      <c r="AS31" s="1">
        <f t="shared" si="39"/>
        <v>0</v>
      </c>
    </row>
    <row r="32" spans="1:45" x14ac:dyDescent="0.3">
      <c r="H32" t="s">
        <v>5</v>
      </c>
      <c r="I32">
        <f>RANK(B9,B$4:B$18,B$2)</f>
        <v>1</v>
      </c>
      <c r="J32">
        <f t="shared" si="24"/>
        <v>13</v>
      </c>
      <c r="K32">
        <f t="shared" si="24"/>
        <v>14</v>
      </c>
      <c r="L32">
        <f t="shared" si="24"/>
        <v>15</v>
      </c>
      <c r="M32">
        <f t="shared" si="24"/>
        <v>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P32" t="s">
        <v>3</v>
      </c>
      <c r="AQ32" s="1">
        <v>1000</v>
      </c>
      <c r="AR32" s="4">
        <f>SUM(Z39:Z41)</f>
        <v>1000.0000000002544</v>
      </c>
      <c r="AS32" s="1">
        <f t="shared" si="39"/>
        <v>-2.5443114282097667E-10</v>
      </c>
    </row>
    <row r="33" spans="8:45" x14ac:dyDescent="0.3">
      <c r="H33" t="s">
        <v>6</v>
      </c>
      <c r="I33">
        <f t="shared" si="25"/>
        <v>15</v>
      </c>
      <c r="J33">
        <f t="shared" si="24"/>
        <v>9</v>
      </c>
      <c r="K33">
        <f t="shared" si="24"/>
        <v>8</v>
      </c>
      <c r="L33">
        <f t="shared" si="24"/>
        <v>2</v>
      </c>
      <c r="M33">
        <f t="shared" si="24"/>
        <v>7</v>
      </c>
      <c r="P33" s="1"/>
      <c r="Q33" s="1"/>
      <c r="R33" s="1"/>
      <c r="S33" s="1"/>
      <c r="T33" s="1"/>
      <c r="U33" s="1"/>
      <c r="V33" s="1"/>
      <c r="W33" s="1" t="s">
        <v>53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P33" t="s">
        <v>4</v>
      </c>
      <c r="AQ33" s="1">
        <v>1000</v>
      </c>
      <c r="AR33" s="4">
        <f>SUM(AA39:AA41)</f>
        <v>1000</v>
      </c>
      <c r="AS33" s="1">
        <f t="shared" si="39"/>
        <v>0</v>
      </c>
    </row>
    <row r="34" spans="8:45" x14ac:dyDescent="0.3">
      <c r="H34" t="s">
        <v>7</v>
      </c>
      <c r="I34">
        <f t="shared" si="25"/>
        <v>13</v>
      </c>
      <c r="J34">
        <f t="shared" si="24"/>
        <v>1</v>
      </c>
      <c r="K34">
        <f t="shared" si="24"/>
        <v>13</v>
      </c>
      <c r="L34">
        <f t="shared" si="24"/>
        <v>10</v>
      </c>
      <c r="M34">
        <f t="shared" si="24"/>
        <v>12</v>
      </c>
      <c r="P34" s="1"/>
      <c r="Q34" s="1"/>
      <c r="R34" s="1"/>
      <c r="S34" s="1"/>
      <c r="T34" s="1"/>
      <c r="U34" s="1"/>
      <c r="V34" s="1"/>
      <c r="W34" s="1">
        <f t="shared" ref="W34:AK34" si="40">1/(1-EXP(-1*W29))</f>
        <v>1</v>
      </c>
      <c r="X34" s="1">
        <f t="shared" si="40"/>
        <v>1.0000000000002545</v>
      </c>
      <c r="Y34" s="1">
        <f t="shared" si="40"/>
        <v>1</v>
      </c>
      <c r="Z34" s="1">
        <f t="shared" si="40"/>
        <v>1.0000000000002545</v>
      </c>
      <c r="AA34" s="1">
        <f t="shared" si="40"/>
        <v>1</v>
      </c>
      <c r="AB34" s="1">
        <f t="shared" si="40"/>
        <v>1</v>
      </c>
      <c r="AC34" s="1">
        <f t="shared" si="40"/>
        <v>1</v>
      </c>
      <c r="AD34" s="1">
        <f t="shared" si="40"/>
        <v>1</v>
      </c>
      <c r="AE34" s="1">
        <f t="shared" si="40"/>
        <v>1</v>
      </c>
      <c r="AF34" s="1">
        <f t="shared" si="40"/>
        <v>1</v>
      </c>
      <c r="AG34" s="1">
        <f t="shared" si="40"/>
        <v>1.0000000000000937</v>
      </c>
      <c r="AH34" s="1">
        <f t="shared" si="40"/>
        <v>1</v>
      </c>
      <c r="AI34" s="1">
        <f t="shared" si="40"/>
        <v>1</v>
      </c>
      <c r="AJ34" s="1">
        <f t="shared" si="40"/>
        <v>1.0000000000006914</v>
      </c>
      <c r="AK34" s="1">
        <f t="shared" si="40"/>
        <v>1.0000000000000007</v>
      </c>
      <c r="AL34" s="1"/>
      <c r="AM34" s="1"/>
      <c r="AN34" s="1"/>
      <c r="AP34" t="s">
        <v>5</v>
      </c>
      <c r="AQ34" s="1">
        <v>1000</v>
      </c>
      <c r="AR34" s="4">
        <f>SUM(AB39:AB41)</f>
        <v>1000</v>
      </c>
      <c r="AS34" s="1">
        <f t="shared" si="39"/>
        <v>0</v>
      </c>
    </row>
    <row r="35" spans="8:45" x14ac:dyDescent="0.3">
      <c r="H35" t="s">
        <v>8</v>
      </c>
      <c r="I35">
        <f t="shared" si="25"/>
        <v>5</v>
      </c>
      <c r="J35">
        <f t="shared" si="24"/>
        <v>3</v>
      </c>
      <c r="K35">
        <f t="shared" si="24"/>
        <v>7</v>
      </c>
      <c r="L35">
        <f t="shared" si="24"/>
        <v>9</v>
      </c>
      <c r="M35">
        <f t="shared" si="24"/>
        <v>15</v>
      </c>
      <c r="P35" s="1"/>
      <c r="Q35" s="1"/>
      <c r="R35" s="1"/>
      <c r="S35" s="1"/>
      <c r="T35" s="1"/>
      <c r="U35" s="1"/>
      <c r="V35" s="1"/>
      <c r="W35" s="1">
        <f t="shared" ref="W35:AK35" si="41">1/(1-EXP(-1*W30))</f>
        <v>1</v>
      </c>
      <c r="X35" s="1">
        <f t="shared" si="41"/>
        <v>1.0000000000002545</v>
      </c>
      <c r="Y35" s="1">
        <f t="shared" si="41"/>
        <v>1</v>
      </c>
      <c r="Z35" s="1">
        <f t="shared" si="41"/>
        <v>1.0000000000002545</v>
      </c>
      <c r="AA35" s="1">
        <f t="shared" si="41"/>
        <v>1</v>
      </c>
      <c r="AB35" s="1">
        <f t="shared" si="41"/>
        <v>1</v>
      </c>
      <c r="AC35" s="1">
        <f t="shared" si="41"/>
        <v>1</v>
      </c>
      <c r="AD35" s="1">
        <f t="shared" si="41"/>
        <v>1</v>
      </c>
      <c r="AE35" s="1">
        <f t="shared" si="41"/>
        <v>1</v>
      </c>
      <c r="AF35" s="1">
        <f t="shared" si="41"/>
        <v>1</v>
      </c>
      <c r="AG35" s="1">
        <f t="shared" si="41"/>
        <v>1.0000000000000937</v>
      </c>
      <c r="AH35" s="1">
        <f t="shared" si="41"/>
        <v>1</v>
      </c>
      <c r="AI35" s="1">
        <f t="shared" si="41"/>
        <v>1</v>
      </c>
      <c r="AJ35" s="1">
        <f t="shared" si="41"/>
        <v>1.0000000000006914</v>
      </c>
      <c r="AK35" s="1">
        <f t="shared" si="41"/>
        <v>1.0000000000000007</v>
      </c>
      <c r="AL35" s="1"/>
      <c r="AM35" s="1"/>
      <c r="AN35" s="1"/>
      <c r="AP35" t="s">
        <v>6</v>
      </c>
      <c r="AQ35" s="1">
        <v>1000</v>
      </c>
      <c r="AR35" s="4">
        <f>SUM(AC39:AC41)</f>
        <v>1000</v>
      </c>
      <c r="AS35" s="1">
        <f t="shared" si="39"/>
        <v>0</v>
      </c>
    </row>
    <row r="36" spans="8:45" x14ac:dyDescent="0.3">
      <c r="H36" t="s">
        <v>9</v>
      </c>
      <c r="I36">
        <f t="shared" si="25"/>
        <v>14</v>
      </c>
      <c r="J36">
        <f t="shared" si="24"/>
        <v>12</v>
      </c>
      <c r="K36">
        <f t="shared" si="24"/>
        <v>3</v>
      </c>
      <c r="L36">
        <f t="shared" si="24"/>
        <v>1</v>
      </c>
      <c r="M36">
        <f t="shared" si="24"/>
        <v>9</v>
      </c>
      <c r="P36" s="1"/>
      <c r="Q36" s="1"/>
      <c r="R36" s="1"/>
      <c r="S36" s="1"/>
      <c r="T36" s="1"/>
      <c r="U36" s="1"/>
      <c r="V36" s="1"/>
      <c r="W36" s="1">
        <f t="shared" ref="W36:AK36" si="42">1/(1-EXP(-1*W31))</f>
        <v>1</v>
      </c>
      <c r="X36" s="1">
        <f t="shared" si="42"/>
        <v>1.0000000000002545</v>
      </c>
      <c r="Y36" s="1">
        <f t="shared" si="42"/>
        <v>1</v>
      </c>
      <c r="Z36" s="1">
        <f t="shared" si="42"/>
        <v>1.0000000000002545</v>
      </c>
      <c r="AA36" s="1">
        <f t="shared" si="42"/>
        <v>1</v>
      </c>
      <c r="AB36" s="1">
        <f t="shared" si="42"/>
        <v>1</v>
      </c>
      <c r="AC36" s="1">
        <f t="shared" si="42"/>
        <v>1</v>
      </c>
      <c r="AD36" s="1">
        <f t="shared" si="42"/>
        <v>1</v>
      </c>
      <c r="AE36" s="1">
        <f t="shared" si="42"/>
        <v>1</v>
      </c>
      <c r="AF36" s="1">
        <f t="shared" si="42"/>
        <v>1</v>
      </c>
      <c r="AG36" s="1">
        <f t="shared" si="42"/>
        <v>1.0000000000000937</v>
      </c>
      <c r="AH36" s="1">
        <f t="shared" si="42"/>
        <v>1</v>
      </c>
      <c r="AI36" s="1">
        <f t="shared" si="42"/>
        <v>1</v>
      </c>
      <c r="AJ36" s="1">
        <f t="shared" si="42"/>
        <v>1.0000000000006914</v>
      </c>
      <c r="AK36" s="1">
        <f t="shared" si="42"/>
        <v>1.0000000000000007</v>
      </c>
      <c r="AL36" s="1"/>
      <c r="AM36" s="1"/>
      <c r="AN36" s="1"/>
      <c r="AP36" t="s">
        <v>7</v>
      </c>
      <c r="AQ36" s="1">
        <v>1000</v>
      </c>
      <c r="AR36" s="4">
        <f>SUM(AD39:AD41)</f>
        <v>1000</v>
      </c>
      <c r="AS36" s="1">
        <f t="shared" si="39"/>
        <v>0</v>
      </c>
    </row>
    <row r="37" spans="8:45" x14ac:dyDescent="0.3">
      <c r="H37" t="s">
        <v>10</v>
      </c>
      <c r="I37">
        <f t="shared" si="25"/>
        <v>2</v>
      </c>
      <c r="J37">
        <f t="shared" si="24"/>
        <v>2</v>
      </c>
      <c r="K37">
        <f t="shared" si="24"/>
        <v>10</v>
      </c>
      <c r="L37">
        <f t="shared" si="24"/>
        <v>6</v>
      </c>
      <c r="M37">
        <f t="shared" si="24"/>
        <v>10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P37" t="s">
        <v>8</v>
      </c>
      <c r="AQ37" s="1">
        <v>1000</v>
      </c>
      <c r="AR37" s="4">
        <f>SUM(AE39:AE41)</f>
        <v>1000</v>
      </c>
      <c r="AS37" s="1">
        <f t="shared" si="39"/>
        <v>0</v>
      </c>
    </row>
    <row r="38" spans="8:45" x14ac:dyDescent="0.3">
      <c r="H38" t="s">
        <v>11</v>
      </c>
      <c r="I38">
        <f t="shared" si="25"/>
        <v>11</v>
      </c>
      <c r="J38">
        <f t="shared" si="24"/>
        <v>9</v>
      </c>
      <c r="K38">
        <f t="shared" si="24"/>
        <v>11</v>
      </c>
      <c r="L38">
        <f t="shared" si="24"/>
        <v>4</v>
      </c>
      <c r="M38">
        <f t="shared" si="24"/>
        <v>10</v>
      </c>
      <c r="P38" s="1"/>
      <c r="Q38" s="1"/>
      <c r="R38" s="1"/>
      <c r="S38" s="1"/>
      <c r="T38" s="1"/>
      <c r="U38" s="1"/>
      <c r="V38" s="1"/>
      <c r="W38" s="1" t="s">
        <v>54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P38" t="s">
        <v>9</v>
      </c>
      <c r="AQ38" s="1">
        <v>1000</v>
      </c>
      <c r="AR38" s="4">
        <f>SUM(AF39:AF41)</f>
        <v>1000</v>
      </c>
      <c r="AS38" s="1">
        <f t="shared" si="39"/>
        <v>0</v>
      </c>
    </row>
    <row r="39" spans="8:45" x14ac:dyDescent="0.3">
      <c r="H39" t="s">
        <v>12</v>
      </c>
      <c r="I39">
        <f t="shared" si="25"/>
        <v>8</v>
      </c>
      <c r="J39">
        <f t="shared" si="24"/>
        <v>15</v>
      </c>
      <c r="K39">
        <f t="shared" si="24"/>
        <v>2</v>
      </c>
      <c r="L39">
        <f t="shared" si="24"/>
        <v>3</v>
      </c>
      <c r="M39">
        <f t="shared" si="24"/>
        <v>13</v>
      </c>
      <c r="P39" s="1"/>
      <c r="Q39" s="1"/>
      <c r="R39" s="1"/>
      <c r="S39" s="1"/>
      <c r="T39" s="1"/>
      <c r="U39" s="1"/>
      <c r="V39" s="1"/>
      <c r="W39" s="1">
        <f>W34*$AN4</f>
        <v>0</v>
      </c>
      <c r="X39" s="1">
        <f t="shared" ref="X39:AK39" si="43">X34*$AN4</f>
        <v>0</v>
      </c>
      <c r="Y39" s="1">
        <f t="shared" si="43"/>
        <v>0</v>
      </c>
      <c r="Z39" s="1">
        <f t="shared" si="43"/>
        <v>0</v>
      </c>
      <c r="AA39" s="1">
        <f t="shared" si="43"/>
        <v>0</v>
      </c>
      <c r="AB39" s="1">
        <f t="shared" si="43"/>
        <v>0</v>
      </c>
      <c r="AC39" s="1">
        <f t="shared" si="43"/>
        <v>0</v>
      </c>
      <c r="AD39" s="1">
        <f t="shared" si="43"/>
        <v>0</v>
      </c>
      <c r="AE39" s="1">
        <f t="shared" si="43"/>
        <v>0</v>
      </c>
      <c r="AF39" s="1">
        <f t="shared" si="43"/>
        <v>0</v>
      </c>
      <c r="AG39" s="1">
        <f t="shared" si="43"/>
        <v>0</v>
      </c>
      <c r="AH39" s="1">
        <f t="shared" si="43"/>
        <v>0</v>
      </c>
      <c r="AI39" s="1">
        <f t="shared" si="43"/>
        <v>0</v>
      </c>
      <c r="AJ39" s="1">
        <f t="shared" si="43"/>
        <v>0</v>
      </c>
      <c r="AK39" s="1">
        <f t="shared" si="43"/>
        <v>0</v>
      </c>
      <c r="AL39" s="1"/>
      <c r="AM39" s="1"/>
      <c r="AN39" s="1"/>
      <c r="AP39" t="s">
        <v>10</v>
      </c>
      <c r="AQ39" s="1">
        <v>1000</v>
      </c>
      <c r="AR39" s="4">
        <f>SUM(AG39:AG41)</f>
        <v>1000.0000000000937</v>
      </c>
      <c r="AS39" s="1">
        <f t="shared" si="39"/>
        <v>-9.3677954282611609E-11</v>
      </c>
    </row>
    <row r="40" spans="8:45" x14ac:dyDescent="0.3">
      <c r="H40" t="s">
        <v>13</v>
      </c>
      <c r="I40">
        <f t="shared" si="25"/>
        <v>5</v>
      </c>
      <c r="J40">
        <f t="shared" si="24"/>
        <v>4</v>
      </c>
      <c r="K40">
        <f t="shared" si="24"/>
        <v>9</v>
      </c>
      <c r="L40">
        <f t="shared" si="24"/>
        <v>5</v>
      </c>
      <c r="M40">
        <f t="shared" si="24"/>
        <v>5</v>
      </c>
      <c r="P40" s="1"/>
      <c r="Q40" s="1"/>
      <c r="R40" s="1"/>
      <c r="S40" s="1"/>
      <c r="T40" s="1"/>
      <c r="U40" s="1"/>
      <c r="V40" s="1"/>
      <c r="W40" s="1">
        <f t="shared" ref="W40:AK41" si="44">W35*$AN5</f>
        <v>501</v>
      </c>
      <c r="X40" s="1">
        <f t="shared" si="44"/>
        <v>501.0000000001275</v>
      </c>
      <c r="Y40" s="1">
        <f t="shared" si="44"/>
        <v>501</v>
      </c>
      <c r="Z40" s="1">
        <f t="shared" si="44"/>
        <v>501.0000000001275</v>
      </c>
      <c r="AA40" s="1">
        <f t="shared" si="44"/>
        <v>501</v>
      </c>
      <c r="AB40" s="1">
        <f t="shared" si="44"/>
        <v>501</v>
      </c>
      <c r="AC40" s="1">
        <f t="shared" si="44"/>
        <v>501</v>
      </c>
      <c r="AD40" s="1">
        <f t="shared" si="44"/>
        <v>501</v>
      </c>
      <c r="AE40" s="1">
        <f t="shared" si="44"/>
        <v>501</v>
      </c>
      <c r="AF40" s="1">
        <f t="shared" si="44"/>
        <v>501</v>
      </c>
      <c r="AG40" s="1">
        <f t="shared" si="44"/>
        <v>501.00000000004695</v>
      </c>
      <c r="AH40" s="1">
        <f t="shared" si="44"/>
        <v>501</v>
      </c>
      <c r="AI40" s="1">
        <f t="shared" si="44"/>
        <v>501</v>
      </c>
      <c r="AJ40" s="1">
        <f t="shared" si="44"/>
        <v>501.0000000003464</v>
      </c>
      <c r="AK40" s="1">
        <f t="shared" si="44"/>
        <v>501.00000000000034</v>
      </c>
      <c r="AL40" s="1"/>
      <c r="AM40" s="1"/>
      <c r="AN40" s="1"/>
      <c r="AP40" t="s">
        <v>11</v>
      </c>
      <c r="AQ40" s="1">
        <v>1000</v>
      </c>
      <c r="AR40" s="4">
        <f>SUM(AH39:AH41)</f>
        <v>1000</v>
      </c>
      <c r="AS40" s="1">
        <f t="shared" si="39"/>
        <v>0</v>
      </c>
    </row>
    <row r="41" spans="8:45" x14ac:dyDescent="0.3">
      <c r="H41" t="s">
        <v>14</v>
      </c>
      <c r="I41">
        <f t="shared" si="25"/>
        <v>5</v>
      </c>
      <c r="J41">
        <f t="shared" si="24"/>
        <v>14</v>
      </c>
      <c r="K41">
        <f t="shared" si="24"/>
        <v>4</v>
      </c>
      <c r="L41">
        <f t="shared" si="24"/>
        <v>6</v>
      </c>
      <c r="M41">
        <f t="shared" si="24"/>
        <v>6</v>
      </c>
      <c r="P41" s="1"/>
      <c r="Q41" s="1"/>
      <c r="R41" s="1"/>
      <c r="S41" s="1"/>
      <c r="T41" s="1"/>
      <c r="U41" s="1"/>
      <c r="V41" s="1"/>
      <c r="W41" s="1">
        <f t="shared" si="44"/>
        <v>499</v>
      </c>
      <c r="X41" s="1">
        <f t="shared" si="44"/>
        <v>499.00000000012699</v>
      </c>
      <c r="Y41" s="1">
        <f t="shared" si="44"/>
        <v>499</v>
      </c>
      <c r="Z41" s="1">
        <f t="shared" si="44"/>
        <v>499.00000000012699</v>
      </c>
      <c r="AA41" s="1">
        <f t="shared" si="44"/>
        <v>499</v>
      </c>
      <c r="AB41" s="1">
        <f t="shared" si="44"/>
        <v>499</v>
      </c>
      <c r="AC41" s="1">
        <f t="shared" si="44"/>
        <v>499</v>
      </c>
      <c r="AD41" s="1">
        <f t="shared" si="44"/>
        <v>499</v>
      </c>
      <c r="AE41" s="1">
        <f t="shared" si="44"/>
        <v>499</v>
      </c>
      <c r="AF41" s="1">
        <f t="shared" si="44"/>
        <v>499</v>
      </c>
      <c r="AG41" s="1">
        <f t="shared" si="44"/>
        <v>499.00000000004678</v>
      </c>
      <c r="AH41" s="1">
        <f t="shared" si="44"/>
        <v>499</v>
      </c>
      <c r="AI41" s="1">
        <f t="shared" si="44"/>
        <v>499</v>
      </c>
      <c r="AJ41" s="1">
        <f t="shared" si="44"/>
        <v>499.00000000034504</v>
      </c>
      <c r="AK41" s="1">
        <f t="shared" si="44"/>
        <v>499.00000000000034</v>
      </c>
      <c r="AL41" s="1"/>
      <c r="AM41" s="1"/>
      <c r="AN41" s="1"/>
      <c r="AP41" t="s">
        <v>12</v>
      </c>
      <c r="AQ41" s="1">
        <v>1000</v>
      </c>
      <c r="AR41" s="4">
        <f>SUM(AI39:AI41)</f>
        <v>1000</v>
      </c>
      <c r="AS41" s="1">
        <f t="shared" si="39"/>
        <v>0</v>
      </c>
    </row>
    <row r="42" spans="8:45" x14ac:dyDescent="0.3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P42" t="s">
        <v>13</v>
      </c>
      <c r="AQ42" s="1">
        <v>1000</v>
      </c>
      <c r="AR42" s="4">
        <f>SUM(AJ39:AJ41)</f>
        <v>1000.0000000006914</v>
      </c>
      <c r="AS42" s="1">
        <f t="shared" si="39"/>
        <v>-6.9144334702286869E-10</v>
      </c>
    </row>
    <row r="43" spans="8:45" x14ac:dyDescent="0.3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P43" t="s">
        <v>14</v>
      </c>
      <c r="AQ43" s="1">
        <v>1000</v>
      </c>
      <c r="AR43" s="4">
        <f>SUM(AK39:AK41)</f>
        <v>1000.0000000000007</v>
      </c>
      <c r="AS43" s="1">
        <f t="shared" si="39"/>
        <v>0</v>
      </c>
    </row>
    <row r="44" spans="8:45" x14ac:dyDescent="0.3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Q44" s="1" t="s">
        <v>27</v>
      </c>
      <c r="AR44" s="1" t="s">
        <v>27</v>
      </c>
      <c r="AS44" s="1" t="s">
        <v>26</v>
      </c>
    </row>
    <row r="45" spans="8:45" x14ac:dyDescent="0.3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Q45" s="1">
        <f t="shared" ref="AQ45" si="45">SUM(AQ29:AQ43)</f>
        <v>15000</v>
      </c>
      <c r="AR45" s="1">
        <f>SUM(AR29:AR43)</f>
        <v>15000.000000001295</v>
      </c>
      <c r="AS45" s="5">
        <f>SUMSQ(AS29:AS43)</f>
        <v>6.1633987413513875E-19</v>
      </c>
    </row>
    <row r="46" spans="8:45" x14ac:dyDescent="0.3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Q46" s="1"/>
      <c r="AR46" s="1"/>
      <c r="AS46" s="1" t="s">
        <v>28</v>
      </c>
    </row>
    <row r="47" spans="8:45" x14ac:dyDescent="0.3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Q47" s="1"/>
      <c r="AR47" s="1"/>
      <c r="AS47" s="1">
        <f>ABS(AQ45-AR45)</f>
        <v>1.2951204553246498E-9</v>
      </c>
    </row>
    <row r="48" spans="8:45" x14ac:dyDescent="0.3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Q48" s="1"/>
      <c r="AR48" s="1"/>
      <c r="AS48" s="1" t="s">
        <v>29</v>
      </c>
    </row>
    <row r="49" spans="20:45" x14ac:dyDescent="0.3"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Q49" s="1"/>
      <c r="AR49" s="1"/>
      <c r="AS49" s="5">
        <f>AS45*AS47</f>
        <v>7.9823437842463825E-28</v>
      </c>
    </row>
    <row r="50" spans="20:45" x14ac:dyDescent="0.3"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Q50" t="s">
        <v>30</v>
      </c>
      <c r="AR50" t="s">
        <v>30</v>
      </c>
    </row>
    <row r="51" spans="20:45" x14ac:dyDescent="0.3"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Q51">
        <f>STDEV(AQ29:AQ43)</f>
        <v>0</v>
      </c>
      <c r="AR51" s="7">
        <f>STDEV(AR29:AR43)</f>
        <v>1.8984888617607936E-10</v>
      </c>
    </row>
    <row r="52" spans="20:45" x14ac:dyDescent="0.3">
      <c r="T52" s="1"/>
      <c r="U52" s="1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20:45" x14ac:dyDescent="0.3"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</sheetData>
  <conditionalFormatting sqref="W9:AK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C02B-7FA8-43C1-9A64-78382A31159A}">
  <sheetPr>
    <tabColor rgb="FF92D050"/>
  </sheetPr>
  <dimension ref="A1:AT53"/>
  <sheetViews>
    <sheetView tabSelected="1" zoomScale="60" zoomScaleNormal="60" workbookViewId="0">
      <selection activeCell="AO19" sqref="AO19:AO20"/>
    </sheetView>
  </sheetViews>
  <sheetFormatPr defaultRowHeight="14.4" x14ac:dyDescent="0.3"/>
  <cols>
    <col min="1" max="1" width="10.33203125" bestFit="1" customWidth="1"/>
    <col min="2" max="6" width="3.44140625" bestFit="1" customWidth="1"/>
    <col min="8" max="8" width="7.88671875" bestFit="1" customWidth="1"/>
    <col min="9" max="13" width="3.44140625" bestFit="1" customWidth="1"/>
    <col min="14" max="14" width="5.6640625" bestFit="1" customWidth="1"/>
    <col min="15" max="15" width="5" customWidth="1"/>
    <col min="16" max="16" width="2.33203125" bestFit="1" customWidth="1"/>
    <col min="17" max="17" width="6.77734375" bestFit="1" customWidth="1"/>
    <col min="18" max="21" width="6.44140625" bestFit="1" customWidth="1"/>
    <col min="22" max="22" width="7.33203125" bestFit="1" customWidth="1"/>
    <col min="23" max="23" width="2.33203125" bestFit="1" customWidth="1"/>
    <col min="24" max="24" width="58.77734375" bestFit="1" customWidth="1"/>
    <col min="25" max="38" width="6.21875" bestFit="1" customWidth="1"/>
    <col min="39" max="39" width="6" customWidth="1"/>
    <col min="40" max="40" width="5.6640625" bestFit="1" customWidth="1"/>
    <col min="41" max="41" width="18.44140625" bestFit="1" customWidth="1"/>
    <col min="43" max="43" width="4.77734375" bestFit="1" customWidth="1"/>
    <col min="44" max="44" width="8.44140625" bestFit="1" customWidth="1"/>
    <col min="45" max="45" width="18.6640625" bestFit="1" customWidth="1"/>
    <col min="46" max="46" width="7.5546875" bestFit="1" customWidth="1"/>
  </cols>
  <sheetData>
    <row r="1" spans="1:46" x14ac:dyDescent="0.3">
      <c r="A1" t="s">
        <v>21</v>
      </c>
      <c r="B1">
        <v>0</v>
      </c>
      <c r="C1">
        <v>0</v>
      </c>
      <c r="D1">
        <v>0</v>
      </c>
      <c r="E1">
        <v>0</v>
      </c>
      <c r="F1">
        <v>0</v>
      </c>
      <c r="Q1" t="s">
        <v>23</v>
      </c>
      <c r="X1" t="s">
        <v>31</v>
      </c>
      <c r="AO1" t="s">
        <v>37</v>
      </c>
    </row>
    <row r="2" spans="1:46" x14ac:dyDescent="0.3">
      <c r="B2">
        <v>1</v>
      </c>
      <c r="C2">
        <v>1</v>
      </c>
      <c r="D2">
        <v>1</v>
      </c>
      <c r="E2">
        <v>1</v>
      </c>
      <c r="F2">
        <v>1</v>
      </c>
    </row>
    <row r="3" spans="1:46" x14ac:dyDescent="0.3">
      <c r="A3" t="s">
        <v>20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H3" t="s">
        <v>55</v>
      </c>
      <c r="I3" t="str">
        <f t="shared" ref="I3:M3" si="0">B3</f>
        <v>A1</v>
      </c>
      <c r="J3" t="str">
        <f t="shared" si="0"/>
        <v>A2</v>
      </c>
      <c r="K3" t="str">
        <f t="shared" si="0"/>
        <v>A3</v>
      </c>
      <c r="L3" t="str">
        <f t="shared" si="0"/>
        <v>A4</v>
      </c>
      <c r="M3" t="str">
        <f t="shared" si="0"/>
        <v>A5</v>
      </c>
      <c r="N3" t="s">
        <v>22</v>
      </c>
      <c r="Q3" t="s">
        <v>32</v>
      </c>
      <c r="R3" t="s">
        <v>33</v>
      </c>
      <c r="S3" t="s">
        <v>34</v>
      </c>
      <c r="T3" t="s">
        <v>35</v>
      </c>
      <c r="U3" t="s">
        <v>36</v>
      </c>
      <c r="V3" t="s">
        <v>57</v>
      </c>
      <c r="X3" t="s">
        <v>38</v>
      </c>
      <c r="Y3" t="s">
        <v>39</v>
      </c>
      <c r="Z3" t="s">
        <v>40</v>
      </c>
      <c r="AA3" t="s">
        <v>41</v>
      </c>
      <c r="AB3" t="s">
        <v>42</v>
      </c>
      <c r="AC3" t="s">
        <v>43</v>
      </c>
      <c r="AD3" t="s">
        <v>44</v>
      </c>
      <c r="AE3" t="s">
        <v>45</v>
      </c>
      <c r="AF3" t="s">
        <v>46</v>
      </c>
      <c r="AG3" t="s">
        <v>47</v>
      </c>
      <c r="AH3" t="s">
        <v>48</v>
      </c>
      <c r="AI3" t="s">
        <v>49</v>
      </c>
      <c r="AJ3" t="s">
        <v>50</v>
      </c>
      <c r="AK3" t="s">
        <v>51</v>
      </c>
      <c r="AL3" t="s">
        <v>52</v>
      </c>
      <c r="AO3" t="s">
        <v>57</v>
      </c>
      <c r="AR3" t="s">
        <v>22</v>
      </c>
      <c r="AS3" t="s">
        <v>24</v>
      </c>
      <c r="AT3" t="s">
        <v>25</v>
      </c>
    </row>
    <row r="4" spans="1:46" x14ac:dyDescent="0.3">
      <c r="A4" t="s">
        <v>0</v>
      </c>
      <c r="B4">
        <v>78</v>
      </c>
      <c r="C4">
        <v>50</v>
      </c>
      <c r="D4">
        <v>75</v>
      </c>
      <c r="E4">
        <v>79</v>
      </c>
      <c r="F4">
        <v>10</v>
      </c>
      <c r="H4" t="str">
        <f>A4</f>
        <v>O1</v>
      </c>
      <c r="I4">
        <f>RANK(B4,B$4:B$18,B$1)</f>
        <v>6</v>
      </c>
      <c r="J4">
        <f t="shared" ref="J4:M18" si="1">RANK(C4,C$4:C$18,C$1)</f>
        <v>8</v>
      </c>
      <c r="K4">
        <f t="shared" si="1"/>
        <v>4</v>
      </c>
      <c r="L4">
        <f t="shared" si="1"/>
        <v>3</v>
      </c>
      <c r="M4">
        <f t="shared" si="1"/>
        <v>13</v>
      </c>
      <c r="N4">
        <v>1000</v>
      </c>
      <c r="P4">
        <v>1</v>
      </c>
      <c r="Q4" s="2">
        <v>1</v>
      </c>
      <c r="R4" s="2">
        <v>2</v>
      </c>
      <c r="S4" s="2">
        <v>3</v>
      </c>
      <c r="T4" s="2">
        <v>4</v>
      </c>
      <c r="U4" s="2">
        <v>5</v>
      </c>
      <c r="V4" s="3">
        <v>261.89999999999998</v>
      </c>
      <c r="W4" s="8">
        <v>1</v>
      </c>
      <c r="X4" s="1">
        <f>$I$4*$Q4+$J$4*$R4+$K$4*$S4+$L$4*$T4+$M$4*$U4</f>
        <v>111</v>
      </c>
      <c r="Y4" s="1">
        <f>$I$5*$Q4+$J$5*$R4+$K$5*$S4+$L$5*$T4+$M$5*$U4</f>
        <v>138</v>
      </c>
      <c r="Z4" s="1">
        <f>$I$6*$Q4+$J$6*$R4+$K$6*$S4+$L$6*$T4+$M$6*$U4</f>
        <v>125</v>
      </c>
      <c r="AA4" s="1">
        <f>$I$7*$Q4+$J$7*$R4+$K$7*$S4+$L$7*$T4+$M$7*$U4</f>
        <v>122</v>
      </c>
      <c r="AB4" s="1">
        <f>$I$8*$Q4+$J$8*$R4+$K$8*$S4+$L$8*$T4+$M$8*$U4</f>
        <v>83</v>
      </c>
      <c r="AC4" s="1">
        <f>$I$9*$Q4+$J$9*$R4+$K$9*$S4+$L$9*$T4+$M$9*$U4</f>
        <v>88</v>
      </c>
      <c r="AD4" s="1">
        <f>$I$10*$Q4+$J$10*$R4+$K$10*$S4+$L$10*$T4+$M$10*$U4</f>
        <v>131</v>
      </c>
      <c r="AE4" s="1">
        <f>$I$11*$Q4+$J$11*$R4+$K$11*$S4+$L$11*$T4+$M$11*$U4</f>
        <v>86</v>
      </c>
      <c r="AF4" s="1">
        <f>$I$12*$Q4+$J$12*$R4+$K$12*$S4+$L$12*$T4+$M$12*$U4</f>
        <v>95</v>
      </c>
      <c r="AG4" s="1">
        <f>$I$13*$Q4+$J$13*$R4+$K$13*$S4+$L$13*$T4+$M$13*$U4</f>
        <v>144</v>
      </c>
      <c r="AH4" s="1">
        <f>$I$14*$Q4+$J$14*$R4+$K$14*$S4+$L$14*$T4+$M$14*$U4</f>
        <v>117</v>
      </c>
      <c r="AI4" s="1">
        <f>$I$15*$Q4+$J$15*$R4+$K$15*$S4+$L$15*$T4+$M$15*$U4</f>
        <v>100</v>
      </c>
      <c r="AJ4" s="1">
        <f>$I$16*$Q4+$J$16*$R4+$K$16*$S4+$L$16*$T4+$M$16*$U4</f>
        <v>118</v>
      </c>
      <c r="AK4" s="1">
        <f>$I$14*$Q4+$J$14*$R4+$K$14*$S4+$L$14*$T4+$M$14*$U4</f>
        <v>117</v>
      </c>
      <c r="AL4" s="1">
        <f>$I$18*$Q4+$J$18*$R4+$K$18*$S4+$L$18*$T4+$M$18*$U4</f>
        <v>131</v>
      </c>
      <c r="AM4" s="1"/>
      <c r="AN4" s="8">
        <v>1</v>
      </c>
      <c r="AO4" s="3">
        <f>V4</f>
        <v>261.89999999999998</v>
      </c>
      <c r="AQ4" t="s">
        <v>0</v>
      </c>
      <c r="AR4" s="1">
        <v>1000</v>
      </c>
      <c r="AS4" s="4">
        <f>SUM(X14:X16)</f>
        <v>1000.0087666800114</v>
      </c>
      <c r="AT4" s="1">
        <f>AR4-AS4</f>
        <v>-8.766680011376593E-3</v>
      </c>
    </row>
    <row r="5" spans="1:46" x14ac:dyDescent="0.3">
      <c r="A5" t="s">
        <v>1</v>
      </c>
      <c r="B5">
        <v>45</v>
      </c>
      <c r="C5">
        <v>50</v>
      </c>
      <c r="D5">
        <v>83</v>
      </c>
      <c r="E5">
        <v>50</v>
      </c>
      <c r="F5">
        <v>6</v>
      </c>
      <c r="H5" t="str">
        <f t="shared" ref="H5:H18" si="2">A5</f>
        <v>O2</v>
      </c>
      <c r="I5">
        <f t="shared" ref="I5:I18" si="3">RANK(B5,B$4:B$18,B$1)</f>
        <v>12</v>
      </c>
      <c r="J5">
        <f t="shared" si="1"/>
        <v>8</v>
      </c>
      <c r="K5">
        <f t="shared" si="1"/>
        <v>1</v>
      </c>
      <c r="L5">
        <f t="shared" si="1"/>
        <v>8</v>
      </c>
      <c r="M5">
        <f t="shared" si="1"/>
        <v>15</v>
      </c>
      <c r="N5">
        <v>1000</v>
      </c>
      <c r="P5">
        <v>2</v>
      </c>
      <c r="Q5" s="2">
        <v>6</v>
      </c>
      <c r="R5" s="2">
        <v>7</v>
      </c>
      <c r="S5" s="2">
        <v>8</v>
      </c>
      <c r="T5" s="2">
        <v>9</v>
      </c>
      <c r="U5" s="2">
        <v>10</v>
      </c>
      <c r="V5" s="3">
        <v>380.80276212403271</v>
      </c>
      <c r="W5" s="8">
        <v>2</v>
      </c>
      <c r="X5" s="1">
        <f>$I$4*$Q5+$J$4*$R5+$K$4*$S5+$L$4*$T5+$M$4*$U5</f>
        <v>281</v>
      </c>
      <c r="Y5" s="1">
        <f>$I$5*$Q5+$J$5*$R5+$K$5*$S5+$L$5*$T5+$M$5*$U5</f>
        <v>358</v>
      </c>
      <c r="Z5" s="1">
        <f>$I$6*$Q5+$J$6*$R5+$K$6*$S5+$L$6*$T5+$M$6*$U5</f>
        <v>305</v>
      </c>
      <c r="AA5" s="1">
        <f t="shared" ref="AA5:AA6" si="4">$I$7*$Q5+$J$7*$R5+$K$7*$S5+$L$7*$T5+$M$7*$U5</f>
        <v>352</v>
      </c>
      <c r="AB5" s="1">
        <f>$I$8*$Q5+$J$8*$R5+$K$8*$S5+$L$8*$T5+$M$8*$U5</f>
        <v>243</v>
      </c>
      <c r="AC5" s="1">
        <f t="shared" ref="AC5:AC6" si="5">$I$9*$Q5+$J$9*$R5+$K$9*$S5+$L$9*$T5+$M$9*$U5</f>
        <v>248</v>
      </c>
      <c r="AD5" s="1">
        <f t="shared" ref="AD5:AD6" si="6">$I$10*$Q5+$J$10*$R5+$K$10*$S5+$L$10*$T5+$M$10*$U5</f>
        <v>311</v>
      </c>
      <c r="AE5" s="1">
        <f t="shared" ref="AE5:AE6" si="7">$I$11*$Q5+$J$11*$R5+$K$11*$S5+$L$11*$T5+$M$11*$U5</f>
        <v>241</v>
      </c>
      <c r="AF5" s="1">
        <f t="shared" ref="AF5:AF6" si="8">$I$12*$Q5+$J$12*$R5+$K$12*$S5+$L$12*$T5+$M$12*$U5</f>
        <v>290</v>
      </c>
      <c r="AG5" s="1">
        <f t="shared" ref="AG5:AG6" si="9">$I$13*$Q5+$J$13*$R5+$K$13*$S5+$L$13*$T5+$M$13*$U5</f>
        <v>349</v>
      </c>
      <c r="AH5" s="1">
        <f t="shared" ref="AH5:AH6" si="10">$I$14*$Q5+$J$14*$R5+$K$14*$S5+$L$14*$T5+$M$14*$U5</f>
        <v>352</v>
      </c>
      <c r="AI5" s="1">
        <f t="shared" ref="AI5:AI6" si="11">$I$15*$Q5+$J$15*$R5+$K$15*$S5+$L$15*$T5+$M$15*$U5</f>
        <v>255</v>
      </c>
      <c r="AJ5" s="1">
        <f t="shared" ref="AJ5:AJ6" si="12">$I$16*$Q5+$J$16*$R5+$K$16*$S5+$L$16*$T5+$M$16*$U5</f>
        <v>308</v>
      </c>
      <c r="AK5" s="1">
        <f t="shared" ref="AK5:AK6" si="13">$I$14*$Q5+$J$14*$R5+$K$14*$S5+$L$14*$T5+$M$14*$U5</f>
        <v>352</v>
      </c>
      <c r="AL5" s="1">
        <f t="shared" ref="AL5:AL6" si="14">$I$18*$Q5+$J$18*$R5+$K$18*$S5+$L$18*$T5+$M$18*$U5</f>
        <v>336</v>
      </c>
      <c r="AM5" s="1"/>
      <c r="AN5" s="8">
        <v>2</v>
      </c>
      <c r="AO5" s="3">
        <f t="shared" ref="AO5:AO6" si="15">V5</f>
        <v>380.80276212403271</v>
      </c>
      <c r="AQ5" t="s">
        <v>1</v>
      </c>
      <c r="AR5" s="1">
        <v>1000</v>
      </c>
      <c r="AS5" s="4">
        <f>SUM(Y14:Y16)</f>
        <v>1000.0087666800114</v>
      </c>
      <c r="AT5" s="1">
        <f t="shared" ref="AT5:AT18" si="16">AR5-AS5</f>
        <v>-8.766680011376593E-3</v>
      </c>
    </row>
    <row r="6" spans="1:46" x14ac:dyDescent="0.3">
      <c r="A6" t="s">
        <v>2</v>
      </c>
      <c r="B6">
        <v>81</v>
      </c>
      <c r="C6">
        <v>60</v>
      </c>
      <c r="D6">
        <v>50</v>
      </c>
      <c r="E6">
        <v>74</v>
      </c>
      <c r="F6">
        <v>10</v>
      </c>
      <c r="H6" t="str">
        <f t="shared" si="2"/>
        <v>O3</v>
      </c>
      <c r="I6">
        <f t="shared" si="3"/>
        <v>4</v>
      </c>
      <c r="J6">
        <f t="shared" si="1"/>
        <v>5</v>
      </c>
      <c r="K6">
        <f t="shared" si="1"/>
        <v>10</v>
      </c>
      <c r="L6">
        <f t="shared" si="1"/>
        <v>4</v>
      </c>
      <c r="M6">
        <f t="shared" si="1"/>
        <v>13</v>
      </c>
      <c r="N6">
        <v>1000</v>
      </c>
      <c r="P6">
        <v>3</v>
      </c>
      <c r="Q6" s="2">
        <v>11</v>
      </c>
      <c r="R6" s="2">
        <v>12</v>
      </c>
      <c r="S6" s="2">
        <v>13</v>
      </c>
      <c r="T6" s="2">
        <v>14</v>
      </c>
      <c r="U6" s="2">
        <v>15</v>
      </c>
      <c r="V6" s="3">
        <v>357.30600455597875</v>
      </c>
      <c r="W6" s="8">
        <v>3</v>
      </c>
      <c r="X6" s="1">
        <f>$I$4*$Q6+$J$4*$R6+$K$4*$S6+$L$4*$T6+$M$4*$U6</f>
        <v>451</v>
      </c>
      <c r="Y6" s="1">
        <f>$I$5*$Q6+$J$5*$R6+$K$5*$S6+$L$5*$T6+$M$5*$U6</f>
        <v>578</v>
      </c>
      <c r="Z6" s="1">
        <f>$I$6*$Q6+$J$6*$R6+$K$6*$S6+$L$6*$T6+$M$6*$U6</f>
        <v>485</v>
      </c>
      <c r="AA6" s="1">
        <f t="shared" si="4"/>
        <v>582</v>
      </c>
      <c r="AB6" s="1">
        <f>$I$8*$Q6+$J$8*$R6+$K$8*$S6+$L$8*$T6+$M$8*$U6</f>
        <v>403</v>
      </c>
      <c r="AC6" s="1">
        <f t="shared" si="5"/>
        <v>408</v>
      </c>
      <c r="AD6" s="1">
        <f t="shared" si="6"/>
        <v>491</v>
      </c>
      <c r="AE6" s="1">
        <f t="shared" si="7"/>
        <v>396</v>
      </c>
      <c r="AF6" s="1">
        <f t="shared" si="8"/>
        <v>485</v>
      </c>
      <c r="AG6" s="1">
        <f t="shared" si="9"/>
        <v>554</v>
      </c>
      <c r="AH6" s="1">
        <f t="shared" si="10"/>
        <v>587</v>
      </c>
      <c r="AI6" s="1">
        <f t="shared" si="11"/>
        <v>410</v>
      </c>
      <c r="AJ6" s="1">
        <f t="shared" si="12"/>
        <v>498</v>
      </c>
      <c r="AK6" s="1">
        <f t="shared" si="13"/>
        <v>587</v>
      </c>
      <c r="AL6" s="1">
        <f t="shared" si="14"/>
        <v>541</v>
      </c>
      <c r="AM6" s="1"/>
      <c r="AN6" s="8">
        <v>3</v>
      </c>
      <c r="AO6" s="3">
        <f t="shared" si="15"/>
        <v>357.30600455597875</v>
      </c>
      <c r="AQ6" t="s">
        <v>2</v>
      </c>
      <c r="AR6" s="1">
        <v>1000</v>
      </c>
      <c r="AS6" s="4">
        <f>SUM(Z14:Z16)</f>
        <v>1000.0087666800114</v>
      </c>
      <c r="AT6" s="1">
        <f t="shared" si="16"/>
        <v>-8.766680011376593E-3</v>
      </c>
    </row>
    <row r="7" spans="1:46" x14ac:dyDescent="0.3">
      <c r="A7" t="s">
        <v>3</v>
      </c>
      <c r="B7">
        <v>40</v>
      </c>
      <c r="C7">
        <v>50</v>
      </c>
      <c r="D7">
        <v>32</v>
      </c>
      <c r="E7">
        <v>80</v>
      </c>
      <c r="F7">
        <v>45</v>
      </c>
      <c r="H7" t="str">
        <f t="shared" si="2"/>
        <v>O4</v>
      </c>
      <c r="I7">
        <f t="shared" si="3"/>
        <v>13</v>
      </c>
      <c r="J7">
        <f t="shared" si="1"/>
        <v>8</v>
      </c>
      <c r="K7">
        <f t="shared" si="1"/>
        <v>15</v>
      </c>
      <c r="L7">
        <f t="shared" si="1"/>
        <v>2</v>
      </c>
      <c r="M7">
        <f t="shared" si="1"/>
        <v>8</v>
      </c>
      <c r="N7">
        <v>1000</v>
      </c>
      <c r="P7">
        <v>4</v>
      </c>
      <c r="Q7" s="10" t="s">
        <v>61</v>
      </c>
      <c r="R7" s="10" t="s">
        <v>61</v>
      </c>
      <c r="S7" s="10" t="s">
        <v>61</v>
      </c>
      <c r="T7" s="10" t="s">
        <v>61</v>
      </c>
      <c r="U7" s="10" t="s">
        <v>61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 t="s">
        <v>27</v>
      </c>
      <c r="AO7" s="1">
        <f>SUM(AO4:AO6)</f>
        <v>1000.0087666800114</v>
      </c>
      <c r="AQ7" t="s">
        <v>3</v>
      </c>
      <c r="AR7" s="1">
        <v>1000</v>
      </c>
      <c r="AS7" s="4">
        <f>SUM(AA14:AA16)</f>
        <v>1000.0087666800114</v>
      </c>
      <c r="AT7" s="1">
        <f t="shared" si="16"/>
        <v>-8.766680011376593E-3</v>
      </c>
    </row>
    <row r="8" spans="1:46" x14ac:dyDescent="0.3">
      <c r="A8" t="s">
        <v>4</v>
      </c>
      <c r="B8">
        <v>67</v>
      </c>
      <c r="C8">
        <v>50</v>
      </c>
      <c r="D8">
        <v>50</v>
      </c>
      <c r="E8">
        <v>72</v>
      </c>
      <c r="F8">
        <v>84</v>
      </c>
      <c r="H8" t="str">
        <f t="shared" si="2"/>
        <v>O5</v>
      </c>
      <c r="I8">
        <f t="shared" si="3"/>
        <v>7</v>
      </c>
      <c r="J8">
        <f t="shared" si="1"/>
        <v>8</v>
      </c>
      <c r="K8">
        <f t="shared" si="1"/>
        <v>10</v>
      </c>
      <c r="L8">
        <f t="shared" si="1"/>
        <v>5</v>
      </c>
      <c r="M8">
        <f t="shared" si="1"/>
        <v>2</v>
      </c>
      <c r="N8">
        <v>1000</v>
      </c>
      <c r="Q8" s="1"/>
      <c r="R8" s="1"/>
      <c r="S8" s="1"/>
      <c r="T8" s="1"/>
      <c r="U8" s="1"/>
      <c r="V8" s="1"/>
      <c r="W8" s="1"/>
      <c r="X8" s="1" t="s">
        <v>53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Q8" t="s">
        <v>4</v>
      </c>
      <c r="AR8" s="1">
        <v>1000</v>
      </c>
      <c r="AS8" s="4">
        <f>SUM(AB14:AB16)</f>
        <v>1000.0087666800114</v>
      </c>
      <c r="AT8" s="1">
        <f t="shared" si="16"/>
        <v>-8.766680011376593E-3</v>
      </c>
    </row>
    <row r="9" spans="1:46" x14ac:dyDescent="0.3">
      <c r="A9" t="s">
        <v>5</v>
      </c>
      <c r="B9">
        <v>26</v>
      </c>
      <c r="C9">
        <v>83</v>
      </c>
      <c r="D9">
        <v>83</v>
      </c>
      <c r="E9">
        <v>94</v>
      </c>
      <c r="F9">
        <v>29</v>
      </c>
      <c r="H9" t="str">
        <f t="shared" si="2"/>
        <v>O6</v>
      </c>
      <c r="I9">
        <f t="shared" si="3"/>
        <v>15</v>
      </c>
      <c r="J9">
        <f t="shared" si="1"/>
        <v>3</v>
      </c>
      <c r="K9">
        <f t="shared" si="1"/>
        <v>1</v>
      </c>
      <c r="L9">
        <f>RANK(E9,E$4:E$18,E$1)</f>
        <v>1</v>
      </c>
      <c r="M9">
        <f t="shared" si="1"/>
        <v>12</v>
      </c>
      <c r="N9">
        <v>1000</v>
      </c>
      <c r="Q9" s="1"/>
      <c r="R9" s="1"/>
      <c r="S9" s="1"/>
      <c r="T9" s="1"/>
      <c r="U9" s="1"/>
      <c r="V9" s="1"/>
      <c r="W9" s="1"/>
      <c r="X9" s="11">
        <f t="shared" ref="X9:AL11" si="17">1/(1-EXP(-1*X4))</f>
        <v>1</v>
      </c>
      <c r="Y9" s="11">
        <f t="shared" si="17"/>
        <v>1</v>
      </c>
      <c r="Z9" s="11">
        <f t="shared" si="17"/>
        <v>1</v>
      </c>
      <c r="AA9" s="11">
        <f t="shared" si="17"/>
        <v>1</v>
      </c>
      <c r="AB9" s="11">
        <f t="shared" si="17"/>
        <v>1</v>
      </c>
      <c r="AC9" s="11">
        <f t="shared" si="17"/>
        <v>1</v>
      </c>
      <c r="AD9" s="11">
        <f t="shared" si="17"/>
        <v>1</v>
      </c>
      <c r="AE9" s="11">
        <f t="shared" si="17"/>
        <v>1</v>
      </c>
      <c r="AF9" s="11">
        <f t="shared" si="17"/>
        <v>1</v>
      </c>
      <c r="AG9" s="11">
        <f t="shared" si="17"/>
        <v>1</v>
      </c>
      <c r="AH9" s="11">
        <f t="shared" si="17"/>
        <v>1</v>
      </c>
      <c r="AI9" s="11">
        <f t="shared" si="17"/>
        <v>1</v>
      </c>
      <c r="AJ9" s="11">
        <f t="shared" si="17"/>
        <v>1</v>
      </c>
      <c r="AK9" s="11">
        <f t="shared" si="17"/>
        <v>1</v>
      </c>
      <c r="AL9" s="11">
        <f t="shared" si="17"/>
        <v>1</v>
      </c>
      <c r="AM9" s="1"/>
      <c r="AN9" s="1"/>
      <c r="AO9" s="1"/>
      <c r="AQ9" t="s">
        <v>5</v>
      </c>
      <c r="AR9" s="1">
        <v>1000</v>
      </c>
      <c r="AS9" s="4">
        <f>SUM(AC14:AC16)</f>
        <v>1000.0087666800114</v>
      </c>
      <c r="AT9" s="1">
        <f t="shared" si="16"/>
        <v>-8.766680011376593E-3</v>
      </c>
    </row>
    <row r="10" spans="1:46" x14ac:dyDescent="0.3">
      <c r="A10" t="s">
        <v>6</v>
      </c>
      <c r="B10">
        <v>97</v>
      </c>
      <c r="C10">
        <v>60</v>
      </c>
      <c r="D10">
        <v>70</v>
      </c>
      <c r="E10">
        <v>33</v>
      </c>
      <c r="F10">
        <v>45</v>
      </c>
      <c r="H10" t="str">
        <f t="shared" si="2"/>
        <v>O7</v>
      </c>
      <c r="I10">
        <f t="shared" si="3"/>
        <v>1</v>
      </c>
      <c r="J10">
        <f t="shared" si="1"/>
        <v>5</v>
      </c>
      <c r="K10">
        <f t="shared" si="1"/>
        <v>8</v>
      </c>
      <c r="L10">
        <f>RANK(E10,E$4:E$18,E$1)</f>
        <v>14</v>
      </c>
      <c r="M10">
        <f t="shared" si="1"/>
        <v>8</v>
      </c>
      <c r="N10">
        <v>1000</v>
      </c>
      <c r="Q10" s="1"/>
      <c r="R10" s="1"/>
      <c r="S10" s="1"/>
      <c r="T10" s="1"/>
      <c r="U10" s="1"/>
      <c r="V10" s="1"/>
      <c r="W10" s="1"/>
      <c r="X10" s="11">
        <f t="shared" si="17"/>
        <v>1</v>
      </c>
      <c r="Y10" s="11">
        <f t="shared" si="17"/>
        <v>1</v>
      </c>
      <c r="Z10" s="11">
        <f t="shared" si="17"/>
        <v>1</v>
      </c>
      <c r="AA10" s="11">
        <f t="shared" si="17"/>
        <v>1</v>
      </c>
      <c r="AB10" s="11">
        <f t="shared" si="17"/>
        <v>1</v>
      </c>
      <c r="AC10" s="11">
        <f t="shared" si="17"/>
        <v>1</v>
      </c>
      <c r="AD10" s="11">
        <f t="shared" si="17"/>
        <v>1</v>
      </c>
      <c r="AE10" s="11">
        <f t="shared" si="17"/>
        <v>1</v>
      </c>
      <c r="AF10" s="11">
        <f t="shared" si="17"/>
        <v>1</v>
      </c>
      <c r="AG10" s="11">
        <f t="shared" si="17"/>
        <v>1</v>
      </c>
      <c r="AH10" s="11">
        <f t="shared" si="17"/>
        <v>1</v>
      </c>
      <c r="AI10" s="11">
        <f t="shared" si="17"/>
        <v>1</v>
      </c>
      <c r="AJ10" s="11">
        <f t="shared" si="17"/>
        <v>1</v>
      </c>
      <c r="AK10" s="11">
        <f t="shared" si="17"/>
        <v>1</v>
      </c>
      <c r="AL10" s="11">
        <f t="shared" si="17"/>
        <v>1</v>
      </c>
      <c r="AM10" s="1"/>
      <c r="AN10" s="1"/>
      <c r="AO10" s="1"/>
      <c r="AQ10" t="s">
        <v>6</v>
      </c>
      <c r="AR10" s="1">
        <v>1000</v>
      </c>
      <c r="AS10" s="4">
        <f>SUM(AD14:AD16)</f>
        <v>1000.0087666800114</v>
      </c>
      <c r="AT10" s="1">
        <f t="shared" si="16"/>
        <v>-8.766680011376593E-3</v>
      </c>
    </row>
    <row r="11" spans="1:46" x14ac:dyDescent="0.3">
      <c r="A11" t="s">
        <v>7</v>
      </c>
      <c r="B11">
        <v>95</v>
      </c>
      <c r="C11">
        <v>14</v>
      </c>
      <c r="D11">
        <v>76</v>
      </c>
      <c r="E11">
        <v>63</v>
      </c>
      <c r="F11">
        <v>66</v>
      </c>
      <c r="H11" t="str">
        <f t="shared" si="2"/>
        <v>O8</v>
      </c>
      <c r="I11">
        <f t="shared" si="3"/>
        <v>3</v>
      </c>
      <c r="J11">
        <f t="shared" si="1"/>
        <v>15</v>
      </c>
      <c r="K11">
        <f t="shared" si="1"/>
        <v>3</v>
      </c>
      <c r="L11">
        <f t="shared" si="1"/>
        <v>6</v>
      </c>
      <c r="M11">
        <f t="shared" si="1"/>
        <v>4</v>
      </c>
      <c r="N11">
        <v>1000</v>
      </c>
      <c r="Q11" s="1"/>
      <c r="R11" s="1"/>
      <c r="S11" s="1"/>
      <c r="T11" s="1"/>
      <c r="U11" s="1"/>
      <c r="V11" s="1"/>
      <c r="W11" s="1"/>
      <c r="X11" s="11">
        <f t="shared" si="17"/>
        <v>1</v>
      </c>
      <c r="Y11" s="11">
        <f t="shared" si="17"/>
        <v>1</v>
      </c>
      <c r="Z11" s="11">
        <f t="shared" si="17"/>
        <v>1</v>
      </c>
      <c r="AA11" s="11">
        <f t="shared" si="17"/>
        <v>1</v>
      </c>
      <c r="AB11" s="11">
        <f t="shared" si="17"/>
        <v>1</v>
      </c>
      <c r="AC11" s="11">
        <f t="shared" si="17"/>
        <v>1</v>
      </c>
      <c r="AD11" s="11">
        <f t="shared" si="17"/>
        <v>1</v>
      </c>
      <c r="AE11" s="11">
        <f t="shared" si="17"/>
        <v>1</v>
      </c>
      <c r="AF11" s="11">
        <f t="shared" si="17"/>
        <v>1</v>
      </c>
      <c r="AG11" s="11">
        <f t="shared" si="17"/>
        <v>1</v>
      </c>
      <c r="AH11" s="11">
        <f t="shared" si="17"/>
        <v>1</v>
      </c>
      <c r="AI11" s="11">
        <f t="shared" si="17"/>
        <v>1</v>
      </c>
      <c r="AJ11" s="11">
        <f t="shared" si="17"/>
        <v>1</v>
      </c>
      <c r="AK11" s="11">
        <f t="shared" si="17"/>
        <v>1</v>
      </c>
      <c r="AL11" s="11">
        <f t="shared" si="17"/>
        <v>1</v>
      </c>
      <c r="AM11" s="1"/>
      <c r="AN11" s="10">
        <f>STDEV(X9:AL11)</f>
        <v>0</v>
      </c>
      <c r="AO11" s="1"/>
      <c r="AQ11" t="s">
        <v>7</v>
      </c>
      <c r="AR11" s="1">
        <v>1000</v>
      </c>
      <c r="AS11" s="4">
        <f>SUM(AE14:AE16)</f>
        <v>1000.0087666800114</v>
      </c>
      <c r="AT11" s="1">
        <f t="shared" si="16"/>
        <v>-8.766680011376593E-3</v>
      </c>
    </row>
    <row r="12" spans="1:46" x14ac:dyDescent="0.3">
      <c r="A12" t="s">
        <v>8</v>
      </c>
      <c r="B12">
        <v>50</v>
      </c>
      <c r="C12">
        <v>40</v>
      </c>
      <c r="D12">
        <v>58</v>
      </c>
      <c r="E12">
        <v>53</v>
      </c>
      <c r="F12">
        <v>90</v>
      </c>
      <c r="H12" t="str">
        <f t="shared" si="2"/>
        <v>O9</v>
      </c>
      <c r="I12">
        <f t="shared" si="3"/>
        <v>9</v>
      </c>
      <c r="J12">
        <f t="shared" si="1"/>
        <v>13</v>
      </c>
      <c r="K12">
        <f t="shared" si="1"/>
        <v>9</v>
      </c>
      <c r="L12">
        <f t="shared" si="1"/>
        <v>7</v>
      </c>
      <c r="M12">
        <f t="shared" si="1"/>
        <v>1</v>
      </c>
      <c r="N12">
        <v>1000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Q12" t="s">
        <v>8</v>
      </c>
      <c r="AR12" s="1">
        <v>1000</v>
      </c>
      <c r="AS12" s="4">
        <f>SUM(AF14:AF16)</f>
        <v>1000.0087666800114</v>
      </c>
      <c r="AT12" s="1">
        <f t="shared" si="16"/>
        <v>-8.766680011376593E-3</v>
      </c>
    </row>
    <row r="13" spans="1:46" x14ac:dyDescent="0.3">
      <c r="A13" t="s">
        <v>9</v>
      </c>
      <c r="B13">
        <v>96</v>
      </c>
      <c r="C13">
        <v>66</v>
      </c>
      <c r="D13">
        <v>44</v>
      </c>
      <c r="E13">
        <v>12</v>
      </c>
      <c r="F13">
        <v>47</v>
      </c>
      <c r="H13" t="str">
        <f t="shared" si="2"/>
        <v>O10</v>
      </c>
      <c r="I13">
        <f t="shared" si="3"/>
        <v>2</v>
      </c>
      <c r="J13">
        <f t="shared" si="1"/>
        <v>4</v>
      </c>
      <c r="K13">
        <f t="shared" si="1"/>
        <v>13</v>
      </c>
      <c r="L13">
        <f t="shared" si="1"/>
        <v>15</v>
      </c>
      <c r="M13">
        <f t="shared" si="1"/>
        <v>7</v>
      </c>
      <c r="N13">
        <v>1000</v>
      </c>
      <c r="Q13" s="1"/>
      <c r="R13" s="1"/>
      <c r="S13" s="1"/>
      <c r="T13" s="1"/>
      <c r="U13" s="1"/>
      <c r="V13" s="1"/>
      <c r="W13" s="1"/>
      <c r="X13" s="1" t="s">
        <v>54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Q13" t="s">
        <v>9</v>
      </c>
      <c r="AR13" s="1">
        <v>1000</v>
      </c>
      <c r="AS13" s="4">
        <f>SUM(AG14:AG16)</f>
        <v>1000.0087666800114</v>
      </c>
      <c r="AT13" s="1">
        <f t="shared" si="16"/>
        <v>-8.766680011376593E-3</v>
      </c>
    </row>
    <row r="14" spans="1:46" x14ac:dyDescent="0.3">
      <c r="A14" t="s">
        <v>10</v>
      </c>
      <c r="B14">
        <v>37</v>
      </c>
      <c r="C14">
        <v>36</v>
      </c>
      <c r="D14">
        <v>74</v>
      </c>
      <c r="E14">
        <v>50</v>
      </c>
      <c r="F14">
        <v>50</v>
      </c>
      <c r="H14" t="str">
        <f t="shared" si="2"/>
        <v>O11</v>
      </c>
      <c r="I14">
        <f t="shared" si="3"/>
        <v>14</v>
      </c>
      <c r="J14">
        <f t="shared" si="1"/>
        <v>14</v>
      </c>
      <c r="K14">
        <f t="shared" si="1"/>
        <v>6</v>
      </c>
      <c r="L14">
        <f t="shared" si="1"/>
        <v>8</v>
      </c>
      <c r="M14">
        <f t="shared" si="1"/>
        <v>5</v>
      </c>
      <c r="N14">
        <v>1000</v>
      </c>
      <c r="Q14" s="1"/>
      <c r="R14" s="1"/>
      <c r="S14" s="1"/>
      <c r="T14" s="1"/>
      <c r="U14" s="1"/>
      <c r="V14" s="1"/>
      <c r="W14" s="1"/>
      <c r="X14" s="1">
        <f t="shared" ref="X14:AL16" si="18">X9*$AO4</f>
        <v>261.89999999999998</v>
      </c>
      <c r="Y14" s="1">
        <f t="shared" si="18"/>
        <v>261.89999999999998</v>
      </c>
      <c r="Z14" s="1">
        <f t="shared" si="18"/>
        <v>261.89999999999998</v>
      </c>
      <c r="AA14" s="1">
        <f t="shared" si="18"/>
        <v>261.89999999999998</v>
      </c>
      <c r="AB14" s="1">
        <f t="shared" si="18"/>
        <v>261.89999999999998</v>
      </c>
      <c r="AC14" s="1">
        <f t="shared" si="18"/>
        <v>261.89999999999998</v>
      </c>
      <c r="AD14" s="1">
        <f t="shared" si="18"/>
        <v>261.89999999999998</v>
      </c>
      <c r="AE14" s="1">
        <f t="shared" si="18"/>
        <v>261.89999999999998</v>
      </c>
      <c r="AF14" s="1">
        <f t="shared" si="18"/>
        <v>261.89999999999998</v>
      </c>
      <c r="AG14" s="1">
        <f t="shared" si="18"/>
        <v>261.89999999999998</v>
      </c>
      <c r="AH14" s="1">
        <f t="shared" si="18"/>
        <v>261.89999999999998</v>
      </c>
      <c r="AI14" s="1">
        <f t="shared" si="18"/>
        <v>261.89999999999998</v>
      </c>
      <c r="AJ14" s="1">
        <f t="shared" si="18"/>
        <v>261.89999999999998</v>
      </c>
      <c r="AK14" s="1">
        <f t="shared" si="18"/>
        <v>261.89999999999998</v>
      </c>
      <c r="AL14" s="1">
        <f t="shared" si="18"/>
        <v>261.89999999999998</v>
      </c>
      <c r="AM14" s="1"/>
      <c r="AN14" s="10">
        <f>STDEV(X14:AL14)</f>
        <v>5.8838528446672815E-14</v>
      </c>
      <c r="AO14" s="1"/>
      <c r="AQ14" t="s">
        <v>10</v>
      </c>
      <c r="AR14" s="1">
        <v>1000</v>
      </c>
      <c r="AS14" s="4">
        <f>SUM(AH14:AH16)</f>
        <v>1000.0087666800114</v>
      </c>
      <c r="AT14" s="1">
        <f t="shared" si="16"/>
        <v>-8.766680011376593E-3</v>
      </c>
    </row>
    <row r="15" spans="1:46" x14ac:dyDescent="0.3">
      <c r="A15" t="s">
        <v>11</v>
      </c>
      <c r="B15">
        <v>79</v>
      </c>
      <c r="C15">
        <v>60</v>
      </c>
      <c r="D15">
        <v>75</v>
      </c>
      <c r="E15">
        <v>45</v>
      </c>
      <c r="F15">
        <v>50</v>
      </c>
      <c r="H15" t="str">
        <f t="shared" si="2"/>
        <v>O12</v>
      </c>
      <c r="I15">
        <f t="shared" si="3"/>
        <v>5</v>
      </c>
      <c r="J15">
        <f t="shared" si="1"/>
        <v>5</v>
      </c>
      <c r="K15">
        <f t="shared" si="1"/>
        <v>4</v>
      </c>
      <c r="L15">
        <f t="shared" si="1"/>
        <v>12</v>
      </c>
      <c r="M15">
        <f t="shared" si="1"/>
        <v>5</v>
      </c>
      <c r="N15">
        <v>1000</v>
      </c>
      <c r="Q15" s="1"/>
      <c r="R15" s="1"/>
      <c r="S15" s="1"/>
      <c r="T15" s="1"/>
      <c r="U15" s="1"/>
      <c r="V15" s="1"/>
      <c r="W15" s="1"/>
      <c r="X15" s="1">
        <f t="shared" si="18"/>
        <v>380.80276212403271</v>
      </c>
      <c r="Y15" s="1">
        <f t="shared" si="18"/>
        <v>380.80276212403271</v>
      </c>
      <c r="Z15" s="1">
        <f t="shared" si="18"/>
        <v>380.80276212403271</v>
      </c>
      <c r="AA15" s="1">
        <f t="shared" si="18"/>
        <v>380.80276212403271</v>
      </c>
      <c r="AB15" s="1">
        <f t="shared" si="18"/>
        <v>380.80276212403271</v>
      </c>
      <c r="AC15" s="1">
        <f t="shared" si="18"/>
        <v>380.80276212403271</v>
      </c>
      <c r="AD15" s="1">
        <f t="shared" si="18"/>
        <v>380.80276212403271</v>
      </c>
      <c r="AE15" s="1">
        <f t="shared" si="18"/>
        <v>380.80276212403271</v>
      </c>
      <c r="AF15" s="1">
        <f t="shared" si="18"/>
        <v>380.80276212403271</v>
      </c>
      <c r="AG15" s="1">
        <f t="shared" si="18"/>
        <v>380.80276212403271</v>
      </c>
      <c r="AH15" s="1">
        <f t="shared" si="18"/>
        <v>380.80276212403271</v>
      </c>
      <c r="AI15" s="1">
        <f t="shared" si="18"/>
        <v>380.80276212403271</v>
      </c>
      <c r="AJ15" s="1">
        <f t="shared" si="18"/>
        <v>380.80276212403271</v>
      </c>
      <c r="AK15" s="1">
        <f t="shared" si="18"/>
        <v>380.80276212403271</v>
      </c>
      <c r="AL15" s="1">
        <f t="shared" si="18"/>
        <v>380.80276212403271</v>
      </c>
      <c r="AM15" s="1"/>
      <c r="AN15" s="10">
        <f t="shared" ref="AN15:AN16" si="19">STDEV(X15:AL15)</f>
        <v>5.8838528446672815E-14</v>
      </c>
      <c r="AO15" s="1"/>
      <c r="AQ15" t="s">
        <v>11</v>
      </c>
      <c r="AR15" s="1">
        <v>1000</v>
      </c>
      <c r="AS15" s="4">
        <f>SUM(AI14:AI16)</f>
        <v>1000.0087666800114</v>
      </c>
      <c r="AT15" s="1">
        <f t="shared" si="16"/>
        <v>-8.766680011376593E-3</v>
      </c>
    </row>
    <row r="16" spans="1:46" x14ac:dyDescent="0.3">
      <c r="A16" t="s">
        <v>12</v>
      </c>
      <c r="B16">
        <v>67</v>
      </c>
      <c r="C16">
        <v>96</v>
      </c>
      <c r="D16">
        <v>38</v>
      </c>
      <c r="E16">
        <v>44</v>
      </c>
      <c r="F16">
        <v>72</v>
      </c>
      <c r="H16" t="str">
        <f t="shared" si="2"/>
        <v>O13</v>
      </c>
      <c r="I16">
        <f t="shared" si="3"/>
        <v>7</v>
      </c>
      <c r="J16">
        <f t="shared" si="1"/>
        <v>1</v>
      </c>
      <c r="K16">
        <f t="shared" si="1"/>
        <v>14</v>
      </c>
      <c r="L16">
        <f t="shared" si="1"/>
        <v>13</v>
      </c>
      <c r="M16">
        <f t="shared" si="1"/>
        <v>3</v>
      </c>
      <c r="N16">
        <v>1000</v>
      </c>
      <c r="Q16" s="1"/>
      <c r="R16" s="1"/>
      <c r="S16" s="1"/>
      <c r="T16" s="1"/>
      <c r="U16" s="1"/>
      <c r="V16" s="1"/>
      <c r="W16" s="1"/>
      <c r="X16" s="1">
        <f t="shared" si="18"/>
        <v>357.30600455597875</v>
      </c>
      <c r="Y16" s="1">
        <f t="shared" si="18"/>
        <v>357.30600455597875</v>
      </c>
      <c r="Z16" s="1">
        <f t="shared" si="18"/>
        <v>357.30600455597875</v>
      </c>
      <c r="AA16" s="1">
        <f t="shared" si="18"/>
        <v>357.30600455597875</v>
      </c>
      <c r="AB16" s="1">
        <f t="shared" si="18"/>
        <v>357.30600455597875</v>
      </c>
      <c r="AC16" s="1">
        <f t="shared" si="18"/>
        <v>357.30600455597875</v>
      </c>
      <c r="AD16" s="1">
        <f t="shared" si="18"/>
        <v>357.30600455597875</v>
      </c>
      <c r="AE16" s="1">
        <f t="shared" si="18"/>
        <v>357.30600455597875</v>
      </c>
      <c r="AF16" s="1">
        <f t="shared" si="18"/>
        <v>357.30600455597875</v>
      </c>
      <c r="AG16" s="1">
        <f t="shared" si="18"/>
        <v>357.30600455597875</v>
      </c>
      <c r="AH16" s="1">
        <f t="shared" si="18"/>
        <v>357.30600455597875</v>
      </c>
      <c r="AI16" s="1">
        <f t="shared" si="18"/>
        <v>357.30600455597875</v>
      </c>
      <c r="AJ16" s="1">
        <f t="shared" si="18"/>
        <v>357.30600455597875</v>
      </c>
      <c r="AK16" s="1">
        <f t="shared" si="18"/>
        <v>357.30600455597875</v>
      </c>
      <c r="AL16" s="1">
        <f t="shared" si="18"/>
        <v>357.30600455597875</v>
      </c>
      <c r="AM16" s="1"/>
      <c r="AN16" s="10">
        <f t="shared" si="19"/>
        <v>0</v>
      </c>
      <c r="AO16" s="1"/>
      <c r="AQ16" t="s">
        <v>12</v>
      </c>
      <c r="AR16" s="1">
        <v>1000</v>
      </c>
      <c r="AS16" s="4">
        <f>SUM(AJ14:AJ16)</f>
        <v>1000.0087666800114</v>
      </c>
      <c r="AT16" s="1">
        <f t="shared" si="16"/>
        <v>-8.766680011376593E-3</v>
      </c>
    </row>
    <row r="17" spans="1:46" x14ac:dyDescent="0.3">
      <c r="A17" t="s">
        <v>13</v>
      </c>
      <c r="B17">
        <v>50</v>
      </c>
      <c r="C17">
        <v>50</v>
      </c>
      <c r="D17">
        <v>71</v>
      </c>
      <c r="E17">
        <v>48</v>
      </c>
      <c r="F17">
        <v>31</v>
      </c>
      <c r="H17" t="str">
        <f t="shared" si="2"/>
        <v>O14</v>
      </c>
      <c r="I17">
        <f t="shared" si="3"/>
        <v>9</v>
      </c>
      <c r="J17">
        <f t="shared" si="1"/>
        <v>8</v>
      </c>
      <c r="K17">
        <f t="shared" si="1"/>
        <v>7</v>
      </c>
      <c r="L17">
        <f t="shared" si="1"/>
        <v>11</v>
      </c>
      <c r="M17">
        <f t="shared" si="1"/>
        <v>11</v>
      </c>
      <c r="N17">
        <v>1000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Q17" t="s">
        <v>13</v>
      </c>
      <c r="AR17" s="1">
        <v>1000</v>
      </c>
      <c r="AS17" s="4">
        <f>SUM(AK14:AK16)</f>
        <v>1000.0087666800114</v>
      </c>
      <c r="AT17" s="1">
        <f t="shared" si="16"/>
        <v>-8.766680011376593E-3</v>
      </c>
    </row>
    <row r="18" spans="1:46" x14ac:dyDescent="0.3">
      <c r="A18" t="s">
        <v>14</v>
      </c>
      <c r="B18">
        <v>50</v>
      </c>
      <c r="C18">
        <v>84</v>
      </c>
      <c r="D18">
        <v>46</v>
      </c>
      <c r="E18">
        <v>50</v>
      </c>
      <c r="F18">
        <v>43</v>
      </c>
      <c r="H18" t="str">
        <f t="shared" si="2"/>
        <v>O15</v>
      </c>
      <c r="I18">
        <f t="shared" si="3"/>
        <v>9</v>
      </c>
      <c r="J18">
        <f t="shared" si="1"/>
        <v>2</v>
      </c>
      <c r="K18">
        <f t="shared" si="1"/>
        <v>12</v>
      </c>
      <c r="L18">
        <f t="shared" si="1"/>
        <v>8</v>
      </c>
      <c r="M18">
        <f t="shared" si="1"/>
        <v>10</v>
      </c>
      <c r="N18">
        <v>1000</v>
      </c>
      <c r="Q18" s="1"/>
      <c r="R18" s="1"/>
      <c r="S18" s="1"/>
      <c r="T18" s="1"/>
      <c r="U18" s="1"/>
      <c r="V18" s="1"/>
      <c r="W18" s="1"/>
      <c r="X18" s="1" t="s">
        <v>62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Q18" t="s">
        <v>14</v>
      </c>
      <c r="AR18" s="1">
        <v>1000</v>
      </c>
      <c r="AS18" s="4">
        <f>SUM(AL14:AL16)</f>
        <v>1000.0087666800114</v>
      </c>
      <c r="AT18" s="1">
        <f t="shared" si="16"/>
        <v>-8.766680011376593E-3</v>
      </c>
    </row>
    <row r="19" spans="1:46" ht="15" thickBot="1" x14ac:dyDescent="0.35"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 t="s">
        <v>67</v>
      </c>
      <c r="AR19" s="1" t="s">
        <v>27</v>
      </c>
      <c r="AS19" s="1" t="s">
        <v>27</v>
      </c>
      <c r="AT19" s="1" t="s">
        <v>26</v>
      </c>
    </row>
    <row r="20" spans="1:46" ht="15" thickBot="1" x14ac:dyDescent="0.35"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 t="s">
        <v>68</v>
      </c>
      <c r="AR20" s="1">
        <f t="shared" ref="AR20" si="20">SUM(AR4:AR18)</f>
        <v>15000</v>
      </c>
      <c r="AS20" s="1">
        <f>SUM(AS4:AS18)</f>
        <v>15000.131500200176</v>
      </c>
      <c r="AT20" s="12">
        <f>SUMSQ(AT4:AT18)</f>
        <v>1.1528201763280482E-3</v>
      </c>
    </row>
    <row r="21" spans="1:46" x14ac:dyDescent="0.3"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R21" s="1"/>
      <c r="AS21" s="1"/>
      <c r="AT21" s="1" t="s">
        <v>28</v>
      </c>
    </row>
    <row r="22" spans="1:46" x14ac:dyDescent="0.3"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R22" s="1"/>
      <c r="AS22" s="1"/>
      <c r="AT22" s="1">
        <f>ABS(AR20-AS20)</f>
        <v>0.13150020017565112</v>
      </c>
    </row>
    <row r="23" spans="1:46" x14ac:dyDescent="0.3"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R23" s="1"/>
      <c r="AS23" s="1"/>
      <c r="AT23" s="1" t="s">
        <v>29</v>
      </c>
    </row>
    <row r="24" spans="1:46" x14ac:dyDescent="0.3"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R24" s="1"/>
      <c r="AS24" s="1"/>
      <c r="AT24" s="5">
        <f>AT20*AT22</f>
        <v>1.5159608395366777E-4</v>
      </c>
    </row>
    <row r="25" spans="1:46" x14ac:dyDescent="0.3"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R25" t="s">
        <v>30</v>
      </c>
      <c r="AS25" t="s">
        <v>30</v>
      </c>
    </row>
    <row r="26" spans="1:46" x14ac:dyDescent="0.3">
      <c r="H26" t="s">
        <v>56</v>
      </c>
      <c r="I26" t="s">
        <v>15</v>
      </c>
      <c r="J26" t="s">
        <v>16</v>
      </c>
      <c r="K26" t="s">
        <v>17</v>
      </c>
      <c r="L26" t="s">
        <v>18</v>
      </c>
      <c r="M26" t="s">
        <v>19</v>
      </c>
      <c r="Q26" s="1"/>
      <c r="R26" s="1"/>
      <c r="S26" s="1"/>
      <c r="T26" s="1"/>
      <c r="U26" s="1"/>
      <c r="V26" s="1"/>
      <c r="W26" s="1"/>
      <c r="X26" s="1" t="s">
        <v>31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R26">
        <f>STDEV(AR4:AR18)</f>
        <v>0</v>
      </c>
      <c r="AS26" s="7">
        <f>STDEV(AS4:AS18)</f>
        <v>3.5303117068003686E-13</v>
      </c>
    </row>
    <row r="27" spans="1:46" x14ac:dyDescent="0.3">
      <c r="H27" t="s">
        <v>0</v>
      </c>
      <c r="I27">
        <f>RANK(B4,B$4:B$18,B$2)</f>
        <v>10</v>
      </c>
      <c r="J27">
        <f t="shared" ref="J27:M41" si="21">RANK(C4,C$4:C$18,C$2)</f>
        <v>4</v>
      </c>
      <c r="K27">
        <f t="shared" si="21"/>
        <v>11</v>
      </c>
      <c r="L27">
        <f t="shared" si="21"/>
        <v>13</v>
      </c>
      <c r="M27">
        <f t="shared" si="21"/>
        <v>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6" x14ac:dyDescent="0.3">
      <c r="H28" t="s">
        <v>1</v>
      </c>
      <c r="I28">
        <f t="shared" ref="I28:I41" si="22">RANK(B5,B$4:B$18,B$2)</f>
        <v>4</v>
      </c>
      <c r="J28">
        <f t="shared" si="21"/>
        <v>4</v>
      </c>
      <c r="K28">
        <f t="shared" si="21"/>
        <v>14</v>
      </c>
      <c r="L28">
        <f t="shared" si="21"/>
        <v>6</v>
      </c>
      <c r="M28">
        <f t="shared" si="21"/>
        <v>1</v>
      </c>
      <c r="Q28" s="1"/>
      <c r="R28" s="1"/>
      <c r="S28" s="1"/>
      <c r="T28" s="1"/>
      <c r="U28" s="1"/>
      <c r="V28" s="1"/>
      <c r="W28" s="1"/>
      <c r="X28" s="1" t="s">
        <v>38</v>
      </c>
      <c r="Y28" s="1" t="s">
        <v>39</v>
      </c>
      <c r="Z28" s="1" t="s">
        <v>40</v>
      </c>
      <c r="AA28" s="1" t="s">
        <v>41</v>
      </c>
      <c r="AB28" s="1" t="s">
        <v>42</v>
      </c>
      <c r="AC28" s="1" t="s">
        <v>43</v>
      </c>
      <c r="AD28" s="1" t="s">
        <v>44</v>
      </c>
      <c r="AE28" s="1" t="s">
        <v>45</v>
      </c>
      <c r="AF28" s="1" t="s">
        <v>46</v>
      </c>
      <c r="AG28" s="1" t="s">
        <v>47</v>
      </c>
      <c r="AH28" s="1" t="s">
        <v>48</v>
      </c>
      <c r="AI28" s="1" t="s">
        <v>49</v>
      </c>
      <c r="AJ28" s="1" t="s">
        <v>50</v>
      </c>
      <c r="AK28" s="1" t="s">
        <v>51</v>
      </c>
      <c r="AL28" s="1" t="s">
        <v>52</v>
      </c>
      <c r="AM28" s="1"/>
      <c r="AN28" s="1"/>
      <c r="AO28" s="1"/>
      <c r="AR28" t="s">
        <v>22</v>
      </c>
      <c r="AS28" t="s">
        <v>24</v>
      </c>
      <c r="AT28" t="s">
        <v>25</v>
      </c>
    </row>
    <row r="29" spans="1:46" x14ac:dyDescent="0.3">
      <c r="H29" t="s">
        <v>2</v>
      </c>
      <c r="I29">
        <f t="shared" si="22"/>
        <v>12</v>
      </c>
      <c r="J29">
        <f t="shared" si="21"/>
        <v>9</v>
      </c>
      <c r="K29">
        <f t="shared" si="21"/>
        <v>5</v>
      </c>
      <c r="L29">
        <f t="shared" si="21"/>
        <v>12</v>
      </c>
      <c r="M29">
        <f t="shared" si="21"/>
        <v>2</v>
      </c>
      <c r="Q29" s="1"/>
      <c r="R29" s="1"/>
      <c r="S29" s="1"/>
      <c r="T29" s="1"/>
      <c r="U29" s="1"/>
      <c r="V29" s="1"/>
      <c r="W29" s="1"/>
      <c r="X29" s="1">
        <f>$I$27*$Q4+$J$27*$R4+$K$27*$S4+$L$27*$T4+$M$27*$U4</f>
        <v>113</v>
      </c>
      <c r="Y29" s="1">
        <f>$I$28*$Q4+$J$28*$R4+$K$28*$S4+$L$28*$T4+$M$28*$U4</f>
        <v>83</v>
      </c>
      <c r="Z29" s="1">
        <f>$I$29*$Q4+$J$29*$R4+$K$29*$S4+$L$29*$T4+$M$29*$U4</f>
        <v>103</v>
      </c>
      <c r="AA29" s="1">
        <f>$I$30*$Q4+$J$30*$R4+$K$30*$S4+$L$30*$T4+$M$30*$U4</f>
        <v>105</v>
      </c>
      <c r="AB29" s="1">
        <f>$I$31*$Q4+$J$31*$R4+$K$31*$S4+$L$31*$T4+$M$31*$U4</f>
        <v>145</v>
      </c>
      <c r="AC29" s="1">
        <f>$I$32*$Q4+$J$32*$R4+$K$32*$S4+$L$32*$T4+$M$32*$U4</f>
        <v>149</v>
      </c>
      <c r="AD29" s="1">
        <f>$I$33*$Q4+$J$33*$R4+$K$33*$S4+$L$33*$T4+$M$33*$U4</f>
        <v>100</v>
      </c>
      <c r="AE29" s="1">
        <f>$I$34*$Q4+$J$34*$R4+$K$34*$S4+$L$34*$T4+$M$34*$U4</f>
        <v>154</v>
      </c>
      <c r="AF29" s="1">
        <f>$I$35*$Q4+$J$35*$R4+$K$35*$S4+$L$35*$T4+$M$35*$U4</f>
        <v>143</v>
      </c>
      <c r="AG29" s="1">
        <f>$I$36*$Q4+$J$36*$R4+$K$36*$S4+$L$36*$T4+$M$36*$U4</f>
        <v>96</v>
      </c>
      <c r="AH29" s="1">
        <f>$I$37*$Q4+$J$37*$R4+$K$37*$S4+$L$37*$T4+$M$37*$U4</f>
        <v>110</v>
      </c>
      <c r="AI29" s="1">
        <f>$I$38*$Q4+$J$38*$R4+$K$38*$S4+$L$38*$T4+$M$38*$U4</f>
        <v>128</v>
      </c>
      <c r="AJ29" s="1">
        <f>$I$39*$Q4+$J$39*$R4+$K$39*$S4+$L$39*$T4+$M$39*$U4</f>
        <v>121</v>
      </c>
      <c r="AK29" s="1">
        <f>$I$40*$Q4+$J$40*$R4+$K$40*$S4+$L$40*$T4+$M$40*$U4</f>
        <v>85</v>
      </c>
      <c r="AL29" s="1">
        <f>$I$41*$Q4+$J$41*$R4+$K$41*$S4+$L$41*$T4+$M$41*$U4</f>
        <v>99</v>
      </c>
      <c r="AM29" s="1"/>
      <c r="AN29" s="1"/>
      <c r="AO29" s="1"/>
      <c r="AQ29" t="s">
        <v>0</v>
      </c>
      <c r="AR29" s="1">
        <v>1000</v>
      </c>
      <c r="AS29" s="4">
        <f>SUM(X39:X41)</f>
        <v>1000.0087666800114</v>
      </c>
      <c r="AT29" s="1">
        <f>AR29-AS29</f>
        <v>-8.766680011376593E-3</v>
      </c>
    </row>
    <row r="30" spans="1:46" x14ac:dyDescent="0.3">
      <c r="H30" t="s">
        <v>3</v>
      </c>
      <c r="I30">
        <f t="shared" si="22"/>
        <v>3</v>
      </c>
      <c r="J30">
        <f t="shared" si="21"/>
        <v>4</v>
      </c>
      <c r="K30">
        <f t="shared" si="21"/>
        <v>1</v>
      </c>
      <c r="L30">
        <f t="shared" si="21"/>
        <v>14</v>
      </c>
      <c r="M30">
        <f t="shared" si="21"/>
        <v>7</v>
      </c>
      <c r="Q30" s="1"/>
      <c r="R30" s="1"/>
      <c r="S30" s="1"/>
      <c r="T30" s="1"/>
      <c r="U30" s="1"/>
      <c r="V30" s="1"/>
      <c r="W30" s="1"/>
      <c r="X30" s="1">
        <f>$I$27*$Q5+$J$27*$R5+$K$27*$S5+$L$27*$T5+$M$27*$U5</f>
        <v>313</v>
      </c>
      <c r="Y30" s="1">
        <f>$I$28*$Q5+$J$28*$R5+$K$28*$S5+$L$28*$T5+$M$28*$U5</f>
        <v>228</v>
      </c>
      <c r="Z30" s="1">
        <f t="shared" ref="Z30:Z31" si="23">$I$29*$Q5+$J$29*$R5+$K$29*$S5+$L$29*$T5+$M$29*$U5</f>
        <v>303</v>
      </c>
      <c r="AA30" s="1">
        <f t="shared" ref="AA30:AA31" si="24">$I$30*$Q5+$J$30*$R5+$K$30*$S5+$L$30*$T5+$M$30*$U5</f>
        <v>250</v>
      </c>
      <c r="AB30" s="1">
        <f t="shared" ref="AB30:AB31" si="25">$I$31*$Q5+$J$31*$R5+$K$31*$S5+$L$31*$T5+$M$31*$U5</f>
        <v>355</v>
      </c>
      <c r="AC30" s="1">
        <f t="shared" ref="AC30:AC31" si="26">$I$32*$Q5+$J$32*$R5+$K$32*$S5+$L$32*$T5+$M$32*$U5</f>
        <v>384</v>
      </c>
      <c r="AD30" s="1">
        <f t="shared" ref="AD30:AD31" si="27">$I$33*$Q5+$J$33*$R5+$K$33*$S5+$L$33*$T5+$M$33*$U5</f>
        <v>305</v>
      </c>
      <c r="AE30" s="1">
        <f t="shared" ref="AE30:AE31" si="28">$I$34*$Q5+$J$34*$R5+$K$34*$S5+$L$34*$T5+$M$34*$U5</f>
        <v>399</v>
      </c>
      <c r="AF30" s="1">
        <f t="shared" ref="AF30:AF31" si="29">$I$35*$Q5+$J$35*$R5+$K$35*$S5+$L$35*$T5+$M$35*$U5</f>
        <v>338</v>
      </c>
      <c r="AG30" s="1">
        <f t="shared" ref="AG30:AG31" si="30">$I$36*$Q5+$J$36*$R5+$K$36*$S5+$L$36*$T5+$M$36*$U5</f>
        <v>291</v>
      </c>
      <c r="AH30" s="1">
        <f t="shared" ref="AH30:AH31" si="31">$I$37*$Q5+$J$37*$R5+$K$37*$S5+$L$37*$T5+$M$37*$U5</f>
        <v>260</v>
      </c>
      <c r="AI30" s="1">
        <f t="shared" ref="AI30:AI31" si="32">$I$38*$Q5+$J$38*$R5+$K$38*$S5+$L$38*$T5+$M$38*$U5</f>
        <v>353</v>
      </c>
      <c r="AJ30" s="1">
        <f t="shared" ref="AJ30:AJ31" si="33">$I$39*$Q5+$J$39*$R5+$K$39*$S5+$L$39*$T5+$M$39*$U5</f>
        <v>326</v>
      </c>
      <c r="AK30" s="1">
        <f t="shared" ref="AK30:AK31" si="34">$I$40*$Q5+$J$40*$R5+$K$40*$S5+$L$40*$T5+$M$40*$U5</f>
        <v>225</v>
      </c>
      <c r="AL30" s="1">
        <f t="shared" ref="AL30:AL31" si="35">$I$41*$Q5+$J$41*$R5+$K$41*$S5+$L$41*$T5+$M$41*$U5</f>
        <v>274</v>
      </c>
      <c r="AM30" s="1"/>
      <c r="AN30" s="1"/>
      <c r="AO30" s="1"/>
      <c r="AQ30" t="s">
        <v>1</v>
      </c>
      <c r="AR30" s="1">
        <v>1000</v>
      </c>
      <c r="AS30" s="4">
        <f>SUM(Y39:Y41)</f>
        <v>1000.0087666800114</v>
      </c>
      <c r="AT30" s="1">
        <f t="shared" ref="AT30:AT43" si="36">AR30-AS30</f>
        <v>-8.766680011376593E-3</v>
      </c>
    </row>
    <row r="31" spans="1:46" x14ac:dyDescent="0.3">
      <c r="H31" t="s">
        <v>4</v>
      </c>
      <c r="I31">
        <f t="shared" si="22"/>
        <v>8</v>
      </c>
      <c r="J31">
        <f t="shared" si="21"/>
        <v>4</v>
      </c>
      <c r="K31">
        <f t="shared" si="21"/>
        <v>5</v>
      </c>
      <c r="L31">
        <f t="shared" si="21"/>
        <v>11</v>
      </c>
      <c r="M31">
        <f t="shared" si="21"/>
        <v>14</v>
      </c>
      <c r="Q31" s="1"/>
      <c r="R31" s="1"/>
      <c r="S31" s="1"/>
      <c r="T31" s="1"/>
      <c r="U31" s="1"/>
      <c r="V31" s="1"/>
      <c r="W31" s="1"/>
      <c r="X31" s="1">
        <f>$I$27*$Q6+$J$27*$R6+$K$27*$S6+$L$27*$T6+$M$27*$U6</f>
        <v>513</v>
      </c>
      <c r="Y31" s="1">
        <f>$I$28*$Q6+$J$28*$R6+$K$28*$S6+$L$28*$T6+$M$28*$U6</f>
        <v>373</v>
      </c>
      <c r="Z31" s="1">
        <f t="shared" si="23"/>
        <v>503</v>
      </c>
      <c r="AA31" s="1">
        <f t="shared" si="24"/>
        <v>395</v>
      </c>
      <c r="AB31" s="1">
        <f t="shared" si="25"/>
        <v>565</v>
      </c>
      <c r="AC31" s="1">
        <f t="shared" si="26"/>
        <v>619</v>
      </c>
      <c r="AD31" s="1">
        <f t="shared" si="27"/>
        <v>510</v>
      </c>
      <c r="AE31" s="1">
        <f t="shared" si="28"/>
        <v>644</v>
      </c>
      <c r="AF31" s="1">
        <f t="shared" si="29"/>
        <v>533</v>
      </c>
      <c r="AG31" s="1">
        <f t="shared" si="30"/>
        <v>486</v>
      </c>
      <c r="AH31" s="1">
        <f t="shared" si="31"/>
        <v>410</v>
      </c>
      <c r="AI31" s="1">
        <f t="shared" si="32"/>
        <v>578</v>
      </c>
      <c r="AJ31" s="1">
        <f t="shared" si="33"/>
        <v>531</v>
      </c>
      <c r="AK31" s="1">
        <f t="shared" si="34"/>
        <v>365</v>
      </c>
      <c r="AL31" s="1">
        <f t="shared" si="35"/>
        <v>449</v>
      </c>
      <c r="AM31" s="1"/>
      <c r="AN31" s="1"/>
      <c r="AO31" s="1"/>
      <c r="AQ31" t="s">
        <v>2</v>
      </c>
      <c r="AR31" s="1">
        <v>1000</v>
      </c>
      <c r="AS31" s="4">
        <f>SUM(Z39:Z41)</f>
        <v>1000.0087666800114</v>
      </c>
      <c r="AT31" s="1">
        <f t="shared" si="36"/>
        <v>-8.766680011376593E-3</v>
      </c>
    </row>
    <row r="32" spans="1:46" x14ac:dyDescent="0.3">
      <c r="H32" t="s">
        <v>5</v>
      </c>
      <c r="I32">
        <f>RANK(B9,B$4:B$18,B$2)</f>
        <v>1</v>
      </c>
      <c r="J32">
        <f t="shared" si="21"/>
        <v>13</v>
      </c>
      <c r="K32">
        <f t="shared" si="21"/>
        <v>14</v>
      </c>
      <c r="L32">
        <f t="shared" si="21"/>
        <v>15</v>
      </c>
      <c r="M32">
        <f t="shared" si="21"/>
        <v>4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t="s">
        <v>3</v>
      </c>
      <c r="AR32" s="1">
        <v>1000</v>
      </c>
      <c r="AS32" s="4">
        <f>SUM(AA39:AA41)</f>
        <v>1000.0087666800114</v>
      </c>
      <c r="AT32" s="1">
        <f t="shared" si="36"/>
        <v>-8.766680011376593E-3</v>
      </c>
    </row>
    <row r="33" spans="8:46" x14ac:dyDescent="0.3">
      <c r="H33" t="s">
        <v>6</v>
      </c>
      <c r="I33">
        <f t="shared" si="22"/>
        <v>15</v>
      </c>
      <c r="J33">
        <f t="shared" si="21"/>
        <v>9</v>
      </c>
      <c r="K33">
        <f t="shared" si="21"/>
        <v>8</v>
      </c>
      <c r="L33">
        <f t="shared" si="21"/>
        <v>2</v>
      </c>
      <c r="M33">
        <f t="shared" si="21"/>
        <v>7</v>
      </c>
      <c r="Q33" s="1"/>
      <c r="R33" s="1"/>
      <c r="S33" s="1"/>
      <c r="T33" s="1"/>
      <c r="U33" s="1"/>
      <c r="V33" s="1"/>
      <c r="W33" s="1"/>
      <c r="X33" s="1" t="s">
        <v>53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t="s">
        <v>4</v>
      </c>
      <c r="AR33" s="1">
        <v>1000</v>
      </c>
      <c r="AS33" s="4">
        <f>SUM(AB39:AB41)</f>
        <v>1000.0087666800114</v>
      </c>
      <c r="AT33" s="1">
        <f t="shared" si="36"/>
        <v>-8.766680011376593E-3</v>
      </c>
    </row>
    <row r="34" spans="8:46" x14ac:dyDescent="0.3">
      <c r="H34" t="s">
        <v>7</v>
      </c>
      <c r="I34">
        <f t="shared" si="22"/>
        <v>13</v>
      </c>
      <c r="J34">
        <f t="shared" si="21"/>
        <v>1</v>
      </c>
      <c r="K34">
        <f t="shared" si="21"/>
        <v>13</v>
      </c>
      <c r="L34">
        <f t="shared" si="21"/>
        <v>10</v>
      </c>
      <c r="M34">
        <f t="shared" si="21"/>
        <v>12</v>
      </c>
      <c r="Q34" s="1"/>
      <c r="R34" s="1"/>
      <c r="S34" s="1"/>
      <c r="T34" s="1"/>
      <c r="U34" s="1"/>
      <c r="V34" s="1"/>
      <c r="W34" s="1"/>
      <c r="X34" s="1">
        <f t="shared" ref="X34:AL36" si="37">1/(1-EXP(-1*X29))</f>
        <v>1</v>
      </c>
      <c r="Y34" s="1">
        <f t="shared" si="37"/>
        <v>1</v>
      </c>
      <c r="Z34" s="1">
        <f t="shared" si="37"/>
        <v>1</v>
      </c>
      <c r="AA34" s="1">
        <f t="shared" si="37"/>
        <v>1</v>
      </c>
      <c r="AB34" s="1">
        <f t="shared" si="37"/>
        <v>1</v>
      </c>
      <c r="AC34" s="1">
        <f t="shared" si="37"/>
        <v>1</v>
      </c>
      <c r="AD34" s="1">
        <f t="shared" si="37"/>
        <v>1</v>
      </c>
      <c r="AE34" s="1">
        <f t="shared" si="37"/>
        <v>1</v>
      </c>
      <c r="AF34" s="1">
        <f t="shared" si="37"/>
        <v>1</v>
      </c>
      <c r="AG34" s="1">
        <f t="shared" si="37"/>
        <v>1</v>
      </c>
      <c r="AH34" s="1">
        <f t="shared" si="37"/>
        <v>1</v>
      </c>
      <c r="AI34" s="1">
        <f t="shared" si="37"/>
        <v>1</v>
      </c>
      <c r="AJ34" s="1">
        <f t="shared" si="37"/>
        <v>1</v>
      </c>
      <c r="AK34" s="1">
        <f t="shared" si="37"/>
        <v>1</v>
      </c>
      <c r="AL34" s="1">
        <f t="shared" si="37"/>
        <v>1</v>
      </c>
      <c r="AM34" s="1"/>
      <c r="AN34" s="1"/>
      <c r="AO34" s="1"/>
      <c r="AQ34" t="s">
        <v>5</v>
      </c>
      <c r="AR34" s="1">
        <v>1000</v>
      </c>
      <c r="AS34" s="4">
        <f>SUM(AC39:AC41)</f>
        <v>1000.0087666800114</v>
      </c>
      <c r="AT34" s="1">
        <f t="shared" si="36"/>
        <v>-8.766680011376593E-3</v>
      </c>
    </row>
    <row r="35" spans="8:46" x14ac:dyDescent="0.3">
      <c r="H35" t="s">
        <v>8</v>
      </c>
      <c r="I35">
        <f t="shared" si="22"/>
        <v>5</v>
      </c>
      <c r="J35">
        <f t="shared" si="21"/>
        <v>3</v>
      </c>
      <c r="K35">
        <f t="shared" si="21"/>
        <v>7</v>
      </c>
      <c r="L35">
        <f t="shared" si="21"/>
        <v>9</v>
      </c>
      <c r="M35">
        <f t="shared" si="21"/>
        <v>15</v>
      </c>
      <c r="Q35" s="1"/>
      <c r="R35" s="1"/>
      <c r="S35" s="1"/>
      <c r="T35" s="1"/>
      <c r="U35" s="1"/>
      <c r="V35" s="1"/>
      <c r="W35" s="1"/>
      <c r="X35" s="1">
        <f t="shared" si="37"/>
        <v>1</v>
      </c>
      <c r="Y35" s="1">
        <f t="shared" si="37"/>
        <v>1</v>
      </c>
      <c r="Z35" s="1">
        <f t="shared" si="37"/>
        <v>1</v>
      </c>
      <c r="AA35" s="1">
        <f t="shared" si="37"/>
        <v>1</v>
      </c>
      <c r="AB35" s="1">
        <f t="shared" si="37"/>
        <v>1</v>
      </c>
      <c r="AC35" s="1">
        <f t="shared" si="37"/>
        <v>1</v>
      </c>
      <c r="AD35" s="1">
        <f t="shared" si="37"/>
        <v>1</v>
      </c>
      <c r="AE35" s="1">
        <f t="shared" si="37"/>
        <v>1</v>
      </c>
      <c r="AF35" s="1">
        <f t="shared" si="37"/>
        <v>1</v>
      </c>
      <c r="AG35" s="1">
        <f t="shared" si="37"/>
        <v>1</v>
      </c>
      <c r="AH35" s="1">
        <f t="shared" si="37"/>
        <v>1</v>
      </c>
      <c r="AI35" s="1">
        <f t="shared" si="37"/>
        <v>1</v>
      </c>
      <c r="AJ35" s="1">
        <f t="shared" si="37"/>
        <v>1</v>
      </c>
      <c r="AK35" s="1">
        <f t="shared" si="37"/>
        <v>1</v>
      </c>
      <c r="AL35" s="1">
        <f t="shared" si="37"/>
        <v>1</v>
      </c>
      <c r="AM35" s="1"/>
      <c r="AN35" s="1"/>
      <c r="AO35" s="1"/>
      <c r="AQ35" t="s">
        <v>6</v>
      </c>
      <c r="AR35" s="1">
        <v>1000</v>
      </c>
      <c r="AS35" s="4">
        <f>SUM(AD39:AD41)</f>
        <v>1000.0087666800114</v>
      </c>
      <c r="AT35" s="1">
        <f t="shared" si="36"/>
        <v>-8.766680011376593E-3</v>
      </c>
    </row>
    <row r="36" spans="8:46" x14ac:dyDescent="0.3">
      <c r="H36" t="s">
        <v>9</v>
      </c>
      <c r="I36">
        <f t="shared" si="22"/>
        <v>14</v>
      </c>
      <c r="J36">
        <f t="shared" si="21"/>
        <v>12</v>
      </c>
      <c r="K36">
        <f t="shared" si="21"/>
        <v>3</v>
      </c>
      <c r="L36">
        <f t="shared" si="21"/>
        <v>1</v>
      </c>
      <c r="M36">
        <f t="shared" si="21"/>
        <v>9</v>
      </c>
      <c r="Q36" s="1"/>
      <c r="R36" s="1"/>
      <c r="S36" s="1"/>
      <c r="T36" s="1"/>
      <c r="U36" s="1"/>
      <c r="V36" s="1"/>
      <c r="W36" s="1"/>
      <c r="X36" s="1">
        <f t="shared" si="37"/>
        <v>1</v>
      </c>
      <c r="Y36" s="1">
        <f t="shared" si="37"/>
        <v>1</v>
      </c>
      <c r="Z36" s="1">
        <f t="shared" si="37"/>
        <v>1</v>
      </c>
      <c r="AA36" s="1">
        <f t="shared" si="37"/>
        <v>1</v>
      </c>
      <c r="AB36" s="1">
        <f t="shared" si="37"/>
        <v>1</v>
      </c>
      <c r="AC36" s="1">
        <f t="shared" si="37"/>
        <v>1</v>
      </c>
      <c r="AD36" s="1">
        <f t="shared" si="37"/>
        <v>1</v>
      </c>
      <c r="AE36" s="1">
        <f t="shared" si="37"/>
        <v>1</v>
      </c>
      <c r="AF36" s="1">
        <f t="shared" si="37"/>
        <v>1</v>
      </c>
      <c r="AG36" s="1">
        <f t="shared" si="37"/>
        <v>1</v>
      </c>
      <c r="AH36" s="1">
        <f t="shared" si="37"/>
        <v>1</v>
      </c>
      <c r="AI36" s="1">
        <f t="shared" si="37"/>
        <v>1</v>
      </c>
      <c r="AJ36" s="1">
        <f t="shared" si="37"/>
        <v>1</v>
      </c>
      <c r="AK36" s="1">
        <f t="shared" si="37"/>
        <v>1</v>
      </c>
      <c r="AL36" s="1">
        <f t="shared" si="37"/>
        <v>1</v>
      </c>
      <c r="AM36" s="1"/>
      <c r="AN36" s="1"/>
      <c r="AO36" s="1"/>
      <c r="AQ36" t="s">
        <v>7</v>
      </c>
      <c r="AR36" s="1">
        <v>1000</v>
      </c>
      <c r="AS36" s="4">
        <f>SUM(AE39:AE41)</f>
        <v>1000.0087666800114</v>
      </c>
      <c r="AT36" s="1">
        <f t="shared" si="36"/>
        <v>-8.766680011376593E-3</v>
      </c>
    </row>
    <row r="37" spans="8:46" x14ac:dyDescent="0.3">
      <c r="H37" t="s">
        <v>10</v>
      </c>
      <c r="I37">
        <f t="shared" si="22"/>
        <v>2</v>
      </c>
      <c r="J37">
        <f t="shared" si="21"/>
        <v>2</v>
      </c>
      <c r="K37">
        <f t="shared" si="21"/>
        <v>10</v>
      </c>
      <c r="L37">
        <f t="shared" si="21"/>
        <v>6</v>
      </c>
      <c r="M37">
        <f t="shared" si="21"/>
        <v>10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Q37" t="s">
        <v>8</v>
      </c>
      <c r="AR37" s="1">
        <v>1000</v>
      </c>
      <c r="AS37" s="4">
        <f>SUM(AF39:AF41)</f>
        <v>1000.0087666800114</v>
      </c>
      <c r="AT37" s="1">
        <f t="shared" si="36"/>
        <v>-8.766680011376593E-3</v>
      </c>
    </row>
    <row r="38" spans="8:46" x14ac:dyDescent="0.3">
      <c r="H38" t="s">
        <v>11</v>
      </c>
      <c r="I38">
        <f t="shared" si="22"/>
        <v>11</v>
      </c>
      <c r="J38">
        <f t="shared" si="21"/>
        <v>9</v>
      </c>
      <c r="K38">
        <f t="shared" si="21"/>
        <v>11</v>
      </c>
      <c r="L38">
        <f t="shared" si="21"/>
        <v>4</v>
      </c>
      <c r="M38">
        <f t="shared" si="21"/>
        <v>10</v>
      </c>
      <c r="Q38" s="1"/>
      <c r="R38" s="1"/>
      <c r="S38" s="1"/>
      <c r="T38" s="1"/>
      <c r="U38" s="1"/>
      <c r="V38" s="1"/>
      <c r="W38" s="1"/>
      <c r="X38" s="1" t="s">
        <v>54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Q38" t="s">
        <v>9</v>
      </c>
      <c r="AR38" s="1">
        <v>1000</v>
      </c>
      <c r="AS38" s="4">
        <f>SUM(AG39:AG41)</f>
        <v>1000.0087666800114</v>
      </c>
      <c r="AT38" s="1">
        <f t="shared" si="36"/>
        <v>-8.766680011376593E-3</v>
      </c>
    </row>
    <row r="39" spans="8:46" x14ac:dyDescent="0.3">
      <c r="H39" t="s">
        <v>12</v>
      </c>
      <c r="I39">
        <f t="shared" si="22"/>
        <v>8</v>
      </c>
      <c r="J39">
        <f t="shared" si="21"/>
        <v>15</v>
      </c>
      <c r="K39">
        <f t="shared" si="21"/>
        <v>2</v>
      </c>
      <c r="L39">
        <f t="shared" si="21"/>
        <v>3</v>
      </c>
      <c r="M39">
        <f t="shared" si="21"/>
        <v>13</v>
      </c>
      <c r="Q39" s="1"/>
      <c r="R39" s="1"/>
      <c r="S39" s="1"/>
      <c r="T39" s="1"/>
      <c r="U39" s="1"/>
      <c r="V39" s="1"/>
      <c r="W39" s="1"/>
      <c r="X39" s="1">
        <f>X34*$AO4</f>
        <v>261.89999999999998</v>
      </c>
      <c r="Y39" s="1">
        <f t="shared" ref="Y39:AL39" si="38">Y34*$AO4</f>
        <v>261.89999999999998</v>
      </c>
      <c r="Z39" s="1">
        <f t="shared" si="38"/>
        <v>261.89999999999998</v>
      </c>
      <c r="AA39" s="1">
        <f t="shared" si="38"/>
        <v>261.89999999999998</v>
      </c>
      <c r="AB39" s="1">
        <f t="shared" si="38"/>
        <v>261.89999999999998</v>
      </c>
      <c r="AC39" s="1">
        <f t="shared" si="38"/>
        <v>261.89999999999998</v>
      </c>
      <c r="AD39" s="1">
        <f t="shared" si="38"/>
        <v>261.89999999999998</v>
      </c>
      <c r="AE39" s="1">
        <f t="shared" si="38"/>
        <v>261.89999999999998</v>
      </c>
      <c r="AF39" s="1">
        <f t="shared" si="38"/>
        <v>261.89999999999998</v>
      </c>
      <c r="AG39" s="1">
        <f t="shared" si="38"/>
        <v>261.89999999999998</v>
      </c>
      <c r="AH39" s="1">
        <f t="shared" si="38"/>
        <v>261.89999999999998</v>
      </c>
      <c r="AI39" s="1">
        <f t="shared" si="38"/>
        <v>261.89999999999998</v>
      </c>
      <c r="AJ39" s="1">
        <f t="shared" si="38"/>
        <v>261.89999999999998</v>
      </c>
      <c r="AK39" s="1">
        <f t="shared" si="38"/>
        <v>261.89999999999998</v>
      </c>
      <c r="AL39" s="1">
        <f t="shared" si="38"/>
        <v>261.89999999999998</v>
      </c>
      <c r="AM39" s="1"/>
      <c r="AN39" s="1"/>
      <c r="AO39" s="1"/>
      <c r="AQ39" t="s">
        <v>10</v>
      </c>
      <c r="AR39" s="1">
        <v>1000</v>
      </c>
      <c r="AS39" s="4">
        <f>SUM(AH39:AH41)</f>
        <v>1000.0087666800114</v>
      </c>
      <c r="AT39" s="1">
        <f t="shared" si="36"/>
        <v>-8.766680011376593E-3</v>
      </c>
    </row>
    <row r="40" spans="8:46" x14ac:dyDescent="0.3">
      <c r="H40" t="s">
        <v>13</v>
      </c>
      <c r="I40">
        <f t="shared" si="22"/>
        <v>5</v>
      </c>
      <c r="J40">
        <f t="shared" si="21"/>
        <v>4</v>
      </c>
      <c r="K40">
        <f t="shared" si="21"/>
        <v>9</v>
      </c>
      <c r="L40">
        <f t="shared" si="21"/>
        <v>5</v>
      </c>
      <c r="M40">
        <f t="shared" si="21"/>
        <v>5</v>
      </c>
      <c r="Q40" s="1"/>
      <c r="R40" s="1"/>
      <c r="S40" s="1"/>
      <c r="T40" s="1"/>
      <c r="U40" s="1"/>
      <c r="V40" s="1"/>
      <c r="W40" s="1"/>
      <c r="X40" s="1">
        <f t="shared" ref="X40:AL41" si="39">X35*$AO5</f>
        <v>380.80276212403271</v>
      </c>
      <c r="Y40" s="1">
        <f t="shared" si="39"/>
        <v>380.80276212403271</v>
      </c>
      <c r="Z40" s="1">
        <f t="shared" si="39"/>
        <v>380.80276212403271</v>
      </c>
      <c r="AA40" s="1">
        <f t="shared" si="39"/>
        <v>380.80276212403271</v>
      </c>
      <c r="AB40" s="1">
        <f t="shared" si="39"/>
        <v>380.80276212403271</v>
      </c>
      <c r="AC40" s="1">
        <f t="shared" si="39"/>
        <v>380.80276212403271</v>
      </c>
      <c r="AD40" s="1">
        <f t="shared" si="39"/>
        <v>380.80276212403271</v>
      </c>
      <c r="AE40" s="1">
        <f t="shared" si="39"/>
        <v>380.80276212403271</v>
      </c>
      <c r="AF40" s="1">
        <f t="shared" si="39"/>
        <v>380.80276212403271</v>
      </c>
      <c r="AG40" s="1">
        <f t="shared" si="39"/>
        <v>380.80276212403271</v>
      </c>
      <c r="AH40" s="1">
        <f t="shared" si="39"/>
        <v>380.80276212403271</v>
      </c>
      <c r="AI40" s="1">
        <f t="shared" si="39"/>
        <v>380.80276212403271</v>
      </c>
      <c r="AJ40" s="1">
        <f t="shared" si="39"/>
        <v>380.80276212403271</v>
      </c>
      <c r="AK40" s="1">
        <f t="shared" si="39"/>
        <v>380.80276212403271</v>
      </c>
      <c r="AL40" s="1">
        <f t="shared" si="39"/>
        <v>380.80276212403271</v>
      </c>
      <c r="AM40" s="1"/>
      <c r="AN40" s="1"/>
      <c r="AO40" s="1"/>
      <c r="AQ40" t="s">
        <v>11</v>
      </c>
      <c r="AR40" s="1">
        <v>1000</v>
      </c>
      <c r="AS40" s="4">
        <f>SUM(AI39:AI41)</f>
        <v>1000.0087666800114</v>
      </c>
      <c r="AT40" s="1">
        <f t="shared" si="36"/>
        <v>-8.766680011376593E-3</v>
      </c>
    </row>
    <row r="41" spans="8:46" x14ac:dyDescent="0.3">
      <c r="H41" t="s">
        <v>14</v>
      </c>
      <c r="I41">
        <f t="shared" si="22"/>
        <v>5</v>
      </c>
      <c r="J41">
        <f t="shared" si="21"/>
        <v>14</v>
      </c>
      <c r="K41">
        <f t="shared" si="21"/>
        <v>4</v>
      </c>
      <c r="L41">
        <f t="shared" si="21"/>
        <v>6</v>
      </c>
      <c r="M41">
        <f t="shared" si="21"/>
        <v>6</v>
      </c>
      <c r="Q41" s="1"/>
      <c r="R41" s="1"/>
      <c r="S41" s="1"/>
      <c r="T41" s="1"/>
      <c r="U41" s="1"/>
      <c r="V41" s="1"/>
      <c r="W41" s="1"/>
      <c r="X41" s="1">
        <f t="shared" si="39"/>
        <v>357.30600455597875</v>
      </c>
      <c r="Y41" s="1">
        <f t="shared" si="39"/>
        <v>357.30600455597875</v>
      </c>
      <c r="Z41" s="1">
        <f t="shared" si="39"/>
        <v>357.30600455597875</v>
      </c>
      <c r="AA41" s="1">
        <f t="shared" si="39"/>
        <v>357.30600455597875</v>
      </c>
      <c r="AB41" s="1">
        <f t="shared" si="39"/>
        <v>357.30600455597875</v>
      </c>
      <c r="AC41" s="1">
        <f t="shared" si="39"/>
        <v>357.30600455597875</v>
      </c>
      <c r="AD41" s="1">
        <f t="shared" si="39"/>
        <v>357.30600455597875</v>
      </c>
      <c r="AE41" s="1">
        <f t="shared" si="39"/>
        <v>357.30600455597875</v>
      </c>
      <c r="AF41" s="1">
        <f t="shared" si="39"/>
        <v>357.30600455597875</v>
      </c>
      <c r="AG41" s="1">
        <f t="shared" si="39"/>
        <v>357.30600455597875</v>
      </c>
      <c r="AH41" s="1">
        <f t="shared" si="39"/>
        <v>357.30600455597875</v>
      </c>
      <c r="AI41" s="1">
        <f t="shared" si="39"/>
        <v>357.30600455597875</v>
      </c>
      <c r="AJ41" s="1">
        <f t="shared" si="39"/>
        <v>357.30600455597875</v>
      </c>
      <c r="AK41" s="1">
        <f t="shared" si="39"/>
        <v>357.30600455597875</v>
      </c>
      <c r="AL41" s="1">
        <f t="shared" si="39"/>
        <v>357.30600455597875</v>
      </c>
      <c r="AM41" s="1"/>
      <c r="AN41" s="1"/>
      <c r="AO41" s="1"/>
      <c r="AQ41" t="s">
        <v>12</v>
      </c>
      <c r="AR41" s="1">
        <v>1000</v>
      </c>
      <c r="AS41" s="4">
        <f>SUM(AJ39:AJ41)</f>
        <v>1000.0087666800114</v>
      </c>
      <c r="AT41" s="1">
        <f t="shared" si="36"/>
        <v>-8.766680011376593E-3</v>
      </c>
    </row>
    <row r="42" spans="8:46" x14ac:dyDescent="0.3"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Q42" t="s">
        <v>13</v>
      </c>
      <c r="AR42" s="1">
        <v>1000</v>
      </c>
      <c r="AS42" s="4">
        <f>SUM(AK39:AK41)</f>
        <v>1000.0087666800114</v>
      </c>
      <c r="AT42" s="1">
        <f t="shared" si="36"/>
        <v>-8.766680011376593E-3</v>
      </c>
    </row>
    <row r="43" spans="8:46" x14ac:dyDescent="0.3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Q43" t="s">
        <v>14</v>
      </c>
      <c r="AR43" s="1">
        <v>1000</v>
      </c>
      <c r="AS43" s="4">
        <f>SUM(AL39:AL41)</f>
        <v>1000.0087666800114</v>
      </c>
      <c r="AT43" s="1">
        <f t="shared" si="36"/>
        <v>-8.766680011376593E-3</v>
      </c>
    </row>
    <row r="44" spans="8:46" x14ac:dyDescent="0.3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R44" s="1" t="s">
        <v>27</v>
      </c>
      <c r="AS44" s="1" t="s">
        <v>27</v>
      </c>
      <c r="AT44" s="1" t="s">
        <v>26</v>
      </c>
    </row>
    <row r="45" spans="8:46" x14ac:dyDescent="0.3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R45" s="1">
        <f t="shared" ref="AR45" si="40">SUM(AR29:AR43)</f>
        <v>15000</v>
      </c>
      <c r="AS45" s="1">
        <f>SUM(AS29:AS43)</f>
        <v>15000.131500200176</v>
      </c>
      <c r="AT45" s="5">
        <f>SUMSQ(AT29:AT43)</f>
        <v>1.1528201763280482E-3</v>
      </c>
    </row>
    <row r="46" spans="8:46" x14ac:dyDescent="0.3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R46" s="1"/>
      <c r="AS46" s="1"/>
      <c r="AT46" s="1" t="s">
        <v>28</v>
      </c>
    </row>
    <row r="47" spans="8:46" x14ac:dyDescent="0.3"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R47" s="1"/>
      <c r="AS47" s="1"/>
      <c r="AT47" s="1">
        <f>ABS(AR45-AS45)</f>
        <v>0.13150020017565112</v>
      </c>
    </row>
    <row r="48" spans="8:46" x14ac:dyDescent="0.3"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R48" s="1"/>
      <c r="AS48" s="1"/>
      <c r="AT48" s="1" t="s">
        <v>29</v>
      </c>
    </row>
    <row r="49" spans="21:46" x14ac:dyDescent="0.3"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R49" s="1"/>
      <c r="AS49" s="1"/>
      <c r="AT49" s="5">
        <f>AT45*AT47</f>
        <v>1.5159608395366777E-4</v>
      </c>
    </row>
    <row r="50" spans="21:46" x14ac:dyDescent="0.3"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R50" t="s">
        <v>30</v>
      </c>
      <c r="AS50" t="s">
        <v>30</v>
      </c>
    </row>
    <row r="51" spans="21:46" x14ac:dyDescent="0.3"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R51">
        <f>STDEV(AR29:AR43)</f>
        <v>0</v>
      </c>
      <c r="AS51" s="7">
        <f>STDEV(AS29:AS43)</f>
        <v>3.5303117068003686E-13</v>
      </c>
    </row>
    <row r="52" spans="21:46" x14ac:dyDescent="0.3">
      <c r="U52" s="1"/>
      <c r="V52" s="1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21:46" x14ac:dyDescent="0.3"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B950B-CD85-4A3C-9B4B-075E38C562A7}">
  <dimension ref="A1:L87"/>
  <sheetViews>
    <sheetView zoomScale="30" zoomScaleNormal="30" workbookViewId="0">
      <selection activeCell="I58" sqref="I58"/>
    </sheetView>
  </sheetViews>
  <sheetFormatPr defaultRowHeight="14.4" x14ac:dyDescent="0.3"/>
  <sheetData>
    <row r="1" spans="1:12" ht="18" x14ac:dyDescent="0.3">
      <c r="A1" s="13"/>
    </row>
    <row r="2" spans="1:12" x14ac:dyDescent="0.3">
      <c r="A2" s="14"/>
    </row>
    <row r="5" spans="1:12" ht="18" x14ac:dyDescent="0.3">
      <c r="A5" s="15" t="s">
        <v>69</v>
      </c>
      <c r="B5" s="16">
        <v>8284421</v>
      </c>
      <c r="C5" s="15" t="s">
        <v>70</v>
      </c>
      <c r="D5" s="16">
        <v>15</v>
      </c>
      <c r="E5" s="15" t="s">
        <v>71</v>
      </c>
      <c r="F5" s="16">
        <v>5</v>
      </c>
      <c r="G5" s="15" t="s">
        <v>72</v>
      </c>
      <c r="H5" s="16">
        <v>15</v>
      </c>
      <c r="I5" s="15" t="s">
        <v>73</v>
      </c>
      <c r="J5" s="16">
        <v>0</v>
      </c>
      <c r="K5" s="15" t="s">
        <v>74</v>
      </c>
      <c r="L5" s="16" t="s">
        <v>75</v>
      </c>
    </row>
    <row r="6" spans="1:12" ht="18.600000000000001" thickBot="1" x14ac:dyDescent="0.35">
      <c r="A6" s="13"/>
    </row>
    <row r="7" spans="1:12" ht="15" thickBot="1" x14ac:dyDescent="0.35">
      <c r="A7" s="17" t="s">
        <v>76</v>
      </c>
      <c r="B7" s="17" t="s">
        <v>77</v>
      </c>
      <c r="C7" s="17" t="s">
        <v>78</v>
      </c>
      <c r="D7" s="17" t="s">
        <v>79</v>
      </c>
      <c r="E7" s="17" t="s">
        <v>80</v>
      </c>
      <c r="F7" s="17" t="s">
        <v>81</v>
      </c>
      <c r="G7" s="17" t="s">
        <v>82</v>
      </c>
    </row>
    <row r="8" spans="1:12" ht="15" thickBot="1" x14ac:dyDescent="0.35">
      <c r="A8" s="17" t="s">
        <v>0</v>
      </c>
      <c r="B8" s="18">
        <v>6</v>
      </c>
      <c r="C8" s="18">
        <v>8</v>
      </c>
      <c r="D8" s="18">
        <v>4</v>
      </c>
      <c r="E8" s="18">
        <v>3</v>
      </c>
      <c r="F8" s="18">
        <v>13</v>
      </c>
      <c r="G8" s="18">
        <v>1000</v>
      </c>
    </row>
    <row r="9" spans="1:12" ht="15" thickBot="1" x14ac:dyDescent="0.35">
      <c r="A9" s="17" t="s">
        <v>1</v>
      </c>
      <c r="B9" s="18">
        <v>12</v>
      </c>
      <c r="C9" s="18">
        <v>8</v>
      </c>
      <c r="D9" s="18">
        <v>1</v>
      </c>
      <c r="E9" s="18">
        <v>8</v>
      </c>
      <c r="F9" s="18">
        <v>15</v>
      </c>
      <c r="G9" s="18">
        <v>1000</v>
      </c>
    </row>
    <row r="10" spans="1:12" ht="15" thickBot="1" x14ac:dyDescent="0.35">
      <c r="A10" s="17" t="s">
        <v>2</v>
      </c>
      <c r="B10" s="18">
        <v>4</v>
      </c>
      <c r="C10" s="18">
        <v>5</v>
      </c>
      <c r="D10" s="18">
        <v>10</v>
      </c>
      <c r="E10" s="18">
        <v>4</v>
      </c>
      <c r="F10" s="18">
        <v>13</v>
      </c>
      <c r="G10" s="18">
        <v>1000</v>
      </c>
    </row>
    <row r="11" spans="1:12" ht="15" thickBot="1" x14ac:dyDescent="0.35">
      <c r="A11" s="17" t="s">
        <v>3</v>
      </c>
      <c r="B11" s="18">
        <v>13</v>
      </c>
      <c r="C11" s="18">
        <v>8</v>
      </c>
      <c r="D11" s="18">
        <v>15</v>
      </c>
      <c r="E11" s="18">
        <v>2</v>
      </c>
      <c r="F11" s="18">
        <v>8</v>
      </c>
      <c r="G11" s="18">
        <v>1000</v>
      </c>
    </row>
    <row r="12" spans="1:12" ht="15" thickBot="1" x14ac:dyDescent="0.35">
      <c r="A12" s="17" t="s">
        <v>4</v>
      </c>
      <c r="B12" s="18">
        <v>7</v>
      </c>
      <c r="C12" s="18">
        <v>8</v>
      </c>
      <c r="D12" s="18">
        <v>10</v>
      </c>
      <c r="E12" s="18">
        <v>5</v>
      </c>
      <c r="F12" s="18">
        <v>2</v>
      </c>
      <c r="G12" s="18">
        <v>1000</v>
      </c>
    </row>
    <row r="13" spans="1:12" ht="15" thickBot="1" x14ac:dyDescent="0.35">
      <c r="A13" s="17" t="s">
        <v>5</v>
      </c>
      <c r="B13" s="18">
        <v>15</v>
      </c>
      <c r="C13" s="18">
        <v>3</v>
      </c>
      <c r="D13" s="18">
        <v>1</v>
      </c>
      <c r="E13" s="18">
        <v>1</v>
      </c>
      <c r="F13" s="18">
        <v>12</v>
      </c>
      <c r="G13" s="18">
        <v>1000</v>
      </c>
    </row>
    <row r="14" spans="1:12" ht="15" thickBot="1" x14ac:dyDescent="0.35">
      <c r="A14" s="17" t="s">
        <v>6</v>
      </c>
      <c r="B14" s="18">
        <v>1</v>
      </c>
      <c r="C14" s="18">
        <v>5</v>
      </c>
      <c r="D14" s="18">
        <v>8</v>
      </c>
      <c r="E14" s="18">
        <v>14</v>
      </c>
      <c r="F14" s="18">
        <v>8</v>
      </c>
      <c r="G14" s="18">
        <v>1000</v>
      </c>
    </row>
    <row r="15" spans="1:12" ht="15" thickBot="1" x14ac:dyDescent="0.35">
      <c r="A15" s="17" t="s">
        <v>7</v>
      </c>
      <c r="B15" s="18">
        <v>3</v>
      </c>
      <c r="C15" s="18">
        <v>15</v>
      </c>
      <c r="D15" s="18">
        <v>3</v>
      </c>
      <c r="E15" s="18">
        <v>6</v>
      </c>
      <c r="F15" s="18">
        <v>4</v>
      </c>
      <c r="G15" s="18">
        <v>1000</v>
      </c>
    </row>
    <row r="16" spans="1:12" ht="15" thickBot="1" x14ac:dyDescent="0.35">
      <c r="A16" s="17" t="s">
        <v>8</v>
      </c>
      <c r="B16" s="18">
        <v>9</v>
      </c>
      <c r="C16" s="18">
        <v>13</v>
      </c>
      <c r="D16" s="18">
        <v>9</v>
      </c>
      <c r="E16" s="18">
        <v>7</v>
      </c>
      <c r="F16" s="18">
        <v>1</v>
      </c>
      <c r="G16" s="18">
        <v>1000</v>
      </c>
    </row>
    <row r="17" spans="1:7" ht="15" thickBot="1" x14ac:dyDescent="0.35">
      <c r="A17" s="17" t="s">
        <v>9</v>
      </c>
      <c r="B17" s="18">
        <v>2</v>
      </c>
      <c r="C17" s="18">
        <v>4</v>
      </c>
      <c r="D17" s="18">
        <v>13</v>
      </c>
      <c r="E17" s="18">
        <v>15</v>
      </c>
      <c r="F17" s="18">
        <v>7</v>
      </c>
      <c r="G17" s="18">
        <v>1000</v>
      </c>
    </row>
    <row r="18" spans="1:7" ht="15" thickBot="1" x14ac:dyDescent="0.35">
      <c r="A18" s="17" t="s">
        <v>10</v>
      </c>
      <c r="B18" s="18">
        <v>14</v>
      </c>
      <c r="C18" s="18">
        <v>14</v>
      </c>
      <c r="D18" s="18">
        <v>6</v>
      </c>
      <c r="E18" s="18">
        <v>8</v>
      </c>
      <c r="F18" s="18">
        <v>5</v>
      </c>
      <c r="G18" s="18">
        <v>1000</v>
      </c>
    </row>
    <row r="19" spans="1:7" ht="15" thickBot="1" x14ac:dyDescent="0.35">
      <c r="A19" s="17" t="s">
        <v>11</v>
      </c>
      <c r="B19" s="18">
        <v>5</v>
      </c>
      <c r="C19" s="18">
        <v>5</v>
      </c>
      <c r="D19" s="18">
        <v>4</v>
      </c>
      <c r="E19" s="18">
        <v>12</v>
      </c>
      <c r="F19" s="18">
        <v>5</v>
      </c>
      <c r="G19" s="18">
        <v>1000</v>
      </c>
    </row>
    <row r="20" spans="1:7" ht="15" thickBot="1" x14ac:dyDescent="0.35">
      <c r="A20" s="17" t="s">
        <v>12</v>
      </c>
      <c r="B20" s="18">
        <v>7</v>
      </c>
      <c r="C20" s="18">
        <v>1</v>
      </c>
      <c r="D20" s="18">
        <v>14</v>
      </c>
      <c r="E20" s="18">
        <v>13</v>
      </c>
      <c r="F20" s="18">
        <v>3</v>
      </c>
      <c r="G20" s="18">
        <v>1000</v>
      </c>
    </row>
    <row r="21" spans="1:7" ht="15" thickBot="1" x14ac:dyDescent="0.35">
      <c r="A21" s="17" t="s">
        <v>13</v>
      </c>
      <c r="B21" s="18">
        <v>9</v>
      </c>
      <c r="C21" s="18">
        <v>8</v>
      </c>
      <c r="D21" s="18">
        <v>7</v>
      </c>
      <c r="E21" s="18">
        <v>11</v>
      </c>
      <c r="F21" s="18">
        <v>11</v>
      </c>
      <c r="G21" s="18">
        <v>1000</v>
      </c>
    </row>
    <row r="22" spans="1:7" ht="15" thickBot="1" x14ac:dyDescent="0.35">
      <c r="A22" s="17" t="s">
        <v>14</v>
      </c>
      <c r="B22" s="18">
        <v>9</v>
      </c>
      <c r="C22" s="18">
        <v>2</v>
      </c>
      <c r="D22" s="18">
        <v>12</v>
      </c>
      <c r="E22" s="18">
        <v>8</v>
      </c>
      <c r="F22" s="18">
        <v>10</v>
      </c>
      <c r="G22" s="18">
        <v>1000</v>
      </c>
    </row>
    <row r="23" spans="1:7" ht="18.600000000000001" thickBot="1" x14ac:dyDescent="0.35">
      <c r="A23" s="13"/>
    </row>
    <row r="24" spans="1:7" ht="15" thickBot="1" x14ac:dyDescent="0.35">
      <c r="A24" s="17" t="s">
        <v>83</v>
      </c>
      <c r="B24" s="17" t="s">
        <v>77</v>
      </c>
      <c r="C24" s="17" t="s">
        <v>78</v>
      </c>
      <c r="D24" s="17" t="s">
        <v>79</v>
      </c>
      <c r="E24" s="17" t="s">
        <v>80</v>
      </c>
      <c r="F24" s="17" t="s">
        <v>81</v>
      </c>
    </row>
    <row r="25" spans="1:7" ht="15" thickBot="1" x14ac:dyDescent="0.35">
      <c r="A25" s="17" t="s">
        <v>84</v>
      </c>
      <c r="B25" s="18" t="s">
        <v>85</v>
      </c>
      <c r="C25" s="18" t="s">
        <v>86</v>
      </c>
      <c r="D25" s="18" t="s">
        <v>87</v>
      </c>
      <c r="E25" s="18" t="s">
        <v>88</v>
      </c>
      <c r="F25" s="18" t="s">
        <v>89</v>
      </c>
    </row>
    <row r="26" spans="1:7" ht="15" thickBot="1" x14ac:dyDescent="0.35">
      <c r="A26" s="17" t="s">
        <v>90</v>
      </c>
      <c r="B26" s="18" t="s">
        <v>91</v>
      </c>
      <c r="C26" s="18" t="s">
        <v>92</v>
      </c>
      <c r="D26" s="18" t="s">
        <v>93</v>
      </c>
      <c r="E26" s="18" t="s">
        <v>94</v>
      </c>
      <c r="F26" s="18" t="s">
        <v>95</v>
      </c>
    </row>
    <row r="27" spans="1:7" ht="15" thickBot="1" x14ac:dyDescent="0.35">
      <c r="A27" s="17" t="s">
        <v>96</v>
      </c>
      <c r="B27" s="18" t="s">
        <v>97</v>
      </c>
      <c r="C27" s="18" t="s">
        <v>98</v>
      </c>
      <c r="D27" s="18" t="s">
        <v>99</v>
      </c>
      <c r="E27" s="18" t="s">
        <v>100</v>
      </c>
      <c r="F27" s="18" t="s">
        <v>101</v>
      </c>
    </row>
    <row r="28" spans="1:7" ht="15" thickBot="1" x14ac:dyDescent="0.35">
      <c r="A28" s="17" t="s">
        <v>102</v>
      </c>
      <c r="B28" s="18" t="s">
        <v>103</v>
      </c>
      <c r="C28" s="18" t="s">
        <v>104</v>
      </c>
      <c r="D28" s="18" t="s">
        <v>105</v>
      </c>
      <c r="E28" s="18" t="s">
        <v>106</v>
      </c>
      <c r="F28" s="18" t="s">
        <v>107</v>
      </c>
    </row>
    <row r="29" spans="1:7" ht="15" thickBot="1" x14ac:dyDescent="0.35">
      <c r="A29" s="17" t="s">
        <v>108</v>
      </c>
      <c r="B29" s="18" t="s">
        <v>109</v>
      </c>
      <c r="C29" s="18" t="s">
        <v>110</v>
      </c>
      <c r="D29" s="18" t="s">
        <v>111</v>
      </c>
      <c r="E29" s="18" t="s">
        <v>95</v>
      </c>
      <c r="F29" s="18" t="s">
        <v>112</v>
      </c>
    </row>
    <row r="30" spans="1:7" ht="15" thickBot="1" x14ac:dyDescent="0.35">
      <c r="A30" s="17" t="s">
        <v>113</v>
      </c>
      <c r="B30" s="18" t="s">
        <v>114</v>
      </c>
      <c r="C30" s="18" t="s">
        <v>115</v>
      </c>
      <c r="D30" s="18" t="s">
        <v>116</v>
      </c>
      <c r="E30" s="18" t="s">
        <v>101</v>
      </c>
      <c r="F30" s="18" t="s">
        <v>117</v>
      </c>
    </row>
    <row r="31" spans="1:7" ht="15" thickBot="1" x14ac:dyDescent="0.35">
      <c r="A31" s="17" t="s">
        <v>118</v>
      </c>
      <c r="B31" s="18" t="s">
        <v>119</v>
      </c>
      <c r="C31" s="18" t="s">
        <v>120</v>
      </c>
      <c r="D31" s="18" t="s">
        <v>121</v>
      </c>
      <c r="E31" s="18" t="s">
        <v>107</v>
      </c>
      <c r="F31" s="18" t="s">
        <v>122</v>
      </c>
    </row>
    <row r="32" spans="1:7" ht="15" thickBot="1" x14ac:dyDescent="0.35">
      <c r="A32" s="17" t="s">
        <v>123</v>
      </c>
      <c r="B32" s="18" t="s">
        <v>124</v>
      </c>
      <c r="C32" s="18" t="s">
        <v>125</v>
      </c>
      <c r="D32" s="18" t="s">
        <v>126</v>
      </c>
      <c r="E32" s="18" t="s">
        <v>112</v>
      </c>
      <c r="F32" s="18" t="s">
        <v>127</v>
      </c>
    </row>
    <row r="33" spans="1:6" ht="15" thickBot="1" x14ac:dyDescent="0.35">
      <c r="A33" s="17" t="s">
        <v>128</v>
      </c>
      <c r="B33" s="18" t="s">
        <v>129</v>
      </c>
      <c r="C33" s="18" t="s">
        <v>130</v>
      </c>
      <c r="D33" s="18" t="s">
        <v>131</v>
      </c>
      <c r="E33" s="18" t="s">
        <v>132</v>
      </c>
      <c r="F33" s="18" t="s">
        <v>133</v>
      </c>
    </row>
    <row r="34" spans="1:6" ht="15" thickBot="1" x14ac:dyDescent="0.35">
      <c r="A34" s="17" t="s">
        <v>134</v>
      </c>
      <c r="B34" s="18" t="s">
        <v>135</v>
      </c>
      <c r="C34" s="18" t="s">
        <v>136</v>
      </c>
      <c r="D34" s="18" t="s">
        <v>137</v>
      </c>
      <c r="E34" s="18" t="s">
        <v>117</v>
      </c>
      <c r="F34" s="18" t="s">
        <v>138</v>
      </c>
    </row>
    <row r="35" spans="1:6" ht="15" thickBot="1" x14ac:dyDescent="0.35">
      <c r="A35" s="17" t="s">
        <v>139</v>
      </c>
      <c r="B35" s="18" t="s">
        <v>140</v>
      </c>
      <c r="C35" s="18" t="s">
        <v>141</v>
      </c>
      <c r="D35" s="18" t="s">
        <v>142</v>
      </c>
      <c r="E35" s="18" t="s">
        <v>122</v>
      </c>
      <c r="F35" s="18" t="s">
        <v>143</v>
      </c>
    </row>
    <row r="36" spans="1:6" ht="15" thickBot="1" x14ac:dyDescent="0.35">
      <c r="A36" s="17" t="s">
        <v>144</v>
      </c>
      <c r="B36" s="18" t="s">
        <v>145</v>
      </c>
      <c r="C36" s="18" t="s">
        <v>146</v>
      </c>
      <c r="D36" s="18" t="s">
        <v>147</v>
      </c>
      <c r="E36" s="18" t="s">
        <v>148</v>
      </c>
      <c r="F36" s="18" t="s">
        <v>148</v>
      </c>
    </row>
    <row r="37" spans="1:6" ht="15" thickBot="1" x14ac:dyDescent="0.35">
      <c r="A37" s="17" t="s">
        <v>149</v>
      </c>
      <c r="B37" s="18" t="s">
        <v>150</v>
      </c>
      <c r="C37" s="18" t="s">
        <v>151</v>
      </c>
      <c r="D37" s="18" t="s">
        <v>152</v>
      </c>
      <c r="E37" s="18" t="s">
        <v>152</v>
      </c>
      <c r="F37" s="18" t="s">
        <v>152</v>
      </c>
    </row>
    <row r="38" spans="1:6" ht="15" thickBot="1" x14ac:dyDescent="0.35">
      <c r="A38" s="17" t="s">
        <v>153</v>
      </c>
      <c r="B38" s="18" t="s">
        <v>154</v>
      </c>
      <c r="C38" s="18" t="s">
        <v>89</v>
      </c>
      <c r="D38" s="18" t="s">
        <v>155</v>
      </c>
      <c r="E38" s="18" t="s">
        <v>155</v>
      </c>
      <c r="F38" s="18" t="s">
        <v>155</v>
      </c>
    </row>
    <row r="39" spans="1:6" ht="15" thickBot="1" x14ac:dyDescent="0.35">
      <c r="A39" s="17" t="s">
        <v>156</v>
      </c>
      <c r="B39" s="18" t="s">
        <v>157</v>
      </c>
      <c r="C39" s="18" t="s">
        <v>157</v>
      </c>
      <c r="D39" s="18" t="s">
        <v>157</v>
      </c>
      <c r="E39" s="18" t="s">
        <v>157</v>
      </c>
      <c r="F39" s="18" t="s">
        <v>157</v>
      </c>
    </row>
    <row r="40" spans="1:6" ht="18.600000000000001" thickBot="1" x14ac:dyDescent="0.35">
      <c r="A40" s="13"/>
    </row>
    <row r="41" spans="1:6" ht="15" thickBot="1" x14ac:dyDescent="0.35">
      <c r="A41" s="17" t="s">
        <v>158</v>
      </c>
      <c r="B41" s="17" t="s">
        <v>77</v>
      </c>
      <c r="C41" s="17" t="s">
        <v>78</v>
      </c>
      <c r="D41" s="17" t="s">
        <v>79</v>
      </c>
      <c r="E41" s="17" t="s">
        <v>80</v>
      </c>
      <c r="F41" s="17" t="s">
        <v>81</v>
      </c>
    </row>
    <row r="42" spans="1:6" ht="15" thickBot="1" x14ac:dyDescent="0.35">
      <c r="A42" s="17" t="s">
        <v>84</v>
      </c>
      <c r="B42" s="18">
        <v>644</v>
      </c>
      <c r="C42" s="18">
        <v>355</v>
      </c>
      <c r="D42" s="18">
        <v>325</v>
      </c>
      <c r="E42" s="18">
        <v>331</v>
      </c>
      <c r="F42" s="18">
        <v>34</v>
      </c>
    </row>
    <row r="43" spans="1:6" ht="15" thickBot="1" x14ac:dyDescent="0.35">
      <c r="A43" s="17" t="s">
        <v>90</v>
      </c>
      <c r="B43" s="18">
        <v>639</v>
      </c>
      <c r="C43" s="18">
        <v>341</v>
      </c>
      <c r="D43" s="18">
        <v>324</v>
      </c>
      <c r="E43" s="18">
        <v>330</v>
      </c>
      <c r="F43" s="18">
        <v>26</v>
      </c>
    </row>
    <row r="44" spans="1:6" ht="15" thickBot="1" x14ac:dyDescent="0.35">
      <c r="A44" s="17" t="s">
        <v>96</v>
      </c>
      <c r="B44" s="18">
        <v>638</v>
      </c>
      <c r="C44" s="18">
        <v>340</v>
      </c>
      <c r="D44" s="18">
        <v>313</v>
      </c>
      <c r="E44" s="18">
        <v>28</v>
      </c>
      <c r="F44" s="18">
        <v>25</v>
      </c>
    </row>
    <row r="45" spans="1:6" ht="15" thickBot="1" x14ac:dyDescent="0.35">
      <c r="A45" s="17" t="s">
        <v>102</v>
      </c>
      <c r="B45" s="18">
        <v>637</v>
      </c>
      <c r="C45" s="18">
        <v>339</v>
      </c>
      <c r="D45" s="18">
        <v>312</v>
      </c>
      <c r="E45" s="18">
        <v>27</v>
      </c>
      <c r="F45" s="18">
        <v>24</v>
      </c>
    </row>
    <row r="46" spans="1:6" ht="15" thickBot="1" x14ac:dyDescent="0.35">
      <c r="A46" s="17" t="s">
        <v>108</v>
      </c>
      <c r="B46" s="18">
        <v>619</v>
      </c>
      <c r="C46" s="18">
        <v>43</v>
      </c>
      <c r="D46" s="18">
        <v>311</v>
      </c>
      <c r="E46" s="18">
        <v>26</v>
      </c>
      <c r="F46" s="18">
        <v>23</v>
      </c>
    </row>
    <row r="47" spans="1:6" ht="15" thickBot="1" x14ac:dyDescent="0.35">
      <c r="A47" s="17" t="s">
        <v>113</v>
      </c>
      <c r="B47" s="18">
        <v>618</v>
      </c>
      <c r="C47" s="18">
        <v>42</v>
      </c>
      <c r="D47" s="18">
        <v>310</v>
      </c>
      <c r="E47" s="18">
        <v>25</v>
      </c>
      <c r="F47" s="18">
        <v>21</v>
      </c>
    </row>
    <row r="48" spans="1:6" ht="15" thickBot="1" x14ac:dyDescent="0.35">
      <c r="A48" s="17" t="s">
        <v>118</v>
      </c>
      <c r="B48" s="18">
        <v>617</v>
      </c>
      <c r="C48" s="18">
        <v>41</v>
      </c>
      <c r="D48" s="18">
        <v>309</v>
      </c>
      <c r="E48" s="18">
        <v>24</v>
      </c>
      <c r="F48" s="18">
        <v>20</v>
      </c>
    </row>
    <row r="49" spans="1:10" ht="15" thickBot="1" x14ac:dyDescent="0.35">
      <c r="A49" s="17" t="s">
        <v>123</v>
      </c>
      <c r="B49" s="18">
        <v>616</v>
      </c>
      <c r="C49" s="18">
        <v>40</v>
      </c>
      <c r="D49" s="18">
        <v>293</v>
      </c>
      <c r="E49" s="18">
        <v>23</v>
      </c>
      <c r="F49" s="18">
        <v>19</v>
      </c>
    </row>
    <row r="50" spans="1:10" ht="15" thickBot="1" x14ac:dyDescent="0.35">
      <c r="A50" s="17" t="s">
        <v>128</v>
      </c>
      <c r="B50" s="18">
        <v>615</v>
      </c>
      <c r="C50" s="18">
        <v>39</v>
      </c>
      <c r="D50" s="18">
        <v>292</v>
      </c>
      <c r="E50" s="18">
        <v>22</v>
      </c>
      <c r="F50" s="18">
        <v>18</v>
      </c>
    </row>
    <row r="51" spans="1:10" ht="15" thickBot="1" x14ac:dyDescent="0.35">
      <c r="A51" s="17" t="s">
        <v>134</v>
      </c>
      <c r="B51" s="18">
        <v>614</v>
      </c>
      <c r="C51" s="18">
        <v>38</v>
      </c>
      <c r="D51" s="18">
        <v>291</v>
      </c>
      <c r="E51" s="18">
        <v>21</v>
      </c>
      <c r="F51" s="18">
        <v>17</v>
      </c>
    </row>
    <row r="52" spans="1:10" ht="15" thickBot="1" x14ac:dyDescent="0.35">
      <c r="A52" s="17" t="s">
        <v>139</v>
      </c>
      <c r="B52" s="18">
        <v>613</v>
      </c>
      <c r="C52" s="18">
        <v>37</v>
      </c>
      <c r="D52" s="18">
        <v>5</v>
      </c>
      <c r="E52" s="18">
        <v>20</v>
      </c>
      <c r="F52" s="18">
        <v>16</v>
      </c>
    </row>
    <row r="53" spans="1:10" ht="15" thickBot="1" x14ac:dyDescent="0.35">
      <c r="A53" s="17" t="s">
        <v>144</v>
      </c>
      <c r="B53" s="18">
        <v>612</v>
      </c>
      <c r="C53" s="18">
        <v>36</v>
      </c>
      <c r="D53" s="18">
        <v>4</v>
      </c>
      <c r="E53" s="18">
        <v>3</v>
      </c>
      <c r="F53" s="18">
        <v>3</v>
      </c>
    </row>
    <row r="54" spans="1:10" ht="15" thickBot="1" x14ac:dyDescent="0.35">
      <c r="A54" s="17" t="s">
        <v>149</v>
      </c>
      <c r="B54" s="18">
        <v>611</v>
      </c>
      <c r="C54" s="18">
        <v>35</v>
      </c>
      <c r="D54" s="18">
        <v>2</v>
      </c>
      <c r="E54" s="18">
        <v>2</v>
      </c>
      <c r="F54" s="18">
        <v>2</v>
      </c>
    </row>
    <row r="55" spans="1:10" ht="15" thickBot="1" x14ac:dyDescent="0.35">
      <c r="A55" s="17" t="s">
        <v>153</v>
      </c>
      <c r="B55" s="18">
        <v>610</v>
      </c>
      <c r="C55" s="18">
        <v>34</v>
      </c>
      <c r="D55" s="18">
        <v>1</v>
      </c>
      <c r="E55" s="18">
        <v>1</v>
      </c>
      <c r="F55" s="18">
        <v>1</v>
      </c>
    </row>
    <row r="56" spans="1:10" ht="15" thickBot="1" x14ac:dyDescent="0.35">
      <c r="A56" s="17" t="s">
        <v>156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</row>
    <row r="57" spans="1:10" ht="18.600000000000001" thickBot="1" x14ac:dyDescent="0.35">
      <c r="A57" s="13"/>
    </row>
    <row r="58" spans="1:10" ht="15" thickBot="1" x14ac:dyDescent="0.35">
      <c r="A58" s="17" t="s">
        <v>159</v>
      </c>
      <c r="B58" s="17" t="s">
        <v>77</v>
      </c>
      <c r="C58" s="17" t="s">
        <v>78</v>
      </c>
      <c r="D58" s="17" t="s">
        <v>79</v>
      </c>
      <c r="E58" s="17" t="s">
        <v>80</v>
      </c>
      <c r="F58" s="17" t="s">
        <v>81</v>
      </c>
      <c r="G58" s="17" t="s">
        <v>160</v>
      </c>
      <c r="H58" s="17" t="s">
        <v>161</v>
      </c>
      <c r="I58" s="17" t="s">
        <v>162</v>
      </c>
      <c r="J58" s="17" t="s">
        <v>163</v>
      </c>
    </row>
    <row r="59" spans="1:10" ht="15" thickBot="1" x14ac:dyDescent="0.35">
      <c r="A59" s="17" t="s">
        <v>0</v>
      </c>
      <c r="B59" s="18">
        <v>618</v>
      </c>
      <c r="C59" s="18">
        <v>40</v>
      </c>
      <c r="D59" s="18">
        <v>312</v>
      </c>
      <c r="E59" s="18">
        <v>28</v>
      </c>
      <c r="F59" s="18">
        <v>2</v>
      </c>
      <c r="G59" s="18">
        <v>1000</v>
      </c>
      <c r="H59" s="18">
        <v>1000</v>
      </c>
      <c r="I59" s="18">
        <v>0</v>
      </c>
      <c r="J59" s="18">
        <v>0</v>
      </c>
    </row>
    <row r="60" spans="1:10" ht="15" thickBot="1" x14ac:dyDescent="0.35">
      <c r="A60" s="17" t="s">
        <v>1</v>
      </c>
      <c r="B60" s="18">
        <v>612</v>
      </c>
      <c r="C60" s="18">
        <v>40</v>
      </c>
      <c r="D60" s="18">
        <v>325</v>
      </c>
      <c r="E60" s="18">
        <v>23</v>
      </c>
      <c r="F60" s="18">
        <v>0</v>
      </c>
      <c r="G60" s="18">
        <v>1000</v>
      </c>
      <c r="H60" s="18">
        <v>1000</v>
      </c>
      <c r="I60" s="18">
        <v>0</v>
      </c>
      <c r="J60" s="18">
        <v>0</v>
      </c>
    </row>
    <row r="61" spans="1:10" ht="15" thickBot="1" x14ac:dyDescent="0.35">
      <c r="A61" s="17" t="s">
        <v>2</v>
      </c>
      <c r="B61" s="18">
        <v>637</v>
      </c>
      <c r="C61" s="18">
        <v>43</v>
      </c>
      <c r="D61" s="18">
        <v>291</v>
      </c>
      <c r="E61" s="18">
        <v>27</v>
      </c>
      <c r="F61" s="18">
        <v>2</v>
      </c>
      <c r="G61" s="18">
        <v>1000</v>
      </c>
      <c r="H61" s="18">
        <v>1000</v>
      </c>
      <c r="I61" s="18">
        <v>0</v>
      </c>
      <c r="J61" s="18">
        <v>0</v>
      </c>
    </row>
    <row r="62" spans="1:10" ht="15" thickBot="1" x14ac:dyDescent="0.35">
      <c r="A62" s="17" t="s">
        <v>3</v>
      </c>
      <c r="B62" s="18">
        <v>611</v>
      </c>
      <c r="C62" s="18">
        <v>40</v>
      </c>
      <c r="D62" s="18">
        <v>0</v>
      </c>
      <c r="E62" s="18">
        <v>330</v>
      </c>
      <c r="F62" s="18">
        <v>19</v>
      </c>
      <c r="G62" s="18">
        <v>1000</v>
      </c>
      <c r="H62" s="18">
        <v>1000</v>
      </c>
      <c r="I62" s="18">
        <v>0</v>
      </c>
      <c r="J62" s="18">
        <v>0</v>
      </c>
    </row>
    <row r="63" spans="1:10" ht="15" thickBot="1" x14ac:dyDescent="0.35">
      <c r="A63" s="17" t="s">
        <v>4</v>
      </c>
      <c r="B63" s="18">
        <v>617</v>
      </c>
      <c r="C63" s="18">
        <v>40</v>
      </c>
      <c r="D63" s="18">
        <v>291</v>
      </c>
      <c r="E63" s="18">
        <v>26</v>
      </c>
      <c r="F63" s="18">
        <v>26</v>
      </c>
      <c r="G63" s="18">
        <v>1000</v>
      </c>
      <c r="H63" s="18">
        <v>1000</v>
      </c>
      <c r="I63" s="18">
        <v>0</v>
      </c>
      <c r="J63" s="18">
        <v>0</v>
      </c>
    </row>
    <row r="64" spans="1:10" ht="15" thickBot="1" x14ac:dyDescent="0.35">
      <c r="A64" s="17" t="s">
        <v>5</v>
      </c>
      <c r="B64" s="18">
        <v>0</v>
      </c>
      <c r="C64" s="18">
        <v>340</v>
      </c>
      <c r="D64" s="18">
        <v>325</v>
      </c>
      <c r="E64" s="18">
        <v>331</v>
      </c>
      <c r="F64" s="18">
        <v>3</v>
      </c>
      <c r="G64" s="18">
        <v>999</v>
      </c>
      <c r="H64" s="18">
        <v>1000</v>
      </c>
      <c r="I64" s="18">
        <v>1</v>
      </c>
      <c r="J64" s="18">
        <v>0.1</v>
      </c>
    </row>
    <row r="65" spans="1:10" ht="15" thickBot="1" x14ac:dyDescent="0.35">
      <c r="A65" s="17" t="s">
        <v>6</v>
      </c>
      <c r="B65" s="18">
        <v>644</v>
      </c>
      <c r="C65" s="18">
        <v>43</v>
      </c>
      <c r="D65" s="18">
        <v>293</v>
      </c>
      <c r="E65" s="18">
        <v>1</v>
      </c>
      <c r="F65" s="18">
        <v>19</v>
      </c>
      <c r="G65" s="18">
        <v>1000</v>
      </c>
      <c r="H65" s="18">
        <v>1000</v>
      </c>
      <c r="I65" s="18">
        <v>0</v>
      </c>
      <c r="J65" s="18">
        <v>0</v>
      </c>
    </row>
    <row r="66" spans="1:10" ht="15" thickBot="1" x14ac:dyDescent="0.35">
      <c r="A66" s="17" t="s">
        <v>7</v>
      </c>
      <c r="B66" s="18">
        <v>638</v>
      </c>
      <c r="C66" s="18">
        <v>0</v>
      </c>
      <c r="D66" s="18">
        <v>313</v>
      </c>
      <c r="E66" s="18">
        <v>25</v>
      </c>
      <c r="F66" s="18">
        <v>24</v>
      </c>
      <c r="G66" s="18">
        <v>1000</v>
      </c>
      <c r="H66" s="18">
        <v>1000</v>
      </c>
      <c r="I66" s="18">
        <v>0</v>
      </c>
      <c r="J66" s="18">
        <v>0</v>
      </c>
    </row>
    <row r="67" spans="1:10" ht="15" thickBot="1" x14ac:dyDescent="0.35">
      <c r="A67" s="17" t="s">
        <v>8</v>
      </c>
      <c r="B67" s="18">
        <v>615</v>
      </c>
      <c r="C67" s="18">
        <v>35</v>
      </c>
      <c r="D67" s="18">
        <v>292</v>
      </c>
      <c r="E67" s="18">
        <v>24</v>
      </c>
      <c r="F67" s="18">
        <v>34</v>
      </c>
      <c r="G67" s="18">
        <v>1000</v>
      </c>
      <c r="H67" s="18">
        <v>1000</v>
      </c>
      <c r="I67" s="18">
        <v>0</v>
      </c>
      <c r="J67" s="18">
        <v>0</v>
      </c>
    </row>
    <row r="68" spans="1:10" ht="15" thickBot="1" x14ac:dyDescent="0.35">
      <c r="A68" s="17" t="s">
        <v>9</v>
      </c>
      <c r="B68" s="18">
        <v>639</v>
      </c>
      <c r="C68" s="18">
        <v>339</v>
      </c>
      <c r="D68" s="18">
        <v>2</v>
      </c>
      <c r="E68" s="18">
        <v>0</v>
      </c>
      <c r="F68" s="18">
        <v>20</v>
      </c>
      <c r="G68" s="18">
        <v>1000</v>
      </c>
      <c r="H68" s="18">
        <v>1000</v>
      </c>
      <c r="I68" s="18">
        <v>0</v>
      </c>
      <c r="J68" s="18">
        <v>0</v>
      </c>
    </row>
    <row r="69" spans="1:10" ht="15" thickBot="1" x14ac:dyDescent="0.35">
      <c r="A69" s="17" t="s">
        <v>10</v>
      </c>
      <c r="B69" s="18">
        <v>610</v>
      </c>
      <c r="C69" s="18">
        <v>34</v>
      </c>
      <c r="D69" s="18">
        <v>310</v>
      </c>
      <c r="E69" s="18">
        <v>23</v>
      </c>
      <c r="F69" s="18">
        <v>23</v>
      </c>
      <c r="G69" s="18">
        <v>1000</v>
      </c>
      <c r="H69" s="18">
        <v>1000</v>
      </c>
      <c r="I69" s="18">
        <v>0</v>
      </c>
      <c r="J69" s="18">
        <v>0</v>
      </c>
    </row>
    <row r="70" spans="1:10" ht="15" thickBot="1" x14ac:dyDescent="0.35">
      <c r="A70" s="17" t="s">
        <v>11</v>
      </c>
      <c r="B70" s="18">
        <v>619</v>
      </c>
      <c r="C70" s="18">
        <v>43</v>
      </c>
      <c r="D70" s="18">
        <v>312</v>
      </c>
      <c r="E70" s="18">
        <v>3</v>
      </c>
      <c r="F70" s="18">
        <v>23</v>
      </c>
      <c r="G70" s="18">
        <v>1000</v>
      </c>
      <c r="H70" s="18">
        <v>1000</v>
      </c>
      <c r="I70" s="18">
        <v>0</v>
      </c>
      <c r="J70" s="18">
        <v>0</v>
      </c>
    </row>
    <row r="71" spans="1:10" ht="15" thickBot="1" x14ac:dyDescent="0.35">
      <c r="A71" s="17" t="s">
        <v>12</v>
      </c>
      <c r="B71" s="18">
        <v>617</v>
      </c>
      <c r="C71" s="18">
        <v>355</v>
      </c>
      <c r="D71" s="18">
        <v>1</v>
      </c>
      <c r="E71" s="18">
        <v>2</v>
      </c>
      <c r="F71" s="18">
        <v>25</v>
      </c>
      <c r="G71" s="18">
        <v>1000</v>
      </c>
      <c r="H71" s="18">
        <v>1000</v>
      </c>
      <c r="I71" s="18">
        <v>0</v>
      </c>
      <c r="J71" s="18">
        <v>0</v>
      </c>
    </row>
    <row r="72" spans="1:10" ht="15" thickBot="1" x14ac:dyDescent="0.35">
      <c r="A72" s="17" t="s">
        <v>13</v>
      </c>
      <c r="B72" s="18">
        <v>615</v>
      </c>
      <c r="C72" s="18">
        <v>40</v>
      </c>
      <c r="D72" s="18">
        <v>309</v>
      </c>
      <c r="E72" s="18">
        <v>20</v>
      </c>
      <c r="F72" s="18">
        <v>16</v>
      </c>
      <c r="G72" s="18">
        <v>1000</v>
      </c>
      <c r="H72" s="18">
        <v>1000</v>
      </c>
      <c r="I72" s="18">
        <v>0</v>
      </c>
      <c r="J72" s="18">
        <v>0</v>
      </c>
    </row>
    <row r="73" spans="1:10" ht="15" thickBot="1" x14ac:dyDescent="0.35">
      <c r="A73" s="17" t="s">
        <v>14</v>
      </c>
      <c r="B73" s="18">
        <v>615</v>
      </c>
      <c r="C73" s="18">
        <v>341</v>
      </c>
      <c r="D73" s="18">
        <v>4</v>
      </c>
      <c r="E73" s="18">
        <v>23</v>
      </c>
      <c r="F73" s="18">
        <v>17</v>
      </c>
      <c r="G73" s="18">
        <v>1000</v>
      </c>
      <c r="H73" s="18">
        <v>1000</v>
      </c>
      <c r="I73" s="18">
        <v>0</v>
      </c>
      <c r="J73" s="18">
        <v>0</v>
      </c>
    </row>
    <row r="74" spans="1:10" ht="15" thickBot="1" x14ac:dyDescent="0.35"/>
    <row r="75" spans="1:10" ht="15" thickBot="1" x14ac:dyDescent="0.35">
      <c r="A75" s="19" t="s">
        <v>164</v>
      </c>
      <c r="B75" s="20">
        <v>1689</v>
      </c>
    </row>
    <row r="76" spans="1:10" ht="15" thickBot="1" x14ac:dyDescent="0.35">
      <c r="A76" s="19" t="s">
        <v>165</v>
      </c>
      <c r="B76" s="20">
        <v>0</v>
      </c>
    </row>
    <row r="77" spans="1:10" ht="15" thickBot="1" x14ac:dyDescent="0.35">
      <c r="A77" s="19" t="s">
        <v>166</v>
      </c>
      <c r="B77" s="20">
        <v>14999</v>
      </c>
    </row>
    <row r="78" spans="1:10" ht="15" thickBot="1" x14ac:dyDescent="0.35">
      <c r="A78" s="19" t="s">
        <v>167</v>
      </c>
      <c r="B78" s="20">
        <v>15000</v>
      </c>
    </row>
    <row r="79" spans="1:10" ht="15" thickBot="1" x14ac:dyDescent="0.35">
      <c r="A79" s="19" t="s">
        <v>168</v>
      </c>
      <c r="B79" s="20">
        <v>-1</v>
      </c>
    </row>
    <row r="80" spans="1:10" ht="20.399999999999999" thickBot="1" x14ac:dyDescent="0.35">
      <c r="A80" s="19" t="s">
        <v>169</v>
      </c>
      <c r="B80" s="20"/>
    </row>
    <row r="81" spans="1:2" ht="20.399999999999999" thickBot="1" x14ac:dyDescent="0.35">
      <c r="A81" s="19" t="s">
        <v>170</v>
      </c>
      <c r="B81" s="20"/>
    </row>
    <row r="82" spans="1:2" ht="15" thickBot="1" x14ac:dyDescent="0.35">
      <c r="A82" s="19" t="s">
        <v>171</v>
      </c>
      <c r="B82" s="20">
        <v>0</v>
      </c>
    </row>
    <row r="84" spans="1:2" x14ac:dyDescent="0.3">
      <c r="A84" s="21" t="s">
        <v>172</v>
      </c>
    </row>
    <row r="86" spans="1:2" x14ac:dyDescent="0.3">
      <c r="A86" s="22" t="s">
        <v>173</v>
      </c>
    </row>
    <row r="87" spans="1:2" x14ac:dyDescent="0.3">
      <c r="A87" s="22" t="s">
        <v>174</v>
      </c>
    </row>
  </sheetData>
  <hyperlinks>
    <hyperlink ref="A84" r:id="rId1" display="https://miau.my-x.hu/myx-free/coco/test/828442120210415111844.html" xr:uid="{937948C1-F12D-494C-9E92-73EBC027E8F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F95D-45BD-4BDC-8048-5A4E70169305}">
  <dimension ref="A1:L87"/>
  <sheetViews>
    <sheetView zoomScale="35" workbookViewId="0">
      <selection activeCell="I58" sqref="I58"/>
    </sheetView>
  </sheetViews>
  <sheetFormatPr defaultRowHeight="14.4" x14ac:dyDescent="0.3"/>
  <sheetData>
    <row r="1" spans="1:12" ht="18" x14ac:dyDescent="0.3">
      <c r="A1" s="13"/>
    </row>
    <row r="2" spans="1:12" x14ac:dyDescent="0.3">
      <c r="A2" s="14"/>
    </row>
    <row r="5" spans="1:12" ht="18" x14ac:dyDescent="0.3">
      <c r="A5" s="15" t="s">
        <v>69</v>
      </c>
      <c r="B5" s="16">
        <v>6311674</v>
      </c>
      <c r="C5" s="15" t="s">
        <v>70</v>
      </c>
      <c r="D5" s="16">
        <v>15</v>
      </c>
      <c r="E5" s="15" t="s">
        <v>71</v>
      </c>
      <c r="F5" s="16">
        <v>5</v>
      </c>
      <c r="G5" s="15" t="s">
        <v>72</v>
      </c>
      <c r="H5" s="16">
        <v>15</v>
      </c>
      <c r="I5" s="15" t="s">
        <v>73</v>
      </c>
      <c r="J5" s="16">
        <v>0</v>
      </c>
      <c r="K5" s="15" t="s">
        <v>74</v>
      </c>
      <c r="L5" s="16" t="s">
        <v>175</v>
      </c>
    </row>
    <row r="6" spans="1:12" ht="18.600000000000001" thickBot="1" x14ac:dyDescent="0.35">
      <c r="A6" s="13"/>
    </row>
    <row r="7" spans="1:12" ht="15" thickBot="1" x14ac:dyDescent="0.35">
      <c r="A7" s="17" t="s">
        <v>76</v>
      </c>
      <c r="B7" s="17" t="s">
        <v>77</v>
      </c>
      <c r="C7" s="17" t="s">
        <v>78</v>
      </c>
      <c r="D7" s="17" t="s">
        <v>79</v>
      </c>
      <c r="E7" s="17" t="s">
        <v>80</v>
      </c>
      <c r="F7" s="17" t="s">
        <v>81</v>
      </c>
      <c r="G7" s="17" t="s">
        <v>82</v>
      </c>
    </row>
    <row r="8" spans="1:12" ht="15" thickBot="1" x14ac:dyDescent="0.35">
      <c r="A8" s="17" t="s">
        <v>0</v>
      </c>
      <c r="B8" s="18">
        <v>6</v>
      </c>
      <c r="C8" s="18">
        <v>8</v>
      </c>
      <c r="D8" s="18">
        <v>4</v>
      </c>
      <c r="E8" s="18">
        <v>3</v>
      </c>
      <c r="F8" s="18">
        <v>13</v>
      </c>
      <c r="G8" s="18">
        <v>1000</v>
      </c>
    </row>
    <row r="9" spans="1:12" ht="15" thickBot="1" x14ac:dyDescent="0.35">
      <c r="A9" s="17" t="s">
        <v>1</v>
      </c>
      <c r="B9" s="18">
        <v>12</v>
      </c>
      <c r="C9" s="18">
        <v>8</v>
      </c>
      <c r="D9" s="18">
        <v>1</v>
      </c>
      <c r="E9" s="18">
        <v>8</v>
      </c>
      <c r="F9" s="18">
        <v>15</v>
      </c>
      <c r="G9" s="18">
        <v>1000</v>
      </c>
    </row>
    <row r="10" spans="1:12" ht="15" thickBot="1" x14ac:dyDescent="0.35">
      <c r="A10" s="17" t="s">
        <v>2</v>
      </c>
      <c r="B10" s="18">
        <v>4</v>
      </c>
      <c r="C10" s="18">
        <v>5</v>
      </c>
      <c r="D10" s="18">
        <v>10</v>
      </c>
      <c r="E10" s="18">
        <v>4</v>
      </c>
      <c r="F10" s="18">
        <v>13</v>
      </c>
      <c r="G10" s="18">
        <v>1000</v>
      </c>
    </row>
    <row r="11" spans="1:12" ht="15" thickBot="1" x14ac:dyDescent="0.35">
      <c r="A11" s="17" t="s">
        <v>3</v>
      </c>
      <c r="B11" s="18">
        <v>13</v>
      </c>
      <c r="C11" s="18">
        <v>8</v>
      </c>
      <c r="D11" s="18">
        <v>15</v>
      </c>
      <c r="E11" s="18">
        <v>2</v>
      </c>
      <c r="F11" s="18">
        <v>8</v>
      </c>
      <c r="G11" s="18">
        <v>1000</v>
      </c>
    </row>
    <row r="12" spans="1:12" ht="15" thickBot="1" x14ac:dyDescent="0.35">
      <c r="A12" s="17" t="s">
        <v>4</v>
      </c>
      <c r="B12" s="18">
        <v>7</v>
      </c>
      <c r="C12" s="18">
        <v>8</v>
      </c>
      <c r="D12" s="18">
        <v>10</v>
      </c>
      <c r="E12" s="18">
        <v>5</v>
      </c>
      <c r="F12" s="18">
        <v>2</v>
      </c>
      <c r="G12" s="18">
        <v>1000</v>
      </c>
    </row>
    <row r="13" spans="1:12" ht="15" thickBot="1" x14ac:dyDescent="0.35">
      <c r="A13" s="17" t="s">
        <v>5</v>
      </c>
      <c r="B13" s="18">
        <v>15</v>
      </c>
      <c r="C13" s="18">
        <v>3</v>
      </c>
      <c r="D13" s="18">
        <v>1</v>
      </c>
      <c r="E13" s="18">
        <v>1</v>
      </c>
      <c r="F13" s="18">
        <v>12</v>
      </c>
      <c r="G13" s="18">
        <v>1000</v>
      </c>
    </row>
    <row r="14" spans="1:12" ht="15" thickBot="1" x14ac:dyDescent="0.35">
      <c r="A14" s="17" t="s">
        <v>6</v>
      </c>
      <c r="B14" s="18">
        <v>1</v>
      </c>
      <c r="C14" s="18">
        <v>5</v>
      </c>
      <c r="D14" s="18">
        <v>8</v>
      </c>
      <c r="E14" s="18">
        <v>14</v>
      </c>
      <c r="F14" s="18">
        <v>8</v>
      </c>
      <c r="G14" s="18">
        <v>1000</v>
      </c>
    </row>
    <row r="15" spans="1:12" ht="15" thickBot="1" x14ac:dyDescent="0.35">
      <c r="A15" s="17" t="s">
        <v>7</v>
      </c>
      <c r="B15" s="18">
        <v>3</v>
      </c>
      <c r="C15" s="18">
        <v>15</v>
      </c>
      <c r="D15" s="18">
        <v>3</v>
      </c>
      <c r="E15" s="18">
        <v>6</v>
      </c>
      <c r="F15" s="18">
        <v>4</v>
      </c>
      <c r="G15" s="18">
        <v>1000</v>
      </c>
    </row>
    <row r="16" spans="1:12" ht="15" thickBot="1" x14ac:dyDescent="0.35">
      <c r="A16" s="17" t="s">
        <v>8</v>
      </c>
      <c r="B16" s="18">
        <v>9</v>
      </c>
      <c r="C16" s="18">
        <v>13</v>
      </c>
      <c r="D16" s="18">
        <v>9</v>
      </c>
      <c r="E16" s="18">
        <v>7</v>
      </c>
      <c r="F16" s="18">
        <v>1</v>
      </c>
      <c r="G16" s="18">
        <v>1000</v>
      </c>
    </row>
    <row r="17" spans="1:7" ht="15" thickBot="1" x14ac:dyDescent="0.35">
      <c r="A17" s="17" t="s">
        <v>9</v>
      </c>
      <c r="B17" s="18">
        <v>2</v>
      </c>
      <c r="C17" s="18">
        <v>4</v>
      </c>
      <c r="D17" s="18">
        <v>13</v>
      </c>
      <c r="E17" s="18">
        <v>15</v>
      </c>
      <c r="F17" s="18">
        <v>7</v>
      </c>
      <c r="G17" s="18">
        <v>1000</v>
      </c>
    </row>
    <row r="18" spans="1:7" ht="15" thickBot="1" x14ac:dyDescent="0.35">
      <c r="A18" s="17" t="s">
        <v>10</v>
      </c>
      <c r="B18" s="18">
        <v>14</v>
      </c>
      <c r="C18" s="18">
        <v>14</v>
      </c>
      <c r="D18" s="18">
        <v>6</v>
      </c>
      <c r="E18" s="18">
        <v>8</v>
      </c>
      <c r="F18" s="18">
        <v>5</v>
      </c>
      <c r="G18" s="18">
        <v>1000</v>
      </c>
    </row>
    <row r="19" spans="1:7" ht="15" thickBot="1" x14ac:dyDescent="0.35">
      <c r="A19" s="17" t="s">
        <v>11</v>
      </c>
      <c r="B19" s="18">
        <v>5</v>
      </c>
      <c r="C19" s="18">
        <v>5</v>
      </c>
      <c r="D19" s="18">
        <v>4</v>
      </c>
      <c r="E19" s="18">
        <v>12</v>
      </c>
      <c r="F19" s="18">
        <v>5</v>
      </c>
      <c r="G19" s="18">
        <v>1000</v>
      </c>
    </row>
    <row r="20" spans="1:7" ht="15" thickBot="1" x14ac:dyDescent="0.35">
      <c r="A20" s="17" t="s">
        <v>12</v>
      </c>
      <c r="B20" s="18">
        <v>7</v>
      </c>
      <c r="C20" s="18">
        <v>1</v>
      </c>
      <c r="D20" s="18">
        <v>14</v>
      </c>
      <c r="E20" s="18">
        <v>13</v>
      </c>
      <c r="F20" s="18">
        <v>3</v>
      </c>
      <c r="G20" s="18">
        <v>1000</v>
      </c>
    </row>
    <row r="21" spans="1:7" ht="15" thickBot="1" x14ac:dyDescent="0.35">
      <c r="A21" s="17" t="s">
        <v>13</v>
      </c>
      <c r="B21" s="18">
        <v>9</v>
      </c>
      <c r="C21" s="18">
        <v>8</v>
      </c>
      <c r="D21" s="18">
        <v>7</v>
      </c>
      <c r="E21" s="18">
        <v>11</v>
      </c>
      <c r="F21" s="18">
        <v>11</v>
      </c>
      <c r="G21" s="18">
        <v>1000</v>
      </c>
    </row>
    <row r="22" spans="1:7" ht="15" thickBot="1" x14ac:dyDescent="0.35">
      <c r="A22" s="17" t="s">
        <v>14</v>
      </c>
      <c r="B22" s="18">
        <v>9</v>
      </c>
      <c r="C22" s="18">
        <v>2</v>
      </c>
      <c r="D22" s="18">
        <v>12</v>
      </c>
      <c r="E22" s="18">
        <v>8</v>
      </c>
      <c r="F22" s="18">
        <v>10</v>
      </c>
      <c r="G22" s="18">
        <v>1000</v>
      </c>
    </row>
    <row r="23" spans="1:7" ht="18.600000000000001" thickBot="1" x14ac:dyDescent="0.35">
      <c r="A23" s="13"/>
    </row>
    <row r="24" spans="1:7" ht="15" thickBot="1" x14ac:dyDescent="0.35">
      <c r="A24" s="17" t="s">
        <v>83</v>
      </c>
      <c r="B24" s="17" t="s">
        <v>77</v>
      </c>
      <c r="C24" s="17" t="s">
        <v>78</v>
      </c>
      <c r="D24" s="17" t="s">
        <v>79</v>
      </c>
      <c r="E24" s="17" t="s">
        <v>80</v>
      </c>
      <c r="F24" s="17" t="s">
        <v>81</v>
      </c>
    </row>
    <row r="25" spans="1:7" ht="15" thickBot="1" x14ac:dyDescent="0.35">
      <c r="A25" s="17" t="s">
        <v>84</v>
      </c>
      <c r="B25" s="18" t="s">
        <v>176</v>
      </c>
      <c r="C25" s="18" t="s">
        <v>177</v>
      </c>
      <c r="D25" s="18" t="s">
        <v>177</v>
      </c>
      <c r="E25" s="18" t="s">
        <v>177</v>
      </c>
      <c r="F25" s="18" t="s">
        <v>157</v>
      </c>
    </row>
    <row r="26" spans="1:7" ht="15" thickBot="1" x14ac:dyDescent="0.35">
      <c r="A26" s="17" t="s">
        <v>90</v>
      </c>
      <c r="B26" s="18" t="s">
        <v>176</v>
      </c>
      <c r="C26" s="18" t="s">
        <v>177</v>
      </c>
      <c r="D26" s="18" t="s">
        <v>177</v>
      </c>
      <c r="E26" s="18" t="s">
        <v>177</v>
      </c>
      <c r="F26" s="18" t="s">
        <v>157</v>
      </c>
    </row>
    <row r="27" spans="1:7" ht="15" thickBot="1" x14ac:dyDescent="0.35">
      <c r="A27" s="17" t="s">
        <v>96</v>
      </c>
      <c r="B27" s="18" t="s">
        <v>176</v>
      </c>
      <c r="C27" s="18" t="s">
        <v>177</v>
      </c>
      <c r="D27" s="18" t="s">
        <v>177</v>
      </c>
      <c r="E27" s="18" t="s">
        <v>157</v>
      </c>
      <c r="F27" s="18" t="s">
        <v>157</v>
      </c>
    </row>
    <row r="28" spans="1:7" ht="15" thickBot="1" x14ac:dyDescent="0.35">
      <c r="A28" s="17" t="s">
        <v>102</v>
      </c>
      <c r="B28" s="18" t="s">
        <v>176</v>
      </c>
      <c r="C28" s="18" t="s">
        <v>177</v>
      </c>
      <c r="D28" s="18" t="s">
        <v>177</v>
      </c>
      <c r="E28" s="18" t="s">
        <v>157</v>
      </c>
      <c r="F28" s="18" t="s">
        <v>157</v>
      </c>
    </row>
    <row r="29" spans="1:7" ht="15" thickBot="1" x14ac:dyDescent="0.35">
      <c r="A29" s="17" t="s">
        <v>108</v>
      </c>
      <c r="B29" s="18" t="s">
        <v>176</v>
      </c>
      <c r="C29" s="18" t="s">
        <v>157</v>
      </c>
      <c r="D29" s="18" t="s">
        <v>177</v>
      </c>
      <c r="E29" s="18" t="s">
        <v>157</v>
      </c>
      <c r="F29" s="18" t="s">
        <v>157</v>
      </c>
    </row>
    <row r="30" spans="1:7" ht="15" thickBot="1" x14ac:dyDescent="0.35">
      <c r="A30" s="17" t="s">
        <v>113</v>
      </c>
      <c r="B30" s="18" t="s">
        <v>176</v>
      </c>
      <c r="C30" s="18" t="s">
        <v>157</v>
      </c>
      <c r="D30" s="18" t="s">
        <v>177</v>
      </c>
      <c r="E30" s="18" t="s">
        <v>157</v>
      </c>
      <c r="F30" s="18" t="s">
        <v>157</v>
      </c>
    </row>
    <row r="31" spans="1:7" ht="15" thickBot="1" x14ac:dyDescent="0.35">
      <c r="A31" s="17" t="s">
        <v>118</v>
      </c>
      <c r="B31" s="18" t="s">
        <v>176</v>
      </c>
      <c r="C31" s="18" t="s">
        <v>157</v>
      </c>
      <c r="D31" s="18" t="s">
        <v>177</v>
      </c>
      <c r="E31" s="18" t="s">
        <v>157</v>
      </c>
      <c r="F31" s="18" t="s">
        <v>157</v>
      </c>
    </row>
    <row r="32" spans="1:7" ht="15" thickBot="1" x14ac:dyDescent="0.35">
      <c r="A32" s="17" t="s">
        <v>123</v>
      </c>
      <c r="B32" s="18" t="s">
        <v>176</v>
      </c>
      <c r="C32" s="18" t="s">
        <v>157</v>
      </c>
      <c r="D32" s="18" t="s">
        <v>177</v>
      </c>
      <c r="E32" s="18" t="s">
        <v>157</v>
      </c>
      <c r="F32" s="18" t="s">
        <v>157</v>
      </c>
    </row>
    <row r="33" spans="1:6" ht="15" thickBot="1" x14ac:dyDescent="0.35">
      <c r="A33" s="17" t="s">
        <v>128</v>
      </c>
      <c r="B33" s="18" t="s">
        <v>176</v>
      </c>
      <c r="C33" s="18" t="s">
        <v>157</v>
      </c>
      <c r="D33" s="18" t="s">
        <v>177</v>
      </c>
      <c r="E33" s="18" t="s">
        <v>157</v>
      </c>
      <c r="F33" s="18" t="s">
        <v>157</v>
      </c>
    </row>
    <row r="34" spans="1:6" ht="15" thickBot="1" x14ac:dyDescent="0.35">
      <c r="A34" s="17" t="s">
        <v>134</v>
      </c>
      <c r="B34" s="18" t="s">
        <v>176</v>
      </c>
      <c r="C34" s="18" t="s">
        <v>157</v>
      </c>
      <c r="D34" s="18" t="s">
        <v>177</v>
      </c>
      <c r="E34" s="18" t="s">
        <v>157</v>
      </c>
      <c r="F34" s="18" t="s">
        <v>157</v>
      </c>
    </row>
    <row r="35" spans="1:6" ht="15" thickBot="1" x14ac:dyDescent="0.35">
      <c r="A35" s="17" t="s">
        <v>139</v>
      </c>
      <c r="B35" s="18" t="s">
        <v>176</v>
      </c>
      <c r="C35" s="18" t="s">
        <v>157</v>
      </c>
      <c r="D35" s="18" t="s">
        <v>157</v>
      </c>
      <c r="E35" s="18" t="s">
        <v>157</v>
      </c>
      <c r="F35" s="18" t="s">
        <v>157</v>
      </c>
    </row>
    <row r="36" spans="1:6" ht="15" thickBot="1" x14ac:dyDescent="0.35">
      <c r="A36" s="17" t="s">
        <v>144</v>
      </c>
      <c r="B36" s="18" t="s">
        <v>176</v>
      </c>
      <c r="C36" s="18" t="s">
        <v>157</v>
      </c>
      <c r="D36" s="18" t="s">
        <v>157</v>
      </c>
      <c r="E36" s="18" t="s">
        <v>157</v>
      </c>
      <c r="F36" s="18" t="s">
        <v>157</v>
      </c>
    </row>
    <row r="37" spans="1:6" ht="15" thickBot="1" x14ac:dyDescent="0.35">
      <c r="A37" s="17" t="s">
        <v>149</v>
      </c>
      <c r="B37" s="18" t="s">
        <v>176</v>
      </c>
      <c r="C37" s="18" t="s">
        <v>157</v>
      </c>
      <c r="D37" s="18" t="s">
        <v>157</v>
      </c>
      <c r="E37" s="18" t="s">
        <v>157</v>
      </c>
      <c r="F37" s="18" t="s">
        <v>157</v>
      </c>
    </row>
    <row r="38" spans="1:6" ht="15" thickBot="1" x14ac:dyDescent="0.35">
      <c r="A38" s="17" t="s">
        <v>153</v>
      </c>
      <c r="B38" s="18" t="s">
        <v>176</v>
      </c>
      <c r="C38" s="18" t="s">
        <v>157</v>
      </c>
      <c r="D38" s="18" t="s">
        <v>157</v>
      </c>
      <c r="E38" s="18" t="s">
        <v>157</v>
      </c>
      <c r="F38" s="18" t="s">
        <v>157</v>
      </c>
    </row>
    <row r="39" spans="1:6" ht="15" thickBot="1" x14ac:dyDescent="0.35">
      <c r="A39" s="17" t="s">
        <v>156</v>
      </c>
      <c r="B39" s="18" t="s">
        <v>157</v>
      </c>
      <c r="C39" s="18" t="s">
        <v>157</v>
      </c>
      <c r="D39" s="18" t="s">
        <v>157</v>
      </c>
      <c r="E39" s="18" t="s">
        <v>157</v>
      </c>
      <c r="F39" s="18" t="s">
        <v>157</v>
      </c>
    </row>
    <row r="40" spans="1:6" ht="18.600000000000001" thickBot="1" x14ac:dyDescent="0.35">
      <c r="A40" s="13"/>
    </row>
    <row r="41" spans="1:6" ht="15" thickBot="1" x14ac:dyDescent="0.35">
      <c r="A41" s="17" t="s">
        <v>158</v>
      </c>
      <c r="B41" s="17" t="s">
        <v>77</v>
      </c>
      <c r="C41" s="17" t="s">
        <v>78</v>
      </c>
      <c r="D41" s="17" t="s">
        <v>79</v>
      </c>
      <c r="E41" s="17" t="s">
        <v>80</v>
      </c>
      <c r="F41" s="17" t="s">
        <v>81</v>
      </c>
    </row>
    <row r="42" spans="1:6" ht="15" thickBot="1" x14ac:dyDescent="0.35">
      <c r="A42" s="17" t="s">
        <v>84</v>
      </c>
      <c r="B42" s="18">
        <v>667</v>
      </c>
      <c r="C42" s="18">
        <v>333</v>
      </c>
      <c r="D42" s="18">
        <v>333</v>
      </c>
      <c r="E42" s="18">
        <v>333</v>
      </c>
      <c r="F42" s="18">
        <v>0</v>
      </c>
    </row>
    <row r="43" spans="1:6" ht="15" thickBot="1" x14ac:dyDescent="0.35">
      <c r="A43" s="17" t="s">
        <v>90</v>
      </c>
      <c r="B43" s="18">
        <v>667</v>
      </c>
      <c r="C43" s="18">
        <v>333</v>
      </c>
      <c r="D43" s="18">
        <v>333</v>
      </c>
      <c r="E43" s="18">
        <v>333</v>
      </c>
      <c r="F43" s="18">
        <v>0</v>
      </c>
    </row>
    <row r="44" spans="1:6" ht="15" thickBot="1" x14ac:dyDescent="0.35">
      <c r="A44" s="17" t="s">
        <v>96</v>
      </c>
      <c r="B44" s="18">
        <v>667</v>
      </c>
      <c r="C44" s="18">
        <v>333</v>
      </c>
      <c r="D44" s="18">
        <v>333</v>
      </c>
      <c r="E44" s="18">
        <v>0</v>
      </c>
      <c r="F44" s="18">
        <v>0</v>
      </c>
    </row>
    <row r="45" spans="1:6" ht="15" thickBot="1" x14ac:dyDescent="0.35">
      <c r="A45" s="17" t="s">
        <v>102</v>
      </c>
      <c r="B45" s="18">
        <v>667</v>
      </c>
      <c r="C45" s="18">
        <v>333</v>
      </c>
      <c r="D45" s="18">
        <v>333</v>
      </c>
      <c r="E45" s="18">
        <v>0</v>
      </c>
      <c r="F45" s="18">
        <v>0</v>
      </c>
    </row>
    <row r="46" spans="1:6" ht="15" thickBot="1" x14ac:dyDescent="0.35">
      <c r="A46" s="17" t="s">
        <v>108</v>
      </c>
      <c r="B46" s="18">
        <v>667</v>
      </c>
      <c r="C46" s="18">
        <v>0</v>
      </c>
      <c r="D46" s="18">
        <v>333</v>
      </c>
      <c r="E46" s="18">
        <v>0</v>
      </c>
      <c r="F46" s="18">
        <v>0</v>
      </c>
    </row>
    <row r="47" spans="1:6" ht="15" thickBot="1" x14ac:dyDescent="0.35">
      <c r="A47" s="17" t="s">
        <v>113</v>
      </c>
      <c r="B47" s="18">
        <v>667</v>
      </c>
      <c r="C47" s="18">
        <v>0</v>
      </c>
      <c r="D47" s="18">
        <v>333</v>
      </c>
      <c r="E47" s="18">
        <v>0</v>
      </c>
      <c r="F47" s="18">
        <v>0</v>
      </c>
    </row>
    <row r="48" spans="1:6" ht="15" thickBot="1" x14ac:dyDescent="0.35">
      <c r="A48" s="17" t="s">
        <v>118</v>
      </c>
      <c r="B48" s="18">
        <v>667</v>
      </c>
      <c r="C48" s="18">
        <v>0</v>
      </c>
      <c r="D48" s="18">
        <v>333</v>
      </c>
      <c r="E48" s="18">
        <v>0</v>
      </c>
      <c r="F48" s="18">
        <v>0</v>
      </c>
    </row>
    <row r="49" spans="1:10" ht="15" thickBot="1" x14ac:dyDescent="0.35">
      <c r="A49" s="17" t="s">
        <v>123</v>
      </c>
      <c r="B49" s="18">
        <v>667</v>
      </c>
      <c r="C49" s="18">
        <v>0</v>
      </c>
      <c r="D49" s="18">
        <v>333</v>
      </c>
      <c r="E49" s="18">
        <v>0</v>
      </c>
      <c r="F49" s="18">
        <v>0</v>
      </c>
    </row>
    <row r="50" spans="1:10" ht="15" thickBot="1" x14ac:dyDescent="0.35">
      <c r="A50" s="17" t="s">
        <v>128</v>
      </c>
      <c r="B50" s="18">
        <v>667</v>
      </c>
      <c r="C50" s="18">
        <v>0</v>
      </c>
      <c r="D50" s="18">
        <v>333</v>
      </c>
      <c r="E50" s="18">
        <v>0</v>
      </c>
      <c r="F50" s="18">
        <v>0</v>
      </c>
    </row>
    <row r="51" spans="1:10" ht="15" thickBot="1" x14ac:dyDescent="0.35">
      <c r="A51" s="17" t="s">
        <v>134</v>
      </c>
      <c r="B51" s="18">
        <v>667</v>
      </c>
      <c r="C51" s="18">
        <v>0</v>
      </c>
      <c r="D51" s="18">
        <v>333</v>
      </c>
      <c r="E51" s="18">
        <v>0</v>
      </c>
      <c r="F51" s="18">
        <v>0</v>
      </c>
    </row>
    <row r="52" spans="1:10" ht="15" thickBot="1" x14ac:dyDescent="0.35">
      <c r="A52" s="17" t="s">
        <v>139</v>
      </c>
      <c r="B52" s="18">
        <v>667</v>
      </c>
      <c r="C52" s="18">
        <v>0</v>
      </c>
      <c r="D52" s="18">
        <v>0</v>
      </c>
      <c r="E52" s="18">
        <v>0</v>
      </c>
      <c r="F52" s="18">
        <v>0</v>
      </c>
    </row>
    <row r="53" spans="1:10" ht="15" thickBot="1" x14ac:dyDescent="0.35">
      <c r="A53" s="17" t="s">
        <v>144</v>
      </c>
      <c r="B53" s="18">
        <v>667</v>
      </c>
      <c r="C53" s="18">
        <v>0</v>
      </c>
      <c r="D53" s="18">
        <v>0</v>
      </c>
      <c r="E53" s="18">
        <v>0</v>
      </c>
      <c r="F53" s="18">
        <v>0</v>
      </c>
    </row>
    <row r="54" spans="1:10" ht="15" thickBot="1" x14ac:dyDescent="0.35">
      <c r="A54" s="17" t="s">
        <v>149</v>
      </c>
      <c r="B54" s="18">
        <v>667</v>
      </c>
      <c r="C54" s="18">
        <v>0</v>
      </c>
      <c r="D54" s="18">
        <v>0</v>
      </c>
      <c r="E54" s="18">
        <v>0</v>
      </c>
      <c r="F54" s="18">
        <v>0</v>
      </c>
    </row>
    <row r="55" spans="1:10" ht="15" thickBot="1" x14ac:dyDescent="0.35">
      <c r="A55" s="17" t="s">
        <v>153</v>
      </c>
      <c r="B55" s="18">
        <v>667</v>
      </c>
      <c r="C55" s="18">
        <v>0</v>
      </c>
      <c r="D55" s="18">
        <v>0</v>
      </c>
      <c r="E55" s="18">
        <v>0</v>
      </c>
      <c r="F55" s="18">
        <v>0</v>
      </c>
    </row>
    <row r="56" spans="1:10" ht="15" thickBot="1" x14ac:dyDescent="0.35">
      <c r="A56" s="17" t="s">
        <v>156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</row>
    <row r="57" spans="1:10" ht="18.600000000000001" thickBot="1" x14ac:dyDescent="0.35">
      <c r="A57" s="13"/>
    </row>
    <row r="58" spans="1:10" ht="15" thickBot="1" x14ac:dyDescent="0.35">
      <c r="A58" s="17" t="s">
        <v>178</v>
      </c>
      <c r="B58" s="17" t="s">
        <v>77</v>
      </c>
      <c r="C58" s="17" t="s">
        <v>78</v>
      </c>
      <c r="D58" s="17" t="s">
        <v>79</v>
      </c>
      <c r="E58" s="17" t="s">
        <v>80</v>
      </c>
      <c r="F58" s="17" t="s">
        <v>81</v>
      </c>
      <c r="G58" s="17" t="s">
        <v>160</v>
      </c>
      <c r="H58" s="17" t="s">
        <v>161</v>
      </c>
      <c r="I58" s="17" t="s">
        <v>162</v>
      </c>
      <c r="J58" s="17" t="s">
        <v>163</v>
      </c>
    </row>
    <row r="59" spans="1:10" ht="15" thickBot="1" x14ac:dyDescent="0.35">
      <c r="A59" s="17" t="s">
        <v>0</v>
      </c>
      <c r="B59" s="18">
        <v>667</v>
      </c>
      <c r="C59" s="18">
        <v>0</v>
      </c>
      <c r="D59" s="18">
        <v>333</v>
      </c>
      <c r="E59" s="18">
        <v>0</v>
      </c>
      <c r="F59" s="18">
        <v>0</v>
      </c>
      <c r="G59" s="18">
        <v>1000</v>
      </c>
      <c r="H59" s="18">
        <v>1000</v>
      </c>
      <c r="I59" s="18">
        <v>0</v>
      </c>
      <c r="J59" s="18">
        <v>0</v>
      </c>
    </row>
    <row r="60" spans="1:10" ht="15" thickBot="1" x14ac:dyDescent="0.35">
      <c r="A60" s="17" t="s">
        <v>1</v>
      </c>
      <c r="B60" s="18">
        <v>667</v>
      </c>
      <c r="C60" s="18">
        <v>0</v>
      </c>
      <c r="D60" s="18">
        <v>333</v>
      </c>
      <c r="E60" s="18">
        <v>0</v>
      </c>
      <c r="F60" s="18">
        <v>0</v>
      </c>
      <c r="G60" s="18">
        <v>1000</v>
      </c>
      <c r="H60" s="18">
        <v>1000</v>
      </c>
      <c r="I60" s="18">
        <v>0</v>
      </c>
      <c r="J60" s="18">
        <v>0</v>
      </c>
    </row>
    <row r="61" spans="1:10" ht="15" thickBot="1" x14ac:dyDescent="0.35">
      <c r="A61" s="17" t="s">
        <v>2</v>
      </c>
      <c r="B61" s="18">
        <v>667</v>
      </c>
      <c r="C61" s="18">
        <v>0</v>
      </c>
      <c r="D61" s="18">
        <v>333</v>
      </c>
      <c r="E61" s="18">
        <v>0</v>
      </c>
      <c r="F61" s="18">
        <v>0</v>
      </c>
      <c r="G61" s="18">
        <v>1000</v>
      </c>
      <c r="H61" s="18">
        <v>1000</v>
      </c>
      <c r="I61" s="18">
        <v>0</v>
      </c>
      <c r="J61" s="18">
        <v>0</v>
      </c>
    </row>
    <row r="62" spans="1:10" ht="15" thickBot="1" x14ac:dyDescent="0.35">
      <c r="A62" s="17" t="s">
        <v>3</v>
      </c>
      <c r="B62" s="18">
        <v>667</v>
      </c>
      <c r="C62" s="18">
        <v>0</v>
      </c>
      <c r="D62" s="18">
        <v>0</v>
      </c>
      <c r="E62" s="18">
        <v>333</v>
      </c>
      <c r="F62" s="18">
        <v>0</v>
      </c>
      <c r="G62" s="18">
        <v>1000</v>
      </c>
      <c r="H62" s="18">
        <v>1000</v>
      </c>
      <c r="I62" s="18">
        <v>0</v>
      </c>
      <c r="J62" s="18">
        <v>0</v>
      </c>
    </row>
    <row r="63" spans="1:10" ht="15" thickBot="1" x14ac:dyDescent="0.35">
      <c r="A63" s="17" t="s">
        <v>4</v>
      </c>
      <c r="B63" s="18">
        <v>667</v>
      </c>
      <c r="C63" s="18">
        <v>0</v>
      </c>
      <c r="D63" s="18">
        <v>333</v>
      </c>
      <c r="E63" s="18">
        <v>0</v>
      </c>
      <c r="F63" s="18">
        <v>0</v>
      </c>
      <c r="G63" s="18">
        <v>1000</v>
      </c>
      <c r="H63" s="18">
        <v>1000</v>
      </c>
      <c r="I63" s="18">
        <v>0</v>
      </c>
      <c r="J63" s="18">
        <v>0</v>
      </c>
    </row>
    <row r="64" spans="1:10" ht="15" thickBot="1" x14ac:dyDescent="0.35">
      <c r="A64" s="17" t="s">
        <v>5</v>
      </c>
      <c r="B64" s="18">
        <v>0</v>
      </c>
      <c r="C64" s="18">
        <v>333</v>
      </c>
      <c r="D64" s="18">
        <v>333</v>
      </c>
      <c r="E64" s="18">
        <v>333</v>
      </c>
      <c r="F64" s="18">
        <v>0</v>
      </c>
      <c r="G64" s="18">
        <v>999</v>
      </c>
      <c r="H64" s="18">
        <v>1000</v>
      </c>
      <c r="I64" s="18">
        <v>1</v>
      </c>
      <c r="J64" s="18">
        <v>0.1</v>
      </c>
    </row>
    <row r="65" spans="1:10" ht="15" thickBot="1" x14ac:dyDescent="0.35">
      <c r="A65" s="17" t="s">
        <v>6</v>
      </c>
      <c r="B65" s="18">
        <v>667</v>
      </c>
      <c r="C65" s="18">
        <v>0</v>
      </c>
      <c r="D65" s="18">
        <v>333</v>
      </c>
      <c r="E65" s="18">
        <v>0</v>
      </c>
      <c r="F65" s="18">
        <v>0</v>
      </c>
      <c r="G65" s="18">
        <v>1000</v>
      </c>
      <c r="H65" s="18">
        <v>1000</v>
      </c>
      <c r="I65" s="18">
        <v>0</v>
      </c>
      <c r="J65" s="18">
        <v>0</v>
      </c>
    </row>
    <row r="66" spans="1:10" ht="15" thickBot="1" x14ac:dyDescent="0.35">
      <c r="A66" s="17" t="s">
        <v>7</v>
      </c>
      <c r="B66" s="18">
        <v>667</v>
      </c>
      <c r="C66" s="18">
        <v>0</v>
      </c>
      <c r="D66" s="18">
        <v>333</v>
      </c>
      <c r="E66" s="18">
        <v>0</v>
      </c>
      <c r="F66" s="18">
        <v>0</v>
      </c>
      <c r="G66" s="18">
        <v>1000</v>
      </c>
      <c r="H66" s="18">
        <v>1000</v>
      </c>
      <c r="I66" s="18">
        <v>0</v>
      </c>
      <c r="J66" s="18">
        <v>0</v>
      </c>
    </row>
    <row r="67" spans="1:10" ht="15" thickBot="1" x14ac:dyDescent="0.35">
      <c r="A67" s="17" t="s">
        <v>8</v>
      </c>
      <c r="B67" s="18">
        <v>667</v>
      </c>
      <c r="C67" s="18">
        <v>0</v>
      </c>
      <c r="D67" s="18">
        <v>333</v>
      </c>
      <c r="E67" s="18">
        <v>0</v>
      </c>
      <c r="F67" s="18">
        <v>0</v>
      </c>
      <c r="G67" s="18">
        <v>1000</v>
      </c>
      <c r="H67" s="18">
        <v>1000</v>
      </c>
      <c r="I67" s="18">
        <v>0</v>
      </c>
      <c r="J67" s="18">
        <v>0</v>
      </c>
    </row>
    <row r="68" spans="1:10" ht="15" thickBot="1" x14ac:dyDescent="0.35">
      <c r="A68" s="17" t="s">
        <v>9</v>
      </c>
      <c r="B68" s="18">
        <v>667</v>
      </c>
      <c r="C68" s="18">
        <v>333</v>
      </c>
      <c r="D68" s="18">
        <v>0</v>
      </c>
      <c r="E68" s="18">
        <v>0</v>
      </c>
      <c r="F68" s="18">
        <v>0</v>
      </c>
      <c r="G68" s="18">
        <v>1000</v>
      </c>
      <c r="H68" s="18">
        <v>1000</v>
      </c>
      <c r="I68" s="18">
        <v>0</v>
      </c>
      <c r="J68" s="18">
        <v>0</v>
      </c>
    </row>
    <row r="69" spans="1:10" ht="15" thickBot="1" x14ac:dyDescent="0.35">
      <c r="A69" s="17" t="s">
        <v>10</v>
      </c>
      <c r="B69" s="18">
        <v>667</v>
      </c>
      <c r="C69" s="18">
        <v>0</v>
      </c>
      <c r="D69" s="18">
        <v>333</v>
      </c>
      <c r="E69" s="18">
        <v>0</v>
      </c>
      <c r="F69" s="18">
        <v>0</v>
      </c>
      <c r="G69" s="18">
        <v>1000</v>
      </c>
      <c r="H69" s="18">
        <v>1000</v>
      </c>
      <c r="I69" s="18">
        <v>0</v>
      </c>
      <c r="J69" s="18">
        <v>0</v>
      </c>
    </row>
    <row r="70" spans="1:10" ht="15" thickBot="1" x14ac:dyDescent="0.35">
      <c r="A70" s="17" t="s">
        <v>11</v>
      </c>
      <c r="B70" s="18">
        <v>667</v>
      </c>
      <c r="C70" s="18">
        <v>0</v>
      </c>
      <c r="D70" s="18">
        <v>333</v>
      </c>
      <c r="E70" s="18">
        <v>0</v>
      </c>
      <c r="F70" s="18">
        <v>0</v>
      </c>
      <c r="G70" s="18">
        <v>1000</v>
      </c>
      <c r="H70" s="18">
        <v>1000</v>
      </c>
      <c r="I70" s="18">
        <v>0</v>
      </c>
      <c r="J70" s="18">
        <v>0</v>
      </c>
    </row>
    <row r="71" spans="1:10" ht="15" thickBot="1" x14ac:dyDescent="0.35">
      <c r="A71" s="17" t="s">
        <v>12</v>
      </c>
      <c r="B71" s="18">
        <v>667</v>
      </c>
      <c r="C71" s="18">
        <v>333</v>
      </c>
      <c r="D71" s="18">
        <v>0</v>
      </c>
      <c r="E71" s="18">
        <v>0</v>
      </c>
      <c r="F71" s="18">
        <v>0</v>
      </c>
      <c r="G71" s="18">
        <v>1000</v>
      </c>
      <c r="H71" s="18">
        <v>1000</v>
      </c>
      <c r="I71" s="18">
        <v>0</v>
      </c>
      <c r="J71" s="18">
        <v>0</v>
      </c>
    </row>
    <row r="72" spans="1:10" ht="15" thickBot="1" x14ac:dyDescent="0.35">
      <c r="A72" s="17" t="s">
        <v>13</v>
      </c>
      <c r="B72" s="18">
        <v>667</v>
      </c>
      <c r="C72" s="18">
        <v>0</v>
      </c>
      <c r="D72" s="18">
        <v>333</v>
      </c>
      <c r="E72" s="18">
        <v>0</v>
      </c>
      <c r="F72" s="18">
        <v>0</v>
      </c>
      <c r="G72" s="18">
        <v>1000</v>
      </c>
      <c r="H72" s="18">
        <v>1000</v>
      </c>
      <c r="I72" s="18">
        <v>0</v>
      </c>
      <c r="J72" s="18">
        <v>0</v>
      </c>
    </row>
    <row r="73" spans="1:10" ht="15" thickBot="1" x14ac:dyDescent="0.35">
      <c r="A73" s="17" t="s">
        <v>14</v>
      </c>
      <c r="B73" s="18">
        <v>667</v>
      </c>
      <c r="C73" s="18">
        <v>333</v>
      </c>
      <c r="D73" s="18">
        <v>0</v>
      </c>
      <c r="E73" s="18">
        <v>0</v>
      </c>
      <c r="F73" s="18">
        <v>0</v>
      </c>
      <c r="G73" s="18">
        <v>1000</v>
      </c>
      <c r="H73" s="18">
        <v>1000</v>
      </c>
      <c r="I73" s="18">
        <v>0</v>
      </c>
      <c r="J73" s="18">
        <v>0</v>
      </c>
    </row>
    <row r="74" spans="1:10" ht="15" thickBot="1" x14ac:dyDescent="0.35"/>
    <row r="75" spans="1:10" ht="15" thickBot="1" x14ac:dyDescent="0.35">
      <c r="A75" s="19" t="s">
        <v>164</v>
      </c>
      <c r="B75" s="20">
        <v>1666</v>
      </c>
    </row>
    <row r="76" spans="1:10" ht="15" thickBot="1" x14ac:dyDescent="0.35">
      <c r="A76" s="19" t="s">
        <v>165</v>
      </c>
      <c r="B76" s="20">
        <v>0</v>
      </c>
    </row>
    <row r="77" spans="1:10" ht="15" thickBot="1" x14ac:dyDescent="0.35">
      <c r="A77" s="19" t="s">
        <v>166</v>
      </c>
      <c r="B77" s="20">
        <v>14999</v>
      </c>
    </row>
    <row r="78" spans="1:10" ht="15" thickBot="1" x14ac:dyDescent="0.35">
      <c r="A78" s="19" t="s">
        <v>167</v>
      </c>
      <c r="B78" s="20">
        <v>15000</v>
      </c>
    </row>
    <row r="79" spans="1:10" ht="15" thickBot="1" x14ac:dyDescent="0.35">
      <c r="A79" s="19" t="s">
        <v>168</v>
      </c>
      <c r="B79" s="20">
        <v>-1</v>
      </c>
    </row>
    <row r="80" spans="1:10" ht="20.399999999999999" thickBot="1" x14ac:dyDescent="0.35">
      <c r="A80" s="19" t="s">
        <v>169</v>
      </c>
      <c r="B80" s="20"/>
    </row>
    <row r="81" spans="1:2" ht="20.399999999999999" thickBot="1" x14ac:dyDescent="0.35">
      <c r="A81" s="19" t="s">
        <v>170</v>
      </c>
      <c r="B81" s="20"/>
    </row>
    <row r="82" spans="1:2" ht="15" thickBot="1" x14ac:dyDescent="0.35">
      <c r="A82" s="19" t="s">
        <v>171</v>
      </c>
      <c r="B82" s="20">
        <v>0</v>
      </c>
    </row>
    <row r="84" spans="1:2" x14ac:dyDescent="0.3">
      <c r="A84" s="21" t="s">
        <v>172</v>
      </c>
    </row>
    <row r="86" spans="1:2" x14ac:dyDescent="0.3">
      <c r="A86" s="22" t="s">
        <v>173</v>
      </c>
    </row>
    <row r="87" spans="1:2" x14ac:dyDescent="0.3">
      <c r="A87" s="22" t="s">
        <v>179</v>
      </c>
    </row>
  </sheetData>
  <hyperlinks>
    <hyperlink ref="A84" r:id="rId1" display="https://miau.my-x.hu/myx-free/coco/test/631167420210415112359.html" xr:uid="{DD7D5690-082C-4803-9A69-7DB56E6B9D25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10E2-A517-4099-B82E-28A1FB3B38CC}">
  <dimension ref="A1:L86"/>
  <sheetViews>
    <sheetView zoomScale="32" workbookViewId="0">
      <selection activeCell="I58" sqref="I58"/>
    </sheetView>
  </sheetViews>
  <sheetFormatPr defaultRowHeight="14.4" x14ac:dyDescent="0.3"/>
  <sheetData>
    <row r="1" spans="1:12" ht="18" x14ac:dyDescent="0.3">
      <c r="A1" s="13"/>
    </row>
    <row r="2" spans="1:12" x14ac:dyDescent="0.3">
      <c r="A2" s="14"/>
    </row>
    <row r="5" spans="1:12" ht="18" x14ac:dyDescent="0.3">
      <c r="A5" s="15" t="s">
        <v>69</v>
      </c>
      <c r="B5" s="16" t="s">
        <v>180</v>
      </c>
      <c r="C5" s="15" t="s">
        <v>70</v>
      </c>
      <c r="D5" s="16">
        <v>15</v>
      </c>
      <c r="E5" s="15" t="s">
        <v>71</v>
      </c>
      <c r="F5" s="16">
        <v>5</v>
      </c>
      <c r="G5" s="15" t="s">
        <v>72</v>
      </c>
      <c r="H5" s="16">
        <v>15</v>
      </c>
      <c r="I5" s="15" t="s">
        <v>73</v>
      </c>
      <c r="J5" s="16">
        <v>0</v>
      </c>
      <c r="K5" s="15" t="s">
        <v>74</v>
      </c>
      <c r="L5" s="16" t="s">
        <v>181</v>
      </c>
    </row>
    <row r="6" spans="1:12" ht="18.600000000000001" thickBot="1" x14ac:dyDescent="0.35">
      <c r="A6" s="13"/>
    </row>
    <row r="7" spans="1:12" ht="15" thickBot="1" x14ac:dyDescent="0.35">
      <c r="A7" s="17" t="s">
        <v>76</v>
      </c>
      <c r="B7" s="17" t="s">
        <v>77</v>
      </c>
      <c r="C7" s="17" t="s">
        <v>78</v>
      </c>
      <c r="D7" s="17" t="s">
        <v>79</v>
      </c>
      <c r="E7" s="17" t="s">
        <v>80</v>
      </c>
      <c r="F7" s="17" t="s">
        <v>81</v>
      </c>
      <c r="G7" s="17" t="s">
        <v>82</v>
      </c>
    </row>
    <row r="8" spans="1:12" ht="15" thickBot="1" x14ac:dyDescent="0.35">
      <c r="A8" s="17" t="s">
        <v>0</v>
      </c>
      <c r="B8" s="18">
        <v>6</v>
      </c>
      <c r="C8" s="18">
        <v>8</v>
      </c>
      <c r="D8" s="18">
        <v>4</v>
      </c>
      <c r="E8" s="18">
        <v>3</v>
      </c>
      <c r="F8" s="18">
        <v>13</v>
      </c>
      <c r="G8" s="18">
        <v>1000</v>
      </c>
    </row>
    <row r="9" spans="1:12" ht="15" thickBot="1" x14ac:dyDescent="0.35">
      <c r="A9" s="17" t="s">
        <v>1</v>
      </c>
      <c r="B9" s="18">
        <v>12</v>
      </c>
      <c r="C9" s="18">
        <v>8</v>
      </c>
      <c r="D9" s="18">
        <v>1</v>
      </c>
      <c r="E9" s="18">
        <v>8</v>
      </c>
      <c r="F9" s="18">
        <v>15</v>
      </c>
      <c r="G9" s="18">
        <v>1000</v>
      </c>
    </row>
    <row r="10" spans="1:12" ht="15" thickBot="1" x14ac:dyDescent="0.35">
      <c r="A10" s="17" t="s">
        <v>2</v>
      </c>
      <c r="B10" s="18">
        <v>4</v>
      </c>
      <c r="C10" s="18">
        <v>5</v>
      </c>
      <c r="D10" s="18">
        <v>10</v>
      </c>
      <c r="E10" s="18">
        <v>4</v>
      </c>
      <c r="F10" s="18">
        <v>13</v>
      </c>
      <c r="G10" s="18">
        <v>1000</v>
      </c>
    </row>
    <row r="11" spans="1:12" ht="15" thickBot="1" x14ac:dyDescent="0.35">
      <c r="A11" s="17" t="s">
        <v>3</v>
      </c>
      <c r="B11" s="18">
        <v>13</v>
      </c>
      <c r="C11" s="18">
        <v>8</v>
      </c>
      <c r="D11" s="18">
        <v>15</v>
      </c>
      <c r="E11" s="18">
        <v>2</v>
      </c>
      <c r="F11" s="18">
        <v>8</v>
      </c>
      <c r="G11" s="18">
        <v>1000</v>
      </c>
    </row>
    <row r="12" spans="1:12" ht="15" thickBot="1" x14ac:dyDescent="0.35">
      <c r="A12" s="17" t="s">
        <v>4</v>
      </c>
      <c r="B12" s="18">
        <v>7</v>
      </c>
      <c r="C12" s="18">
        <v>8</v>
      </c>
      <c r="D12" s="18">
        <v>10</v>
      </c>
      <c r="E12" s="18">
        <v>5</v>
      </c>
      <c r="F12" s="18">
        <v>2</v>
      </c>
      <c r="G12" s="18">
        <v>1000</v>
      </c>
    </row>
    <row r="13" spans="1:12" ht="15" thickBot="1" x14ac:dyDescent="0.35">
      <c r="A13" s="17" t="s">
        <v>5</v>
      </c>
      <c r="B13" s="18">
        <v>15</v>
      </c>
      <c r="C13" s="18">
        <v>3</v>
      </c>
      <c r="D13" s="18">
        <v>1</v>
      </c>
      <c r="E13" s="18">
        <v>1</v>
      </c>
      <c r="F13" s="18">
        <v>12</v>
      </c>
      <c r="G13" s="18">
        <v>1000</v>
      </c>
    </row>
    <row r="14" spans="1:12" ht="15" thickBot="1" x14ac:dyDescent="0.35">
      <c r="A14" s="17" t="s">
        <v>6</v>
      </c>
      <c r="B14" s="18">
        <v>1</v>
      </c>
      <c r="C14" s="18">
        <v>5</v>
      </c>
      <c r="D14" s="18">
        <v>8</v>
      </c>
      <c r="E14" s="18">
        <v>14</v>
      </c>
      <c r="F14" s="18">
        <v>8</v>
      </c>
      <c r="G14" s="18">
        <v>1000</v>
      </c>
    </row>
    <row r="15" spans="1:12" ht="15" thickBot="1" x14ac:dyDescent="0.35">
      <c r="A15" s="17" t="s">
        <v>7</v>
      </c>
      <c r="B15" s="18">
        <v>3</v>
      </c>
      <c r="C15" s="18">
        <v>15</v>
      </c>
      <c r="D15" s="18">
        <v>3</v>
      </c>
      <c r="E15" s="18">
        <v>6</v>
      </c>
      <c r="F15" s="18">
        <v>4</v>
      </c>
      <c r="G15" s="18">
        <v>1000</v>
      </c>
    </row>
    <row r="16" spans="1:12" ht="15" thickBot="1" x14ac:dyDescent="0.35">
      <c r="A16" s="17" t="s">
        <v>8</v>
      </c>
      <c r="B16" s="18">
        <v>9</v>
      </c>
      <c r="C16" s="18">
        <v>13</v>
      </c>
      <c r="D16" s="18">
        <v>9</v>
      </c>
      <c r="E16" s="18">
        <v>7</v>
      </c>
      <c r="F16" s="18">
        <v>1</v>
      </c>
      <c r="G16" s="18">
        <v>1000</v>
      </c>
    </row>
    <row r="17" spans="1:7" ht="15" thickBot="1" x14ac:dyDescent="0.35">
      <c r="A17" s="17" t="s">
        <v>9</v>
      </c>
      <c r="B17" s="18">
        <v>2</v>
      </c>
      <c r="C17" s="18">
        <v>4</v>
      </c>
      <c r="D17" s="18">
        <v>13</v>
      </c>
      <c r="E17" s="18">
        <v>15</v>
      </c>
      <c r="F17" s="18">
        <v>7</v>
      </c>
      <c r="G17" s="18">
        <v>1000</v>
      </c>
    </row>
    <row r="18" spans="1:7" ht="15" thickBot="1" x14ac:dyDescent="0.35">
      <c r="A18" s="17" t="s">
        <v>10</v>
      </c>
      <c r="B18" s="18">
        <v>14</v>
      </c>
      <c r="C18" s="18">
        <v>14</v>
      </c>
      <c r="D18" s="18">
        <v>6</v>
      </c>
      <c r="E18" s="18">
        <v>8</v>
      </c>
      <c r="F18" s="18">
        <v>5</v>
      </c>
      <c r="G18" s="18">
        <v>1000</v>
      </c>
    </row>
    <row r="19" spans="1:7" ht="15" thickBot="1" x14ac:dyDescent="0.35">
      <c r="A19" s="17" t="s">
        <v>11</v>
      </c>
      <c r="B19" s="18">
        <v>5</v>
      </c>
      <c r="C19" s="18">
        <v>5</v>
      </c>
      <c r="D19" s="18">
        <v>4</v>
      </c>
      <c r="E19" s="18">
        <v>12</v>
      </c>
      <c r="F19" s="18">
        <v>5</v>
      </c>
      <c r="G19" s="18">
        <v>1000</v>
      </c>
    </row>
    <row r="20" spans="1:7" ht="15" thickBot="1" x14ac:dyDescent="0.35">
      <c r="A20" s="17" t="s">
        <v>12</v>
      </c>
      <c r="B20" s="18">
        <v>7</v>
      </c>
      <c r="C20" s="18">
        <v>1</v>
      </c>
      <c r="D20" s="18">
        <v>14</v>
      </c>
      <c r="E20" s="18">
        <v>13</v>
      </c>
      <c r="F20" s="18">
        <v>3</v>
      </c>
      <c r="G20" s="18">
        <v>1000</v>
      </c>
    </row>
    <row r="21" spans="1:7" ht="15" thickBot="1" x14ac:dyDescent="0.35">
      <c r="A21" s="17" t="s">
        <v>13</v>
      </c>
      <c r="B21" s="18">
        <v>9</v>
      </c>
      <c r="C21" s="18">
        <v>8</v>
      </c>
      <c r="D21" s="18">
        <v>7</v>
      </c>
      <c r="E21" s="18">
        <v>11</v>
      </c>
      <c r="F21" s="18">
        <v>11</v>
      </c>
      <c r="G21" s="18">
        <v>1000</v>
      </c>
    </row>
    <row r="22" spans="1:7" ht="15" thickBot="1" x14ac:dyDescent="0.35">
      <c r="A22" s="17" t="s">
        <v>14</v>
      </c>
      <c r="B22" s="18">
        <v>9</v>
      </c>
      <c r="C22" s="18">
        <v>2</v>
      </c>
      <c r="D22" s="18">
        <v>12</v>
      </c>
      <c r="E22" s="18">
        <v>8</v>
      </c>
      <c r="F22" s="18">
        <v>10</v>
      </c>
      <c r="G22" s="18">
        <v>1000</v>
      </c>
    </row>
    <row r="23" spans="1:7" ht="18.600000000000001" thickBot="1" x14ac:dyDescent="0.35">
      <c r="A23" s="13"/>
    </row>
    <row r="24" spans="1:7" ht="15" thickBot="1" x14ac:dyDescent="0.35">
      <c r="A24" s="17" t="s">
        <v>83</v>
      </c>
      <c r="B24" s="17" t="s">
        <v>77</v>
      </c>
      <c r="C24" s="17" t="s">
        <v>78</v>
      </c>
      <c r="D24" s="17" t="s">
        <v>79</v>
      </c>
      <c r="E24" s="17" t="s">
        <v>80</v>
      </c>
      <c r="F24" s="17" t="s">
        <v>81</v>
      </c>
    </row>
    <row r="25" spans="1:7" ht="15" thickBot="1" x14ac:dyDescent="0.35">
      <c r="A25" s="17" t="s">
        <v>84</v>
      </c>
      <c r="B25" s="18" t="s">
        <v>182</v>
      </c>
      <c r="C25" s="18" t="s">
        <v>182</v>
      </c>
      <c r="D25" s="18" t="s">
        <v>157</v>
      </c>
      <c r="E25" s="18" t="s">
        <v>182</v>
      </c>
      <c r="F25" s="18" t="s">
        <v>182</v>
      </c>
    </row>
    <row r="26" spans="1:7" ht="15" thickBot="1" x14ac:dyDescent="0.35">
      <c r="A26" s="17" t="s">
        <v>90</v>
      </c>
      <c r="B26" s="18" t="s">
        <v>182</v>
      </c>
      <c r="C26" s="18" t="s">
        <v>182</v>
      </c>
      <c r="D26" s="18" t="s">
        <v>157</v>
      </c>
      <c r="E26" s="18" t="s">
        <v>182</v>
      </c>
      <c r="F26" s="18" t="s">
        <v>182</v>
      </c>
    </row>
    <row r="27" spans="1:7" ht="15" thickBot="1" x14ac:dyDescent="0.35">
      <c r="A27" s="17" t="s">
        <v>96</v>
      </c>
      <c r="B27" s="18" t="s">
        <v>182</v>
      </c>
      <c r="C27" s="18" t="s">
        <v>157</v>
      </c>
      <c r="D27" s="18" t="s">
        <v>157</v>
      </c>
      <c r="E27" s="18" t="s">
        <v>182</v>
      </c>
      <c r="F27" s="18" t="s">
        <v>157</v>
      </c>
    </row>
    <row r="28" spans="1:7" ht="15" thickBot="1" x14ac:dyDescent="0.35">
      <c r="A28" s="17" t="s">
        <v>102</v>
      </c>
      <c r="B28" s="18" t="s">
        <v>182</v>
      </c>
      <c r="C28" s="18" t="s">
        <v>157</v>
      </c>
      <c r="D28" s="18" t="s">
        <v>157</v>
      </c>
      <c r="E28" s="18" t="s">
        <v>157</v>
      </c>
      <c r="F28" s="18" t="s">
        <v>157</v>
      </c>
    </row>
    <row r="29" spans="1:7" ht="15" thickBot="1" x14ac:dyDescent="0.35">
      <c r="A29" s="17" t="s">
        <v>108</v>
      </c>
      <c r="B29" s="18" t="s">
        <v>182</v>
      </c>
      <c r="C29" s="18" t="s">
        <v>157</v>
      </c>
      <c r="D29" s="18" t="s">
        <v>157</v>
      </c>
      <c r="E29" s="18" t="s">
        <v>157</v>
      </c>
      <c r="F29" s="18" t="s">
        <v>157</v>
      </c>
    </row>
    <row r="30" spans="1:7" ht="15" thickBot="1" x14ac:dyDescent="0.35">
      <c r="A30" s="17" t="s">
        <v>113</v>
      </c>
      <c r="B30" s="18" t="s">
        <v>157</v>
      </c>
      <c r="C30" s="18" t="s">
        <v>157</v>
      </c>
      <c r="D30" s="18" t="s">
        <v>182</v>
      </c>
      <c r="E30" s="18" t="s">
        <v>157</v>
      </c>
      <c r="F30" s="18" t="s">
        <v>157</v>
      </c>
    </row>
    <row r="31" spans="1:7" ht="15" thickBot="1" x14ac:dyDescent="0.35">
      <c r="A31" s="17" t="s">
        <v>118</v>
      </c>
      <c r="B31" s="18" t="s">
        <v>157</v>
      </c>
      <c r="C31" s="18" t="s">
        <v>157</v>
      </c>
      <c r="D31" s="18" t="s">
        <v>182</v>
      </c>
      <c r="E31" s="18" t="s">
        <v>157</v>
      </c>
      <c r="F31" s="18" t="s">
        <v>157</v>
      </c>
    </row>
    <row r="32" spans="1:7" ht="15" thickBot="1" x14ac:dyDescent="0.35">
      <c r="A32" s="17" t="s">
        <v>123</v>
      </c>
      <c r="B32" s="18" t="s">
        <v>157</v>
      </c>
      <c r="C32" s="18" t="s">
        <v>157</v>
      </c>
      <c r="D32" s="18" t="s">
        <v>157</v>
      </c>
      <c r="E32" s="18" t="s">
        <v>157</v>
      </c>
      <c r="F32" s="18" t="s">
        <v>157</v>
      </c>
    </row>
    <row r="33" spans="1:6" ht="15" thickBot="1" x14ac:dyDescent="0.35">
      <c r="A33" s="17" t="s">
        <v>128</v>
      </c>
      <c r="B33" s="18" t="s">
        <v>157</v>
      </c>
      <c r="C33" s="18" t="s">
        <v>157</v>
      </c>
      <c r="D33" s="18" t="s">
        <v>157</v>
      </c>
      <c r="E33" s="18" t="s">
        <v>157</v>
      </c>
      <c r="F33" s="18" t="s">
        <v>157</v>
      </c>
    </row>
    <row r="34" spans="1:6" ht="15" thickBot="1" x14ac:dyDescent="0.35">
      <c r="A34" s="17" t="s">
        <v>134</v>
      </c>
      <c r="B34" s="18" t="s">
        <v>157</v>
      </c>
      <c r="C34" s="18" t="s">
        <v>157</v>
      </c>
      <c r="D34" s="18" t="s">
        <v>157</v>
      </c>
      <c r="E34" s="18" t="s">
        <v>157</v>
      </c>
      <c r="F34" s="18" t="s">
        <v>157</v>
      </c>
    </row>
    <row r="35" spans="1:6" ht="15" thickBot="1" x14ac:dyDescent="0.35">
      <c r="A35" s="17" t="s">
        <v>139</v>
      </c>
      <c r="B35" s="18" t="s">
        <v>157</v>
      </c>
      <c r="C35" s="18" t="s">
        <v>157</v>
      </c>
      <c r="D35" s="18" t="s">
        <v>157</v>
      </c>
      <c r="E35" s="18" t="s">
        <v>157</v>
      </c>
      <c r="F35" s="18" t="s">
        <v>157</v>
      </c>
    </row>
    <row r="36" spans="1:6" ht="15" thickBot="1" x14ac:dyDescent="0.35">
      <c r="A36" s="17" t="s">
        <v>144</v>
      </c>
      <c r="B36" s="18" t="s">
        <v>182</v>
      </c>
      <c r="C36" s="18" t="s">
        <v>157</v>
      </c>
      <c r="D36" s="18" t="s">
        <v>157</v>
      </c>
      <c r="E36" s="18" t="s">
        <v>157</v>
      </c>
      <c r="F36" s="18" t="s">
        <v>157</v>
      </c>
    </row>
    <row r="37" spans="1:6" ht="15" thickBot="1" x14ac:dyDescent="0.35">
      <c r="A37" s="17" t="s">
        <v>149</v>
      </c>
      <c r="B37" s="18" t="s">
        <v>157</v>
      </c>
      <c r="C37" s="18" t="s">
        <v>157</v>
      </c>
      <c r="D37" s="18" t="s">
        <v>157</v>
      </c>
      <c r="E37" s="18" t="s">
        <v>157</v>
      </c>
      <c r="F37" s="18" t="s">
        <v>157</v>
      </c>
    </row>
    <row r="38" spans="1:6" ht="15" thickBot="1" x14ac:dyDescent="0.35">
      <c r="A38" s="17" t="s">
        <v>153</v>
      </c>
      <c r="B38" s="18" t="s">
        <v>157</v>
      </c>
      <c r="C38" s="18" t="s">
        <v>157</v>
      </c>
      <c r="D38" s="18" t="s">
        <v>157</v>
      </c>
      <c r="E38" s="18" t="s">
        <v>157</v>
      </c>
      <c r="F38" s="18" t="s">
        <v>157</v>
      </c>
    </row>
    <row r="39" spans="1:6" ht="15" thickBot="1" x14ac:dyDescent="0.35">
      <c r="A39" s="17" t="s">
        <v>156</v>
      </c>
      <c r="B39" s="18" t="s">
        <v>157</v>
      </c>
      <c r="C39" s="18" t="s">
        <v>157</v>
      </c>
      <c r="D39" s="18" t="s">
        <v>157</v>
      </c>
      <c r="E39" s="18" t="s">
        <v>157</v>
      </c>
      <c r="F39" s="18" t="s">
        <v>157</v>
      </c>
    </row>
    <row r="40" spans="1:6" ht="18.600000000000001" thickBot="1" x14ac:dyDescent="0.35">
      <c r="A40" s="13"/>
    </row>
    <row r="41" spans="1:6" ht="15" thickBot="1" x14ac:dyDescent="0.35">
      <c r="A41" s="17" t="s">
        <v>158</v>
      </c>
      <c r="B41" s="17" t="s">
        <v>77</v>
      </c>
      <c r="C41" s="17" t="s">
        <v>78</v>
      </c>
      <c r="D41" s="17" t="s">
        <v>79</v>
      </c>
      <c r="E41" s="17" t="s">
        <v>80</v>
      </c>
      <c r="F41" s="17" t="s">
        <v>81</v>
      </c>
    </row>
    <row r="42" spans="1:6" ht="15" thickBot="1" x14ac:dyDescent="0.35">
      <c r="A42" s="17" t="s">
        <v>84</v>
      </c>
      <c r="B42" s="18">
        <v>1000</v>
      </c>
      <c r="C42" s="18">
        <v>1000</v>
      </c>
      <c r="D42" s="18">
        <v>0</v>
      </c>
      <c r="E42" s="18">
        <v>1000</v>
      </c>
      <c r="F42" s="18">
        <v>1000</v>
      </c>
    </row>
    <row r="43" spans="1:6" ht="15" thickBot="1" x14ac:dyDescent="0.35">
      <c r="A43" s="17" t="s">
        <v>90</v>
      </c>
      <c r="B43" s="18">
        <v>1000</v>
      </c>
      <c r="C43" s="18">
        <v>1000</v>
      </c>
      <c r="D43" s="18">
        <v>0</v>
      </c>
      <c r="E43" s="18">
        <v>1000</v>
      </c>
      <c r="F43" s="18">
        <v>1000</v>
      </c>
    </row>
    <row r="44" spans="1:6" ht="15" thickBot="1" x14ac:dyDescent="0.35">
      <c r="A44" s="17" t="s">
        <v>96</v>
      </c>
      <c r="B44" s="18">
        <v>1000</v>
      </c>
      <c r="C44" s="18">
        <v>0</v>
      </c>
      <c r="D44" s="18">
        <v>0</v>
      </c>
      <c r="E44" s="18">
        <v>1000</v>
      </c>
      <c r="F44" s="18">
        <v>0</v>
      </c>
    </row>
    <row r="45" spans="1:6" ht="15" thickBot="1" x14ac:dyDescent="0.35">
      <c r="A45" s="17" t="s">
        <v>102</v>
      </c>
      <c r="B45" s="18">
        <v>1000</v>
      </c>
      <c r="C45" s="18">
        <v>0</v>
      </c>
      <c r="D45" s="18">
        <v>0</v>
      </c>
      <c r="E45" s="18">
        <v>0</v>
      </c>
      <c r="F45" s="18">
        <v>0</v>
      </c>
    </row>
    <row r="46" spans="1:6" ht="15" thickBot="1" x14ac:dyDescent="0.35">
      <c r="A46" s="17" t="s">
        <v>108</v>
      </c>
      <c r="B46" s="18">
        <v>1000</v>
      </c>
      <c r="C46" s="18">
        <v>0</v>
      </c>
      <c r="D46" s="18">
        <v>0</v>
      </c>
      <c r="E46" s="18">
        <v>0</v>
      </c>
      <c r="F46" s="18">
        <v>0</v>
      </c>
    </row>
    <row r="47" spans="1:6" ht="15" thickBot="1" x14ac:dyDescent="0.35">
      <c r="A47" s="17" t="s">
        <v>113</v>
      </c>
      <c r="B47" s="18">
        <v>0</v>
      </c>
      <c r="C47" s="18">
        <v>0</v>
      </c>
      <c r="D47" s="18">
        <v>1000</v>
      </c>
      <c r="E47" s="18">
        <v>0</v>
      </c>
      <c r="F47" s="18">
        <v>0</v>
      </c>
    </row>
    <row r="48" spans="1:6" ht="15" thickBot="1" x14ac:dyDescent="0.35">
      <c r="A48" s="17" t="s">
        <v>118</v>
      </c>
      <c r="B48" s="18">
        <v>0</v>
      </c>
      <c r="C48" s="18">
        <v>0</v>
      </c>
      <c r="D48" s="18">
        <v>1000</v>
      </c>
      <c r="E48" s="18">
        <v>0</v>
      </c>
      <c r="F48" s="18">
        <v>0</v>
      </c>
    </row>
    <row r="49" spans="1:10" ht="15" thickBot="1" x14ac:dyDescent="0.35">
      <c r="A49" s="17" t="s">
        <v>123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</row>
    <row r="50" spans="1:10" ht="15" thickBot="1" x14ac:dyDescent="0.35">
      <c r="A50" s="17" t="s">
        <v>128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</row>
    <row r="51" spans="1:10" ht="15" thickBot="1" x14ac:dyDescent="0.35">
      <c r="A51" s="17" t="s">
        <v>134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</row>
    <row r="52" spans="1:10" ht="15" thickBot="1" x14ac:dyDescent="0.35">
      <c r="A52" s="17" t="s">
        <v>139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</row>
    <row r="53" spans="1:10" ht="15" thickBot="1" x14ac:dyDescent="0.35">
      <c r="A53" s="17" t="s">
        <v>144</v>
      </c>
      <c r="B53" s="18">
        <v>1000</v>
      </c>
      <c r="C53" s="18">
        <v>0</v>
      </c>
      <c r="D53" s="18">
        <v>0</v>
      </c>
      <c r="E53" s="18">
        <v>0</v>
      </c>
      <c r="F53" s="18">
        <v>0</v>
      </c>
    </row>
    <row r="54" spans="1:10" ht="15" thickBot="1" x14ac:dyDescent="0.35">
      <c r="A54" s="17" t="s">
        <v>149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</row>
    <row r="55" spans="1:10" ht="15" thickBot="1" x14ac:dyDescent="0.35">
      <c r="A55" s="17" t="s">
        <v>153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</row>
    <row r="56" spans="1:10" ht="15" thickBot="1" x14ac:dyDescent="0.35">
      <c r="A56" s="17" t="s">
        <v>156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</row>
    <row r="57" spans="1:10" ht="18.600000000000001" thickBot="1" x14ac:dyDescent="0.35">
      <c r="A57" s="13"/>
    </row>
    <row r="58" spans="1:10" ht="15" thickBot="1" x14ac:dyDescent="0.35">
      <c r="A58" s="17" t="s">
        <v>183</v>
      </c>
      <c r="B58" s="17" t="s">
        <v>77</v>
      </c>
      <c r="C58" s="17" t="s">
        <v>78</v>
      </c>
      <c r="D58" s="17" t="s">
        <v>79</v>
      </c>
      <c r="E58" s="17" t="s">
        <v>80</v>
      </c>
      <c r="F58" s="17" t="s">
        <v>81</v>
      </c>
      <c r="G58" s="17" t="s">
        <v>160</v>
      </c>
      <c r="H58" s="17" t="s">
        <v>161</v>
      </c>
      <c r="I58" s="17" t="s">
        <v>162</v>
      </c>
      <c r="J58" s="17" t="s">
        <v>163</v>
      </c>
    </row>
    <row r="59" spans="1:10" ht="15" thickBot="1" x14ac:dyDescent="0.35">
      <c r="A59" s="17" t="s">
        <v>0</v>
      </c>
      <c r="B59" s="18">
        <v>0</v>
      </c>
      <c r="C59" s="18">
        <v>0</v>
      </c>
      <c r="D59" s="18">
        <v>0</v>
      </c>
      <c r="E59" s="18">
        <v>1000</v>
      </c>
      <c r="F59" s="18">
        <v>0</v>
      </c>
      <c r="G59" s="18">
        <v>1000</v>
      </c>
      <c r="H59" s="18">
        <v>1000</v>
      </c>
      <c r="I59" s="18">
        <v>0</v>
      </c>
      <c r="J59" s="18">
        <v>0</v>
      </c>
    </row>
    <row r="60" spans="1:10" ht="15" thickBot="1" x14ac:dyDescent="0.35">
      <c r="A60" s="17" t="s">
        <v>1</v>
      </c>
      <c r="B60" s="18">
        <v>1000</v>
      </c>
      <c r="C60" s="18">
        <v>0</v>
      </c>
      <c r="D60" s="18">
        <v>0</v>
      </c>
      <c r="E60" s="18">
        <v>0</v>
      </c>
      <c r="F60" s="18">
        <v>0</v>
      </c>
      <c r="G60" s="18">
        <v>1000</v>
      </c>
      <c r="H60" s="18">
        <v>1000</v>
      </c>
      <c r="I60" s="18">
        <v>0</v>
      </c>
      <c r="J60" s="18">
        <v>0</v>
      </c>
    </row>
    <row r="61" spans="1:10" ht="15" thickBot="1" x14ac:dyDescent="0.35">
      <c r="A61" s="17" t="s">
        <v>2</v>
      </c>
      <c r="B61" s="18">
        <v>1000</v>
      </c>
      <c r="C61" s="18">
        <v>0</v>
      </c>
      <c r="D61" s="18">
        <v>0</v>
      </c>
      <c r="E61" s="18">
        <v>0</v>
      </c>
      <c r="F61" s="18">
        <v>0</v>
      </c>
      <c r="G61" s="18">
        <v>1000</v>
      </c>
      <c r="H61" s="18">
        <v>1000</v>
      </c>
      <c r="I61" s="18">
        <v>0</v>
      </c>
      <c r="J61" s="18">
        <v>0</v>
      </c>
    </row>
    <row r="62" spans="1:10" ht="15" thickBot="1" x14ac:dyDescent="0.35">
      <c r="A62" s="17" t="s">
        <v>3</v>
      </c>
      <c r="B62" s="18">
        <v>0</v>
      </c>
      <c r="C62" s="18">
        <v>0</v>
      </c>
      <c r="D62" s="18">
        <v>0</v>
      </c>
      <c r="E62" s="18">
        <v>1000</v>
      </c>
      <c r="F62" s="18">
        <v>0</v>
      </c>
      <c r="G62" s="18">
        <v>1000</v>
      </c>
      <c r="H62" s="18">
        <v>1000</v>
      </c>
      <c r="I62" s="18">
        <v>0</v>
      </c>
      <c r="J62" s="18">
        <v>0</v>
      </c>
    </row>
    <row r="63" spans="1:10" ht="15" thickBot="1" x14ac:dyDescent="0.35">
      <c r="A63" s="17" t="s">
        <v>4</v>
      </c>
      <c r="B63" s="18">
        <v>0</v>
      </c>
      <c r="C63" s="18">
        <v>0</v>
      </c>
      <c r="D63" s="18">
        <v>0</v>
      </c>
      <c r="E63" s="18">
        <v>0</v>
      </c>
      <c r="F63" s="18">
        <v>1000</v>
      </c>
      <c r="G63" s="18">
        <v>1000</v>
      </c>
      <c r="H63" s="18">
        <v>1000</v>
      </c>
      <c r="I63" s="18">
        <v>0</v>
      </c>
      <c r="J63" s="18">
        <v>0</v>
      </c>
    </row>
    <row r="64" spans="1:10" ht="15" thickBot="1" x14ac:dyDescent="0.35">
      <c r="A64" s="17" t="s">
        <v>5</v>
      </c>
      <c r="B64" s="18">
        <v>0</v>
      </c>
      <c r="C64" s="18">
        <v>0</v>
      </c>
      <c r="D64" s="18">
        <v>0</v>
      </c>
      <c r="E64" s="18">
        <v>1000</v>
      </c>
      <c r="F64" s="18">
        <v>0</v>
      </c>
      <c r="G64" s="18">
        <v>1000</v>
      </c>
      <c r="H64" s="18">
        <v>1000</v>
      </c>
      <c r="I64" s="18">
        <v>0</v>
      </c>
      <c r="J64" s="18">
        <v>0</v>
      </c>
    </row>
    <row r="65" spans="1:10" ht="15" thickBot="1" x14ac:dyDescent="0.35">
      <c r="A65" s="17" t="s">
        <v>6</v>
      </c>
      <c r="B65" s="18">
        <v>1000</v>
      </c>
      <c r="C65" s="18">
        <v>0</v>
      </c>
      <c r="D65" s="18">
        <v>0</v>
      </c>
      <c r="E65" s="18">
        <v>0</v>
      </c>
      <c r="F65" s="18">
        <v>0</v>
      </c>
      <c r="G65" s="18">
        <v>1000</v>
      </c>
      <c r="H65" s="18">
        <v>1000</v>
      </c>
      <c r="I65" s="18">
        <v>0</v>
      </c>
      <c r="J65" s="18">
        <v>0</v>
      </c>
    </row>
    <row r="66" spans="1:10" ht="15" thickBot="1" x14ac:dyDescent="0.35">
      <c r="A66" s="17" t="s">
        <v>7</v>
      </c>
      <c r="B66" s="18">
        <v>1000</v>
      </c>
      <c r="C66" s="18">
        <v>0</v>
      </c>
      <c r="D66" s="18">
        <v>0</v>
      </c>
      <c r="E66" s="18">
        <v>0</v>
      </c>
      <c r="F66" s="18">
        <v>0</v>
      </c>
      <c r="G66" s="18">
        <v>1000</v>
      </c>
      <c r="H66" s="18">
        <v>1000</v>
      </c>
      <c r="I66" s="18">
        <v>0</v>
      </c>
      <c r="J66" s="18">
        <v>0</v>
      </c>
    </row>
    <row r="67" spans="1:10" ht="15" thickBot="1" x14ac:dyDescent="0.35">
      <c r="A67" s="17" t="s">
        <v>8</v>
      </c>
      <c r="B67" s="18">
        <v>0</v>
      </c>
      <c r="C67" s="18">
        <v>0</v>
      </c>
      <c r="D67" s="18">
        <v>0</v>
      </c>
      <c r="E67" s="18">
        <v>0</v>
      </c>
      <c r="F67" s="18">
        <v>1000</v>
      </c>
      <c r="G67" s="18">
        <v>1000</v>
      </c>
      <c r="H67" s="18">
        <v>1000</v>
      </c>
      <c r="I67" s="18">
        <v>0</v>
      </c>
      <c r="J67" s="18">
        <v>0</v>
      </c>
    </row>
    <row r="68" spans="1:10" ht="15" thickBot="1" x14ac:dyDescent="0.35">
      <c r="A68" s="17" t="s">
        <v>9</v>
      </c>
      <c r="B68" s="18">
        <v>1000</v>
      </c>
      <c r="C68" s="18">
        <v>0</v>
      </c>
      <c r="D68" s="18">
        <v>0</v>
      </c>
      <c r="E68" s="18">
        <v>0</v>
      </c>
      <c r="F68" s="18">
        <v>0</v>
      </c>
      <c r="G68" s="18">
        <v>1000</v>
      </c>
      <c r="H68" s="18">
        <v>1000</v>
      </c>
      <c r="I68" s="18">
        <v>0</v>
      </c>
      <c r="J68" s="18">
        <v>0</v>
      </c>
    </row>
    <row r="69" spans="1:10" ht="15" thickBot="1" x14ac:dyDescent="0.35">
      <c r="A69" s="17" t="s">
        <v>10</v>
      </c>
      <c r="B69" s="18">
        <v>0</v>
      </c>
      <c r="C69" s="18">
        <v>0</v>
      </c>
      <c r="D69" s="18">
        <v>1000</v>
      </c>
      <c r="E69" s="18">
        <v>0</v>
      </c>
      <c r="F69" s="18">
        <v>0</v>
      </c>
      <c r="G69" s="18">
        <v>1000</v>
      </c>
      <c r="H69" s="18">
        <v>1000</v>
      </c>
      <c r="I69" s="18">
        <v>0</v>
      </c>
      <c r="J69" s="18">
        <v>0</v>
      </c>
    </row>
    <row r="70" spans="1:10" ht="15" thickBot="1" x14ac:dyDescent="0.35">
      <c r="A70" s="17" t="s">
        <v>11</v>
      </c>
      <c r="B70" s="18">
        <v>1000</v>
      </c>
      <c r="C70" s="18">
        <v>0</v>
      </c>
      <c r="D70" s="18">
        <v>0</v>
      </c>
      <c r="E70" s="18">
        <v>0</v>
      </c>
      <c r="F70" s="18">
        <v>0</v>
      </c>
      <c r="G70" s="18">
        <v>1000</v>
      </c>
      <c r="H70" s="18">
        <v>1000</v>
      </c>
      <c r="I70" s="18">
        <v>0</v>
      </c>
      <c r="J70" s="18">
        <v>0</v>
      </c>
    </row>
    <row r="71" spans="1:10" ht="15" thickBot="1" x14ac:dyDescent="0.35">
      <c r="A71" s="17" t="s">
        <v>12</v>
      </c>
      <c r="B71" s="18">
        <v>0</v>
      </c>
      <c r="C71" s="18">
        <v>1000</v>
      </c>
      <c r="D71" s="18">
        <v>0</v>
      </c>
      <c r="E71" s="18">
        <v>0</v>
      </c>
      <c r="F71" s="18">
        <v>0</v>
      </c>
      <c r="G71" s="18">
        <v>1000</v>
      </c>
      <c r="H71" s="18">
        <v>1000</v>
      </c>
      <c r="I71" s="18">
        <v>0</v>
      </c>
      <c r="J71" s="18">
        <v>0</v>
      </c>
    </row>
    <row r="72" spans="1:10" ht="15" thickBot="1" x14ac:dyDescent="0.35">
      <c r="A72" s="17" t="s">
        <v>13</v>
      </c>
      <c r="B72" s="18">
        <v>0</v>
      </c>
      <c r="C72" s="18">
        <v>0</v>
      </c>
      <c r="D72" s="18">
        <v>1000</v>
      </c>
      <c r="E72" s="18">
        <v>0</v>
      </c>
      <c r="F72" s="18">
        <v>0</v>
      </c>
      <c r="G72" s="18">
        <v>1000</v>
      </c>
      <c r="H72" s="18">
        <v>1000</v>
      </c>
      <c r="I72" s="18">
        <v>0</v>
      </c>
      <c r="J72" s="18">
        <v>0</v>
      </c>
    </row>
    <row r="73" spans="1:10" ht="15" thickBot="1" x14ac:dyDescent="0.35">
      <c r="A73" s="17" t="s">
        <v>14</v>
      </c>
      <c r="B73" s="18">
        <v>0</v>
      </c>
      <c r="C73" s="18">
        <v>1000</v>
      </c>
      <c r="D73" s="18">
        <v>0</v>
      </c>
      <c r="E73" s="18">
        <v>0</v>
      </c>
      <c r="F73" s="18">
        <v>0</v>
      </c>
      <c r="G73" s="18">
        <v>1000</v>
      </c>
      <c r="H73" s="18">
        <v>1000</v>
      </c>
      <c r="I73" s="18">
        <v>0</v>
      </c>
      <c r="J73" s="18">
        <v>0</v>
      </c>
    </row>
    <row r="74" spans="1:10" ht="15" thickBot="1" x14ac:dyDescent="0.35"/>
    <row r="75" spans="1:10" ht="15" thickBot="1" x14ac:dyDescent="0.35">
      <c r="A75" s="19" t="s">
        <v>164</v>
      </c>
      <c r="B75" s="20">
        <v>4000</v>
      </c>
    </row>
    <row r="76" spans="1:10" ht="15" thickBot="1" x14ac:dyDescent="0.35">
      <c r="A76" s="19" t="s">
        <v>165</v>
      </c>
      <c r="B76" s="20">
        <v>0</v>
      </c>
    </row>
    <row r="77" spans="1:10" ht="15" thickBot="1" x14ac:dyDescent="0.35">
      <c r="A77" s="19" t="s">
        <v>166</v>
      </c>
      <c r="B77" s="20">
        <v>15000</v>
      </c>
    </row>
    <row r="78" spans="1:10" ht="15" thickBot="1" x14ac:dyDescent="0.35">
      <c r="A78" s="19" t="s">
        <v>167</v>
      </c>
      <c r="B78" s="20">
        <v>15000</v>
      </c>
    </row>
    <row r="79" spans="1:10" ht="15" thickBot="1" x14ac:dyDescent="0.35">
      <c r="A79" s="19" t="s">
        <v>168</v>
      </c>
      <c r="B79" s="20">
        <v>0</v>
      </c>
    </row>
    <row r="80" spans="1:10" ht="20.399999999999999" thickBot="1" x14ac:dyDescent="0.35">
      <c r="A80" s="19" t="s">
        <v>169</v>
      </c>
      <c r="B80" s="20"/>
    </row>
    <row r="81" spans="1:2" ht="20.399999999999999" thickBot="1" x14ac:dyDescent="0.35">
      <c r="A81" s="19" t="s">
        <v>170</v>
      </c>
      <c r="B81" s="20"/>
    </row>
    <row r="82" spans="1:2" ht="15" thickBot="1" x14ac:dyDescent="0.35">
      <c r="A82" s="19" t="s">
        <v>171</v>
      </c>
      <c r="B82" s="20">
        <v>0</v>
      </c>
    </row>
    <row r="85" spans="1:2" ht="18" x14ac:dyDescent="0.35">
      <c r="A85" s="23" t="s">
        <v>184</v>
      </c>
    </row>
    <row r="86" spans="1:2" ht="18" x14ac:dyDescent="0.35">
      <c r="A86" s="23" t="s">
        <v>185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nn - raw_data</vt:lpstr>
      <vt:lpstr>nn - ranked_Data</vt:lpstr>
      <vt:lpstr>nn - ranked_Data (2)</vt:lpstr>
      <vt:lpstr>cocoY0</vt:lpstr>
      <vt:lpstr>cocoSTD</vt:lpstr>
      <vt:lpstr>cocoMCM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Lttd</dc:creator>
  <cp:lastModifiedBy>Lttd</cp:lastModifiedBy>
  <dcterms:created xsi:type="dcterms:W3CDTF">2020-11-17T09:45:56Z</dcterms:created>
  <dcterms:modified xsi:type="dcterms:W3CDTF">2021-04-15T09:25:40Z</dcterms:modified>
</cp:coreProperties>
</file>