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42613\var\www\miau\data\miau\267\"/>
    </mc:Choice>
  </mc:AlternateContent>
  <xr:revisionPtr revIDLastSave="0" documentId="13_ncr:1_{1024AB6A-3BDF-4AC7-A0B0-62A3F4253FB3}" xr6:coauthVersionLast="46" xr6:coauthVersionMax="46" xr10:uidLastSave="{00000000-0000-0000-0000-000000000000}"/>
  <bookViews>
    <workbookView xWindow="-108" yWindow="-108" windowWidth="23256" windowHeight="12720" firstSheet="9" activeTab="12" xr2:uid="{00000000-000D-0000-FFFF-FFFF00000000}"/>
  </bookViews>
  <sheets>
    <sheet name="nn - raw_data" sheetId="11" r:id="rId1"/>
    <sheet name="nn - ranked_Data" sheetId="13" r:id="rId2"/>
    <sheet name="nn - ranked_Data (2)" sheetId="14" r:id="rId3"/>
    <sheet name="nn - ranked data - new" sheetId="15" r:id="rId4"/>
    <sheet name="nn - ranked data - new (2)" sheetId="16" r:id="rId5"/>
    <sheet name="nn - ranked data - new (3)" sheetId="17" r:id="rId6"/>
    <sheet name="nn - ranked data - new (4)" sheetId="18" r:id="rId7"/>
    <sheet name="nn - ranked data - new (5)" sheetId="19" r:id="rId8"/>
    <sheet name="nn - ranked data - new (6)" sheetId="20" r:id="rId9"/>
    <sheet name="nn - ranked data - new (7)" sheetId="21" r:id="rId10"/>
    <sheet name="nn - ranked data - new (8)" sheetId="22" r:id="rId11"/>
    <sheet name="nn - ranked data - new (9)" sheetId="23" r:id="rId12"/>
    <sheet name="9ceteris" sheetId="24" r:id="rId13"/>
  </sheets>
  <definedNames>
    <definedName name="solver_adj" localSheetId="12" hidden="1">'9ceteris'!$M$1:$S$1</definedName>
    <definedName name="solver_adj" localSheetId="3" hidden="1">'nn - ranked data - new'!$M$1:$S$1</definedName>
    <definedName name="solver_adj" localSheetId="4" hidden="1">'nn - ranked data - new (2)'!$M$1:$S$1</definedName>
    <definedName name="solver_adj" localSheetId="5" hidden="1">'nn - ranked data - new (3)'!$O$3:$T$17</definedName>
    <definedName name="solver_adj" localSheetId="6" hidden="1">'nn - ranked data - new (4)'!$M$1:$S$1</definedName>
    <definedName name="solver_adj" localSheetId="7" hidden="1">'nn - ranked data - new (5)'!$M$1:$S$1</definedName>
    <definedName name="solver_adj" localSheetId="8" hidden="1">'nn - ranked data - new (6)'!$M$1:$S$1</definedName>
    <definedName name="solver_adj" localSheetId="9" hidden="1">'nn - ranked data - new (7)'!$M$1:$S$1</definedName>
    <definedName name="solver_adj" localSheetId="10" hidden="1">'nn - ranked data - new (8)'!$O$3:$T$17</definedName>
    <definedName name="solver_adj" localSheetId="11" hidden="1">'nn - ranked data - new (9)'!$M$1:$S$1</definedName>
    <definedName name="solver_adj" localSheetId="1" hidden="1">'nn - ranked_Data'!$P$1:$T$1</definedName>
    <definedName name="solver_adj" localSheetId="2" hidden="1">'nn - ranked_Data (2)'!$Q$4:$V$6</definedName>
    <definedName name="solver_adj" localSheetId="0" hidden="1">'nn - raw_data'!$H$1:$L$1</definedName>
    <definedName name="solver_cvg" localSheetId="1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3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4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5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6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7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8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9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2" hidden="1">'9ceteris'!#REF!</definedName>
    <definedName name="solver_lhs1" localSheetId="3" hidden="1">'nn - ranked data - new'!#REF!</definedName>
    <definedName name="solver_lhs1" localSheetId="4" hidden="1">'nn - ranked data - new (2)'!#REF!</definedName>
    <definedName name="solver_lhs1" localSheetId="5" hidden="1">'nn - ranked data - new (3)'!#REF!</definedName>
    <definedName name="solver_lhs1" localSheetId="6" hidden="1">'nn - ranked data - new (4)'!#REF!</definedName>
    <definedName name="solver_lhs1" localSheetId="7" hidden="1">'nn - ranked data - new (5)'!#REF!</definedName>
    <definedName name="solver_lhs1" localSheetId="8" hidden="1">'nn - ranked data - new (6)'!#REF!</definedName>
    <definedName name="solver_lhs1" localSheetId="9" hidden="1">'nn - ranked data - new (7)'!#REF!</definedName>
    <definedName name="solver_lhs1" localSheetId="10" hidden="1">'nn - ranked data - new (8)'!#REF!</definedName>
    <definedName name="solver_lhs1" localSheetId="11" hidden="1">'nn - ranked data - new (9)'!#REF!</definedName>
    <definedName name="solver_lhs1" localSheetId="1" hidden="1">'nn - ranked_Data'!#REF!</definedName>
    <definedName name="solver_lhs1" localSheetId="2" hidden="1">'nn - ranked_Data (2)'!$AN$11</definedName>
    <definedName name="solver_lhs1" localSheetId="0" hidden="1">'nn - raw_data'!#REF!</definedName>
    <definedName name="solver_mip" localSheetId="1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3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4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6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7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8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9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2" hidden="1">1</definedName>
    <definedName name="solver_num" localSheetId="3" hidden="1">1</definedName>
    <definedName name="solver_num" localSheetId="4" hidden="1">1</definedName>
    <definedName name="solver_num" localSheetId="5" hidden="1">0</definedName>
    <definedName name="solver_num" localSheetId="6" hidden="1">1</definedName>
    <definedName name="solver_num" localSheetId="7" hidden="1">1</definedName>
    <definedName name="solver_num" localSheetId="8" hidden="1">1</definedName>
    <definedName name="solver_num" localSheetId="9" hidden="1">1</definedName>
    <definedName name="solver_num" localSheetId="10" hidden="1">0</definedName>
    <definedName name="solver_num" localSheetId="11" hidden="1">1</definedName>
    <definedName name="solver_num" localSheetId="1" hidden="1">1</definedName>
    <definedName name="solver_num" localSheetId="2" hidden="1">1</definedName>
    <definedName name="solver_num" localSheetId="0" hidden="1">1</definedName>
    <definedName name="solver_nwt" localSheetId="1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2" hidden="1">'9ceteris'!$AP$19</definedName>
    <definedName name="solver_opt" localSheetId="3" hidden="1">'nn - ranked data - new'!$AP$19</definedName>
    <definedName name="solver_opt" localSheetId="4" hidden="1">'nn - ranked data - new (2)'!$AP$19</definedName>
    <definedName name="solver_opt" localSheetId="5" hidden="1">'nn - ranked data - new (3)'!$AP$19</definedName>
    <definedName name="solver_opt" localSheetId="6" hidden="1">'nn - ranked data - new (4)'!$AP$19</definedName>
    <definedName name="solver_opt" localSheetId="7" hidden="1">'nn - ranked data - new (5)'!$AP$19</definedName>
    <definedName name="solver_opt" localSheetId="8" hidden="1">'nn - ranked data - new (6)'!$AP$19</definedName>
    <definedName name="solver_opt" localSheetId="9" hidden="1">'nn - ranked data - new (7)'!$AP$19</definedName>
    <definedName name="solver_opt" localSheetId="10" hidden="1">'nn - ranked data - new (8)'!$AP$19</definedName>
    <definedName name="solver_opt" localSheetId="11" hidden="1">'nn - ranked data - new (9)'!$AP$19</definedName>
    <definedName name="solver_opt" localSheetId="1" hidden="1">'nn - ranked_Data'!$AS$20</definedName>
    <definedName name="solver_opt" localSheetId="2" hidden="1">'nn - ranked_Data (2)'!$AT$20</definedName>
    <definedName name="solver_opt" localSheetId="0" hidden="1">'nn - raw_data'!$AI$19</definedName>
    <definedName name="solver_pre" localSheetId="1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3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4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6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7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8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9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2" hidden="1">3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8" hidden="1">3</definedName>
    <definedName name="solver_rel1" localSheetId="9" hidden="1">3</definedName>
    <definedName name="solver_rel1" localSheetId="10" hidden="1">3</definedName>
    <definedName name="solver_rel1" localSheetId="11" hidden="1">3</definedName>
    <definedName name="solver_rel1" localSheetId="1" hidden="1">3</definedName>
    <definedName name="solver_rel1" localSheetId="2" hidden="1">3</definedName>
    <definedName name="solver_rel1" localSheetId="0" hidden="1">3</definedName>
    <definedName name="solver_rhs1" localSheetId="12" hidden="1">1</definedName>
    <definedName name="solver_rhs1" localSheetId="3" hidden="1">1</definedName>
    <definedName name="solver_rhs1" localSheetId="4" hidden="1">1</definedName>
    <definedName name="solver_rhs1" localSheetId="5" hidden="1">1</definedName>
    <definedName name="solver_rhs1" localSheetId="6" hidden="1">1</definedName>
    <definedName name="solver_rhs1" localSheetId="7" hidden="1">1</definedName>
    <definedName name="solver_rhs1" localSheetId="8" hidden="1">1</definedName>
    <definedName name="solver_rhs1" localSheetId="9" hidden="1">1</definedName>
    <definedName name="solver_rhs1" localSheetId="10" hidden="1">1</definedName>
    <definedName name="solver_rhs1" localSheetId="11" hidden="1">1</definedName>
    <definedName name="solver_rhs1" localSheetId="1" hidden="1">1</definedName>
    <definedName name="solver_rhs1" localSheetId="2" hidden="1">0.001</definedName>
    <definedName name="solver_rhs1" localSheetId="0" hidden="1">1</definedName>
    <definedName name="solver_rlx" localSheetId="1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8" i="24" l="1"/>
  <c r="AH46" i="24" s="1"/>
  <c r="AN25" i="24"/>
  <c r="AH25" i="24"/>
  <c r="AH43" i="24" s="1"/>
  <c r="AD25" i="24"/>
  <c r="AD43" i="24" s="1"/>
  <c r="W20" i="24"/>
  <c r="W38" i="24" s="1"/>
  <c r="AN19" i="24"/>
  <c r="AI17" i="24"/>
  <c r="AI34" i="24" s="1"/>
  <c r="AI52" i="24" s="1"/>
  <c r="U17" i="24"/>
  <c r="U34" i="24" s="1"/>
  <c r="M17" i="24"/>
  <c r="L17" i="24"/>
  <c r="AI16" i="24" s="1"/>
  <c r="AI33" i="24" s="1"/>
  <c r="AI51" i="24" s="1"/>
  <c r="K17" i="24"/>
  <c r="AI14" i="24" s="1"/>
  <c r="AI31" i="24" s="1"/>
  <c r="AI49" i="24" s="1"/>
  <c r="J17" i="24"/>
  <c r="I17" i="24"/>
  <c r="H17" i="24"/>
  <c r="Z16" i="24"/>
  <c r="Z33" i="24" s="1"/>
  <c r="Z51" i="24" s="1"/>
  <c r="M16" i="24"/>
  <c r="L16" i="24"/>
  <c r="AH17" i="24" s="1"/>
  <c r="AH34" i="24" s="1"/>
  <c r="AH52" i="24" s="1"/>
  <c r="K16" i="24"/>
  <c r="J16" i="24"/>
  <c r="I16" i="24"/>
  <c r="H16" i="24"/>
  <c r="Z15" i="24"/>
  <c r="Z32" i="24" s="1"/>
  <c r="Z50" i="24" s="1"/>
  <c r="M15" i="24"/>
  <c r="L15" i="24"/>
  <c r="K15" i="24"/>
  <c r="J15" i="24"/>
  <c r="I15" i="24"/>
  <c r="H15" i="24"/>
  <c r="AH14" i="24"/>
  <c r="AH31" i="24" s="1"/>
  <c r="AH49" i="24" s="1"/>
  <c r="AD14" i="24"/>
  <c r="AD31" i="24" s="1"/>
  <c r="AD49" i="24" s="1"/>
  <c r="M14" i="24"/>
  <c r="L14" i="24"/>
  <c r="K14" i="24"/>
  <c r="J14" i="24"/>
  <c r="I14" i="24"/>
  <c r="H14" i="24"/>
  <c r="AI13" i="24"/>
  <c r="AI30" i="24" s="1"/>
  <c r="AI48" i="24" s="1"/>
  <c r="AH13" i="24"/>
  <c r="AH30" i="24" s="1"/>
  <c r="AH48" i="24" s="1"/>
  <c r="AD13" i="24"/>
  <c r="AD30" i="24" s="1"/>
  <c r="AD48" i="24" s="1"/>
  <c r="U13" i="24"/>
  <c r="U30" i="24" s="1"/>
  <c r="M13" i="24"/>
  <c r="L13" i="24"/>
  <c r="K13" i="24"/>
  <c r="J13" i="24"/>
  <c r="I13" i="24"/>
  <c r="H13" i="24"/>
  <c r="AH12" i="24"/>
  <c r="AH29" i="24" s="1"/>
  <c r="AH47" i="24" s="1"/>
  <c r="AA12" i="24"/>
  <c r="AA29" i="24" s="1"/>
  <c r="AA47" i="24" s="1"/>
  <c r="Z12" i="24"/>
  <c r="Z29" i="24" s="1"/>
  <c r="Z47" i="24" s="1"/>
  <c r="M12" i="24"/>
  <c r="L12" i="24"/>
  <c r="AD12" i="24" s="1"/>
  <c r="AD29" i="24" s="1"/>
  <c r="AD47" i="24" s="1"/>
  <c r="K12" i="24"/>
  <c r="AD17" i="24" s="1"/>
  <c r="AD34" i="24" s="1"/>
  <c r="AD52" i="24" s="1"/>
  <c r="J12" i="24"/>
  <c r="I12" i="24"/>
  <c r="H12" i="24"/>
  <c r="AH11" i="24"/>
  <c r="Z11" i="24"/>
  <c r="Z28" i="24" s="1"/>
  <c r="Z46" i="24" s="1"/>
  <c r="M11" i="24"/>
  <c r="L11" i="24"/>
  <c r="K11" i="24"/>
  <c r="AC14" i="24" s="1"/>
  <c r="AC31" i="24" s="1"/>
  <c r="AC49" i="24" s="1"/>
  <c r="J11" i="24"/>
  <c r="I11" i="24"/>
  <c r="H11" i="24"/>
  <c r="AH10" i="24"/>
  <c r="AH27" i="24" s="1"/>
  <c r="AH45" i="24" s="1"/>
  <c r="AD10" i="24"/>
  <c r="AD27" i="24" s="1"/>
  <c r="AD45" i="24" s="1"/>
  <c r="M10" i="24"/>
  <c r="L10" i="24"/>
  <c r="AB7" i="24" s="1"/>
  <c r="AB24" i="24" s="1"/>
  <c r="AB42" i="24" s="1"/>
  <c r="K10" i="24"/>
  <c r="J10" i="24"/>
  <c r="I10" i="24"/>
  <c r="H10" i="24"/>
  <c r="AI9" i="24"/>
  <c r="AI26" i="24" s="1"/>
  <c r="AI44" i="24" s="1"/>
  <c r="AH9" i="24"/>
  <c r="AH26" i="24" s="1"/>
  <c r="AH44" i="24" s="1"/>
  <c r="AD9" i="24"/>
  <c r="AD26" i="24" s="1"/>
  <c r="AD44" i="24" s="1"/>
  <c r="U9" i="24"/>
  <c r="U26" i="24" s="1"/>
  <c r="M9" i="24"/>
  <c r="L9" i="24"/>
  <c r="AA7" i="24" s="1"/>
  <c r="AA24" i="24" s="1"/>
  <c r="AA42" i="24" s="1"/>
  <c r="K9" i="24"/>
  <c r="AA15" i="24" s="1"/>
  <c r="AA32" i="24" s="1"/>
  <c r="AA50" i="24" s="1"/>
  <c r="J9" i="24"/>
  <c r="I9" i="24"/>
  <c r="H9" i="24"/>
  <c r="AH8" i="24"/>
  <c r="AD8" i="24"/>
  <c r="AA8" i="24"/>
  <c r="AA25" i="24" s="1"/>
  <c r="AA43" i="24" s="1"/>
  <c r="Z8" i="24"/>
  <c r="Z25" i="24" s="1"/>
  <c r="Z43" i="24" s="1"/>
  <c r="M8" i="24"/>
  <c r="Z6" i="24" s="1"/>
  <c r="Z23" i="24" s="1"/>
  <c r="Z41" i="24" s="1"/>
  <c r="L8" i="24"/>
  <c r="K8" i="24"/>
  <c r="Z14" i="24" s="1"/>
  <c r="Z31" i="24" s="1"/>
  <c r="Z49" i="24" s="1"/>
  <c r="J8" i="24"/>
  <c r="I8" i="24"/>
  <c r="H8" i="24"/>
  <c r="AH7" i="24"/>
  <c r="AH24" i="24" s="1"/>
  <c r="AH42" i="24" s="1"/>
  <c r="AC7" i="24"/>
  <c r="AC24" i="24" s="1"/>
  <c r="AC42" i="24" s="1"/>
  <c r="Z7" i="24"/>
  <c r="Z24" i="24" s="1"/>
  <c r="Z42" i="24" s="1"/>
  <c r="M7" i="24"/>
  <c r="L7" i="24"/>
  <c r="K7" i="24"/>
  <c r="Y5" i="24" s="1"/>
  <c r="Y22" i="24" s="1"/>
  <c r="Y40" i="24" s="1"/>
  <c r="J7" i="24"/>
  <c r="I7" i="24"/>
  <c r="H7" i="24"/>
  <c r="AH6" i="24"/>
  <c r="AH23" i="24" s="1"/>
  <c r="AH41" i="24" s="1"/>
  <c r="AE6" i="24"/>
  <c r="AE23" i="24" s="1"/>
  <c r="AE41" i="24" s="1"/>
  <c r="AD6" i="24"/>
  <c r="AD23" i="24" s="1"/>
  <c r="AD41" i="24" s="1"/>
  <c r="AC6" i="24"/>
  <c r="AC23" i="24" s="1"/>
  <c r="AC41" i="24" s="1"/>
  <c r="V6" i="24"/>
  <c r="V23" i="24" s="1"/>
  <c r="V41" i="24" s="1"/>
  <c r="M6" i="24"/>
  <c r="L6" i="24"/>
  <c r="K6" i="24"/>
  <c r="X3" i="24" s="1"/>
  <c r="X20" i="24" s="1"/>
  <c r="X38" i="24" s="1"/>
  <c r="J6" i="24"/>
  <c r="X5" i="24" s="1"/>
  <c r="X22" i="24" s="1"/>
  <c r="X40" i="24" s="1"/>
  <c r="I6" i="24"/>
  <c r="H6" i="24"/>
  <c r="AH5" i="24"/>
  <c r="AH22" i="24" s="1"/>
  <c r="AH40" i="24" s="1"/>
  <c r="AE5" i="24"/>
  <c r="AE22" i="24" s="1"/>
  <c r="AE40" i="24" s="1"/>
  <c r="AD5" i="24"/>
  <c r="AD22" i="24" s="1"/>
  <c r="AD40" i="24" s="1"/>
  <c r="Z5" i="24"/>
  <c r="Z22" i="24" s="1"/>
  <c r="Z40" i="24" s="1"/>
  <c r="V5" i="24"/>
  <c r="V22" i="24" s="1"/>
  <c r="V40" i="24" s="1"/>
  <c r="M5" i="24"/>
  <c r="W5" i="24" s="1"/>
  <c r="W22" i="24" s="1"/>
  <c r="W40" i="24" s="1"/>
  <c r="L5" i="24"/>
  <c r="K5" i="24"/>
  <c r="J5" i="24"/>
  <c r="I5" i="24"/>
  <c r="H5" i="24"/>
  <c r="AH4" i="24"/>
  <c r="AH21" i="24" s="1"/>
  <c r="AH39" i="24" s="1"/>
  <c r="AE4" i="24"/>
  <c r="AE21" i="24" s="1"/>
  <c r="AE39" i="24" s="1"/>
  <c r="AD4" i="24"/>
  <c r="AD21" i="24" s="1"/>
  <c r="AD39" i="24" s="1"/>
  <c r="Z4" i="24"/>
  <c r="Z21" i="24" s="1"/>
  <c r="Z39" i="24" s="1"/>
  <c r="W4" i="24"/>
  <c r="W21" i="24" s="1"/>
  <c r="W39" i="24" s="1"/>
  <c r="V4" i="24"/>
  <c r="V21" i="24" s="1"/>
  <c r="V39" i="24" s="1"/>
  <c r="M4" i="24"/>
  <c r="V13" i="24" s="1"/>
  <c r="V30" i="24" s="1"/>
  <c r="V48" i="24" s="1"/>
  <c r="L4" i="24"/>
  <c r="K4" i="24"/>
  <c r="J4" i="24"/>
  <c r="V7" i="24" s="1"/>
  <c r="V24" i="24" s="1"/>
  <c r="V42" i="24" s="1"/>
  <c r="V16" i="24"/>
  <c r="V33" i="24" s="1"/>
  <c r="V51" i="24" s="1"/>
  <c r="H4" i="24"/>
  <c r="AH3" i="24"/>
  <c r="AH20" i="24" s="1"/>
  <c r="AH38" i="24" s="1"/>
  <c r="AE3" i="24"/>
  <c r="AE20" i="24" s="1"/>
  <c r="AE38" i="24" s="1"/>
  <c r="AD3" i="24"/>
  <c r="AD20" i="24" s="1"/>
  <c r="AD38" i="24" s="1"/>
  <c r="Z3" i="24"/>
  <c r="Z20" i="24" s="1"/>
  <c r="Z38" i="24" s="1"/>
  <c r="W3" i="24"/>
  <c r="V3" i="24"/>
  <c r="V20" i="24" s="1"/>
  <c r="V38" i="24" s="1"/>
  <c r="M3" i="24"/>
  <c r="U8" i="24" s="1"/>
  <c r="U25" i="24" s="1"/>
  <c r="L3" i="24"/>
  <c r="K3" i="24"/>
  <c r="U3" i="24" s="1"/>
  <c r="U20" i="24" s="1"/>
  <c r="J3" i="24"/>
  <c r="U5" i="24" s="1"/>
  <c r="U22" i="24" s="1"/>
  <c r="U6" i="24"/>
  <c r="U23" i="24" s="1"/>
  <c r="H3" i="24"/>
  <c r="M2" i="24"/>
  <c r="L2" i="24"/>
  <c r="K2" i="24"/>
  <c r="J2" i="24"/>
  <c r="I2" i="24"/>
  <c r="AK17" i="22"/>
  <c r="AK16" i="22"/>
  <c r="AK15" i="22"/>
  <c r="AK14" i="22"/>
  <c r="AK13" i="22"/>
  <c r="AK12" i="22"/>
  <c r="AK11" i="22"/>
  <c r="AK10" i="22"/>
  <c r="AK9" i="22"/>
  <c r="AK8" i="22"/>
  <c r="AK7" i="22"/>
  <c r="AK6" i="22"/>
  <c r="AK5" i="22"/>
  <c r="AK4" i="22"/>
  <c r="AK3" i="22"/>
  <c r="AK17" i="17"/>
  <c r="AK16" i="17"/>
  <c r="AK15" i="17"/>
  <c r="AK14" i="17"/>
  <c r="AK13" i="17"/>
  <c r="AK12" i="17"/>
  <c r="AK11" i="17"/>
  <c r="AK10" i="17"/>
  <c r="AK9" i="17"/>
  <c r="AK8" i="17"/>
  <c r="AK7" i="17"/>
  <c r="AK6" i="17"/>
  <c r="AK5" i="17"/>
  <c r="AK4" i="17"/>
  <c r="AK3" i="17"/>
  <c r="AB11" i="24" l="1"/>
  <c r="AB28" i="24" s="1"/>
  <c r="AB46" i="24" s="1"/>
  <c r="U48" i="24"/>
  <c r="AF5" i="24"/>
  <c r="AF22" i="24" s="1"/>
  <c r="AF40" i="24" s="1"/>
  <c r="AF4" i="24"/>
  <c r="AF21" i="24" s="1"/>
  <c r="AF39" i="24" s="1"/>
  <c r="AF3" i="24"/>
  <c r="AF20" i="24" s="1"/>
  <c r="AF38" i="24" s="1"/>
  <c r="U40" i="24"/>
  <c r="U43" i="24"/>
  <c r="U41" i="24"/>
  <c r="U38" i="24"/>
  <c r="AB17" i="24"/>
  <c r="AB34" i="24" s="1"/>
  <c r="AB52" i="24" s="1"/>
  <c r="U52" i="24"/>
  <c r="U44" i="24"/>
  <c r="AB14" i="24"/>
  <c r="AB31" i="24" s="1"/>
  <c r="AB49" i="24" s="1"/>
  <c r="AB10" i="24"/>
  <c r="AB27" i="24" s="1"/>
  <c r="AB45" i="24" s="1"/>
  <c r="AB5" i="24"/>
  <c r="AB22" i="24" s="1"/>
  <c r="AB40" i="24" s="1"/>
  <c r="AB4" i="24"/>
  <c r="AB21" i="24" s="1"/>
  <c r="AB39" i="24" s="1"/>
  <c r="AB3" i="24"/>
  <c r="AB20" i="24" s="1"/>
  <c r="AB38" i="24" s="1"/>
  <c r="AB6" i="24"/>
  <c r="AB23" i="24" s="1"/>
  <c r="AB41" i="24" s="1"/>
  <c r="AB15" i="24"/>
  <c r="AB32" i="24" s="1"/>
  <c r="AB50" i="24" s="1"/>
  <c r="W6" i="24"/>
  <c r="W23" i="24" s="1"/>
  <c r="W41" i="24" s="1"/>
  <c r="AO5" i="24" s="1"/>
  <c r="AP5" i="24" s="1"/>
  <c r="AQ5" i="24" s="1"/>
  <c r="V9" i="24"/>
  <c r="V26" i="24" s="1"/>
  <c r="V44" i="24" s="1"/>
  <c r="AC11" i="24"/>
  <c r="AC28" i="24" s="1"/>
  <c r="AC46" i="24" s="1"/>
  <c r="AG13" i="24"/>
  <c r="AG30" i="24" s="1"/>
  <c r="AG48" i="24" s="1"/>
  <c r="AG12" i="24"/>
  <c r="AG29" i="24" s="1"/>
  <c r="AG47" i="24" s="1"/>
  <c r="AG11" i="24"/>
  <c r="AG28" i="24" s="1"/>
  <c r="AG46" i="24" s="1"/>
  <c r="AG10" i="24"/>
  <c r="AG27" i="24" s="1"/>
  <c r="AG45" i="24" s="1"/>
  <c r="AG9" i="24"/>
  <c r="AG26" i="24" s="1"/>
  <c r="AG44" i="24" s="1"/>
  <c r="AG8" i="24"/>
  <c r="AG25" i="24" s="1"/>
  <c r="AG43" i="24" s="1"/>
  <c r="AG7" i="24"/>
  <c r="AG24" i="24" s="1"/>
  <c r="AG42" i="24" s="1"/>
  <c r="AG6" i="24"/>
  <c r="AG23" i="24" s="1"/>
  <c r="AG41" i="24" s="1"/>
  <c r="AA16" i="24"/>
  <c r="AA33" i="24" s="1"/>
  <c r="AA51" i="24" s="1"/>
  <c r="V17" i="24"/>
  <c r="V34" i="24" s="1"/>
  <c r="V52" i="24" s="1"/>
  <c r="X4" i="24"/>
  <c r="X21" i="24" s="1"/>
  <c r="X39" i="24" s="1"/>
  <c r="AO6" i="24" s="1"/>
  <c r="AP6" i="24" s="1"/>
  <c r="AQ6" i="24" s="1"/>
  <c r="W17" i="24"/>
  <c r="W34" i="24" s="1"/>
  <c r="W52" i="24" s="1"/>
  <c r="W16" i="24"/>
  <c r="W33" i="24" s="1"/>
  <c r="W51" i="24" s="1"/>
  <c r="W15" i="24"/>
  <c r="W32" i="24" s="1"/>
  <c r="W50" i="24" s="1"/>
  <c r="W14" i="24"/>
  <c r="W31" i="24" s="1"/>
  <c r="W49" i="24" s="1"/>
  <c r="W13" i="24"/>
  <c r="W30" i="24" s="1"/>
  <c r="W48" i="24" s="1"/>
  <c r="W12" i="24"/>
  <c r="W29" i="24" s="1"/>
  <c r="W47" i="24" s="1"/>
  <c r="W11" i="24"/>
  <c r="W28" i="24" s="1"/>
  <c r="W46" i="24" s="1"/>
  <c r="W10" i="24"/>
  <c r="W27" i="24" s="1"/>
  <c r="W45" i="24" s="1"/>
  <c r="W9" i="24"/>
  <c r="W26" i="24" s="1"/>
  <c r="W44" i="24" s="1"/>
  <c r="W8" i="24"/>
  <c r="W25" i="24" s="1"/>
  <c r="W43" i="24" s="1"/>
  <c r="W7" i="24"/>
  <c r="W24" i="24" s="1"/>
  <c r="W42" i="24" s="1"/>
  <c r="X17" i="24"/>
  <c r="X34" i="24" s="1"/>
  <c r="X52" i="24" s="1"/>
  <c r="X16" i="24"/>
  <c r="X33" i="24" s="1"/>
  <c r="X51" i="24" s="1"/>
  <c r="X15" i="24"/>
  <c r="X32" i="24" s="1"/>
  <c r="X50" i="24" s="1"/>
  <c r="X14" i="24"/>
  <c r="X31" i="24" s="1"/>
  <c r="X49" i="24" s="1"/>
  <c r="X13" i="24"/>
  <c r="X30" i="24" s="1"/>
  <c r="X48" i="24" s="1"/>
  <c r="X12" i="24"/>
  <c r="X29" i="24" s="1"/>
  <c r="X47" i="24" s="1"/>
  <c r="X11" i="24"/>
  <c r="X28" i="24" s="1"/>
  <c r="X46" i="24" s="1"/>
  <c r="X10" i="24"/>
  <c r="X27" i="24" s="1"/>
  <c r="X45" i="24" s="1"/>
  <c r="X9" i="24"/>
  <c r="X26" i="24" s="1"/>
  <c r="X44" i="24" s="1"/>
  <c r="X8" i="24"/>
  <c r="X25" i="24" s="1"/>
  <c r="X43" i="24" s="1"/>
  <c r="X7" i="24"/>
  <c r="X24" i="24" s="1"/>
  <c r="X42" i="24" s="1"/>
  <c r="X6" i="24"/>
  <c r="X23" i="24" s="1"/>
  <c r="X41" i="24" s="1"/>
  <c r="Y6" i="24"/>
  <c r="Y23" i="24" s="1"/>
  <c r="Y41" i="24" s="1"/>
  <c r="AI6" i="24"/>
  <c r="AI23" i="24" s="1"/>
  <c r="AI41" i="24" s="1"/>
  <c r="AD7" i="24"/>
  <c r="AD24" i="24" s="1"/>
  <c r="AD42" i="24" s="1"/>
  <c r="AO12" i="24" s="1"/>
  <c r="AP12" i="24" s="1"/>
  <c r="AQ12" i="24" s="1"/>
  <c r="AB8" i="24"/>
  <c r="AB25" i="24" s="1"/>
  <c r="AB43" i="24" s="1"/>
  <c r="Z9" i="24"/>
  <c r="Z26" i="24" s="1"/>
  <c r="Z44" i="24" s="1"/>
  <c r="AO8" i="24" s="1"/>
  <c r="AP8" i="24" s="1"/>
  <c r="AQ8" i="24" s="1"/>
  <c r="U10" i="24"/>
  <c r="U27" i="24" s="1"/>
  <c r="AI10" i="24"/>
  <c r="AI27" i="24" s="1"/>
  <c r="AI45" i="24" s="1"/>
  <c r="AD11" i="24"/>
  <c r="AD28" i="24" s="1"/>
  <c r="AD46" i="24" s="1"/>
  <c r="AB12" i="24"/>
  <c r="AB29" i="24" s="1"/>
  <c r="AB47" i="24" s="1"/>
  <c r="Z13" i="24"/>
  <c r="Z30" i="24" s="1"/>
  <c r="Z48" i="24" s="1"/>
  <c r="U14" i="24"/>
  <c r="U31" i="24" s="1"/>
  <c r="AD15" i="24"/>
  <c r="AD32" i="24" s="1"/>
  <c r="AD50" i="24" s="1"/>
  <c r="AB16" i="24"/>
  <c r="AB33" i="24" s="1"/>
  <c r="AB51" i="24" s="1"/>
  <c r="Z17" i="24"/>
  <c r="Z34" i="24" s="1"/>
  <c r="Z52" i="24" s="1"/>
  <c r="AC15" i="24"/>
  <c r="AC32" i="24" s="1"/>
  <c r="AC50" i="24" s="1"/>
  <c r="Y3" i="24"/>
  <c r="Y20" i="24" s="1"/>
  <c r="Y38" i="24" s="1"/>
  <c r="AG3" i="24"/>
  <c r="AG20" i="24" s="1"/>
  <c r="AG38" i="24" s="1"/>
  <c r="Y4" i="24"/>
  <c r="Y21" i="24" s="1"/>
  <c r="Y39" i="24" s="1"/>
  <c r="AG4" i="24"/>
  <c r="AG21" i="24" s="1"/>
  <c r="AG39" i="24" s="1"/>
  <c r="AG5" i="24"/>
  <c r="AG22" i="24" s="1"/>
  <c r="AG40" i="24" s="1"/>
  <c r="AC8" i="24"/>
  <c r="AC25" i="24" s="1"/>
  <c r="AC43" i="24" s="1"/>
  <c r="AA9" i="24"/>
  <c r="AA26" i="24" s="1"/>
  <c r="AA44" i="24" s="1"/>
  <c r="V10" i="24"/>
  <c r="V27" i="24" s="1"/>
  <c r="V45" i="24" s="1"/>
  <c r="AC12" i="24"/>
  <c r="AC29" i="24" s="1"/>
  <c r="AC47" i="24" s="1"/>
  <c r="AE17" i="24"/>
  <c r="AE34" i="24" s="1"/>
  <c r="AE52" i="24" s="1"/>
  <c r="AA13" i="24"/>
  <c r="AA30" i="24" s="1"/>
  <c r="AA48" i="24" s="1"/>
  <c r="V14" i="24"/>
  <c r="V31" i="24" s="1"/>
  <c r="V49" i="24" s="1"/>
  <c r="AH15" i="24"/>
  <c r="AH32" i="24" s="1"/>
  <c r="AH50" i="24" s="1"/>
  <c r="AO16" i="24" s="1"/>
  <c r="AP16" i="24" s="1"/>
  <c r="AQ16" i="24" s="1"/>
  <c r="AC16" i="24"/>
  <c r="AC33" i="24" s="1"/>
  <c r="AC51" i="24" s="1"/>
  <c r="AA17" i="24"/>
  <c r="AA34" i="24" s="1"/>
  <c r="AA52" i="24" s="1"/>
  <c r="AA6" i="24"/>
  <c r="AA23" i="24" s="1"/>
  <c r="AA41" i="24" s="1"/>
  <c r="U7" i="24"/>
  <c r="U24" i="24" s="1"/>
  <c r="AI7" i="24"/>
  <c r="AI24" i="24" s="1"/>
  <c r="AI42" i="24" s="1"/>
  <c r="AB9" i="24"/>
  <c r="AB26" i="24" s="1"/>
  <c r="AB44" i="24" s="1"/>
  <c r="Z10" i="24"/>
  <c r="Z27" i="24" s="1"/>
  <c r="Z45" i="24" s="1"/>
  <c r="U11" i="24"/>
  <c r="U28" i="24" s="1"/>
  <c r="AI11" i="24"/>
  <c r="AI28" i="24" s="1"/>
  <c r="AI46" i="24" s="1"/>
  <c r="AB13" i="24"/>
  <c r="AB30" i="24" s="1"/>
  <c r="AB48" i="24" s="1"/>
  <c r="U15" i="24"/>
  <c r="U32" i="24" s="1"/>
  <c r="AI15" i="24"/>
  <c r="AI32" i="24" s="1"/>
  <c r="AI50" i="24" s="1"/>
  <c r="AD16" i="24"/>
  <c r="AD33" i="24" s="1"/>
  <c r="AD51" i="24" s="1"/>
  <c r="AA3" i="24"/>
  <c r="AA20" i="24" s="1"/>
  <c r="AA38" i="24" s="1"/>
  <c r="AI3" i="24"/>
  <c r="AI20" i="24" s="1"/>
  <c r="AI38" i="24" s="1"/>
  <c r="AA4" i="24"/>
  <c r="AA21" i="24" s="1"/>
  <c r="AA39" i="24" s="1"/>
  <c r="AI4" i="24"/>
  <c r="AI21" i="24" s="1"/>
  <c r="AI39" i="24" s="1"/>
  <c r="AA5" i="24"/>
  <c r="AA22" i="24" s="1"/>
  <c r="AA40" i="24" s="1"/>
  <c r="AI5" i="24"/>
  <c r="AI22" i="24" s="1"/>
  <c r="AI40" i="24" s="1"/>
  <c r="AC9" i="24"/>
  <c r="AC26" i="24" s="1"/>
  <c r="AC44" i="24" s="1"/>
  <c r="AA10" i="24"/>
  <c r="AA27" i="24" s="1"/>
  <c r="AA45" i="24" s="1"/>
  <c r="V11" i="24"/>
  <c r="V28" i="24" s="1"/>
  <c r="V46" i="24" s="1"/>
  <c r="AE11" i="24"/>
  <c r="AE28" i="24" s="1"/>
  <c r="AE46" i="24" s="1"/>
  <c r="AE10" i="24"/>
  <c r="AE27" i="24" s="1"/>
  <c r="AE45" i="24" s="1"/>
  <c r="AE9" i="24"/>
  <c r="AE26" i="24" s="1"/>
  <c r="AE44" i="24" s="1"/>
  <c r="AE8" i="24"/>
  <c r="AE25" i="24" s="1"/>
  <c r="AE43" i="24" s="1"/>
  <c r="AE7" i="24"/>
  <c r="AE24" i="24" s="1"/>
  <c r="AE42" i="24" s="1"/>
  <c r="AO13" i="24" s="1"/>
  <c r="AP13" i="24" s="1"/>
  <c r="AQ13" i="24" s="1"/>
  <c r="AC13" i="24"/>
  <c r="AC30" i="24" s="1"/>
  <c r="AC48" i="24" s="1"/>
  <c r="AF17" i="24"/>
  <c r="AF34" i="24" s="1"/>
  <c r="AF52" i="24" s="1"/>
  <c r="AA14" i="24"/>
  <c r="AA31" i="24" s="1"/>
  <c r="AA49" i="24" s="1"/>
  <c r="V15" i="24"/>
  <c r="V32" i="24" s="1"/>
  <c r="V50" i="24" s="1"/>
  <c r="AH16" i="24"/>
  <c r="AH33" i="24" s="1"/>
  <c r="AH51" i="24" s="1"/>
  <c r="AC17" i="24"/>
  <c r="AC34" i="24" s="1"/>
  <c r="AC52" i="24" s="1"/>
  <c r="AI8" i="24"/>
  <c r="AI25" i="24" s="1"/>
  <c r="AI43" i="24" s="1"/>
  <c r="U12" i="24"/>
  <c r="U29" i="24" s="1"/>
  <c r="AI12" i="24"/>
  <c r="AI29" i="24" s="1"/>
  <c r="AI47" i="24" s="1"/>
  <c r="U16" i="24"/>
  <c r="U33" i="24" s="1"/>
  <c r="AC3" i="24"/>
  <c r="AC20" i="24" s="1"/>
  <c r="AC38" i="24" s="1"/>
  <c r="AO11" i="24" s="1"/>
  <c r="AP11" i="24" s="1"/>
  <c r="AQ11" i="24" s="1"/>
  <c r="U4" i="24"/>
  <c r="U21" i="24" s="1"/>
  <c r="AC4" i="24"/>
  <c r="AC21" i="24" s="1"/>
  <c r="AC39" i="24" s="1"/>
  <c r="AC5" i="24"/>
  <c r="AC22" i="24" s="1"/>
  <c r="AC40" i="24" s="1"/>
  <c r="Y17" i="24"/>
  <c r="Y34" i="24" s="1"/>
  <c r="Y52" i="24" s="1"/>
  <c r="V8" i="24"/>
  <c r="V25" i="24" s="1"/>
  <c r="V43" i="24" s="1"/>
  <c r="AC10" i="24"/>
  <c r="AC27" i="24" s="1"/>
  <c r="AC45" i="24" s="1"/>
  <c r="AA11" i="24"/>
  <c r="AA28" i="24" s="1"/>
  <c r="AA46" i="24" s="1"/>
  <c r="V12" i="24"/>
  <c r="V29" i="24" s="1"/>
  <c r="V47" i="24" s="1"/>
  <c r="AF13" i="24"/>
  <c r="AF30" i="24" s="1"/>
  <c r="AF48" i="24" s="1"/>
  <c r="AF12" i="24"/>
  <c r="AF29" i="24" s="1"/>
  <c r="AF47" i="24" s="1"/>
  <c r="AF11" i="24"/>
  <c r="AF28" i="24" s="1"/>
  <c r="AF46" i="24" s="1"/>
  <c r="AF10" i="24"/>
  <c r="AF27" i="24" s="1"/>
  <c r="AF45" i="24" s="1"/>
  <c r="AF9" i="24"/>
  <c r="AF26" i="24" s="1"/>
  <c r="AF44" i="24" s="1"/>
  <c r="AF8" i="24"/>
  <c r="AF25" i="24" s="1"/>
  <c r="AF43" i="24" s="1"/>
  <c r="AF7" i="24"/>
  <c r="AF24" i="24" s="1"/>
  <c r="AF42" i="24" s="1"/>
  <c r="AF6" i="24"/>
  <c r="AF23" i="24" s="1"/>
  <c r="AF41" i="24" s="1"/>
  <c r="AG17" i="24"/>
  <c r="AG34" i="24" s="1"/>
  <c r="AG52" i="24" s="1"/>
  <c r="AE12" i="24"/>
  <c r="AE29" i="24" s="1"/>
  <c r="AE47" i="24" s="1"/>
  <c r="AE13" i="24"/>
  <c r="AE30" i="24" s="1"/>
  <c r="AE48" i="24" s="1"/>
  <c r="AE14" i="24"/>
  <c r="AE31" i="24" s="1"/>
  <c r="AE49" i="24" s="1"/>
  <c r="AE15" i="24"/>
  <c r="AE32" i="24" s="1"/>
  <c r="AE50" i="24" s="1"/>
  <c r="AE16" i="24"/>
  <c r="AE33" i="24" s="1"/>
  <c r="AE51" i="24" s="1"/>
  <c r="AF14" i="24"/>
  <c r="AF31" i="24" s="1"/>
  <c r="AF49" i="24" s="1"/>
  <c r="AF15" i="24"/>
  <c r="AF32" i="24" s="1"/>
  <c r="AF50" i="24" s="1"/>
  <c r="AF16" i="24"/>
  <c r="AF33" i="24" s="1"/>
  <c r="AF51" i="24" s="1"/>
  <c r="Y7" i="24"/>
  <c r="Y24" i="24" s="1"/>
  <c r="Y42" i="24" s="1"/>
  <c r="Y8" i="24"/>
  <c r="Y25" i="24" s="1"/>
  <c r="Y43" i="24" s="1"/>
  <c r="Y9" i="24"/>
  <c r="Y26" i="24" s="1"/>
  <c r="Y44" i="24" s="1"/>
  <c r="Y10" i="24"/>
  <c r="Y27" i="24" s="1"/>
  <c r="Y45" i="24" s="1"/>
  <c r="Y11" i="24"/>
  <c r="Y28" i="24" s="1"/>
  <c r="Y46" i="24" s="1"/>
  <c r="Y12" i="24"/>
  <c r="Y29" i="24" s="1"/>
  <c r="Y47" i="24" s="1"/>
  <c r="Y13" i="24"/>
  <c r="Y30" i="24" s="1"/>
  <c r="Y48" i="24" s="1"/>
  <c r="Y14" i="24"/>
  <c r="Y31" i="24" s="1"/>
  <c r="Y49" i="24" s="1"/>
  <c r="AG14" i="24"/>
  <c r="AG31" i="24" s="1"/>
  <c r="AG49" i="24" s="1"/>
  <c r="Y15" i="24"/>
  <c r="Y32" i="24" s="1"/>
  <c r="Y50" i="24" s="1"/>
  <c r="AG15" i="24"/>
  <c r="AG32" i="24" s="1"/>
  <c r="AG50" i="24" s="1"/>
  <c r="Y16" i="24"/>
  <c r="Y33" i="24" s="1"/>
  <c r="Y51" i="24" s="1"/>
  <c r="AG16" i="24"/>
  <c r="AG33" i="24" s="1"/>
  <c r="AG51" i="24" s="1"/>
  <c r="AN25" i="23"/>
  <c r="AN19" i="23"/>
  <c r="M17" i="23"/>
  <c r="L17" i="23"/>
  <c r="K17" i="23"/>
  <c r="J17" i="23"/>
  <c r="I17" i="23"/>
  <c r="H17" i="23"/>
  <c r="M16" i="23"/>
  <c r="L16" i="23"/>
  <c r="K16" i="23"/>
  <c r="J16" i="23"/>
  <c r="I16" i="23"/>
  <c r="AH11" i="23" s="1"/>
  <c r="AH28" i="23" s="1"/>
  <c r="AH46" i="23" s="1"/>
  <c r="H16" i="23"/>
  <c r="M15" i="23"/>
  <c r="L15" i="23"/>
  <c r="K15" i="23"/>
  <c r="J15" i="23"/>
  <c r="I15" i="23"/>
  <c r="H15" i="23"/>
  <c r="X14" i="23"/>
  <c r="X31" i="23" s="1"/>
  <c r="X49" i="23" s="1"/>
  <c r="M14" i="23"/>
  <c r="L14" i="23"/>
  <c r="AF3" i="23" s="1"/>
  <c r="AF20" i="23" s="1"/>
  <c r="AF38" i="23" s="1"/>
  <c r="K14" i="23"/>
  <c r="J14" i="23"/>
  <c r="I14" i="23"/>
  <c r="H14" i="23"/>
  <c r="M13" i="23"/>
  <c r="L13" i="23"/>
  <c r="K13" i="23"/>
  <c r="J13" i="23"/>
  <c r="I13" i="23"/>
  <c r="H13" i="23"/>
  <c r="M12" i="23"/>
  <c r="L12" i="23"/>
  <c r="K12" i="23"/>
  <c r="J12" i="23"/>
  <c r="I12" i="23"/>
  <c r="H12" i="23"/>
  <c r="M11" i="23"/>
  <c r="L11" i="23"/>
  <c r="K11" i="23"/>
  <c r="J11" i="23"/>
  <c r="AC8" i="23" s="1"/>
  <c r="AC25" i="23" s="1"/>
  <c r="AC43" i="23" s="1"/>
  <c r="I11" i="23"/>
  <c r="AC3" i="23" s="1"/>
  <c r="AC20" i="23" s="1"/>
  <c r="AC38" i="23" s="1"/>
  <c r="H11" i="23"/>
  <c r="M10" i="23"/>
  <c r="L10" i="23"/>
  <c r="K10" i="23"/>
  <c r="J10" i="23"/>
  <c r="I10" i="23"/>
  <c r="H10" i="23"/>
  <c r="M9" i="23"/>
  <c r="L9" i="23"/>
  <c r="K9" i="23"/>
  <c r="J9" i="23"/>
  <c r="I9" i="23"/>
  <c r="AA15" i="23" s="1"/>
  <c r="AA32" i="23" s="1"/>
  <c r="AA50" i="23" s="1"/>
  <c r="H9" i="23"/>
  <c r="M8" i="23"/>
  <c r="L8" i="23"/>
  <c r="K8" i="23"/>
  <c r="J8" i="23"/>
  <c r="I8" i="23"/>
  <c r="Z16" i="23" s="1"/>
  <c r="Z33" i="23" s="1"/>
  <c r="Z51" i="23" s="1"/>
  <c r="H8" i="23"/>
  <c r="AI7" i="23"/>
  <c r="AI24" i="23" s="1"/>
  <c r="AI42" i="23" s="1"/>
  <c r="M7" i="23"/>
  <c r="L7" i="23"/>
  <c r="K7" i="23"/>
  <c r="J7" i="23"/>
  <c r="I7" i="23"/>
  <c r="H7" i="23"/>
  <c r="AE6" i="23"/>
  <c r="AE23" i="23" s="1"/>
  <c r="AE41" i="23" s="1"/>
  <c r="AC6" i="23"/>
  <c r="AC23" i="23" s="1"/>
  <c r="AC41" i="23" s="1"/>
  <c r="M6" i="23"/>
  <c r="L6" i="23"/>
  <c r="K6" i="23"/>
  <c r="J6" i="23"/>
  <c r="I6" i="23"/>
  <c r="H6" i="23"/>
  <c r="AC5" i="23"/>
  <c r="AC22" i="23" s="1"/>
  <c r="AC40" i="23" s="1"/>
  <c r="M5" i="23"/>
  <c r="L5" i="23"/>
  <c r="K5" i="23"/>
  <c r="J5" i="23"/>
  <c r="I5" i="23"/>
  <c r="H5" i="23"/>
  <c r="Y4" i="23"/>
  <c r="Y21" i="23" s="1"/>
  <c r="Y39" i="23" s="1"/>
  <c r="M4" i="23"/>
  <c r="L4" i="23"/>
  <c r="K4" i="23"/>
  <c r="J4" i="23"/>
  <c r="I4" i="23"/>
  <c r="V14" i="23" s="1"/>
  <c r="V31" i="23" s="1"/>
  <c r="V49" i="23" s="1"/>
  <c r="H4" i="23"/>
  <c r="AE3" i="23"/>
  <c r="AE20" i="23" s="1"/>
  <c r="AE38" i="23" s="1"/>
  <c r="M3" i="23"/>
  <c r="L3" i="23"/>
  <c r="K3" i="23"/>
  <c r="J3" i="23"/>
  <c r="I3" i="23"/>
  <c r="H3" i="23"/>
  <c r="M2" i="23"/>
  <c r="L2" i="23"/>
  <c r="K2" i="23"/>
  <c r="J2" i="23"/>
  <c r="I2" i="23"/>
  <c r="AN25" i="22"/>
  <c r="AN19" i="22"/>
  <c r="M17" i="22"/>
  <c r="AI10" i="22" s="1"/>
  <c r="AI27" i="22" s="1"/>
  <c r="AI45" i="22" s="1"/>
  <c r="L17" i="22"/>
  <c r="K17" i="22"/>
  <c r="J17" i="22"/>
  <c r="I17" i="22"/>
  <c r="H17" i="22"/>
  <c r="M16" i="22"/>
  <c r="L16" i="22"/>
  <c r="K16" i="22"/>
  <c r="J16" i="22"/>
  <c r="I16" i="22"/>
  <c r="H16" i="22"/>
  <c r="M15" i="22"/>
  <c r="L15" i="22"/>
  <c r="K15" i="22"/>
  <c r="J15" i="22"/>
  <c r="I15" i="22"/>
  <c r="H15" i="22"/>
  <c r="M14" i="22"/>
  <c r="L14" i="22"/>
  <c r="K14" i="22"/>
  <c r="J14" i="22"/>
  <c r="I14" i="22"/>
  <c r="H14" i="22"/>
  <c r="M13" i="22"/>
  <c r="L13" i="22"/>
  <c r="K13" i="22"/>
  <c r="J13" i="22"/>
  <c r="I13" i="22"/>
  <c r="H13" i="22"/>
  <c r="M12" i="22"/>
  <c r="L12" i="22"/>
  <c r="K12" i="22"/>
  <c r="J12" i="22"/>
  <c r="AD9" i="22" s="1"/>
  <c r="AD26" i="22" s="1"/>
  <c r="AD44" i="22" s="1"/>
  <c r="I12" i="22"/>
  <c r="H12" i="22"/>
  <c r="M11" i="22"/>
  <c r="L11" i="22"/>
  <c r="K11" i="22"/>
  <c r="J11" i="22"/>
  <c r="I11" i="22"/>
  <c r="H11" i="22"/>
  <c r="M10" i="22"/>
  <c r="L10" i="22"/>
  <c r="K10" i="22"/>
  <c r="J10" i="22"/>
  <c r="I10" i="22"/>
  <c r="H10" i="22"/>
  <c r="M9" i="22"/>
  <c r="L9" i="22"/>
  <c r="K9" i="22"/>
  <c r="J9" i="22"/>
  <c r="I9" i="22"/>
  <c r="AA14" i="22" s="1"/>
  <c r="AA31" i="22" s="1"/>
  <c r="AA49" i="22" s="1"/>
  <c r="H9" i="22"/>
  <c r="M8" i="22"/>
  <c r="L8" i="22"/>
  <c r="K8" i="22"/>
  <c r="J8" i="22"/>
  <c r="I8" i="22"/>
  <c r="H8" i="22"/>
  <c r="M7" i="22"/>
  <c r="L7" i="22"/>
  <c r="K7" i="22"/>
  <c r="J7" i="22"/>
  <c r="Y4" i="22" s="1"/>
  <c r="Y21" i="22" s="1"/>
  <c r="Y39" i="22" s="1"/>
  <c r="I7" i="22"/>
  <c r="Y15" i="22" s="1"/>
  <c r="Y32" i="22" s="1"/>
  <c r="Y50" i="22" s="1"/>
  <c r="H7" i="22"/>
  <c r="Y6" i="22"/>
  <c r="Y23" i="22" s="1"/>
  <c r="Y41" i="22" s="1"/>
  <c r="M6" i="22"/>
  <c r="L6" i="22"/>
  <c r="K6" i="22"/>
  <c r="J6" i="22"/>
  <c r="X4" i="22" s="1"/>
  <c r="X21" i="22" s="1"/>
  <c r="X39" i="22" s="1"/>
  <c r="I6" i="22"/>
  <c r="H6" i="22"/>
  <c r="AG5" i="22"/>
  <c r="AG22" i="22" s="1"/>
  <c r="AG40" i="22" s="1"/>
  <c r="M5" i="22"/>
  <c r="L5" i="22"/>
  <c r="K5" i="22"/>
  <c r="J5" i="22"/>
  <c r="I5" i="22"/>
  <c r="H5" i="22"/>
  <c r="M4" i="22"/>
  <c r="L4" i="22"/>
  <c r="K4" i="22"/>
  <c r="J4" i="22"/>
  <c r="V12" i="22" s="1"/>
  <c r="V29" i="22" s="1"/>
  <c r="V47" i="22" s="1"/>
  <c r="I4" i="22"/>
  <c r="H4" i="22"/>
  <c r="M3" i="22"/>
  <c r="L3" i="22"/>
  <c r="K3" i="22"/>
  <c r="J3" i="22"/>
  <c r="U4" i="22" s="1"/>
  <c r="U21" i="22" s="1"/>
  <c r="U39" i="22" s="1"/>
  <c r="I3" i="22"/>
  <c r="U6" i="22" s="1"/>
  <c r="U23" i="22" s="1"/>
  <c r="H3" i="22"/>
  <c r="M2" i="22"/>
  <c r="L2" i="22"/>
  <c r="K2" i="22"/>
  <c r="J2" i="22"/>
  <c r="I2" i="22"/>
  <c r="AN25" i="21"/>
  <c r="AN19" i="21"/>
  <c r="M17" i="21"/>
  <c r="L17" i="21"/>
  <c r="K17" i="21"/>
  <c r="J17" i="21"/>
  <c r="I17" i="21"/>
  <c r="H17" i="21"/>
  <c r="M16" i="21"/>
  <c r="L16" i="21"/>
  <c r="K16" i="21"/>
  <c r="AH13" i="21" s="1"/>
  <c r="AH30" i="21" s="1"/>
  <c r="J16" i="21"/>
  <c r="I16" i="21"/>
  <c r="H16" i="21"/>
  <c r="M15" i="21"/>
  <c r="L15" i="21"/>
  <c r="K15" i="21"/>
  <c r="J15" i="21"/>
  <c r="I15" i="21"/>
  <c r="H15" i="21"/>
  <c r="M14" i="21"/>
  <c r="L14" i="21"/>
  <c r="K14" i="21"/>
  <c r="J14" i="21"/>
  <c r="I14" i="21"/>
  <c r="H14" i="21"/>
  <c r="M13" i="21"/>
  <c r="L13" i="21"/>
  <c r="AE3" i="21" s="1"/>
  <c r="K13" i="21"/>
  <c r="J13" i="21"/>
  <c r="I13" i="21"/>
  <c r="H13" i="21"/>
  <c r="M12" i="21"/>
  <c r="L12" i="21"/>
  <c r="K12" i="21"/>
  <c r="J12" i="21"/>
  <c r="I12" i="21"/>
  <c r="H12" i="21"/>
  <c r="M11" i="21"/>
  <c r="L11" i="21"/>
  <c r="K11" i="21"/>
  <c r="J11" i="21"/>
  <c r="I11" i="21"/>
  <c r="H11" i="21"/>
  <c r="M10" i="21"/>
  <c r="L10" i="21"/>
  <c r="K10" i="21"/>
  <c r="J10" i="21"/>
  <c r="I10" i="21"/>
  <c r="H10" i="21"/>
  <c r="M9" i="21"/>
  <c r="L9" i="21"/>
  <c r="K9" i="21"/>
  <c r="J9" i="21"/>
  <c r="I9" i="21"/>
  <c r="H9" i="21"/>
  <c r="M8" i="21"/>
  <c r="L8" i="21"/>
  <c r="K8" i="21"/>
  <c r="J8" i="21"/>
  <c r="I8" i="21"/>
  <c r="H8" i="21"/>
  <c r="M7" i="21"/>
  <c r="L7" i="21"/>
  <c r="K7" i="21"/>
  <c r="J7" i="21"/>
  <c r="I7" i="21"/>
  <c r="H7" i="21"/>
  <c r="M6" i="21"/>
  <c r="L6" i="21"/>
  <c r="K6" i="21"/>
  <c r="J6" i="21"/>
  <c r="I6" i="21"/>
  <c r="H6" i="21"/>
  <c r="X5" i="21"/>
  <c r="M5" i="21"/>
  <c r="L5" i="21"/>
  <c r="K5" i="21"/>
  <c r="J5" i="21"/>
  <c r="I5" i="21"/>
  <c r="H5" i="21"/>
  <c r="AB4" i="21"/>
  <c r="Y4" i="21"/>
  <c r="Y21" i="21" s="1"/>
  <c r="M4" i="21"/>
  <c r="L4" i="21"/>
  <c r="K4" i="21"/>
  <c r="J4" i="21"/>
  <c r="I4" i="21"/>
  <c r="H4" i="21"/>
  <c r="AB3" i="21"/>
  <c r="AB20" i="21" s="1"/>
  <c r="M3" i="21"/>
  <c r="L3" i="21"/>
  <c r="K3" i="21"/>
  <c r="J3" i="21"/>
  <c r="I3" i="21"/>
  <c r="H3" i="21"/>
  <c r="M2" i="21"/>
  <c r="L2" i="21"/>
  <c r="K2" i="21"/>
  <c r="J2" i="21"/>
  <c r="I2" i="21"/>
  <c r="AN25" i="20"/>
  <c r="AN19" i="20"/>
  <c r="M17" i="20"/>
  <c r="L17" i="20"/>
  <c r="K17" i="20"/>
  <c r="J17" i="20"/>
  <c r="I17" i="20"/>
  <c r="H17" i="20"/>
  <c r="M16" i="20"/>
  <c r="L16" i="20"/>
  <c r="K16" i="20"/>
  <c r="J16" i="20"/>
  <c r="I16" i="20"/>
  <c r="H16" i="20"/>
  <c r="M15" i="20"/>
  <c r="L15" i="20"/>
  <c r="K15" i="20"/>
  <c r="J15" i="20"/>
  <c r="I15" i="20"/>
  <c r="AG3" i="20" s="1"/>
  <c r="AG20" i="20" s="1"/>
  <c r="AG38" i="20" s="1"/>
  <c r="H15" i="20"/>
  <c r="M14" i="20"/>
  <c r="L14" i="20"/>
  <c r="K14" i="20"/>
  <c r="J14" i="20"/>
  <c r="I14" i="20"/>
  <c r="H14" i="20"/>
  <c r="M13" i="20"/>
  <c r="L13" i="20"/>
  <c r="K13" i="20"/>
  <c r="J13" i="20"/>
  <c r="I13" i="20"/>
  <c r="H13" i="20"/>
  <c r="M12" i="20"/>
  <c r="L12" i="20"/>
  <c r="K12" i="20"/>
  <c r="J12" i="20"/>
  <c r="I12" i="20"/>
  <c r="AD6" i="20" s="1"/>
  <c r="AD23" i="20" s="1"/>
  <c r="AD41" i="20" s="1"/>
  <c r="H12" i="20"/>
  <c r="M11" i="20"/>
  <c r="L11" i="20"/>
  <c r="K11" i="20"/>
  <c r="J11" i="20"/>
  <c r="I11" i="20"/>
  <c r="AC9" i="20" s="1"/>
  <c r="AC26" i="20" s="1"/>
  <c r="AC44" i="20" s="1"/>
  <c r="H11" i="20"/>
  <c r="M10" i="20"/>
  <c r="L10" i="20"/>
  <c r="K10" i="20"/>
  <c r="AB8" i="20" s="1"/>
  <c r="AB25" i="20" s="1"/>
  <c r="AB43" i="20" s="1"/>
  <c r="J10" i="20"/>
  <c r="I10" i="20"/>
  <c r="H10" i="20"/>
  <c r="M9" i="20"/>
  <c r="L9" i="20"/>
  <c r="K9" i="20"/>
  <c r="J9" i="20"/>
  <c r="I9" i="20"/>
  <c r="H9" i="20"/>
  <c r="M8" i="20"/>
  <c r="L8" i="20"/>
  <c r="K8" i="20"/>
  <c r="J8" i="20"/>
  <c r="I8" i="20"/>
  <c r="H8" i="20"/>
  <c r="AB7" i="20"/>
  <c r="AB24" i="20" s="1"/>
  <c r="AB42" i="20" s="1"/>
  <c r="M7" i="20"/>
  <c r="L7" i="20"/>
  <c r="K7" i="20"/>
  <c r="J7" i="20"/>
  <c r="I7" i="20"/>
  <c r="H7" i="20"/>
  <c r="M6" i="20"/>
  <c r="L6" i="20"/>
  <c r="K6" i="20"/>
  <c r="J6" i="20"/>
  <c r="I6" i="20"/>
  <c r="H6" i="20"/>
  <c r="M5" i="20"/>
  <c r="L5" i="20"/>
  <c r="K5" i="20"/>
  <c r="J5" i="20"/>
  <c r="I5" i="20"/>
  <c r="H5" i="20"/>
  <c r="M4" i="20"/>
  <c r="L4" i="20"/>
  <c r="V3" i="20" s="1"/>
  <c r="V20" i="20" s="1"/>
  <c r="V38" i="20" s="1"/>
  <c r="K4" i="20"/>
  <c r="J4" i="20"/>
  <c r="I4" i="20"/>
  <c r="H4" i="20"/>
  <c r="M3" i="20"/>
  <c r="L3" i="20"/>
  <c r="K3" i="20"/>
  <c r="J3" i="20"/>
  <c r="I3" i="20"/>
  <c r="H3" i="20"/>
  <c r="M2" i="20"/>
  <c r="L2" i="20"/>
  <c r="K2" i="20"/>
  <c r="J2" i="20"/>
  <c r="I2" i="20"/>
  <c r="AH25" i="16"/>
  <c r="AN25" i="19"/>
  <c r="AN19" i="19"/>
  <c r="M17" i="19"/>
  <c r="L17" i="19"/>
  <c r="K17" i="19"/>
  <c r="J17" i="19"/>
  <c r="I17" i="19"/>
  <c r="AI17" i="19" s="1"/>
  <c r="AI34" i="19" s="1"/>
  <c r="AI52" i="19" s="1"/>
  <c r="H17" i="19"/>
  <c r="AI16" i="19"/>
  <c r="AI33" i="19" s="1"/>
  <c r="AI51" i="19" s="1"/>
  <c r="M16" i="19"/>
  <c r="L16" i="19"/>
  <c r="K16" i="19"/>
  <c r="AH10" i="19" s="1"/>
  <c r="AH27" i="19" s="1"/>
  <c r="AH45" i="19" s="1"/>
  <c r="J16" i="19"/>
  <c r="I16" i="19"/>
  <c r="H16" i="19"/>
  <c r="AI15" i="19"/>
  <c r="AI32" i="19" s="1"/>
  <c r="AI50" i="19" s="1"/>
  <c r="AF15" i="19"/>
  <c r="AF32" i="19" s="1"/>
  <c r="AF50" i="19" s="1"/>
  <c r="M15" i="19"/>
  <c r="L15" i="19"/>
  <c r="K15" i="19"/>
  <c r="J15" i="19"/>
  <c r="I15" i="19"/>
  <c r="H15" i="19"/>
  <c r="M14" i="19"/>
  <c r="L14" i="19"/>
  <c r="K14" i="19"/>
  <c r="J14" i="19"/>
  <c r="I14" i="19"/>
  <c r="H14" i="19"/>
  <c r="AI13" i="19"/>
  <c r="AI30" i="19" s="1"/>
  <c r="AI48" i="19" s="1"/>
  <c r="M13" i="19"/>
  <c r="AE17" i="19" s="1"/>
  <c r="AE34" i="19" s="1"/>
  <c r="AE52" i="19" s="1"/>
  <c r="L13" i="19"/>
  <c r="K13" i="19"/>
  <c r="J13" i="19"/>
  <c r="I13" i="19"/>
  <c r="H13" i="19"/>
  <c r="AC12" i="19"/>
  <c r="AC29" i="19" s="1"/>
  <c r="AC47" i="19" s="1"/>
  <c r="M12" i="19"/>
  <c r="L12" i="19"/>
  <c r="K12" i="19"/>
  <c r="J12" i="19"/>
  <c r="I12" i="19"/>
  <c r="H12" i="19"/>
  <c r="AC11" i="19"/>
  <c r="AC28" i="19" s="1"/>
  <c r="AC46" i="19" s="1"/>
  <c r="M11" i="19"/>
  <c r="L11" i="19"/>
  <c r="K11" i="19"/>
  <c r="J11" i="19"/>
  <c r="AC15" i="19" s="1"/>
  <c r="AC32" i="19" s="1"/>
  <c r="AC50" i="19" s="1"/>
  <c r="I11" i="19"/>
  <c r="H11" i="19"/>
  <c r="AI10" i="19"/>
  <c r="AI27" i="19" s="1"/>
  <c r="AI45" i="19" s="1"/>
  <c r="AC10" i="19"/>
  <c r="AC27" i="19" s="1"/>
  <c r="AC45" i="19" s="1"/>
  <c r="M10" i="19"/>
  <c r="AB11" i="19" s="1"/>
  <c r="AB28" i="19" s="1"/>
  <c r="AB46" i="19" s="1"/>
  <c r="L10" i="19"/>
  <c r="K10" i="19"/>
  <c r="J10" i="19"/>
  <c r="I10" i="19"/>
  <c r="H10" i="19"/>
  <c r="AI9" i="19"/>
  <c r="AI26" i="19" s="1"/>
  <c r="AI44" i="19" s="1"/>
  <c r="M9" i="19"/>
  <c r="L9" i="19"/>
  <c r="AA3" i="19" s="1"/>
  <c r="AA20" i="19" s="1"/>
  <c r="AA38" i="19" s="1"/>
  <c r="K9" i="19"/>
  <c r="J9" i="19"/>
  <c r="I9" i="19"/>
  <c r="H9" i="19"/>
  <c r="M8" i="19"/>
  <c r="L8" i="19"/>
  <c r="K8" i="19"/>
  <c r="J8" i="19"/>
  <c r="I8" i="19"/>
  <c r="H8" i="19"/>
  <c r="M7" i="19"/>
  <c r="L7" i="19"/>
  <c r="K7" i="19"/>
  <c r="J7" i="19"/>
  <c r="I7" i="19"/>
  <c r="H7" i="19"/>
  <c r="AI6" i="19"/>
  <c r="AI23" i="19" s="1"/>
  <c r="AI41" i="19" s="1"/>
  <c r="M6" i="19"/>
  <c r="L6" i="19"/>
  <c r="K6" i="19"/>
  <c r="J6" i="19"/>
  <c r="I6" i="19"/>
  <c r="H6" i="19"/>
  <c r="AI5" i="19"/>
  <c r="AI22" i="19" s="1"/>
  <c r="AI40" i="19" s="1"/>
  <c r="M5" i="19"/>
  <c r="L5" i="19"/>
  <c r="W14" i="19" s="1"/>
  <c r="W31" i="19" s="1"/>
  <c r="W49" i="19" s="1"/>
  <c r="K5" i="19"/>
  <c r="J5" i="19"/>
  <c r="I5" i="19"/>
  <c r="H5" i="19"/>
  <c r="M4" i="19"/>
  <c r="L4" i="19"/>
  <c r="K4" i="19"/>
  <c r="J4" i="19"/>
  <c r="I4" i="19"/>
  <c r="H4" i="19"/>
  <c r="M3" i="19"/>
  <c r="L3" i="19"/>
  <c r="K3" i="19"/>
  <c r="J3" i="19"/>
  <c r="I3" i="19"/>
  <c r="H3" i="19"/>
  <c r="M2" i="19"/>
  <c r="L2" i="19"/>
  <c r="K2" i="19"/>
  <c r="J2" i="19"/>
  <c r="I2" i="19"/>
  <c r="AN25" i="18"/>
  <c r="AN19" i="18"/>
  <c r="M17" i="18"/>
  <c r="L17" i="18"/>
  <c r="AI13" i="18" s="1"/>
  <c r="AI30" i="18" s="1"/>
  <c r="AI48" i="18" s="1"/>
  <c r="K17" i="18"/>
  <c r="J17" i="18"/>
  <c r="I17" i="18"/>
  <c r="AI5" i="18" s="1"/>
  <c r="AI22" i="18" s="1"/>
  <c r="AI40" i="18" s="1"/>
  <c r="H17" i="18"/>
  <c r="M16" i="18"/>
  <c r="L16" i="18"/>
  <c r="AH13" i="18" s="1"/>
  <c r="AH30" i="18" s="1"/>
  <c r="AH48" i="18" s="1"/>
  <c r="K16" i="18"/>
  <c r="J16" i="18"/>
  <c r="I16" i="18"/>
  <c r="H16" i="18"/>
  <c r="M15" i="18"/>
  <c r="L15" i="18"/>
  <c r="K15" i="18"/>
  <c r="J15" i="18"/>
  <c r="I15" i="18"/>
  <c r="H15" i="18"/>
  <c r="M14" i="18"/>
  <c r="L14" i="18"/>
  <c r="K14" i="18"/>
  <c r="J14" i="18"/>
  <c r="AF7" i="18" s="1"/>
  <c r="AF24" i="18" s="1"/>
  <c r="AF42" i="18" s="1"/>
  <c r="I14" i="18"/>
  <c r="AF15" i="18" s="1"/>
  <c r="AF32" i="18" s="1"/>
  <c r="AF50" i="18" s="1"/>
  <c r="H14" i="18"/>
  <c r="M13" i="18"/>
  <c r="AE17" i="18" s="1"/>
  <c r="AE34" i="18" s="1"/>
  <c r="AE52" i="18" s="1"/>
  <c r="L13" i="18"/>
  <c r="K13" i="18"/>
  <c r="J13" i="18"/>
  <c r="AE15" i="18" s="1"/>
  <c r="AE32" i="18" s="1"/>
  <c r="AE50" i="18" s="1"/>
  <c r="I13" i="18"/>
  <c r="H13" i="18"/>
  <c r="M12" i="18"/>
  <c r="L12" i="18"/>
  <c r="K12" i="18"/>
  <c r="J12" i="18"/>
  <c r="I12" i="18"/>
  <c r="H12" i="18"/>
  <c r="M11" i="18"/>
  <c r="L11" i="18"/>
  <c r="K11" i="18"/>
  <c r="J11" i="18"/>
  <c r="I11" i="18"/>
  <c r="H11" i="18"/>
  <c r="M10" i="18"/>
  <c r="L10" i="18"/>
  <c r="K10" i="18"/>
  <c r="J10" i="18"/>
  <c r="I10" i="18"/>
  <c r="H10" i="18"/>
  <c r="M9" i="18"/>
  <c r="L9" i="18"/>
  <c r="K9" i="18"/>
  <c r="J9" i="18"/>
  <c r="I9" i="18"/>
  <c r="AA5" i="18" s="1"/>
  <c r="AA22" i="18" s="1"/>
  <c r="AA40" i="18" s="1"/>
  <c r="H9" i="18"/>
  <c r="M8" i="18"/>
  <c r="L8" i="18"/>
  <c r="K8" i="18"/>
  <c r="J8" i="18"/>
  <c r="I8" i="18"/>
  <c r="H8" i="18"/>
  <c r="M7" i="18"/>
  <c r="L7" i="18"/>
  <c r="K7" i="18"/>
  <c r="Y12" i="18" s="1"/>
  <c r="Y29" i="18" s="1"/>
  <c r="Y47" i="18" s="1"/>
  <c r="J7" i="18"/>
  <c r="I7" i="18"/>
  <c r="H7" i="18"/>
  <c r="M6" i="18"/>
  <c r="L6" i="18"/>
  <c r="X4" i="18" s="1"/>
  <c r="X21" i="18" s="1"/>
  <c r="X39" i="18" s="1"/>
  <c r="K6" i="18"/>
  <c r="J6" i="18"/>
  <c r="I6" i="18"/>
  <c r="H6" i="18"/>
  <c r="Z5" i="18"/>
  <c r="Z22" i="18" s="1"/>
  <c r="Z40" i="18" s="1"/>
  <c r="M5" i="18"/>
  <c r="W4" i="18" s="1"/>
  <c r="W21" i="18" s="1"/>
  <c r="W39" i="18" s="1"/>
  <c r="L5" i="18"/>
  <c r="K5" i="18"/>
  <c r="J5" i="18"/>
  <c r="I5" i="18"/>
  <c r="W14" i="18" s="1"/>
  <c r="W31" i="18" s="1"/>
  <c r="W49" i="18" s="1"/>
  <c r="H5" i="18"/>
  <c r="AF4" i="18"/>
  <c r="AF21" i="18" s="1"/>
  <c r="AF39" i="18" s="1"/>
  <c r="M4" i="18"/>
  <c r="L4" i="18"/>
  <c r="K4" i="18"/>
  <c r="V9" i="18" s="1"/>
  <c r="V26" i="18" s="1"/>
  <c r="V44" i="18" s="1"/>
  <c r="J4" i="18"/>
  <c r="I4" i="18"/>
  <c r="V7" i="18" s="1"/>
  <c r="V24" i="18" s="1"/>
  <c r="V42" i="18" s="1"/>
  <c r="H4" i="18"/>
  <c r="AE3" i="18"/>
  <c r="AE20" i="18" s="1"/>
  <c r="AE38" i="18" s="1"/>
  <c r="V3" i="18"/>
  <c r="V20" i="18" s="1"/>
  <c r="V38" i="18" s="1"/>
  <c r="M3" i="18"/>
  <c r="L3" i="18"/>
  <c r="K3" i="18"/>
  <c r="J3" i="18"/>
  <c r="I3" i="18"/>
  <c r="H3" i="18"/>
  <c r="M2" i="18"/>
  <c r="L2" i="18"/>
  <c r="K2" i="18"/>
  <c r="J2" i="18"/>
  <c r="I2" i="18"/>
  <c r="AN25" i="17"/>
  <c r="AN19" i="17"/>
  <c r="M17" i="17"/>
  <c r="L17" i="17"/>
  <c r="K17" i="17"/>
  <c r="J17" i="17"/>
  <c r="I17" i="17"/>
  <c r="H17" i="17"/>
  <c r="M16" i="17"/>
  <c r="L16" i="17"/>
  <c r="K16" i="17"/>
  <c r="J16" i="17"/>
  <c r="I16" i="17"/>
  <c r="H16" i="17"/>
  <c r="M15" i="17"/>
  <c r="L15" i="17"/>
  <c r="K15" i="17"/>
  <c r="J15" i="17"/>
  <c r="I15" i="17"/>
  <c r="H15" i="17"/>
  <c r="AH14" i="17"/>
  <c r="AH31" i="17" s="1"/>
  <c r="M14" i="17"/>
  <c r="L14" i="17"/>
  <c r="K14" i="17"/>
  <c r="AF3" i="17" s="1"/>
  <c r="J14" i="17"/>
  <c r="I14" i="17"/>
  <c r="H14" i="17"/>
  <c r="M13" i="17"/>
  <c r="L13" i="17"/>
  <c r="K13" i="17"/>
  <c r="J13" i="17"/>
  <c r="I13" i="17"/>
  <c r="H13" i="17"/>
  <c r="AH12" i="17"/>
  <c r="M12" i="17"/>
  <c r="L12" i="17"/>
  <c r="K12" i="17"/>
  <c r="J12" i="17"/>
  <c r="I12" i="17"/>
  <c r="H12" i="17"/>
  <c r="M11" i="17"/>
  <c r="L11" i="17"/>
  <c r="K11" i="17"/>
  <c r="J11" i="17"/>
  <c r="I11" i="17"/>
  <c r="H11" i="17"/>
  <c r="M10" i="17"/>
  <c r="L10" i="17"/>
  <c r="K10" i="17"/>
  <c r="J10" i="17"/>
  <c r="I10" i="17"/>
  <c r="H10" i="17"/>
  <c r="M9" i="17"/>
  <c r="L9" i="17"/>
  <c r="K9" i="17"/>
  <c r="J9" i="17"/>
  <c r="I9" i="17"/>
  <c r="H9" i="17"/>
  <c r="AH8" i="17"/>
  <c r="AH25" i="17" s="1"/>
  <c r="AH43" i="17" s="1"/>
  <c r="M8" i="17"/>
  <c r="L8" i="17"/>
  <c r="K8" i="17"/>
  <c r="J8" i="17"/>
  <c r="I8" i="17"/>
  <c r="H8" i="17"/>
  <c r="M7" i="17"/>
  <c r="L7" i="17"/>
  <c r="K7" i="17"/>
  <c r="J7" i="17"/>
  <c r="I7" i="17"/>
  <c r="H7" i="17"/>
  <c r="AH6" i="17"/>
  <c r="AH23" i="17" s="1"/>
  <c r="M6" i="17"/>
  <c r="L6" i="17"/>
  <c r="K6" i="17"/>
  <c r="J6" i="17"/>
  <c r="I6" i="17"/>
  <c r="H6" i="17"/>
  <c r="M5" i="17"/>
  <c r="L5" i="17"/>
  <c r="K5" i="17"/>
  <c r="J5" i="17"/>
  <c r="I5" i="17"/>
  <c r="W3" i="17" s="1"/>
  <c r="H5" i="17"/>
  <c r="AF4" i="17"/>
  <c r="AF21" i="17" s="1"/>
  <c r="M4" i="17"/>
  <c r="L4" i="17"/>
  <c r="K4" i="17"/>
  <c r="J4" i="17"/>
  <c r="V10" i="17" s="1"/>
  <c r="V27" i="17" s="1"/>
  <c r="I4" i="17"/>
  <c r="H4" i="17"/>
  <c r="M3" i="17"/>
  <c r="L3" i="17"/>
  <c r="K3" i="17"/>
  <c r="J3" i="17"/>
  <c r="I3" i="17"/>
  <c r="H3" i="17"/>
  <c r="M2" i="17"/>
  <c r="L2" i="17"/>
  <c r="K2" i="17"/>
  <c r="J2" i="17"/>
  <c r="I2" i="17"/>
  <c r="V5" i="16"/>
  <c r="V22" i="16" s="1"/>
  <c r="AN25" i="16"/>
  <c r="AN19" i="16"/>
  <c r="M17" i="16"/>
  <c r="L17" i="16"/>
  <c r="K17" i="16"/>
  <c r="J17" i="16"/>
  <c r="AI15" i="16" s="1"/>
  <c r="AI32" i="16" s="1"/>
  <c r="I17" i="16"/>
  <c r="AI13" i="16" s="1"/>
  <c r="AI30" i="16" s="1"/>
  <c r="H17" i="16"/>
  <c r="M16" i="16"/>
  <c r="L16" i="16"/>
  <c r="K16" i="16"/>
  <c r="J16" i="16"/>
  <c r="I16" i="16"/>
  <c r="AH7" i="16" s="1"/>
  <c r="H16" i="16"/>
  <c r="M15" i="16"/>
  <c r="AG10" i="16" s="1"/>
  <c r="AG27" i="16" s="1"/>
  <c r="L15" i="16"/>
  <c r="K15" i="16"/>
  <c r="J15" i="16"/>
  <c r="I15" i="16"/>
  <c r="H15" i="16"/>
  <c r="M14" i="16"/>
  <c r="L14" i="16"/>
  <c r="AF3" i="16" s="1"/>
  <c r="AF20" i="16" s="1"/>
  <c r="K14" i="16"/>
  <c r="J14" i="16"/>
  <c r="I14" i="16"/>
  <c r="H14" i="16"/>
  <c r="M13" i="16"/>
  <c r="L13" i="16"/>
  <c r="AE5" i="16" s="1"/>
  <c r="K13" i="16"/>
  <c r="J13" i="16"/>
  <c r="I13" i="16"/>
  <c r="H13" i="16"/>
  <c r="M12" i="16"/>
  <c r="L12" i="16"/>
  <c r="K12" i="16"/>
  <c r="J12" i="16"/>
  <c r="I12" i="16"/>
  <c r="H12" i="16"/>
  <c r="M11" i="16"/>
  <c r="L11" i="16"/>
  <c r="K11" i="16"/>
  <c r="J11" i="16"/>
  <c r="I11" i="16"/>
  <c r="H11" i="16"/>
  <c r="M10" i="16"/>
  <c r="L10" i="16"/>
  <c r="K10" i="16"/>
  <c r="J10" i="16"/>
  <c r="I10" i="16"/>
  <c r="H10" i="16"/>
  <c r="AH9" i="16"/>
  <c r="M9" i="16"/>
  <c r="L9" i="16"/>
  <c r="K9" i="16"/>
  <c r="J9" i="16"/>
  <c r="I9" i="16"/>
  <c r="H9" i="16"/>
  <c r="AH8" i="16"/>
  <c r="M8" i="16"/>
  <c r="L8" i="16"/>
  <c r="K8" i="16"/>
  <c r="J8" i="16"/>
  <c r="I8" i="16"/>
  <c r="H8" i="16"/>
  <c r="M7" i="16"/>
  <c r="L7" i="16"/>
  <c r="Y10" i="16" s="1"/>
  <c r="Y27" i="16" s="1"/>
  <c r="K7" i="16"/>
  <c r="J7" i="16"/>
  <c r="I7" i="16"/>
  <c r="H7" i="16"/>
  <c r="AH6" i="16"/>
  <c r="AH23" i="16" s="1"/>
  <c r="M6" i="16"/>
  <c r="L6" i="16"/>
  <c r="K6" i="16"/>
  <c r="J6" i="16"/>
  <c r="I6" i="16"/>
  <c r="H6" i="16"/>
  <c r="AH5" i="16"/>
  <c r="AH22" i="16" s="1"/>
  <c r="M5" i="16"/>
  <c r="W13" i="16" s="1"/>
  <c r="L5" i="16"/>
  <c r="K5" i="16"/>
  <c r="W17" i="16" s="1"/>
  <c r="W34" i="16" s="1"/>
  <c r="J5" i="16"/>
  <c r="I5" i="16"/>
  <c r="H5" i="16"/>
  <c r="AI4" i="16"/>
  <c r="AI21" i="16" s="1"/>
  <c r="AH4" i="16"/>
  <c r="AH21" i="16" s="1"/>
  <c r="AE4" i="16"/>
  <c r="M4" i="16"/>
  <c r="L4" i="16"/>
  <c r="K4" i="16"/>
  <c r="J4" i="16"/>
  <c r="I4" i="16"/>
  <c r="H4" i="16"/>
  <c r="AH3" i="16"/>
  <c r="AH20" i="16" s="1"/>
  <c r="M3" i="16"/>
  <c r="L3" i="16"/>
  <c r="K3" i="16"/>
  <c r="J3" i="16"/>
  <c r="I3" i="16"/>
  <c r="H3" i="16"/>
  <c r="M2" i="16"/>
  <c r="L2" i="16"/>
  <c r="K2" i="16"/>
  <c r="J2" i="16"/>
  <c r="I2" i="16"/>
  <c r="AK25" i="24" l="1"/>
  <c r="AK43" i="24"/>
  <c r="AO4" i="24"/>
  <c r="AP4" i="24" s="1"/>
  <c r="AQ4" i="24" s="1"/>
  <c r="AK34" i="24"/>
  <c r="AO15" i="24"/>
  <c r="AP15" i="24" s="1"/>
  <c r="AQ15" i="24" s="1"/>
  <c r="AK48" i="24"/>
  <c r="U42" i="24"/>
  <c r="AK42" i="24" s="1"/>
  <c r="AK24" i="24"/>
  <c r="AO7" i="24"/>
  <c r="AP7" i="24" s="1"/>
  <c r="AQ7" i="24" s="1"/>
  <c r="AO9" i="24"/>
  <c r="AP9" i="24" s="1"/>
  <c r="AQ9" i="24" s="1"/>
  <c r="U47" i="24"/>
  <c r="AK47" i="24" s="1"/>
  <c r="AK29" i="24"/>
  <c r="U50" i="24"/>
  <c r="AK50" i="24" s="1"/>
  <c r="AK32" i="24"/>
  <c r="AK22" i="24"/>
  <c r="AK52" i="24"/>
  <c r="U45" i="24"/>
  <c r="AK45" i="24" s="1"/>
  <c r="AK27" i="24"/>
  <c r="AK20" i="24"/>
  <c r="AK40" i="24"/>
  <c r="U51" i="24"/>
  <c r="AK51" i="24" s="1"/>
  <c r="AK33" i="24"/>
  <c r="AO10" i="24"/>
  <c r="AP10" i="24" s="1"/>
  <c r="AQ10" i="24" s="1"/>
  <c r="AK38" i="24"/>
  <c r="AO14" i="24"/>
  <c r="AP14" i="24" s="1"/>
  <c r="AQ14" i="24" s="1"/>
  <c r="U46" i="24"/>
  <c r="AK46" i="24" s="1"/>
  <c r="AK28" i="24"/>
  <c r="AK26" i="24"/>
  <c r="AK23" i="24"/>
  <c r="AK30" i="24"/>
  <c r="U39" i="24"/>
  <c r="AK39" i="24" s="1"/>
  <c r="AK21" i="24"/>
  <c r="AO17" i="24"/>
  <c r="AP17" i="24" s="1"/>
  <c r="AQ17" i="24" s="1"/>
  <c r="U49" i="24"/>
  <c r="AK49" i="24" s="1"/>
  <c r="AK31" i="24"/>
  <c r="AK44" i="24"/>
  <c r="AK41" i="24"/>
  <c r="AE38" i="21"/>
  <c r="AE20" i="21"/>
  <c r="W48" i="16"/>
  <c r="W30" i="16"/>
  <c r="AF20" i="17"/>
  <c r="AF38" i="17" s="1"/>
  <c r="AE22" i="16"/>
  <c r="AE40" i="16" s="1"/>
  <c r="W20" i="17"/>
  <c r="W38" i="17" s="1"/>
  <c r="AE7" i="16"/>
  <c r="AE24" i="16" s="1"/>
  <c r="AF14" i="16"/>
  <c r="W7" i="17"/>
  <c r="V13" i="17"/>
  <c r="AH24" i="16"/>
  <c r="AH42" i="16" s="1"/>
  <c r="AI15" i="23"/>
  <c r="AI32" i="23" s="1"/>
  <c r="AI50" i="23" s="1"/>
  <c r="AI8" i="23"/>
  <c r="AI25" i="23" s="1"/>
  <c r="AI43" i="23" s="1"/>
  <c r="AI6" i="23"/>
  <c r="AI23" i="23" s="1"/>
  <c r="AI41" i="23" s="1"/>
  <c r="AI3" i="23"/>
  <c r="AI20" i="23" s="1"/>
  <c r="AI38" i="23" s="1"/>
  <c r="AI9" i="23"/>
  <c r="AI26" i="23" s="1"/>
  <c r="AI44" i="23" s="1"/>
  <c r="AI10" i="23"/>
  <c r="AI27" i="23" s="1"/>
  <c r="AI45" i="23" s="1"/>
  <c r="AI12" i="23"/>
  <c r="AI29" i="23" s="1"/>
  <c r="AI47" i="23" s="1"/>
  <c r="AI11" i="23"/>
  <c r="AI28" i="23" s="1"/>
  <c r="AI46" i="23" s="1"/>
  <c r="AI13" i="23"/>
  <c r="AI30" i="23" s="1"/>
  <c r="AI48" i="23" s="1"/>
  <c r="AI9" i="16"/>
  <c r="AF11" i="16"/>
  <c r="AF28" i="16" s="1"/>
  <c r="Z9" i="17"/>
  <c r="Z13" i="17"/>
  <c r="Z30" i="17" s="1"/>
  <c r="Z48" i="17" s="1"/>
  <c r="Z5" i="17"/>
  <c r="Z22" i="17" s="1"/>
  <c r="Z40" i="17" s="1"/>
  <c r="W11" i="17"/>
  <c r="AF8" i="17"/>
  <c r="AF25" i="17" s="1"/>
  <c r="AF43" i="17" s="1"/>
  <c r="AF7" i="17"/>
  <c r="AF17" i="17"/>
  <c r="AC6" i="18"/>
  <c r="AC23" i="18" s="1"/>
  <c r="AC41" i="18" s="1"/>
  <c r="X3" i="20"/>
  <c r="X20" i="20" s="1"/>
  <c r="X38" i="20" s="1"/>
  <c r="X9" i="20"/>
  <c r="X26" i="20" s="1"/>
  <c r="X44" i="20" s="1"/>
  <c r="X10" i="20"/>
  <c r="X27" i="20" s="1"/>
  <c r="X45" i="20" s="1"/>
  <c r="AE7" i="23"/>
  <c r="AE24" i="23" s="1"/>
  <c r="AE42" i="23" s="1"/>
  <c r="AE4" i="23"/>
  <c r="AE21" i="23" s="1"/>
  <c r="AE39" i="23" s="1"/>
  <c r="AE8" i="23"/>
  <c r="AE25" i="23" s="1"/>
  <c r="AE43" i="23" s="1"/>
  <c r="AE21" i="16"/>
  <c r="AE39" i="16" s="1"/>
  <c r="AH7" i="18"/>
  <c r="AH24" i="18" s="1"/>
  <c r="AH42" i="18" s="1"/>
  <c r="AH43" i="16"/>
  <c r="AB21" i="21"/>
  <c r="AB39" i="21" s="1"/>
  <c r="AH44" i="16"/>
  <c r="AH26" i="16"/>
  <c r="AE12" i="16"/>
  <c r="V14" i="17"/>
  <c r="V31" i="17" s="1"/>
  <c r="V49" i="17" s="1"/>
  <c r="Z5" i="19"/>
  <c r="Z22" i="19" s="1"/>
  <c r="Z40" i="19" s="1"/>
  <c r="Z4" i="19"/>
  <c r="Z21" i="19" s="1"/>
  <c r="Z39" i="19" s="1"/>
  <c r="AI4" i="23"/>
  <c r="AI21" i="23" s="1"/>
  <c r="AI39" i="23" s="1"/>
  <c r="AI5" i="23"/>
  <c r="AI22" i="23" s="1"/>
  <c r="AI40" i="23" s="1"/>
  <c r="U11" i="16"/>
  <c r="U28" i="16" s="1"/>
  <c r="AE8" i="16"/>
  <c r="AE25" i="16" s="1"/>
  <c r="AF15" i="16"/>
  <c r="Z4" i="17"/>
  <c r="AE8" i="17"/>
  <c r="U17" i="18"/>
  <c r="U34" i="18" s="1"/>
  <c r="U3" i="18"/>
  <c r="U20" i="18" s="1"/>
  <c r="U6" i="18"/>
  <c r="U23" i="18" s="1"/>
  <c r="U41" i="18" s="1"/>
  <c r="U15" i="18"/>
  <c r="U32" i="18" s="1"/>
  <c r="U50" i="18" s="1"/>
  <c r="AH9" i="18"/>
  <c r="AH26" i="18" s="1"/>
  <c r="AH44" i="18" s="1"/>
  <c r="Z3" i="19"/>
  <c r="Z20" i="19" s="1"/>
  <c r="Z38" i="19" s="1"/>
  <c r="AE11" i="19"/>
  <c r="AE28" i="19" s="1"/>
  <c r="AE46" i="19" s="1"/>
  <c r="AH38" i="16"/>
  <c r="AE6" i="16"/>
  <c r="AE9" i="16"/>
  <c r="AE26" i="16" s="1"/>
  <c r="AI8" i="16"/>
  <c r="AE11" i="16"/>
  <c r="AE28" i="16" s="1"/>
  <c r="AF39" i="17"/>
  <c r="AA9" i="17"/>
  <c r="AD10" i="17"/>
  <c r="W9" i="22"/>
  <c r="W26" i="22" s="1"/>
  <c r="W44" i="22" s="1"/>
  <c r="W8" i="22"/>
  <c r="W25" i="22" s="1"/>
  <c r="W43" i="22" s="1"/>
  <c r="W7" i="22"/>
  <c r="W24" i="22" s="1"/>
  <c r="W42" i="22" s="1"/>
  <c r="W5" i="22"/>
  <c r="W22" i="22" s="1"/>
  <c r="W40" i="22" s="1"/>
  <c r="W3" i="22"/>
  <c r="W20" i="22" s="1"/>
  <c r="W38" i="22" s="1"/>
  <c r="AD8" i="22"/>
  <c r="AD25" i="22" s="1"/>
  <c r="AD43" i="22" s="1"/>
  <c r="AB8" i="16"/>
  <c r="AB25" i="16" s="1"/>
  <c r="U16" i="16"/>
  <c r="U33" i="16" s="1"/>
  <c r="AI5" i="16"/>
  <c r="AI22" i="16" s="1"/>
  <c r="AI7" i="16"/>
  <c r="AI24" i="16" s="1"/>
  <c r="AI16" i="16"/>
  <c r="AH41" i="17"/>
  <c r="AH29" i="17"/>
  <c r="AH47" i="17" s="1"/>
  <c r="Y5" i="20"/>
  <c r="Y22" i="20" s="1"/>
  <c r="Y40" i="20" s="1"/>
  <c r="AF9" i="23"/>
  <c r="AF26" i="23" s="1"/>
  <c r="AF44" i="23" s="1"/>
  <c r="AF12" i="23"/>
  <c r="AF29" i="23" s="1"/>
  <c r="AF47" i="23" s="1"/>
  <c r="AE3" i="16"/>
  <c r="W11" i="16"/>
  <c r="W28" i="16" s="1"/>
  <c r="AA12" i="16"/>
  <c r="AA29" i="16" s="1"/>
  <c r="AA47" i="16" s="1"/>
  <c r="AE15" i="16"/>
  <c r="AE32" i="16" s="1"/>
  <c r="AE50" i="16" s="1"/>
  <c r="AF17" i="16"/>
  <c r="AF34" i="16" s="1"/>
  <c r="AF52" i="16" s="1"/>
  <c r="X11" i="17"/>
  <c r="X28" i="17" s="1"/>
  <c r="X46" i="17" s="1"/>
  <c r="AH4" i="18"/>
  <c r="AH21" i="18" s="1"/>
  <c r="AH39" i="18" s="1"/>
  <c r="AH14" i="18"/>
  <c r="AH31" i="18" s="1"/>
  <c r="AH49" i="18" s="1"/>
  <c r="AA5" i="19"/>
  <c r="AA22" i="19" s="1"/>
  <c r="AA40" i="19" s="1"/>
  <c r="AE5" i="21"/>
  <c r="AE10" i="21"/>
  <c r="AE27" i="21" s="1"/>
  <c r="AE45" i="21" s="1"/>
  <c r="AE9" i="21"/>
  <c r="AE4" i="21"/>
  <c r="AD7" i="22"/>
  <c r="AD24" i="22" s="1"/>
  <c r="AD42" i="22" s="1"/>
  <c r="AI3" i="16"/>
  <c r="AI20" i="16" s="1"/>
  <c r="X7" i="16"/>
  <c r="AI6" i="16"/>
  <c r="AI23" i="16" s="1"/>
  <c r="AH49" i="17"/>
  <c r="AH17" i="17"/>
  <c r="AH7" i="17"/>
  <c r="AH4" i="17"/>
  <c r="AH3" i="17"/>
  <c r="AH20" i="17" s="1"/>
  <c r="AH38" i="17" s="1"/>
  <c r="AH11" i="17"/>
  <c r="AI12" i="17"/>
  <c r="AI6" i="17"/>
  <c r="AI23" i="17" s="1"/>
  <c r="AI41" i="17" s="1"/>
  <c r="Z6" i="19"/>
  <c r="Z23" i="19" s="1"/>
  <c r="Z41" i="19" s="1"/>
  <c r="X22" i="21"/>
  <c r="X40" i="21" s="1"/>
  <c r="AA11" i="18"/>
  <c r="AA28" i="18" s="1"/>
  <c r="AA46" i="18" s="1"/>
  <c r="AA12" i="18"/>
  <c r="AA29" i="18" s="1"/>
  <c r="AA47" i="18" s="1"/>
  <c r="Y15" i="21"/>
  <c r="Y6" i="21"/>
  <c r="Y14" i="21"/>
  <c r="Y5" i="21"/>
  <c r="AC3" i="22"/>
  <c r="AC20" i="22" s="1"/>
  <c r="AC38" i="22" s="1"/>
  <c r="AI15" i="17"/>
  <c r="AI32" i="17" s="1"/>
  <c r="AI50" i="17" s="1"/>
  <c r="AF9" i="18"/>
  <c r="AF26" i="18" s="1"/>
  <c r="AF44" i="18" s="1"/>
  <c r="AE10" i="18"/>
  <c r="AE27" i="18" s="1"/>
  <c r="AE45" i="18" s="1"/>
  <c r="AI14" i="18"/>
  <c r="AI31" i="18" s="1"/>
  <c r="AI49" i="18" s="1"/>
  <c r="AF16" i="18"/>
  <c r="AF33" i="18" s="1"/>
  <c r="AF51" i="18" s="1"/>
  <c r="AF17" i="18"/>
  <c r="AF34" i="18" s="1"/>
  <c r="AF52" i="18" s="1"/>
  <c r="AI3" i="19"/>
  <c r="AI20" i="19" s="1"/>
  <c r="AI38" i="19" s="1"/>
  <c r="AA4" i="19"/>
  <c r="AA21" i="19" s="1"/>
  <c r="AA39" i="19" s="1"/>
  <c r="AI8" i="19"/>
  <c r="AI25" i="19" s="1"/>
  <c r="AI43" i="19" s="1"/>
  <c r="AI12" i="19"/>
  <c r="AI29" i="19" s="1"/>
  <c r="AI47" i="19" s="1"/>
  <c r="W15" i="20"/>
  <c r="W32" i="20" s="1"/>
  <c r="W50" i="20" s="1"/>
  <c r="W3" i="20"/>
  <c r="W20" i="20" s="1"/>
  <c r="W38" i="20" s="1"/>
  <c r="AA16" i="22"/>
  <c r="AA33" i="22" s="1"/>
  <c r="AA51" i="22" s="1"/>
  <c r="AA13" i="22"/>
  <c r="AA30" i="22" s="1"/>
  <c r="AA48" i="22" s="1"/>
  <c r="Y6" i="23"/>
  <c r="Y23" i="23" s="1"/>
  <c r="Y41" i="23" s="1"/>
  <c r="Y16" i="23"/>
  <c r="Y33" i="23" s="1"/>
  <c r="Y51" i="23" s="1"/>
  <c r="Y3" i="23"/>
  <c r="Y20" i="23" s="1"/>
  <c r="Y38" i="23" s="1"/>
  <c r="Y5" i="23"/>
  <c r="Y22" i="23" s="1"/>
  <c r="Y40" i="23" s="1"/>
  <c r="AH12" i="16"/>
  <c r="AH29" i="16" s="1"/>
  <c r="AE9" i="17"/>
  <c r="AE13" i="18"/>
  <c r="AE30" i="18" s="1"/>
  <c r="AE48" i="18" s="1"/>
  <c r="U15" i="19"/>
  <c r="U32" i="19" s="1"/>
  <c r="U17" i="19"/>
  <c r="U34" i="19" s="1"/>
  <c r="AI4" i="19"/>
  <c r="AI21" i="19" s="1"/>
  <c r="AI39" i="19" s="1"/>
  <c r="AI7" i="19"/>
  <c r="AI24" i="19" s="1"/>
  <c r="AI42" i="19" s="1"/>
  <c r="AB4" i="19"/>
  <c r="AB21" i="19" s="1"/>
  <c r="AB39" i="19" s="1"/>
  <c r="AC13" i="19"/>
  <c r="AC30" i="19" s="1"/>
  <c r="AC48" i="19" s="1"/>
  <c r="AF17" i="19"/>
  <c r="AF34" i="19" s="1"/>
  <c r="AF52" i="19" s="1"/>
  <c r="AB17" i="20"/>
  <c r="AB34" i="20" s="1"/>
  <c r="AB52" i="20" s="1"/>
  <c r="X16" i="21"/>
  <c r="X33" i="21" s="1"/>
  <c r="X15" i="21"/>
  <c r="X32" i="21" s="1"/>
  <c r="X6" i="21"/>
  <c r="X23" i="21" s="1"/>
  <c r="X41" i="21" s="1"/>
  <c r="AB5" i="21"/>
  <c r="AB22" i="21" s="1"/>
  <c r="AG12" i="21"/>
  <c r="AG29" i="21" s="1"/>
  <c r="AG47" i="21" s="1"/>
  <c r="AG10" i="21"/>
  <c r="AG9" i="21"/>
  <c r="AG26" i="21" s="1"/>
  <c r="AG8" i="21"/>
  <c r="AG7" i="21"/>
  <c r="AG24" i="21" s="1"/>
  <c r="Z11" i="22"/>
  <c r="Z28" i="22" s="1"/>
  <c r="Z46" i="22" s="1"/>
  <c r="Z10" i="22"/>
  <c r="Z27" i="22" s="1"/>
  <c r="Z45" i="22" s="1"/>
  <c r="AF4" i="22"/>
  <c r="AF21" i="22" s="1"/>
  <c r="AF39" i="22" s="1"/>
  <c r="AA3" i="18"/>
  <c r="AA20" i="18" s="1"/>
  <c r="AA38" i="18" s="1"/>
  <c r="AC9" i="18"/>
  <c r="AC26" i="18" s="1"/>
  <c r="AC44" i="18" s="1"/>
  <c r="AA7" i="19"/>
  <c r="AA24" i="19" s="1"/>
  <c r="AA42" i="19" s="1"/>
  <c r="AA10" i="19"/>
  <c r="AA27" i="19" s="1"/>
  <c r="AA45" i="19" s="1"/>
  <c r="AA6" i="19"/>
  <c r="AA23" i="19" s="1"/>
  <c r="AA41" i="19" s="1"/>
  <c r="AE15" i="19"/>
  <c r="AE32" i="19" s="1"/>
  <c r="AE50" i="19" s="1"/>
  <c r="AI14" i="19"/>
  <c r="AI31" i="19" s="1"/>
  <c r="AI49" i="19" s="1"/>
  <c r="X4" i="20"/>
  <c r="X21" i="20" s="1"/>
  <c r="X39" i="20" s="1"/>
  <c r="AA11" i="22"/>
  <c r="AA28" i="22" s="1"/>
  <c r="AA46" i="22" s="1"/>
  <c r="Y16" i="18"/>
  <c r="Y33" i="18" s="1"/>
  <c r="Y51" i="18" s="1"/>
  <c r="AB14" i="18"/>
  <c r="AB31" i="18" s="1"/>
  <c r="AB49" i="18" s="1"/>
  <c r="AC10" i="18"/>
  <c r="AC27" i="18" s="1"/>
  <c r="AC45" i="18" s="1"/>
  <c r="AH8" i="18"/>
  <c r="AH25" i="18" s="1"/>
  <c r="AH43" i="18" s="1"/>
  <c r="W16" i="19"/>
  <c r="W33" i="19" s="1"/>
  <c r="W51" i="19" s="1"/>
  <c r="Z9" i="19"/>
  <c r="Z26" i="19" s="1"/>
  <c r="Z44" i="19" s="1"/>
  <c r="Z8" i="19"/>
  <c r="Z25" i="19" s="1"/>
  <c r="Z43" i="19" s="1"/>
  <c r="Z7" i="19"/>
  <c r="Z24" i="19" s="1"/>
  <c r="Z42" i="19" s="1"/>
  <c r="AG10" i="19"/>
  <c r="AG27" i="19" s="1"/>
  <c r="AG45" i="19" s="1"/>
  <c r="AI12" i="20"/>
  <c r="AI29" i="20" s="1"/>
  <c r="AI47" i="20" s="1"/>
  <c r="Z10" i="21"/>
  <c r="Z27" i="21" s="1"/>
  <c r="AH11" i="21"/>
  <c r="AH28" i="21" s="1"/>
  <c r="AE17" i="21"/>
  <c r="AF9" i="21"/>
  <c r="AF26" i="21" s="1"/>
  <c r="AF44" i="21" s="1"/>
  <c r="AF8" i="21"/>
  <c r="AF25" i="21" s="1"/>
  <c r="AI17" i="21"/>
  <c r="AI34" i="21" s="1"/>
  <c r="AI52" i="21" s="1"/>
  <c r="AI10" i="21"/>
  <c r="AI14" i="21"/>
  <c r="AI31" i="21" s="1"/>
  <c r="AI13" i="21"/>
  <c r="AI14" i="22"/>
  <c r="AI31" i="22" s="1"/>
  <c r="AI49" i="22" s="1"/>
  <c r="AI16" i="22"/>
  <c r="AI33" i="22" s="1"/>
  <c r="AI51" i="22" s="1"/>
  <c r="AI13" i="22"/>
  <c r="AI30" i="22" s="1"/>
  <c r="AI48" i="22" s="1"/>
  <c r="AI11" i="22"/>
  <c r="AI28" i="22" s="1"/>
  <c r="AI46" i="22" s="1"/>
  <c r="AF5" i="23"/>
  <c r="AF22" i="23" s="1"/>
  <c r="AF40" i="23" s="1"/>
  <c r="AH13" i="17"/>
  <c r="AH30" i="17" s="1"/>
  <c r="AH48" i="17" s="1"/>
  <c r="W9" i="18"/>
  <c r="W26" i="18" s="1"/>
  <c r="W44" i="18" s="1"/>
  <c r="Z15" i="18"/>
  <c r="Z32" i="18" s="1"/>
  <c r="Z50" i="18" s="1"/>
  <c r="AC16" i="18"/>
  <c r="AC33" i="18" s="1"/>
  <c r="AC51" i="18" s="1"/>
  <c r="X9" i="19"/>
  <c r="X26" i="19" s="1"/>
  <c r="X44" i="19" s="1"/>
  <c r="AC16" i="19"/>
  <c r="AC33" i="19" s="1"/>
  <c r="AC51" i="19" s="1"/>
  <c r="AC17" i="19"/>
  <c r="AC34" i="19" s="1"/>
  <c r="AC52" i="19" s="1"/>
  <c r="W4" i="20"/>
  <c r="W21" i="20" s="1"/>
  <c r="W39" i="20" s="1"/>
  <c r="AA11" i="20"/>
  <c r="AA28" i="20" s="1"/>
  <c r="AA46" i="20" s="1"/>
  <c r="AE11" i="20"/>
  <c r="AE28" i="20" s="1"/>
  <c r="AE46" i="20" s="1"/>
  <c r="AH10" i="21"/>
  <c r="AH27" i="21" s="1"/>
  <c r="V17" i="22"/>
  <c r="V34" i="22" s="1"/>
  <c r="V52" i="22" s="1"/>
  <c r="AD17" i="22"/>
  <c r="AD34" i="22" s="1"/>
  <c r="AD52" i="22" s="1"/>
  <c r="AD12" i="22"/>
  <c r="AD29" i="22" s="1"/>
  <c r="AD47" i="22" s="1"/>
  <c r="AD5" i="22"/>
  <c r="AD22" i="22" s="1"/>
  <c r="AD40" i="22" s="1"/>
  <c r="AD3" i="22"/>
  <c r="AD20" i="22" s="1"/>
  <c r="AD38" i="22" s="1"/>
  <c r="AD12" i="23"/>
  <c r="AD29" i="23" s="1"/>
  <c r="AD47" i="23" s="1"/>
  <c r="AE9" i="23"/>
  <c r="AE26" i="23" s="1"/>
  <c r="AE44" i="23" s="1"/>
  <c r="AF7" i="23"/>
  <c r="AF24" i="23" s="1"/>
  <c r="AF42" i="23" s="1"/>
  <c r="AH10" i="23"/>
  <c r="AH27" i="23" s="1"/>
  <c r="AH45" i="23" s="1"/>
  <c r="W11" i="20"/>
  <c r="W28" i="20" s="1"/>
  <c r="W46" i="20" s="1"/>
  <c r="AF15" i="20"/>
  <c r="AF32" i="20" s="1"/>
  <c r="AF50" i="20" s="1"/>
  <c r="AG12" i="20"/>
  <c r="AG29" i="20" s="1"/>
  <c r="AG47" i="20" s="1"/>
  <c r="AB14" i="21"/>
  <c r="AC4" i="23"/>
  <c r="AC21" i="23" s="1"/>
  <c r="AC39" i="23" s="1"/>
  <c r="X9" i="23"/>
  <c r="X26" i="23" s="1"/>
  <c r="X44" i="23" s="1"/>
  <c r="AF6" i="23"/>
  <c r="AF23" i="23" s="1"/>
  <c r="AF41" i="23" s="1"/>
  <c r="AC7" i="23"/>
  <c r="AC24" i="23" s="1"/>
  <c r="AC42" i="23" s="1"/>
  <c r="AI14" i="23"/>
  <c r="AI31" i="23" s="1"/>
  <c r="AI49" i="23" s="1"/>
  <c r="AH10" i="20"/>
  <c r="AH27" i="20" s="1"/>
  <c r="AH45" i="20" s="1"/>
  <c r="U5" i="21"/>
  <c r="U22" i="21" s="1"/>
  <c r="AH10" i="22"/>
  <c r="AH27" i="22" s="1"/>
  <c r="AH45" i="22" s="1"/>
  <c r="AG10" i="23"/>
  <c r="AG27" i="23" s="1"/>
  <c r="AG45" i="23" s="1"/>
  <c r="AE4" i="20"/>
  <c r="AE21" i="20" s="1"/>
  <c r="AE39" i="20" s="1"/>
  <c r="AD14" i="22"/>
  <c r="AD31" i="22" s="1"/>
  <c r="AD49" i="22" s="1"/>
  <c r="AF4" i="23"/>
  <c r="AF21" i="23" s="1"/>
  <c r="AF39" i="23" s="1"/>
  <c r="V6" i="20"/>
  <c r="V23" i="20" s="1"/>
  <c r="V41" i="20" s="1"/>
  <c r="AE5" i="20"/>
  <c r="AE22" i="20" s="1"/>
  <c r="AE40" i="20" s="1"/>
  <c r="AE6" i="20"/>
  <c r="AE23" i="20" s="1"/>
  <c r="AE41" i="20" s="1"/>
  <c r="AE7" i="20"/>
  <c r="AE24" i="20" s="1"/>
  <c r="AE42" i="20" s="1"/>
  <c r="AB3" i="20"/>
  <c r="AB20" i="20" s="1"/>
  <c r="AB38" i="20" s="1"/>
  <c r="AI10" i="20"/>
  <c r="AI27" i="20" s="1"/>
  <c r="AI45" i="20" s="1"/>
  <c r="X7" i="21"/>
  <c r="Y10" i="21"/>
  <c r="AB12" i="21"/>
  <c r="AE14" i="21"/>
  <c r="AG15" i="21"/>
  <c r="AH17" i="21"/>
  <c r="W4" i="22"/>
  <c r="W12" i="22"/>
  <c r="W29" i="22" s="1"/>
  <c r="W47" i="22" s="1"/>
  <c r="V14" i="22"/>
  <c r="V31" i="22" s="1"/>
  <c r="V49" i="22" s="1"/>
  <c r="W15" i="22"/>
  <c r="W32" i="22" s="1"/>
  <c r="W50" i="22" s="1"/>
  <c r="AE5" i="23"/>
  <c r="AE22" i="23" s="1"/>
  <c r="AE40" i="23" s="1"/>
  <c r="AF8" i="23"/>
  <c r="AF25" i="23" s="1"/>
  <c r="AF43" i="23" s="1"/>
  <c r="AC9" i="23"/>
  <c r="AC26" i="23" s="1"/>
  <c r="AC44" i="23" s="1"/>
  <c r="AF4" i="20"/>
  <c r="AF21" i="20" s="1"/>
  <c r="AF39" i="20" s="1"/>
  <c r="AD3" i="20"/>
  <c r="AD20" i="20" s="1"/>
  <c r="AD38" i="20" s="1"/>
  <c r="AE14" i="20"/>
  <c r="AE31" i="20" s="1"/>
  <c r="AE49" i="20" s="1"/>
  <c r="AB9" i="21"/>
  <c r="W17" i="22"/>
  <c r="W34" i="22" s="1"/>
  <c r="W52" i="22" s="1"/>
  <c r="AD16" i="23"/>
  <c r="AD33" i="23" s="1"/>
  <c r="AD51" i="23" s="1"/>
  <c r="AD13" i="23"/>
  <c r="AD30" i="23" s="1"/>
  <c r="AD48" i="23" s="1"/>
  <c r="AD10" i="23"/>
  <c r="AD27" i="23" s="1"/>
  <c r="AD45" i="23" s="1"/>
  <c r="AD15" i="23"/>
  <c r="AD32" i="23" s="1"/>
  <c r="AD50" i="23" s="1"/>
  <c r="AD14" i="23"/>
  <c r="AD31" i="23" s="1"/>
  <c r="AD49" i="23" s="1"/>
  <c r="AD9" i="23"/>
  <c r="AD26" i="23" s="1"/>
  <c r="AD44" i="23" s="1"/>
  <c r="AD8" i="23"/>
  <c r="AD25" i="23" s="1"/>
  <c r="AD43" i="23" s="1"/>
  <c r="AD7" i="23"/>
  <c r="AD24" i="23" s="1"/>
  <c r="AD42" i="23" s="1"/>
  <c r="AD6" i="23"/>
  <c r="AD23" i="23" s="1"/>
  <c r="AD41" i="23" s="1"/>
  <c r="AD5" i="23"/>
  <c r="AD22" i="23" s="1"/>
  <c r="AD40" i="23" s="1"/>
  <c r="AD4" i="23"/>
  <c r="AD21" i="23" s="1"/>
  <c r="AD39" i="23" s="1"/>
  <c r="AD3" i="23"/>
  <c r="AD20" i="23" s="1"/>
  <c r="AD38" i="23" s="1"/>
  <c r="AD17" i="23"/>
  <c r="AD34" i="23" s="1"/>
  <c r="AD52" i="23" s="1"/>
  <c r="AG3" i="23"/>
  <c r="AG20" i="23" s="1"/>
  <c r="AG38" i="23" s="1"/>
  <c r="AG5" i="23"/>
  <c r="AG22" i="23" s="1"/>
  <c r="AG40" i="23" s="1"/>
  <c r="X3" i="23"/>
  <c r="X20" i="23" s="1"/>
  <c r="X38" i="23" s="1"/>
  <c r="X4" i="23"/>
  <c r="X21" i="23" s="1"/>
  <c r="X39" i="23" s="1"/>
  <c r="X5" i="23"/>
  <c r="X22" i="23" s="1"/>
  <c r="X40" i="23" s="1"/>
  <c r="X6" i="23"/>
  <c r="X23" i="23" s="1"/>
  <c r="X41" i="23" s="1"/>
  <c r="X7" i="23"/>
  <c r="X24" i="23" s="1"/>
  <c r="X42" i="23" s="1"/>
  <c r="X8" i="23"/>
  <c r="X25" i="23" s="1"/>
  <c r="X43" i="23" s="1"/>
  <c r="AA10" i="23"/>
  <c r="AA27" i="23" s="1"/>
  <c r="AA45" i="23" s="1"/>
  <c r="AG11" i="23"/>
  <c r="AG28" i="23" s="1"/>
  <c r="AG46" i="23" s="1"/>
  <c r="AE17" i="23"/>
  <c r="AE34" i="23" s="1"/>
  <c r="AE52" i="23" s="1"/>
  <c r="AE16" i="23"/>
  <c r="AE33" i="23" s="1"/>
  <c r="AE51" i="23" s="1"/>
  <c r="AE15" i="23"/>
  <c r="AE32" i="23" s="1"/>
  <c r="AE50" i="23" s="1"/>
  <c r="AE14" i="23"/>
  <c r="AE31" i="23" s="1"/>
  <c r="AE49" i="23" s="1"/>
  <c r="AE13" i="23"/>
  <c r="AE30" i="23" s="1"/>
  <c r="AE48" i="23" s="1"/>
  <c r="AE12" i="23"/>
  <c r="AE29" i="23" s="1"/>
  <c r="AE47" i="23" s="1"/>
  <c r="AE11" i="23"/>
  <c r="AE28" i="23" s="1"/>
  <c r="AE46" i="23" s="1"/>
  <c r="AE10" i="23"/>
  <c r="AE27" i="23" s="1"/>
  <c r="AE45" i="23" s="1"/>
  <c r="AA13" i="23"/>
  <c r="AA30" i="23" s="1"/>
  <c r="AA48" i="23" s="1"/>
  <c r="AF10" i="23"/>
  <c r="AF27" i="23" s="1"/>
  <c r="AF45" i="23" s="1"/>
  <c r="AF11" i="23"/>
  <c r="AF28" i="23" s="1"/>
  <c r="AF46" i="23" s="1"/>
  <c r="AH14" i="23"/>
  <c r="AH31" i="23" s="1"/>
  <c r="AH49" i="23" s="1"/>
  <c r="AF17" i="23"/>
  <c r="AF34" i="23" s="1"/>
  <c r="AF52" i="23" s="1"/>
  <c r="U17" i="23"/>
  <c r="U34" i="23" s="1"/>
  <c r="U16" i="23"/>
  <c r="U33" i="23" s="1"/>
  <c r="U15" i="23"/>
  <c r="U32" i="23" s="1"/>
  <c r="U14" i="23"/>
  <c r="U31" i="23" s="1"/>
  <c r="U13" i="23"/>
  <c r="U30" i="23" s="1"/>
  <c r="U12" i="23"/>
  <c r="U29" i="23" s="1"/>
  <c r="U11" i="23"/>
  <c r="U28" i="23" s="1"/>
  <c r="U10" i="23"/>
  <c r="U27" i="23" s="1"/>
  <c r="V15" i="23"/>
  <c r="V32" i="23" s="1"/>
  <c r="V50" i="23" s="1"/>
  <c r="V12" i="23"/>
  <c r="V29" i="23" s="1"/>
  <c r="V47" i="23" s="1"/>
  <c r="V16" i="23"/>
  <c r="V33" i="23" s="1"/>
  <c r="V51" i="23" s="1"/>
  <c r="V9" i="23"/>
  <c r="V26" i="23" s="1"/>
  <c r="V44" i="23" s="1"/>
  <c r="V8" i="23"/>
  <c r="V25" i="23" s="1"/>
  <c r="V43" i="23" s="1"/>
  <c r="V7" i="23"/>
  <c r="V24" i="23" s="1"/>
  <c r="V42" i="23" s="1"/>
  <c r="V6" i="23"/>
  <c r="V23" i="23" s="1"/>
  <c r="V41" i="23" s="1"/>
  <c r="V5" i="23"/>
  <c r="V22" i="23" s="1"/>
  <c r="V40" i="23" s="1"/>
  <c r="V4" i="23"/>
  <c r="V21" i="23" s="1"/>
  <c r="V39" i="23" s="1"/>
  <c r="V3" i="23"/>
  <c r="V20" i="23" s="1"/>
  <c r="V38" i="23" s="1"/>
  <c r="V10" i="23"/>
  <c r="V27" i="23" s="1"/>
  <c r="V45" i="23" s="1"/>
  <c r="W17" i="23"/>
  <c r="W34" i="23" s="1"/>
  <c r="W52" i="23" s="1"/>
  <c r="W16" i="23"/>
  <c r="W33" i="23" s="1"/>
  <c r="W51" i="23" s="1"/>
  <c r="W15" i="23"/>
  <c r="W32" i="23" s="1"/>
  <c r="W50" i="23" s="1"/>
  <c r="W14" i="23"/>
  <c r="W31" i="23" s="1"/>
  <c r="W49" i="23" s="1"/>
  <c r="W13" i="23"/>
  <c r="W30" i="23" s="1"/>
  <c r="W48" i="23" s="1"/>
  <c r="W12" i="23"/>
  <c r="W29" i="23" s="1"/>
  <c r="W47" i="23" s="1"/>
  <c r="W11" i="23"/>
  <c r="W28" i="23" s="1"/>
  <c r="W46" i="23" s="1"/>
  <c r="W10" i="23"/>
  <c r="W27" i="23" s="1"/>
  <c r="W45" i="23" s="1"/>
  <c r="X12" i="23"/>
  <c r="X29" i="23" s="1"/>
  <c r="X47" i="23" s="1"/>
  <c r="X13" i="23"/>
  <c r="X30" i="23" s="1"/>
  <c r="X48" i="23" s="1"/>
  <c r="X15" i="23"/>
  <c r="X32" i="23" s="1"/>
  <c r="X50" i="23" s="1"/>
  <c r="Y14" i="23"/>
  <c r="Y31" i="23" s="1"/>
  <c r="Y49" i="23" s="1"/>
  <c r="Y17" i="23"/>
  <c r="Y34" i="23" s="1"/>
  <c r="Y52" i="23" s="1"/>
  <c r="Y10" i="23"/>
  <c r="Y27" i="23" s="1"/>
  <c r="Y45" i="23" s="1"/>
  <c r="Y12" i="23"/>
  <c r="Y29" i="23" s="1"/>
  <c r="Y47" i="23" s="1"/>
  <c r="Y7" i="23"/>
  <c r="Y24" i="23" s="1"/>
  <c r="Y42" i="23" s="1"/>
  <c r="Z14" i="23"/>
  <c r="Z31" i="23" s="1"/>
  <c r="Z49" i="23" s="1"/>
  <c r="Z17" i="23"/>
  <c r="Z34" i="23" s="1"/>
  <c r="Z52" i="23" s="1"/>
  <c r="Z11" i="23"/>
  <c r="Z28" i="23" s="1"/>
  <c r="Z46" i="23" s="1"/>
  <c r="Z9" i="23"/>
  <c r="Z26" i="23" s="1"/>
  <c r="Z44" i="23" s="1"/>
  <c r="Z8" i="23"/>
  <c r="Z25" i="23" s="1"/>
  <c r="Z43" i="23" s="1"/>
  <c r="Z7" i="23"/>
  <c r="Z24" i="23" s="1"/>
  <c r="Z42" i="23" s="1"/>
  <c r="Z6" i="23"/>
  <c r="Z23" i="23" s="1"/>
  <c r="Z41" i="23" s="1"/>
  <c r="Z5" i="23"/>
  <c r="Z22" i="23" s="1"/>
  <c r="Z40" i="23" s="1"/>
  <c r="Z4" i="23"/>
  <c r="Z21" i="23" s="1"/>
  <c r="Z39" i="23" s="1"/>
  <c r="Z3" i="23"/>
  <c r="Z20" i="23" s="1"/>
  <c r="Z38" i="23" s="1"/>
  <c r="Z15" i="23"/>
  <c r="Z32" i="23" s="1"/>
  <c r="Z50" i="23" s="1"/>
  <c r="Y8" i="23"/>
  <c r="Y25" i="23" s="1"/>
  <c r="Y43" i="23" s="1"/>
  <c r="AA17" i="23"/>
  <c r="AA34" i="23" s="1"/>
  <c r="AA52" i="23" s="1"/>
  <c r="AA16" i="23"/>
  <c r="AA33" i="23" s="1"/>
  <c r="AA51" i="23" s="1"/>
  <c r="AA11" i="23"/>
  <c r="AA28" i="23" s="1"/>
  <c r="AA46" i="23" s="1"/>
  <c r="AA9" i="23"/>
  <c r="AA26" i="23" s="1"/>
  <c r="AA44" i="23" s="1"/>
  <c r="AA8" i="23"/>
  <c r="AA25" i="23" s="1"/>
  <c r="AA43" i="23" s="1"/>
  <c r="AA7" i="23"/>
  <c r="AA24" i="23" s="1"/>
  <c r="AA42" i="23" s="1"/>
  <c r="AA6" i="23"/>
  <c r="AA23" i="23" s="1"/>
  <c r="AA41" i="23" s="1"/>
  <c r="AA5" i="23"/>
  <c r="AA22" i="23" s="1"/>
  <c r="AA40" i="23" s="1"/>
  <c r="AA4" i="23"/>
  <c r="AA21" i="23" s="1"/>
  <c r="AA39" i="23" s="1"/>
  <c r="AA3" i="23"/>
  <c r="AA20" i="23" s="1"/>
  <c r="AA38" i="23" s="1"/>
  <c r="AA12" i="23"/>
  <c r="AA29" i="23" s="1"/>
  <c r="AA47" i="23" s="1"/>
  <c r="AA14" i="23"/>
  <c r="AA31" i="23" s="1"/>
  <c r="AA49" i="23" s="1"/>
  <c r="Y9" i="23"/>
  <c r="Y26" i="23" s="1"/>
  <c r="Y44" i="23" s="1"/>
  <c r="AB17" i="23"/>
  <c r="AB34" i="23" s="1"/>
  <c r="AB52" i="23" s="1"/>
  <c r="AB16" i="23"/>
  <c r="AB33" i="23" s="1"/>
  <c r="AB51" i="23" s="1"/>
  <c r="AB13" i="23"/>
  <c r="AB30" i="23" s="1"/>
  <c r="AB48" i="23" s="1"/>
  <c r="AB11" i="23"/>
  <c r="AB28" i="23" s="1"/>
  <c r="AB46" i="23" s="1"/>
  <c r="AB9" i="23"/>
  <c r="AB26" i="23" s="1"/>
  <c r="AB44" i="23" s="1"/>
  <c r="AB8" i="23"/>
  <c r="AB25" i="23" s="1"/>
  <c r="AB43" i="23" s="1"/>
  <c r="AB7" i="23"/>
  <c r="AB24" i="23" s="1"/>
  <c r="AB42" i="23" s="1"/>
  <c r="AB6" i="23"/>
  <c r="AB23" i="23" s="1"/>
  <c r="AB41" i="23" s="1"/>
  <c r="AB5" i="23"/>
  <c r="AB22" i="23" s="1"/>
  <c r="AB40" i="23" s="1"/>
  <c r="AB4" i="23"/>
  <c r="AB21" i="23" s="1"/>
  <c r="AB39" i="23" s="1"/>
  <c r="AB3" i="23"/>
  <c r="AB20" i="23" s="1"/>
  <c r="AB38" i="23" s="1"/>
  <c r="AB10" i="23"/>
  <c r="AB27" i="23" s="1"/>
  <c r="AB45" i="23" s="1"/>
  <c r="Z12" i="23"/>
  <c r="Z29" i="23" s="1"/>
  <c r="Z47" i="23" s="1"/>
  <c r="AG13" i="23"/>
  <c r="AG30" i="23" s="1"/>
  <c r="AG48" i="23" s="1"/>
  <c r="AB15" i="23"/>
  <c r="AB32" i="23" s="1"/>
  <c r="AB50" i="23" s="1"/>
  <c r="AH17" i="23"/>
  <c r="AH34" i="23" s="1"/>
  <c r="AH52" i="23" s="1"/>
  <c r="AB12" i="23"/>
  <c r="AB29" i="23" s="1"/>
  <c r="AB47" i="23" s="1"/>
  <c r="AG15" i="23"/>
  <c r="AG32" i="23" s="1"/>
  <c r="AG50" i="23" s="1"/>
  <c r="X16" i="23"/>
  <c r="X33" i="23" s="1"/>
  <c r="X51" i="23" s="1"/>
  <c r="V11" i="23"/>
  <c r="V28" i="23" s="1"/>
  <c r="V46" i="23" s="1"/>
  <c r="AG4" i="23"/>
  <c r="AG21" i="23" s="1"/>
  <c r="AG39" i="23" s="1"/>
  <c r="AG6" i="23"/>
  <c r="AG23" i="23" s="1"/>
  <c r="AG41" i="23" s="1"/>
  <c r="AG7" i="23"/>
  <c r="AG24" i="23" s="1"/>
  <c r="AG42" i="23" s="1"/>
  <c r="AG8" i="23"/>
  <c r="AG25" i="23" s="1"/>
  <c r="AG43" i="23" s="1"/>
  <c r="AG9" i="23"/>
  <c r="AG26" i="23" s="1"/>
  <c r="AG44" i="23" s="1"/>
  <c r="X11" i="23"/>
  <c r="X28" i="23" s="1"/>
  <c r="X46" i="23" s="1"/>
  <c r="V13" i="23"/>
  <c r="V30" i="23" s="1"/>
  <c r="V48" i="23" s="1"/>
  <c r="AB14" i="23"/>
  <c r="AB31" i="23" s="1"/>
  <c r="AB49" i="23" s="1"/>
  <c r="AH12" i="23"/>
  <c r="AH29" i="23" s="1"/>
  <c r="AH47" i="23" s="1"/>
  <c r="AG16" i="23"/>
  <c r="AG33" i="23" s="1"/>
  <c r="AG51" i="23" s="1"/>
  <c r="U3" i="23"/>
  <c r="U20" i="23" s="1"/>
  <c r="U4" i="23"/>
  <c r="U21" i="23" s="1"/>
  <c r="U5" i="23"/>
  <c r="U22" i="23" s="1"/>
  <c r="U6" i="23"/>
  <c r="U23" i="23" s="1"/>
  <c r="U7" i="23"/>
  <c r="U24" i="23" s="1"/>
  <c r="U8" i="23"/>
  <c r="U25" i="23" s="1"/>
  <c r="U9" i="23"/>
  <c r="U26" i="23" s="1"/>
  <c r="X10" i="23"/>
  <c r="X27" i="23" s="1"/>
  <c r="X45" i="23" s="1"/>
  <c r="Y11" i="23"/>
  <c r="Y28" i="23" s="1"/>
  <c r="Y46" i="23" s="1"/>
  <c r="Y13" i="23"/>
  <c r="Y30" i="23" s="1"/>
  <c r="Y48" i="23" s="1"/>
  <c r="AF15" i="23"/>
  <c r="AF32" i="23" s="1"/>
  <c r="AF50" i="23" s="1"/>
  <c r="AF14" i="23"/>
  <c r="AF31" i="23" s="1"/>
  <c r="AF49" i="23" s="1"/>
  <c r="V17" i="23"/>
  <c r="V34" i="23" s="1"/>
  <c r="V52" i="23" s="1"/>
  <c r="W3" i="23"/>
  <c r="W20" i="23" s="1"/>
  <c r="W38" i="23" s="1"/>
  <c r="W4" i="23"/>
  <c r="W21" i="23" s="1"/>
  <c r="W39" i="23" s="1"/>
  <c r="W5" i="23"/>
  <c r="W22" i="23" s="1"/>
  <c r="W40" i="23" s="1"/>
  <c r="W6" i="23"/>
  <c r="W23" i="23" s="1"/>
  <c r="W41" i="23" s="1"/>
  <c r="W7" i="23"/>
  <c r="W24" i="23" s="1"/>
  <c r="W42" i="23" s="1"/>
  <c r="W8" i="23"/>
  <c r="W25" i="23" s="1"/>
  <c r="W43" i="23" s="1"/>
  <c r="W9" i="23"/>
  <c r="W26" i="23" s="1"/>
  <c r="W44" i="23" s="1"/>
  <c r="Z10" i="23"/>
  <c r="Z27" i="23" s="1"/>
  <c r="Z45" i="23" s="1"/>
  <c r="AD11" i="23"/>
  <c r="AD28" i="23" s="1"/>
  <c r="AD46" i="23" s="1"/>
  <c r="Z13" i="23"/>
  <c r="Z30" i="23" s="1"/>
  <c r="Z48" i="23" s="1"/>
  <c r="AG14" i="23"/>
  <c r="AG31" i="23" s="1"/>
  <c r="AG49" i="23" s="1"/>
  <c r="Y15" i="23"/>
  <c r="Y32" i="23" s="1"/>
  <c r="Y50" i="23" s="1"/>
  <c r="X17" i="23"/>
  <c r="X34" i="23" s="1"/>
  <c r="X52" i="23" s="1"/>
  <c r="AF13" i="23"/>
  <c r="AF30" i="23" s="1"/>
  <c r="AF48" i="23" s="1"/>
  <c r="AH15" i="23"/>
  <c r="AH32" i="23" s="1"/>
  <c r="AH50" i="23" s="1"/>
  <c r="AF16" i="23"/>
  <c r="AF33" i="23" s="1"/>
  <c r="AF51" i="23" s="1"/>
  <c r="AH13" i="23"/>
  <c r="AH30" i="23" s="1"/>
  <c r="AH48" i="23" s="1"/>
  <c r="AH16" i="23"/>
  <c r="AH33" i="23" s="1"/>
  <c r="AH51" i="23" s="1"/>
  <c r="AG17" i="23"/>
  <c r="AG34" i="23" s="1"/>
  <c r="AG52" i="23" s="1"/>
  <c r="AH3" i="23"/>
  <c r="AH20" i="23" s="1"/>
  <c r="AH38" i="23" s="1"/>
  <c r="AH4" i="23"/>
  <c r="AH21" i="23" s="1"/>
  <c r="AH39" i="23" s="1"/>
  <c r="AH5" i="23"/>
  <c r="AH22" i="23" s="1"/>
  <c r="AH40" i="23" s="1"/>
  <c r="AH6" i="23"/>
  <c r="AH23" i="23" s="1"/>
  <c r="AH41" i="23" s="1"/>
  <c r="AH7" i="23"/>
  <c r="AH24" i="23" s="1"/>
  <c r="AH42" i="23" s="1"/>
  <c r="AH8" i="23"/>
  <c r="AH25" i="23" s="1"/>
  <c r="AH43" i="23" s="1"/>
  <c r="AH9" i="23"/>
  <c r="AH26" i="23" s="1"/>
  <c r="AH44" i="23" s="1"/>
  <c r="AC17" i="23"/>
  <c r="AC34" i="23" s="1"/>
  <c r="AC52" i="23" s="1"/>
  <c r="AC16" i="23"/>
  <c r="AC33" i="23" s="1"/>
  <c r="AC51" i="23" s="1"/>
  <c r="AC15" i="23"/>
  <c r="AC32" i="23" s="1"/>
  <c r="AC50" i="23" s="1"/>
  <c r="AC14" i="23"/>
  <c r="AC31" i="23" s="1"/>
  <c r="AC49" i="23" s="1"/>
  <c r="AC13" i="23"/>
  <c r="AC30" i="23" s="1"/>
  <c r="AC48" i="23" s="1"/>
  <c r="AC12" i="23"/>
  <c r="AC29" i="23" s="1"/>
  <c r="AC47" i="23" s="1"/>
  <c r="AC11" i="23"/>
  <c r="AC28" i="23" s="1"/>
  <c r="AC46" i="23" s="1"/>
  <c r="AC10" i="23"/>
  <c r="AC27" i="23" s="1"/>
  <c r="AC45" i="23" s="1"/>
  <c r="AG12" i="23"/>
  <c r="AG29" i="23" s="1"/>
  <c r="AG47" i="23" s="1"/>
  <c r="AI17" i="23"/>
  <c r="AI34" i="23" s="1"/>
  <c r="AI52" i="23" s="1"/>
  <c r="AI16" i="23"/>
  <c r="AI33" i="23" s="1"/>
  <c r="AI51" i="23" s="1"/>
  <c r="X17" i="22"/>
  <c r="X34" i="22" s="1"/>
  <c r="X52" i="22" s="1"/>
  <c r="X13" i="22"/>
  <c r="X30" i="22" s="1"/>
  <c r="X48" i="22" s="1"/>
  <c r="X5" i="22"/>
  <c r="X22" i="22" s="1"/>
  <c r="X40" i="22" s="1"/>
  <c r="X9" i="22"/>
  <c r="X26" i="22" s="1"/>
  <c r="X44" i="22" s="1"/>
  <c r="X8" i="22"/>
  <c r="X25" i="22" s="1"/>
  <c r="X43" i="22" s="1"/>
  <c r="X7" i="22"/>
  <c r="X24" i="22" s="1"/>
  <c r="X42" i="22" s="1"/>
  <c r="X3" i="22"/>
  <c r="X20" i="22" s="1"/>
  <c r="X38" i="22" s="1"/>
  <c r="AB17" i="22"/>
  <c r="AB34" i="22" s="1"/>
  <c r="AB52" i="22" s="1"/>
  <c r="AB12" i="22"/>
  <c r="AB29" i="22" s="1"/>
  <c r="AB47" i="22" s="1"/>
  <c r="AB9" i="22"/>
  <c r="AB26" i="22" s="1"/>
  <c r="AB44" i="22" s="1"/>
  <c r="AB8" i="22"/>
  <c r="AB25" i="22" s="1"/>
  <c r="AB43" i="22" s="1"/>
  <c r="AB7" i="22"/>
  <c r="AB24" i="22" s="1"/>
  <c r="AB42" i="22" s="1"/>
  <c r="AB6" i="22"/>
  <c r="AB23" i="22" s="1"/>
  <c r="AB41" i="22" s="1"/>
  <c r="AB5" i="22"/>
  <c r="AB22" i="22" s="1"/>
  <c r="AB40" i="22" s="1"/>
  <c r="AB4" i="22"/>
  <c r="AB21" i="22" s="1"/>
  <c r="AB39" i="22" s="1"/>
  <c r="AB3" i="22"/>
  <c r="AB20" i="22" s="1"/>
  <c r="AB38" i="22" s="1"/>
  <c r="AB15" i="22"/>
  <c r="AB32" i="22" s="1"/>
  <c r="AB50" i="22" s="1"/>
  <c r="AB13" i="22"/>
  <c r="AB30" i="22" s="1"/>
  <c r="AB48" i="22" s="1"/>
  <c r="AB10" i="22"/>
  <c r="AB27" i="22" s="1"/>
  <c r="AB45" i="22" s="1"/>
  <c r="AB14" i="22"/>
  <c r="AB31" i="22" s="1"/>
  <c r="AB49" i="22" s="1"/>
  <c r="AB11" i="22"/>
  <c r="AB28" i="22" s="1"/>
  <c r="AB46" i="22" s="1"/>
  <c r="AB16" i="22"/>
  <c r="AB33" i="22" s="1"/>
  <c r="AB51" i="22" s="1"/>
  <c r="V10" i="22"/>
  <c r="V27" i="22" s="1"/>
  <c r="V45" i="22" s="1"/>
  <c r="V13" i="22"/>
  <c r="V30" i="22" s="1"/>
  <c r="V48" i="22" s="1"/>
  <c r="V11" i="22"/>
  <c r="V28" i="22" s="1"/>
  <c r="V46" i="22" s="1"/>
  <c r="V16" i="22"/>
  <c r="V33" i="22" s="1"/>
  <c r="V51" i="22" s="1"/>
  <c r="V9" i="22"/>
  <c r="V26" i="22" s="1"/>
  <c r="V44" i="22" s="1"/>
  <c r="V8" i="22"/>
  <c r="V25" i="22" s="1"/>
  <c r="V43" i="22" s="1"/>
  <c r="V7" i="22"/>
  <c r="V24" i="22" s="1"/>
  <c r="V42" i="22" s="1"/>
  <c r="V3" i="22"/>
  <c r="V20" i="22" s="1"/>
  <c r="V38" i="22" s="1"/>
  <c r="V6" i="22"/>
  <c r="V23" i="22" s="1"/>
  <c r="V41" i="22" s="1"/>
  <c r="V4" i="22"/>
  <c r="V21" i="22" s="1"/>
  <c r="V39" i="22" s="1"/>
  <c r="V5" i="22"/>
  <c r="V22" i="22" s="1"/>
  <c r="V40" i="22" s="1"/>
  <c r="AC9" i="22"/>
  <c r="AC26" i="22" s="1"/>
  <c r="AC44" i="22" s="1"/>
  <c r="V15" i="22"/>
  <c r="V32" i="22" s="1"/>
  <c r="V50" i="22" s="1"/>
  <c r="AE10" i="22"/>
  <c r="AE27" i="22" s="1"/>
  <c r="AE45" i="22" s="1"/>
  <c r="AE13" i="22"/>
  <c r="AE30" i="22" s="1"/>
  <c r="AE48" i="22" s="1"/>
  <c r="AE11" i="22"/>
  <c r="AE28" i="22" s="1"/>
  <c r="AE46" i="22" s="1"/>
  <c r="AE16" i="22"/>
  <c r="AE33" i="22" s="1"/>
  <c r="AE51" i="22" s="1"/>
  <c r="AE14" i="22"/>
  <c r="AE31" i="22" s="1"/>
  <c r="AE49" i="22" s="1"/>
  <c r="AE4" i="22"/>
  <c r="AE21" i="22" s="1"/>
  <c r="AE39" i="22" s="1"/>
  <c r="AE15" i="22"/>
  <c r="AE32" i="22" s="1"/>
  <c r="AE50" i="22" s="1"/>
  <c r="AE17" i="22"/>
  <c r="AE34" i="22" s="1"/>
  <c r="AE52" i="22" s="1"/>
  <c r="AE3" i="22"/>
  <c r="AE20" i="22" s="1"/>
  <c r="AE38" i="22" s="1"/>
  <c r="AE12" i="22"/>
  <c r="AE29" i="22" s="1"/>
  <c r="AE47" i="22" s="1"/>
  <c r="AE9" i="22"/>
  <c r="AE26" i="22" s="1"/>
  <c r="AE44" i="22" s="1"/>
  <c r="AE8" i="22"/>
  <c r="AE25" i="22" s="1"/>
  <c r="AE43" i="22" s="1"/>
  <c r="AE7" i="22"/>
  <c r="AE24" i="22" s="1"/>
  <c r="AE42" i="22" s="1"/>
  <c r="AE5" i="22"/>
  <c r="AE22" i="22" s="1"/>
  <c r="AE40" i="22" s="1"/>
  <c r="AG16" i="22"/>
  <c r="AG33" i="22" s="1"/>
  <c r="AG51" i="22" s="1"/>
  <c r="AG7" i="22"/>
  <c r="AG24" i="22" s="1"/>
  <c r="AG42" i="22" s="1"/>
  <c r="AG11" i="22"/>
  <c r="AG28" i="22" s="1"/>
  <c r="AG46" i="22" s="1"/>
  <c r="AG9" i="22"/>
  <c r="AG26" i="22" s="1"/>
  <c r="AG44" i="22" s="1"/>
  <c r="AG8" i="22"/>
  <c r="AG25" i="22" s="1"/>
  <c r="AG43" i="22" s="1"/>
  <c r="AG14" i="22"/>
  <c r="AG31" i="22" s="1"/>
  <c r="AG49" i="22" s="1"/>
  <c r="AG3" i="22"/>
  <c r="AG20" i="22" s="1"/>
  <c r="AG38" i="22" s="1"/>
  <c r="AG15" i="22"/>
  <c r="AG32" i="22" s="1"/>
  <c r="AG50" i="22" s="1"/>
  <c r="AG12" i="22"/>
  <c r="AG29" i="22" s="1"/>
  <c r="AG47" i="22" s="1"/>
  <c r="AG6" i="22"/>
  <c r="AG23" i="22" s="1"/>
  <c r="AG41" i="22" s="1"/>
  <c r="AG10" i="22"/>
  <c r="AG27" i="22" s="1"/>
  <c r="AG45" i="22" s="1"/>
  <c r="AG13" i="22"/>
  <c r="AG30" i="22" s="1"/>
  <c r="AG48" i="22" s="1"/>
  <c r="AG4" i="22"/>
  <c r="AG21" i="22" s="1"/>
  <c r="AG39" i="22" s="1"/>
  <c r="AG17" i="22"/>
  <c r="AG34" i="22" s="1"/>
  <c r="AG52" i="22" s="1"/>
  <c r="AE6" i="22"/>
  <c r="AE23" i="22" s="1"/>
  <c r="AE41" i="22" s="1"/>
  <c r="AF13" i="22"/>
  <c r="AF30" i="22" s="1"/>
  <c r="AF48" i="22" s="1"/>
  <c r="AF14" i="22"/>
  <c r="AF31" i="22" s="1"/>
  <c r="AF49" i="22" s="1"/>
  <c r="AF17" i="22"/>
  <c r="AF34" i="22" s="1"/>
  <c r="AF52" i="22" s="1"/>
  <c r="AF3" i="22"/>
  <c r="AF20" i="22" s="1"/>
  <c r="AF38" i="22" s="1"/>
  <c r="AF15" i="22"/>
  <c r="AF32" i="22" s="1"/>
  <c r="AF50" i="22" s="1"/>
  <c r="AF12" i="22"/>
  <c r="AF29" i="22" s="1"/>
  <c r="AF47" i="22" s="1"/>
  <c r="AF9" i="22"/>
  <c r="AF26" i="22" s="1"/>
  <c r="AF44" i="22" s="1"/>
  <c r="AF8" i="22"/>
  <c r="AF25" i="22" s="1"/>
  <c r="AF43" i="22" s="1"/>
  <c r="AF7" i="22"/>
  <c r="AF24" i="22" s="1"/>
  <c r="AF42" i="22" s="1"/>
  <c r="AF6" i="22"/>
  <c r="AF23" i="22" s="1"/>
  <c r="AF41" i="22" s="1"/>
  <c r="AF5" i="22"/>
  <c r="AF22" i="22" s="1"/>
  <c r="AF40" i="22" s="1"/>
  <c r="AF10" i="22"/>
  <c r="AF27" i="22" s="1"/>
  <c r="AF45" i="22" s="1"/>
  <c r="AC5" i="22"/>
  <c r="AC22" i="22" s="1"/>
  <c r="AC40" i="22" s="1"/>
  <c r="AC4" i="22"/>
  <c r="AC21" i="22" s="1"/>
  <c r="AC39" i="22" s="1"/>
  <c r="AC6" i="22"/>
  <c r="AC23" i="22" s="1"/>
  <c r="AC41" i="22" s="1"/>
  <c r="X10" i="22"/>
  <c r="X27" i="22" s="1"/>
  <c r="X45" i="22" s="1"/>
  <c r="U17" i="22"/>
  <c r="U34" i="22" s="1"/>
  <c r="U16" i="22"/>
  <c r="U33" i="22" s="1"/>
  <c r="U15" i="22"/>
  <c r="U32" i="22" s="1"/>
  <c r="U14" i="22"/>
  <c r="U31" i="22" s="1"/>
  <c r="U13" i="22"/>
  <c r="U30" i="22" s="1"/>
  <c r="U12" i="22"/>
  <c r="U29" i="22" s="1"/>
  <c r="U11" i="22"/>
  <c r="U28" i="22" s="1"/>
  <c r="U10" i="22"/>
  <c r="U27" i="22" s="1"/>
  <c r="Y11" i="22"/>
  <c r="Y28" i="22" s="1"/>
  <c r="Y46" i="22" s="1"/>
  <c r="Y17" i="22"/>
  <c r="Y34" i="22" s="1"/>
  <c r="Y52" i="22" s="1"/>
  <c r="Y14" i="22"/>
  <c r="Y31" i="22" s="1"/>
  <c r="Y49" i="22" s="1"/>
  <c r="Y12" i="22"/>
  <c r="Y29" i="22" s="1"/>
  <c r="Y47" i="22" s="1"/>
  <c r="Y9" i="22"/>
  <c r="Y26" i="22" s="1"/>
  <c r="Y44" i="22" s="1"/>
  <c r="Y8" i="22"/>
  <c r="Y25" i="22" s="1"/>
  <c r="Y43" i="22" s="1"/>
  <c r="Y7" i="22"/>
  <c r="Y24" i="22" s="1"/>
  <c r="Y42" i="22" s="1"/>
  <c r="Z14" i="22"/>
  <c r="Z31" i="22" s="1"/>
  <c r="Z49" i="22" s="1"/>
  <c r="Z15" i="22"/>
  <c r="Z32" i="22" s="1"/>
  <c r="Z50" i="22" s="1"/>
  <c r="Z17" i="22"/>
  <c r="Z34" i="22" s="1"/>
  <c r="Z52" i="22" s="1"/>
  <c r="Z12" i="22"/>
  <c r="Z29" i="22" s="1"/>
  <c r="Z47" i="22" s="1"/>
  <c r="Z9" i="22"/>
  <c r="Z26" i="22" s="1"/>
  <c r="Z44" i="22" s="1"/>
  <c r="Z8" i="22"/>
  <c r="Z25" i="22" s="1"/>
  <c r="Z43" i="22" s="1"/>
  <c r="Z7" i="22"/>
  <c r="Z24" i="22" s="1"/>
  <c r="Z42" i="22" s="1"/>
  <c r="Z6" i="22"/>
  <c r="Z23" i="22" s="1"/>
  <c r="Z41" i="22" s="1"/>
  <c r="Z5" i="22"/>
  <c r="Z22" i="22" s="1"/>
  <c r="Z40" i="22" s="1"/>
  <c r="Z4" i="22"/>
  <c r="Z21" i="22" s="1"/>
  <c r="Z39" i="22" s="1"/>
  <c r="Z3" i="22"/>
  <c r="Z20" i="22" s="1"/>
  <c r="Z38" i="22" s="1"/>
  <c r="AA17" i="22"/>
  <c r="AA34" i="22" s="1"/>
  <c r="AA52" i="22" s="1"/>
  <c r="AA12" i="22"/>
  <c r="AA29" i="22" s="1"/>
  <c r="AA47" i="22" s="1"/>
  <c r="AA9" i="22"/>
  <c r="AA26" i="22" s="1"/>
  <c r="AA44" i="22" s="1"/>
  <c r="AA8" i="22"/>
  <c r="AA25" i="22" s="1"/>
  <c r="AA43" i="22" s="1"/>
  <c r="AA7" i="22"/>
  <c r="AA24" i="22" s="1"/>
  <c r="AA42" i="22" s="1"/>
  <c r="AA6" i="22"/>
  <c r="AA23" i="22" s="1"/>
  <c r="AA41" i="22" s="1"/>
  <c r="AA5" i="22"/>
  <c r="AA22" i="22" s="1"/>
  <c r="AA40" i="22" s="1"/>
  <c r="AA4" i="22"/>
  <c r="AA21" i="22" s="1"/>
  <c r="AA39" i="22" s="1"/>
  <c r="AA3" i="22"/>
  <c r="AA20" i="22" s="1"/>
  <c r="AA38" i="22" s="1"/>
  <c r="AA10" i="22"/>
  <c r="AA27" i="22" s="1"/>
  <c r="AA45" i="22" s="1"/>
  <c r="AA15" i="22"/>
  <c r="AA32" i="22" s="1"/>
  <c r="AA50" i="22" s="1"/>
  <c r="AH11" i="22"/>
  <c r="AH28" i="22" s="1"/>
  <c r="AH46" i="22" s="1"/>
  <c r="AH12" i="22"/>
  <c r="AH29" i="22" s="1"/>
  <c r="AH47" i="22" s="1"/>
  <c r="AH14" i="22"/>
  <c r="AH31" i="22" s="1"/>
  <c r="AH49" i="22" s="1"/>
  <c r="AH9" i="22"/>
  <c r="AH26" i="22" s="1"/>
  <c r="AH44" i="22" s="1"/>
  <c r="AH8" i="22"/>
  <c r="AH25" i="22" s="1"/>
  <c r="AH43" i="22" s="1"/>
  <c r="AH7" i="22"/>
  <c r="AH24" i="22" s="1"/>
  <c r="AH42" i="22" s="1"/>
  <c r="AH6" i="22"/>
  <c r="AH23" i="22" s="1"/>
  <c r="AH41" i="22" s="1"/>
  <c r="AH5" i="22"/>
  <c r="AH22" i="22" s="1"/>
  <c r="AH40" i="22" s="1"/>
  <c r="AH4" i="22"/>
  <c r="AH21" i="22" s="1"/>
  <c r="AH39" i="22" s="1"/>
  <c r="AH3" i="22"/>
  <c r="AH20" i="22" s="1"/>
  <c r="AH38" i="22" s="1"/>
  <c r="AH17" i="22"/>
  <c r="AH34" i="22" s="1"/>
  <c r="AH52" i="22" s="1"/>
  <c r="Y3" i="22"/>
  <c r="Y20" i="22" s="1"/>
  <c r="Y38" i="22" s="1"/>
  <c r="U5" i="22"/>
  <c r="U22" i="22" s="1"/>
  <c r="AD6" i="22"/>
  <c r="AD23" i="22" s="1"/>
  <c r="AD41" i="22" s="1"/>
  <c r="AC7" i="22"/>
  <c r="AC24" i="22" s="1"/>
  <c r="AC42" i="22" s="1"/>
  <c r="AC8" i="22"/>
  <c r="AC25" i="22" s="1"/>
  <c r="AC43" i="22" s="1"/>
  <c r="X12" i="22"/>
  <c r="X29" i="22" s="1"/>
  <c r="X47" i="22" s="1"/>
  <c r="AH13" i="22"/>
  <c r="AH30" i="22" s="1"/>
  <c r="AH48" i="22" s="1"/>
  <c r="X15" i="22"/>
  <c r="X32" i="22" s="1"/>
  <c r="X50" i="22" s="1"/>
  <c r="AH16" i="22"/>
  <c r="AH33" i="22" s="1"/>
  <c r="AH51" i="22" s="1"/>
  <c r="U41" i="22"/>
  <c r="W13" i="22"/>
  <c r="W30" i="22" s="1"/>
  <c r="W48" i="22" s="1"/>
  <c r="W14" i="22"/>
  <c r="W31" i="22" s="1"/>
  <c r="W49" i="22" s="1"/>
  <c r="W16" i="22"/>
  <c r="W33" i="22" s="1"/>
  <c r="W51" i="22" s="1"/>
  <c r="W11" i="22"/>
  <c r="W28" i="22" s="1"/>
  <c r="W46" i="22" s="1"/>
  <c r="W10" i="22"/>
  <c r="W27" i="22" s="1"/>
  <c r="W45" i="22" s="1"/>
  <c r="U3" i="22"/>
  <c r="U20" i="22" s="1"/>
  <c r="AD4" i="22"/>
  <c r="AD21" i="22" s="1"/>
  <c r="AD39" i="22" s="1"/>
  <c r="Y5" i="22"/>
  <c r="Y22" i="22" s="1"/>
  <c r="Y40" i="22" s="1"/>
  <c r="W6" i="22"/>
  <c r="W23" i="22" s="1"/>
  <c r="W41" i="22" s="1"/>
  <c r="U7" i="22"/>
  <c r="U24" i="22" s="1"/>
  <c r="U8" i="22"/>
  <c r="U25" i="22" s="1"/>
  <c r="U9" i="22"/>
  <c r="U26" i="22" s="1"/>
  <c r="AD11" i="22"/>
  <c r="AD28" i="22" s="1"/>
  <c r="AD46" i="22" s="1"/>
  <c r="Y13" i="22"/>
  <c r="Y30" i="22" s="1"/>
  <c r="Y48" i="22" s="1"/>
  <c r="AF16" i="22"/>
  <c r="AF33" i="22" s="1"/>
  <c r="AF51" i="22" s="1"/>
  <c r="Y16" i="22"/>
  <c r="Y33" i="22" s="1"/>
  <c r="Y51" i="22" s="1"/>
  <c r="X16" i="22"/>
  <c r="X33" i="22" s="1"/>
  <c r="X51" i="22" s="1"/>
  <c r="X11" i="22"/>
  <c r="X28" i="22" s="1"/>
  <c r="X46" i="22" s="1"/>
  <c r="X14" i="22"/>
  <c r="X31" i="22" s="1"/>
  <c r="X49" i="22" s="1"/>
  <c r="X6" i="22"/>
  <c r="X23" i="22" s="1"/>
  <c r="X41" i="22" s="1"/>
  <c r="Y10" i="22"/>
  <c r="Y27" i="22" s="1"/>
  <c r="Y45" i="22" s="1"/>
  <c r="Z13" i="22"/>
  <c r="Z30" i="22" s="1"/>
  <c r="Z48" i="22" s="1"/>
  <c r="AF11" i="22"/>
  <c r="AF28" i="22" s="1"/>
  <c r="AF46" i="22" s="1"/>
  <c r="AH15" i="22"/>
  <c r="AH32" i="22" s="1"/>
  <c r="AH50" i="22" s="1"/>
  <c r="Z16" i="22"/>
  <c r="Z33" i="22" s="1"/>
  <c r="Z51" i="22" s="1"/>
  <c r="AI12" i="22"/>
  <c r="AI29" i="22" s="1"/>
  <c r="AI47" i="22" s="1"/>
  <c r="AD13" i="22"/>
  <c r="AD30" i="22" s="1"/>
  <c r="AD48" i="22" s="1"/>
  <c r="AI15" i="22"/>
  <c r="AI32" i="22" s="1"/>
  <c r="AI50" i="22" s="1"/>
  <c r="AD16" i="22"/>
  <c r="AD33" i="22" s="1"/>
  <c r="AD51" i="22" s="1"/>
  <c r="AI17" i="22"/>
  <c r="AI34" i="22" s="1"/>
  <c r="AI52" i="22" s="1"/>
  <c r="AI3" i="22"/>
  <c r="AI20" i="22" s="1"/>
  <c r="AI38" i="22" s="1"/>
  <c r="AI4" i="22"/>
  <c r="AI21" i="22" s="1"/>
  <c r="AI39" i="22" s="1"/>
  <c r="AI5" i="22"/>
  <c r="AI22" i="22" s="1"/>
  <c r="AI40" i="22" s="1"/>
  <c r="AI6" i="22"/>
  <c r="AI23" i="22" s="1"/>
  <c r="AI41" i="22" s="1"/>
  <c r="AI7" i="22"/>
  <c r="AI24" i="22" s="1"/>
  <c r="AI42" i="22" s="1"/>
  <c r="AI8" i="22"/>
  <c r="AI25" i="22" s="1"/>
  <c r="AI43" i="22" s="1"/>
  <c r="AI9" i="22"/>
  <c r="AI26" i="22" s="1"/>
  <c r="AI44" i="22" s="1"/>
  <c r="AD10" i="22"/>
  <c r="AD27" i="22" s="1"/>
  <c r="AD45" i="22" s="1"/>
  <c r="AC17" i="22"/>
  <c r="AC34" i="22" s="1"/>
  <c r="AC52" i="22" s="1"/>
  <c r="AC16" i="22"/>
  <c r="AC33" i="22" s="1"/>
  <c r="AC51" i="22" s="1"/>
  <c r="AC15" i="22"/>
  <c r="AC32" i="22" s="1"/>
  <c r="AC50" i="22" s="1"/>
  <c r="AC14" i="22"/>
  <c r="AC31" i="22" s="1"/>
  <c r="AC49" i="22" s="1"/>
  <c r="AC13" i="22"/>
  <c r="AC30" i="22" s="1"/>
  <c r="AC48" i="22" s="1"/>
  <c r="AC12" i="22"/>
  <c r="AC29" i="22" s="1"/>
  <c r="AC47" i="22" s="1"/>
  <c r="AC11" i="22"/>
  <c r="AC28" i="22" s="1"/>
  <c r="AC46" i="22" s="1"/>
  <c r="AC10" i="22"/>
  <c r="AC27" i="22" s="1"/>
  <c r="AC45" i="22" s="1"/>
  <c r="AD15" i="22"/>
  <c r="AD32" i="22" s="1"/>
  <c r="AD50" i="22" s="1"/>
  <c r="Y39" i="21"/>
  <c r="AF43" i="21"/>
  <c r="AB40" i="21"/>
  <c r="AG42" i="21"/>
  <c r="AH48" i="21"/>
  <c r="X50" i="21"/>
  <c r="X51" i="21"/>
  <c r="AG44" i="21"/>
  <c r="AI49" i="21"/>
  <c r="Z45" i="21"/>
  <c r="AH45" i="21"/>
  <c r="AH46" i="21"/>
  <c r="AB38" i="21"/>
  <c r="U40" i="21"/>
  <c r="U3" i="21"/>
  <c r="U20" i="21" s="1"/>
  <c r="U9" i="21"/>
  <c r="U26" i="21" s="1"/>
  <c r="U14" i="21"/>
  <c r="U31" i="21" s="1"/>
  <c r="U10" i="21"/>
  <c r="U27" i="21" s="1"/>
  <c r="W11" i="21"/>
  <c r="W14" i="21"/>
  <c r="W10" i="21"/>
  <c r="W16" i="21"/>
  <c r="W5" i="21"/>
  <c r="W13" i="21"/>
  <c r="W8" i="21"/>
  <c r="W4" i="21"/>
  <c r="W9" i="21"/>
  <c r="W12" i="21"/>
  <c r="W3" i="21"/>
  <c r="U13" i="21"/>
  <c r="U30" i="21" s="1"/>
  <c r="AF3" i="21"/>
  <c r="AF4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5" i="21"/>
  <c r="V4" i="21"/>
  <c r="V3" i="21"/>
  <c r="AC10" i="21"/>
  <c r="AC9" i="21"/>
  <c r="AC15" i="21"/>
  <c r="AC6" i="21"/>
  <c r="AC5" i="21"/>
  <c r="AC4" i="21"/>
  <c r="AC8" i="21"/>
  <c r="AC7" i="21"/>
  <c r="W6" i="21"/>
  <c r="U7" i="21"/>
  <c r="U24" i="21" s="1"/>
  <c r="W15" i="21"/>
  <c r="U12" i="21"/>
  <c r="U29" i="21" s="1"/>
  <c r="AC3" i="21"/>
  <c r="W7" i="21"/>
  <c r="Z14" i="21"/>
  <c r="Z17" i="21"/>
  <c r="Z16" i="21"/>
  <c r="U8" i="21"/>
  <c r="U25" i="21" s="1"/>
  <c r="AA12" i="21"/>
  <c r="AA11" i="21"/>
  <c r="AA16" i="21"/>
  <c r="AA17" i="21"/>
  <c r="W17" i="21"/>
  <c r="AG3" i="21"/>
  <c r="AF11" i="21"/>
  <c r="AF14" i="21"/>
  <c r="AF10" i="21"/>
  <c r="AF16" i="21"/>
  <c r="U4" i="21"/>
  <c r="U21" i="21" s="1"/>
  <c r="AG4" i="21"/>
  <c r="AF5" i="21"/>
  <c r="AE6" i="21"/>
  <c r="AB8" i="21"/>
  <c r="AA15" i="21"/>
  <c r="AA9" i="21"/>
  <c r="AA8" i="21"/>
  <c r="AA7" i="21"/>
  <c r="AA6" i="21"/>
  <c r="AA5" i="21"/>
  <c r="AA4" i="21"/>
  <c r="AA3" i="21"/>
  <c r="AA10" i="21"/>
  <c r="AA14" i="21"/>
  <c r="Y9" i="21"/>
  <c r="AC13" i="21"/>
  <c r="AC16" i="21"/>
  <c r="AC17" i="21"/>
  <c r="AC12" i="21"/>
  <c r="AB11" i="21"/>
  <c r="AA13" i="21"/>
  <c r="AC14" i="21"/>
  <c r="AF15" i="21"/>
  <c r="AG16" i="21"/>
  <c r="AG17" i="21"/>
  <c r="X14" i="21"/>
  <c r="X17" i="21"/>
  <c r="X13" i="21"/>
  <c r="X11" i="21"/>
  <c r="Y17" i="21"/>
  <c r="Y12" i="21"/>
  <c r="Y16" i="21"/>
  <c r="Y7" i="21"/>
  <c r="X8" i="21"/>
  <c r="Y13" i="21"/>
  <c r="AB15" i="21"/>
  <c r="AI12" i="21"/>
  <c r="AI9" i="21"/>
  <c r="AI8" i="21"/>
  <c r="AI7" i="21"/>
  <c r="AI6" i="21"/>
  <c r="AI5" i="21"/>
  <c r="AI4" i="21"/>
  <c r="AI3" i="21"/>
  <c r="AI15" i="21"/>
  <c r="AI11" i="21"/>
  <c r="AB7" i="21"/>
  <c r="Y8" i="21"/>
  <c r="Z13" i="21"/>
  <c r="X3" i="21"/>
  <c r="AG5" i="21"/>
  <c r="AF6" i="21"/>
  <c r="AE7" i="21"/>
  <c r="AB17" i="21"/>
  <c r="AB10" i="21"/>
  <c r="AB13" i="21"/>
  <c r="AC11" i="21"/>
  <c r="AD9" i="21"/>
  <c r="AD8" i="21"/>
  <c r="AD7" i="21"/>
  <c r="AD6" i="21"/>
  <c r="AD5" i="21"/>
  <c r="AD4" i="21"/>
  <c r="AD3" i="21"/>
  <c r="AE12" i="21"/>
  <c r="AE13" i="21"/>
  <c r="AI16" i="21"/>
  <c r="AB6" i="21"/>
  <c r="Y11" i="21"/>
  <c r="X12" i="21"/>
  <c r="AG14" i="21"/>
  <c r="AG13" i="21"/>
  <c r="AH12" i="21"/>
  <c r="AH9" i="21"/>
  <c r="AH8" i="21"/>
  <c r="AH7" i="21"/>
  <c r="AH6" i="21"/>
  <c r="AH5" i="21"/>
  <c r="AH4" i="21"/>
  <c r="AH3" i="21"/>
  <c r="AB16" i="21"/>
  <c r="Z12" i="21"/>
  <c r="Z15" i="21"/>
  <c r="Z9" i="21"/>
  <c r="Z8" i="21"/>
  <c r="Z7" i="21"/>
  <c r="Z6" i="21"/>
  <c r="Z5" i="21"/>
  <c r="Z4" i="21"/>
  <c r="Z3" i="21"/>
  <c r="Z11" i="21"/>
  <c r="X9" i="21"/>
  <c r="X10" i="21"/>
  <c r="AE16" i="21"/>
  <c r="AE11" i="21"/>
  <c r="AE15" i="21"/>
  <c r="AF17" i="21"/>
  <c r="U16" i="21"/>
  <c r="U33" i="21" s="1"/>
  <c r="U11" i="21"/>
  <c r="U28" i="21" s="1"/>
  <c r="U15" i="21"/>
  <c r="U32" i="21" s="1"/>
  <c r="Y3" i="21"/>
  <c r="X4" i="21"/>
  <c r="U6" i="21"/>
  <c r="U23" i="21" s="1"/>
  <c r="AG6" i="21"/>
  <c r="AF7" i="21"/>
  <c r="AE8" i="21"/>
  <c r="AG11" i="21"/>
  <c r="AF12" i="21"/>
  <c r="AF13" i="21"/>
  <c r="AH14" i="21"/>
  <c r="AH15" i="21"/>
  <c r="U17" i="21"/>
  <c r="U34" i="21" s="1"/>
  <c r="AH16" i="21"/>
  <c r="AD17" i="21"/>
  <c r="AD16" i="21"/>
  <c r="AD15" i="21"/>
  <c r="AD14" i="21"/>
  <c r="AD13" i="21"/>
  <c r="AD12" i="21"/>
  <c r="AD11" i="21"/>
  <c r="AD10" i="21"/>
  <c r="Z17" i="20"/>
  <c r="Z34" i="20" s="1"/>
  <c r="Z52" i="20" s="1"/>
  <c r="Z16" i="20"/>
  <c r="Z33" i="20" s="1"/>
  <c r="Z51" i="20" s="1"/>
  <c r="Z15" i="20"/>
  <c r="Z32" i="20" s="1"/>
  <c r="Z50" i="20" s="1"/>
  <c r="Z11" i="20"/>
  <c r="Z28" i="20" s="1"/>
  <c r="Z46" i="20" s="1"/>
  <c r="Z9" i="20"/>
  <c r="Z26" i="20" s="1"/>
  <c r="Z44" i="20" s="1"/>
  <c r="Z8" i="20"/>
  <c r="Z25" i="20" s="1"/>
  <c r="Z43" i="20" s="1"/>
  <c r="Z7" i="20"/>
  <c r="Z24" i="20" s="1"/>
  <c r="Z42" i="20" s="1"/>
  <c r="Z6" i="20"/>
  <c r="Z23" i="20" s="1"/>
  <c r="Z41" i="20" s="1"/>
  <c r="Z5" i="20"/>
  <c r="Z22" i="20" s="1"/>
  <c r="Z40" i="20" s="1"/>
  <c r="Z4" i="20"/>
  <c r="Z21" i="20" s="1"/>
  <c r="Z39" i="20" s="1"/>
  <c r="Z3" i="20"/>
  <c r="Z20" i="20" s="1"/>
  <c r="Z38" i="20" s="1"/>
  <c r="Z12" i="20"/>
  <c r="Z29" i="20" s="1"/>
  <c r="Z47" i="20" s="1"/>
  <c r="Y8" i="20"/>
  <c r="Y25" i="20" s="1"/>
  <c r="Y43" i="20" s="1"/>
  <c r="AG15" i="20"/>
  <c r="AG32" i="20" s="1"/>
  <c r="AG50" i="20" s="1"/>
  <c r="AA17" i="20"/>
  <c r="AA34" i="20" s="1"/>
  <c r="AA52" i="20" s="1"/>
  <c r="AA16" i="20"/>
  <c r="AA33" i="20" s="1"/>
  <c r="AA51" i="20" s="1"/>
  <c r="AA15" i="20"/>
  <c r="AA32" i="20" s="1"/>
  <c r="AA50" i="20" s="1"/>
  <c r="AA9" i="20"/>
  <c r="AA26" i="20" s="1"/>
  <c r="AA44" i="20" s="1"/>
  <c r="AA8" i="20"/>
  <c r="AA25" i="20" s="1"/>
  <c r="AA43" i="20" s="1"/>
  <c r="AA7" i="20"/>
  <c r="AA24" i="20" s="1"/>
  <c r="AA42" i="20" s="1"/>
  <c r="AA6" i="20"/>
  <c r="AA23" i="20" s="1"/>
  <c r="AA41" i="20" s="1"/>
  <c r="AA5" i="20"/>
  <c r="AA22" i="20" s="1"/>
  <c r="AA40" i="20" s="1"/>
  <c r="AA4" i="20"/>
  <c r="AA21" i="20" s="1"/>
  <c r="AA39" i="20" s="1"/>
  <c r="AA3" i="20"/>
  <c r="AA20" i="20" s="1"/>
  <c r="AA38" i="20" s="1"/>
  <c r="AA14" i="20"/>
  <c r="AA31" i="20" s="1"/>
  <c r="AA49" i="20" s="1"/>
  <c r="AA10" i="20"/>
  <c r="AA27" i="20" s="1"/>
  <c r="AA45" i="20" s="1"/>
  <c r="Y9" i="20"/>
  <c r="Y26" i="20" s="1"/>
  <c r="Y44" i="20" s="1"/>
  <c r="Y10" i="20"/>
  <c r="Y27" i="20" s="1"/>
  <c r="Y45" i="20" s="1"/>
  <c r="AH15" i="20"/>
  <c r="AH32" i="20" s="1"/>
  <c r="AH50" i="20" s="1"/>
  <c r="V5" i="20"/>
  <c r="V22" i="20" s="1"/>
  <c r="V40" i="20" s="1"/>
  <c r="AG5" i="20"/>
  <c r="AG22" i="20" s="1"/>
  <c r="AG40" i="20" s="1"/>
  <c r="AF11" i="20"/>
  <c r="AF28" i="20" s="1"/>
  <c r="AF46" i="20" s="1"/>
  <c r="X16" i="20"/>
  <c r="X33" i="20" s="1"/>
  <c r="X51" i="20" s="1"/>
  <c r="AG17" i="20"/>
  <c r="AG34" i="20" s="1"/>
  <c r="AG52" i="20" s="1"/>
  <c r="AG6" i="20"/>
  <c r="AG23" i="20" s="1"/>
  <c r="AG41" i="20" s="1"/>
  <c r="AD9" i="20"/>
  <c r="AD26" i="20" s="1"/>
  <c r="AD44" i="20" s="1"/>
  <c r="AB13" i="20"/>
  <c r="AB30" i="20" s="1"/>
  <c r="AB48" i="20" s="1"/>
  <c r="AH14" i="20"/>
  <c r="AH31" i="20" s="1"/>
  <c r="AH49" i="20" s="1"/>
  <c r="AB16" i="20"/>
  <c r="AB33" i="20" s="1"/>
  <c r="AB51" i="20" s="1"/>
  <c r="AE3" i="20"/>
  <c r="AE20" i="20" s="1"/>
  <c r="AE38" i="20" s="1"/>
  <c r="AD4" i="20"/>
  <c r="AD21" i="20" s="1"/>
  <c r="AD39" i="20" s="1"/>
  <c r="AB5" i="20"/>
  <c r="AB22" i="20" s="1"/>
  <c r="AB40" i="20" s="1"/>
  <c r="X12" i="20"/>
  <c r="X29" i="20" s="1"/>
  <c r="X47" i="20" s="1"/>
  <c r="X13" i="20"/>
  <c r="X30" i="20" s="1"/>
  <c r="X48" i="20" s="1"/>
  <c r="Y6" i="20"/>
  <c r="Y23" i="20" s="1"/>
  <c r="Y41" i="20" s="1"/>
  <c r="X7" i="20"/>
  <c r="X24" i="20" s="1"/>
  <c r="X42" i="20" s="1"/>
  <c r="W8" i="20"/>
  <c r="W25" i="20" s="1"/>
  <c r="W43" i="20" s="1"/>
  <c r="V9" i="20"/>
  <c r="V26" i="20" s="1"/>
  <c r="V44" i="20" s="1"/>
  <c r="AG9" i="20"/>
  <c r="AG26" i="20" s="1"/>
  <c r="AG44" i="20" s="1"/>
  <c r="AE12" i="20"/>
  <c r="AE29" i="20" s="1"/>
  <c r="AE47" i="20" s="1"/>
  <c r="X14" i="20"/>
  <c r="X31" i="20" s="1"/>
  <c r="X49" i="20" s="1"/>
  <c r="AB15" i="20"/>
  <c r="AB32" i="20" s="1"/>
  <c r="AB50" i="20" s="1"/>
  <c r="AH16" i="20"/>
  <c r="AH33" i="20" s="1"/>
  <c r="AH51" i="20" s="1"/>
  <c r="W17" i="20"/>
  <c r="W34" i="20" s="1"/>
  <c r="W52" i="20" s="1"/>
  <c r="AF3" i="20"/>
  <c r="AF20" i="20" s="1"/>
  <c r="AF38" i="20" s="1"/>
  <c r="AD5" i="20"/>
  <c r="AD22" i="20" s="1"/>
  <c r="AD40" i="20" s="1"/>
  <c r="AB6" i="20"/>
  <c r="AB23" i="20" s="1"/>
  <c r="AB41" i="20" s="1"/>
  <c r="Y17" i="20"/>
  <c r="Y34" i="20" s="1"/>
  <c r="Y52" i="20" s="1"/>
  <c r="Y16" i="20"/>
  <c r="Y33" i="20" s="1"/>
  <c r="Y51" i="20" s="1"/>
  <c r="Y15" i="20"/>
  <c r="Y32" i="20" s="1"/>
  <c r="Y50" i="20" s="1"/>
  <c r="Y11" i="20"/>
  <c r="Y28" i="20" s="1"/>
  <c r="Y46" i="20" s="1"/>
  <c r="Y7" i="20"/>
  <c r="Y24" i="20" s="1"/>
  <c r="Y42" i="20" s="1"/>
  <c r="X8" i="20"/>
  <c r="X25" i="20" s="1"/>
  <c r="X43" i="20" s="1"/>
  <c r="W9" i="20"/>
  <c r="W26" i="20" s="1"/>
  <c r="W44" i="20" s="1"/>
  <c r="W10" i="20"/>
  <c r="W27" i="20" s="1"/>
  <c r="W45" i="20" s="1"/>
  <c r="X11" i="20"/>
  <c r="X28" i="20" s="1"/>
  <c r="X46" i="20" s="1"/>
  <c r="AF12" i="20"/>
  <c r="AF29" i="20" s="1"/>
  <c r="AF47" i="20" s="1"/>
  <c r="W13" i="20"/>
  <c r="W30" i="20" s="1"/>
  <c r="W48" i="20" s="1"/>
  <c r="Y14" i="20"/>
  <c r="Y31" i="20" s="1"/>
  <c r="Y49" i="20" s="1"/>
  <c r="X17" i="20"/>
  <c r="X34" i="20" s="1"/>
  <c r="X52" i="20" s="1"/>
  <c r="AF13" i="20"/>
  <c r="AF30" i="20" s="1"/>
  <c r="AF48" i="20" s="1"/>
  <c r="AF14" i="20"/>
  <c r="AF31" i="20" s="1"/>
  <c r="AF49" i="20" s="1"/>
  <c r="AF10" i="20"/>
  <c r="AF27" i="20" s="1"/>
  <c r="AF45" i="20" s="1"/>
  <c r="Z14" i="20"/>
  <c r="Z31" i="20" s="1"/>
  <c r="Z49" i="20" s="1"/>
  <c r="V4" i="20"/>
  <c r="V21" i="20" s="1"/>
  <c r="V39" i="20" s="1"/>
  <c r="AD7" i="20"/>
  <c r="AD24" i="20" s="1"/>
  <c r="AD42" i="20" s="1"/>
  <c r="Z13" i="20"/>
  <c r="Z30" i="20" s="1"/>
  <c r="Z48" i="20" s="1"/>
  <c r="W16" i="20"/>
  <c r="W33" i="20" s="1"/>
  <c r="W51" i="20" s="1"/>
  <c r="AF6" i="20"/>
  <c r="AF23" i="20" s="1"/>
  <c r="AF41" i="20" s="1"/>
  <c r="AD8" i="20"/>
  <c r="AD25" i="20" s="1"/>
  <c r="AD43" i="20" s="1"/>
  <c r="AB9" i="20"/>
  <c r="AB26" i="20" s="1"/>
  <c r="AB44" i="20" s="1"/>
  <c r="Z10" i="20"/>
  <c r="Z27" i="20" s="1"/>
  <c r="Z45" i="20" s="1"/>
  <c r="AE13" i="20"/>
  <c r="AE30" i="20" s="1"/>
  <c r="AE48" i="20" s="1"/>
  <c r="AE17" i="20"/>
  <c r="AE34" i="20" s="1"/>
  <c r="AE52" i="20" s="1"/>
  <c r="AE16" i="20"/>
  <c r="AE33" i="20" s="1"/>
  <c r="AE51" i="20" s="1"/>
  <c r="AE15" i="20"/>
  <c r="AE32" i="20" s="1"/>
  <c r="AE50" i="20" s="1"/>
  <c r="AI9" i="20"/>
  <c r="AI26" i="20" s="1"/>
  <c r="AI44" i="20" s="1"/>
  <c r="AI8" i="20"/>
  <c r="AI25" i="20" s="1"/>
  <c r="AI43" i="20" s="1"/>
  <c r="AI7" i="20"/>
  <c r="AI24" i="20" s="1"/>
  <c r="AI42" i="20" s="1"/>
  <c r="AI6" i="20"/>
  <c r="AI23" i="20" s="1"/>
  <c r="AI41" i="20" s="1"/>
  <c r="AI5" i="20"/>
  <c r="AI22" i="20" s="1"/>
  <c r="AI40" i="20" s="1"/>
  <c r="AI4" i="20"/>
  <c r="AI21" i="20" s="1"/>
  <c r="AI39" i="20" s="1"/>
  <c r="AI3" i="20"/>
  <c r="AI20" i="20" s="1"/>
  <c r="AI38" i="20" s="1"/>
  <c r="AI11" i="20"/>
  <c r="AI28" i="20" s="1"/>
  <c r="AI46" i="20" s="1"/>
  <c r="Y3" i="20"/>
  <c r="Y20" i="20" s="1"/>
  <c r="Y38" i="20" s="1"/>
  <c r="W5" i="20"/>
  <c r="W22" i="20" s="1"/>
  <c r="W40" i="20" s="1"/>
  <c r="AF7" i="20"/>
  <c r="AF24" i="20" s="1"/>
  <c r="AF42" i="20" s="1"/>
  <c r="AE8" i="20"/>
  <c r="AE25" i="20" s="1"/>
  <c r="AE43" i="20" s="1"/>
  <c r="AG11" i="20"/>
  <c r="AG28" i="20" s="1"/>
  <c r="AG46" i="20" s="1"/>
  <c r="AH17" i="20"/>
  <c r="AH34" i="20" s="1"/>
  <c r="AH52" i="20" s="1"/>
  <c r="V17" i="20"/>
  <c r="V34" i="20" s="1"/>
  <c r="V52" i="20" s="1"/>
  <c r="V16" i="20"/>
  <c r="V33" i="20" s="1"/>
  <c r="V51" i="20" s="1"/>
  <c r="V15" i="20"/>
  <c r="V32" i="20" s="1"/>
  <c r="V50" i="20" s="1"/>
  <c r="V14" i="20"/>
  <c r="V31" i="20" s="1"/>
  <c r="V49" i="20" s="1"/>
  <c r="V13" i="20"/>
  <c r="V30" i="20" s="1"/>
  <c r="V48" i="20" s="1"/>
  <c r="V12" i="20"/>
  <c r="V29" i="20" s="1"/>
  <c r="V47" i="20" s="1"/>
  <c r="V11" i="20"/>
  <c r="V28" i="20" s="1"/>
  <c r="V46" i="20" s="1"/>
  <c r="V10" i="20"/>
  <c r="V27" i="20" s="1"/>
  <c r="V45" i="20" s="1"/>
  <c r="Y4" i="20"/>
  <c r="Y21" i="20" s="1"/>
  <c r="Y39" i="20" s="1"/>
  <c r="X5" i="20"/>
  <c r="X22" i="20" s="1"/>
  <c r="X40" i="20" s="1"/>
  <c r="W6" i="20"/>
  <c r="W23" i="20" s="1"/>
  <c r="W41" i="20" s="1"/>
  <c r="V7" i="20"/>
  <c r="V24" i="20" s="1"/>
  <c r="V42" i="20" s="1"/>
  <c r="AG7" i="20"/>
  <c r="AG24" i="20" s="1"/>
  <c r="AG42" i="20" s="1"/>
  <c r="AF8" i="20"/>
  <c r="AF25" i="20" s="1"/>
  <c r="AF43" i="20" s="1"/>
  <c r="AE9" i="20"/>
  <c r="AE26" i="20" s="1"/>
  <c r="AE44" i="20" s="1"/>
  <c r="AG10" i="20"/>
  <c r="AG27" i="20" s="1"/>
  <c r="AG45" i="20" s="1"/>
  <c r="AH11" i="20"/>
  <c r="AH28" i="20" s="1"/>
  <c r="AH46" i="20" s="1"/>
  <c r="AA12" i="20"/>
  <c r="AA29" i="20" s="1"/>
  <c r="AA47" i="20" s="1"/>
  <c r="AG13" i="20"/>
  <c r="AG30" i="20" s="1"/>
  <c r="AG48" i="20" s="1"/>
  <c r="AI14" i="20"/>
  <c r="AI31" i="20" s="1"/>
  <c r="AI49" i="20" s="1"/>
  <c r="AH13" i="20"/>
  <c r="AH30" i="20" s="1"/>
  <c r="AH48" i="20" s="1"/>
  <c r="AF16" i="20"/>
  <c r="AF33" i="20" s="1"/>
  <c r="AF51" i="20" s="1"/>
  <c r="Y13" i="20"/>
  <c r="Y30" i="20" s="1"/>
  <c r="Y48" i="20" s="1"/>
  <c r="AG4" i="20"/>
  <c r="AG21" i="20" s="1"/>
  <c r="AG39" i="20" s="1"/>
  <c r="AF5" i="20"/>
  <c r="AF22" i="20" s="1"/>
  <c r="AF40" i="20" s="1"/>
  <c r="AF17" i="20"/>
  <c r="AF34" i="20" s="1"/>
  <c r="AF52" i="20" s="1"/>
  <c r="AB14" i="20"/>
  <c r="AB31" i="20" s="1"/>
  <c r="AB49" i="20" s="1"/>
  <c r="AB10" i="20"/>
  <c r="AB27" i="20" s="1"/>
  <c r="AB45" i="20" s="1"/>
  <c r="AB11" i="20"/>
  <c r="AB28" i="20" s="1"/>
  <c r="AB46" i="20" s="1"/>
  <c r="AA13" i="20"/>
  <c r="AA30" i="20" s="1"/>
  <c r="AA48" i="20" s="1"/>
  <c r="AG14" i="20"/>
  <c r="AG31" i="20" s="1"/>
  <c r="AG49" i="20" s="1"/>
  <c r="U17" i="20"/>
  <c r="U34" i="20" s="1"/>
  <c r="U16" i="20"/>
  <c r="U33" i="20" s="1"/>
  <c r="U15" i="20"/>
  <c r="U32" i="20" s="1"/>
  <c r="U14" i="20"/>
  <c r="U31" i="20" s="1"/>
  <c r="U13" i="20"/>
  <c r="U30" i="20" s="1"/>
  <c r="U12" i="20"/>
  <c r="U29" i="20" s="1"/>
  <c r="U11" i="20"/>
  <c r="U28" i="20" s="1"/>
  <c r="U10" i="20"/>
  <c r="U27" i="20" s="1"/>
  <c r="U9" i="20"/>
  <c r="U26" i="20" s="1"/>
  <c r="U8" i="20"/>
  <c r="U25" i="20" s="1"/>
  <c r="U7" i="20"/>
  <c r="U24" i="20" s="1"/>
  <c r="U6" i="20"/>
  <c r="U23" i="20" s="1"/>
  <c r="U5" i="20"/>
  <c r="U22" i="20" s="1"/>
  <c r="U4" i="20"/>
  <c r="U21" i="20" s="1"/>
  <c r="U3" i="20"/>
  <c r="U20" i="20" s="1"/>
  <c r="AE10" i="20"/>
  <c r="AE27" i="20" s="1"/>
  <c r="AE45" i="20" s="1"/>
  <c r="Y12" i="20"/>
  <c r="Y29" i="20" s="1"/>
  <c r="Y47" i="20" s="1"/>
  <c r="AB4" i="20"/>
  <c r="AB21" i="20" s="1"/>
  <c r="AB39" i="20" s="1"/>
  <c r="W12" i="20"/>
  <c r="W29" i="20" s="1"/>
  <c r="W47" i="20" s="1"/>
  <c r="X6" i="20"/>
  <c r="X23" i="20" s="1"/>
  <c r="X41" i="20" s="1"/>
  <c r="W7" i="20"/>
  <c r="W24" i="20" s="1"/>
  <c r="W42" i="20" s="1"/>
  <c r="V8" i="20"/>
  <c r="V25" i="20" s="1"/>
  <c r="V43" i="20" s="1"/>
  <c r="AG8" i="20"/>
  <c r="AG25" i="20" s="1"/>
  <c r="AG43" i="20" s="1"/>
  <c r="AF9" i="20"/>
  <c r="AF26" i="20" s="1"/>
  <c r="AF44" i="20" s="1"/>
  <c r="AB12" i="20"/>
  <c r="AB29" i="20" s="1"/>
  <c r="AB47" i="20" s="1"/>
  <c r="AI13" i="20"/>
  <c r="AI30" i="20" s="1"/>
  <c r="AI48" i="20" s="1"/>
  <c r="W14" i="20"/>
  <c r="W31" i="20" s="1"/>
  <c r="W49" i="20" s="1"/>
  <c r="X15" i="20"/>
  <c r="X32" i="20" s="1"/>
  <c r="X50" i="20" s="1"/>
  <c r="AH12" i="20"/>
  <c r="AH29" i="20" s="1"/>
  <c r="AH47" i="20" s="1"/>
  <c r="AH9" i="20"/>
  <c r="AH26" i="20" s="1"/>
  <c r="AH44" i="20" s="1"/>
  <c r="AH8" i="20"/>
  <c r="AH25" i="20" s="1"/>
  <c r="AH43" i="20" s="1"/>
  <c r="AH7" i="20"/>
  <c r="AH24" i="20" s="1"/>
  <c r="AH42" i="20" s="1"/>
  <c r="AH6" i="20"/>
  <c r="AH23" i="20" s="1"/>
  <c r="AH41" i="20" s="1"/>
  <c r="AH5" i="20"/>
  <c r="AH22" i="20" s="1"/>
  <c r="AH40" i="20" s="1"/>
  <c r="AH4" i="20"/>
  <c r="AH21" i="20" s="1"/>
  <c r="AH39" i="20" s="1"/>
  <c r="AH3" i="20"/>
  <c r="AH20" i="20" s="1"/>
  <c r="AH38" i="20" s="1"/>
  <c r="AG16" i="20"/>
  <c r="AG33" i="20" s="1"/>
  <c r="AG51" i="20" s="1"/>
  <c r="AC3" i="20"/>
  <c r="AC20" i="20" s="1"/>
  <c r="AC38" i="20" s="1"/>
  <c r="AC4" i="20"/>
  <c r="AC21" i="20" s="1"/>
  <c r="AC39" i="20" s="1"/>
  <c r="AC5" i="20"/>
  <c r="AC22" i="20" s="1"/>
  <c r="AC40" i="20" s="1"/>
  <c r="AC6" i="20"/>
  <c r="AC23" i="20" s="1"/>
  <c r="AC41" i="20" s="1"/>
  <c r="AC7" i="20"/>
  <c r="AC24" i="20" s="1"/>
  <c r="AC42" i="20" s="1"/>
  <c r="AC8" i="20"/>
  <c r="AC25" i="20" s="1"/>
  <c r="AC43" i="20" s="1"/>
  <c r="AD17" i="20"/>
  <c r="AD34" i="20" s="1"/>
  <c r="AD52" i="20" s="1"/>
  <c r="AD16" i="20"/>
  <c r="AD33" i="20" s="1"/>
  <c r="AD51" i="20" s="1"/>
  <c r="AD15" i="20"/>
  <c r="AD32" i="20" s="1"/>
  <c r="AD50" i="20" s="1"/>
  <c r="AD14" i="20"/>
  <c r="AD31" i="20" s="1"/>
  <c r="AD49" i="20" s="1"/>
  <c r="AD13" i="20"/>
  <c r="AD30" i="20" s="1"/>
  <c r="AD48" i="20" s="1"/>
  <c r="AD12" i="20"/>
  <c r="AD29" i="20" s="1"/>
  <c r="AD47" i="20" s="1"/>
  <c r="AD11" i="20"/>
  <c r="AD28" i="20" s="1"/>
  <c r="AD46" i="20" s="1"/>
  <c r="AD10" i="20"/>
  <c r="AD27" i="20" s="1"/>
  <c r="AD45" i="20" s="1"/>
  <c r="AC17" i="20"/>
  <c r="AC34" i="20" s="1"/>
  <c r="AC52" i="20" s="1"/>
  <c r="AC16" i="20"/>
  <c r="AC33" i="20" s="1"/>
  <c r="AC51" i="20" s="1"/>
  <c r="AC15" i="20"/>
  <c r="AC32" i="20" s="1"/>
  <c r="AC50" i="20" s="1"/>
  <c r="AC14" i="20"/>
  <c r="AC31" i="20" s="1"/>
  <c r="AC49" i="20" s="1"/>
  <c r="AC13" i="20"/>
  <c r="AC30" i="20" s="1"/>
  <c r="AC48" i="20" s="1"/>
  <c r="AC12" i="20"/>
  <c r="AC29" i="20" s="1"/>
  <c r="AC47" i="20" s="1"/>
  <c r="AC11" i="20"/>
  <c r="AC28" i="20" s="1"/>
  <c r="AC46" i="20" s="1"/>
  <c r="AC10" i="20"/>
  <c r="AC27" i="20" s="1"/>
  <c r="AC45" i="20" s="1"/>
  <c r="AI17" i="20"/>
  <c r="AI34" i="20" s="1"/>
  <c r="AI52" i="20" s="1"/>
  <c r="AI16" i="20"/>
  <c r="AI33" i="20" s="1"/>
  <c r="AI51" i="20" s="1"/>
  <c r="AI15" i="20"/>
  <c r="AI32" i="20" s="1"/>
  <c r="AI50" i="20" s="1"/>
  <c r="AH40" i="16"/>
  <c r="AH41" i="16"/>
  <c r="AH47" i="16"/>
  <c r="AH39" i="16"/>
  <c r="U50" i="19"/>
  <c r="U52" i="19"/>
  <c r="AH16" i="19"/>
  <c r="AH33" i="19" s="1"/>
  <c r="AH51" i="19" s="1"/>
  <c r="V17" i="19"/>
  <c r="V34" i="19" s="1"/>
  <c r="V52" i="19" s="1"/>
  <c r="V16" i="19"/>
  <c r="V33" i="19" s="1"/>
  <c r="V51" i="19" s="1"/>
  <c r="V15" i="19"/>
  <c r="V32" i="19" s="1"/>
  <c r="V50" i="19" s="1"/>
  <c r="V14" i="19"/>
  <c r="V31" i="19" s="1"/>
  <c r="V49" i="19" s="1"/>
  <c r="V13" i="19"/>
  <c r="V30" i="19" s="1"/>
  <c r="V48" i="19" s="1"/>
  <c r="V12" i="19"/>
  <c r="V29" i="19" s="1"/>
  <c r="V47" i="19" s="1"/>
  <c r="V11" i="19"/>
  <c r="V28" i="19" s="1"/>
  <c r="V46" i="19" s="1"/>
  <c r="V10" i="19"/>
  <c r="V27" i="19" s="1"/>
  <c r="V45" i="19" s="1"/>
  <c r="V9" i="19"/>
  <c r="V26" i="19" s="1"/>
  <c r="V44" i="19" s="1"/>
  <c r="V8" i="19"/>
  <c r="V25" i="19" s="1"/>
  <c r="V43" i="19" s="1"/>
  <c r="V7" i="19"/>
  <c r="V24" i="19" s="1"/>
  <c r="V42" i="19" s="1"/>
  <c r="V6" i="19"/>
  <c r="V23" i="19" s="1"/>
  <c r="V41" i="19" s="1"/>
  <c r="V5" i="19"/>
  <c r="V22" i="19" s="1"/>
  <c r="V40" i="19" s="1"/>
  <c r="V4" i="19"/>
  <c r="V21" i="19" s="1"/>
  <c r="V39" i="19" s="1"/>
  <c r="V3" i="19"/>
  <c r="V20" i="19" s="1"/>
  <c r="V38" i="19" s="1"/>
  <c r="Y17" i="19"/>
  <c r="Y34" i="19" s="1"/>
  <c r="Y52" i="19" s="1"/>
  <c r="Y16" i="19"/>
  <c r="Y33" i="19" s="1"/>
  <c r="Y51" i="19" s="1"/>
  <c r="Y15" i="19"/>
  <c r="Y32" i="19" s="1"/>
  <c r="Y50" i="19" s="1"/>
  <c r="Y14" i="19"/>
  <c r="Y31" i="19" s="1"/>
  <c r="Y49" i="19" s="1"/>
  <c r="Y13" i="19"/>
  <c r="Y30" i="19" s="1"/>
  <c r="Y48" i="19" s="1"/>
  <c r="Y12" i="19"/>
  <c r="Y29" i="19" s="1"/>
  <c r="Y47" i="19" s="1"/>
  <c r="Y11" i="19"/>
  <c r="Y28" i="19" s="1"/>
  <c r="Y46" i="19" s="1"/>
  <c r="Z17" i="19"/>
  <c r="Z34" i="19" s="1"/>
  <c r="Z52" i="19" s="1"/>
  <c r="Z16" i="19"/>
  <c r="Z33" i="19" s="1"/>
  <c r="Z51" i="19" s="1"/>
  <c r="Z11" i="19"/>
  <c r="Z28" i="19" s="1"/>
  <c r="Z46" i="19" s="1"/>
  <c r="Z15" i="19"/>
  <c r="Z32" i="19" s="1"/>
  <c r="Z50" i="19" s="1"/>
  <c r="AA8" i="19"/>
  <c r="AA25" i="19" s="1"/>
  <c r="AA43" i="19" s="1"/>
  <c r="AA9" i="19"/>
  <c r="AA26" i="19" s="1"/>
  <c r="AA44" i="19" s="1"/>
  <c r="AB10" i="19"/>
  <c r="AB27" i="19" s="1"/>
  <c r="AB45" i="19" s="1"/>
  <c r="W13" i="19"/>
  <c r="W30" i="19" s="1"/>
  <c r="W48" i="19" s="1"/>
  <c r="Z14" i="19"/>
  <c r="Z31" i="19" s="1"/>
  <c r="Z49" i="19" s="1"/>
  <c r="AF7" i="19"/>
  <c r="AF24" i="19" s="1"/>
  <c r="AF42" i="19" s="1"/>
  <c r="AF9" i="19"/>
  <c r="AF26" i="19" s="1"/>
  <c r="AF44" i="19" s="1"/>
  <c r="AF11" i="19"/>
  <c r="AF28" i="19" s="1"/>
  <c r="AF46" i="19" s="1"/>
  <c r="X13" i="19"/>
  <c r="X30" i="19" s="1"/>
  <c r="X48" i="19" s="1"/>
  <c r="U16" i="19"/>
  <c r="U33" i="19" s="1"/>
  <c r="AG3" i="19"/>
  <c r="AG20" i="19" s="1"/>
  <c r="AG38" i="19" s="1"/>
  <c r="AG4" i="19"/>
  <c r="AG21" i="19" s="1"/>
  <c r="AG39" i="19" s="1"/>
  <c r="AG5" i="19"/>
  <c r="AG22" i="19" s="1"/>
  <c r="AG40" i="19" s="1"/>
  <c r="AG6" i="19"/>
  <c r="AG23" i="19" s="1"/>
  <c r="AG41" i="19" s="1"/>
  <c r="AG7" i="19"/>
  <c r="AG24" i="19" s="1"/>
  <c r="AG42" i="19" s="1"/>
  <c r="AG8" i="19"/>
  <c r="AG25" i="19" s="1"/>
  <c r="AG43" i="19" s="1"/>
  <c r="AG9" i="19"/>
  <c r="AG26" i="19" s="1"/>
  <c r="AG44" i="19" s="1"/>
  <c r="AG11" i="19"/>
  <c r="AG28" i="19" s="1"/>
  <c r="AG46" i="19" s="1"/>
  <c r="W12" i="19"/>
  <c r="W29" i="19" s="1"/>
  <c r="W47" i="19" s="1"/>
  <c r="AE14" i="19"/>
  <c r="AE31" i="19" s="1"/>
  <c r="AE49" i="19" s="1"/>
  <c r="AE9" i="19"/>
  <c r="AE26" i="19" s="1"/>
  <c r="AE44" i="19" s="1"/>
  <c r="AE8" i="19"/>
  <c r="AE25" i="19" s="1"/>
  <c r="AE43" i="19" s="1"/>
  <c r="AE7" i="19"/>
  <c r="AE24" i="19" s="1"/>
  <c r="AE42" i="19" s="1"/>
  <c r="AE6" i="19"/>
  <c r="AE23" i="19" s="1"/>
  <c r="AE41" i="19" s="1"/>
  <c r="AE5" i="19"/>
  <c r="AE22" i="19" s="1"/>
  <c r="AE40" i="19" s="1"/>
  <c r="AE4" i="19"/>
  <c r="AE21" i="19" s="1"/>
  <c r="AE39" i="19" s="1"/>
  <c r="AE3" i="19"/>
  <c r="AE20" i="19" s="1"/>
  <c r="AE38" i="19" s="1"/>
  <c r="AE13" i="19"/>
  <c r="AE30" i="19" s="1"/>
  <c r="AE48" i="19" s="1"/>
  <c r="AE12" i="19"/>
  <c r="AE29" i="19" s="1"/>
  <c r="AE47" i="19" s="1"/>
  <c r="AE10" i="19"/>
  <c r="AE27" i="19" s="1"/>
  <c r="AE45" i="19" s="1"/>
  <c r="Z13" i="19"/>
  <c r="Z30" i="19" s="1"/>
  <c r="Z48" i="19" s="1"/>
  <c r="AH14" i="19"/>
  <c r="AH31" i="19" s="1"/>
  <c r="AH49" i="19" s="1"/>
  <c r="AH3" i="19"/>
  <c r="AH20" i="19" s="1"/>
  <c r="AH38" i="19" s="1"/>
  <c r="AH4" i="19"/>
  <c r="AH21" i="19" s="1"/>
  <c r="AH39" i="19" s="1"/>
  <c r="AH5" i="19"/>
  <c r="AH22" i="19" s="1"/>
  <c r="AH40" i="19" s="1"/>
  <c r="AH6" i="19"/>
  <c r="AH23" i="19" s="1"/>
  <c r="AH41" i="19" s="1"/>
  <c r="AH7" i="19"/>
  <c r="AH24" i="19" s="1"/>
  <c r="AH42" i="19" s="1"/>
  <c r="AH8" i="19"/>
  <c r="AH25" i="19" s="1"/>
  <c r="AH43" i="19" s="1"/>
  <c r="AH9" i="19"/>
  <c r="AH26" i="19" s="1"/>
  <c r="AH44" i="19" s="1"/>
  <c r="U11" i="19"/>
  <c r="U28" i="19" s="1"/>
  <c r="X12" i="19"/>
  <c r="X29" i="19" s="1"/>
  <c r="X47" i="19" s="1"/>
  <c r="AA13" i="19"/>
  <c r="AA30" i="19" s="1"/>
  <c r="AA48" i="19" s="1"/>
  <c r="AI11" i="19"/>
  <c r="AI28" i="19" s="1"/>
  <c r="AI46" i="19" s="1"/>
  <c r="AH17" i="19"/>
  <c r="AH34" i="19" s="1"/>
  <c r="AH52" i="19" s="1"/>
  <c r="U12" i="19"/>
  <c r="U29" i="19" s="1"/>
  <c r="U10" i="19"/>
  <c r="U27" i="19" s="1"/>
  <c r="U9" i="19"/>
  <c r="U26" i="19" s="1"/>
  <c r="U8" i="19"/>
  <c r="U25" i="19" s="1"/>
  <c r="U7" i="19"/>
  <c r="U24" i="19" s="1"/>
  <c r="U6" i="19"/>
  <c r="U23" i="19" s="1"/>
  <c r="U5" i="19"/>
  <c r="U22" i="19" s="1"/>
  <c r="U4" i="19"/>
  <c r="U21" i="19" s="1"/>
  <c r="U3" i="19"/>
  <c r="U20" i="19" s="1"/>
  <c r="W9" i="19"/>
  <c r="W26" i="19" s="1"/>
  <c r="W44" i="19" s="1"/>
  <c r="W8" i="19"/>
  <c r="W25" i="19" s="1"/>
  <c r="W43" i="19" s="1"/>
  <c r="W7" i="19"/>
  <c r="W24" i="19" s="1"/>
  <c r="W42" i="19" s="1"/>
  <c r="W6" i="19"/>
  <c r="W23" i="19" s="1"/>
  <c r="W41" i="19" s="1"/>
  <c r="W5" i="19"/>
  <c r="W22" i="19" s="1"/>
  <c r="W40" i="19" s="1"/>
  <c r="W4" i="19"/>
  <c r="W21" i="19" s="1"/>
  <c r="W39" i="19" s="1"/>
  <c r="W3" i="19"/>
  <c r="W20" i="19" s="1"/>
  <c r="W38" i="19" s="1"/>
  <c r="W10" i="19"/>
  <c r="W27" i="19" s="1"/>
  <c r="W45" i="19" s="1"/>
  <c r="W17" i="19"/>
  <c r="W34" i="19" s="1"/>
  <c r="W52" i="19" s="1"/>
  <c r="AB17" i="19"/>
  <c r="AB34" i="19" s="1"/>
  <c r="AB52" i="19" s="1"/>
  <c r="AB16" i="19"/>
  <c r="AB33" i="19" s="1"/>
  <c r="AB51" i="19" s="1"/>
  <c r="AB15" i="19"/>
  <c r="AB32" i="19" s="1"/>
  <c r="AB50" i="19" s="1"/>
  <c r="AB14" i="19"/>
  <c r="AB31" i="19" s="1"/>
  <c r="AB49" i="19" s="1"/>
  <c r="AB13" i="19"/>
  <c r="AB30" i="19" s="1"/>
  <c r="AB48" i="19" s="1"/>
  <c r="AB12" i="19"/>
  <c r="AB29" i="19" s="1"/>
  <c r="AB47" i="19" s="1"/>
  <c r="AB7" i="19"/>
  <c r="AB24" i="19" s="1"/>
  <c r="AB42" i="19" s="1"/>
  <c r="AF13" i="19"/>
  <c r="AF30" i="19" s="1"/>
  <c r="AF48" i="19" s="1"/>
  <c r="AF12" i="19"/>
  <c r="AF29" i="19" s="1"/>
  <c r="AF47" i="19" s="1"/>
  <c r="AF10" i="19"/>
  <c r="AF27" i="19" s="1"/>
  <c r="AF45" i="19" s="1"/>
  <c r="AH15" i="19"/>
  <c r="AH32" i="19" s="1"/>
  <c r="AH50" i="19" s="1"/>
  <c r="AF6" i="19"/>
  <c r="AF23" i="19" s="1"/>
  <c r="AF41" i="19" s="1"/>
  <c r="AF8" i="19"/>
  <c r="AF25" i="19" s="1"/>
  <c r="AF43" i="19" s="1"/>
  <c r="X3" i="19"/>
  <c r="X20" i="19" s="1"/>
  <c r="X38" i="19" s="1"/>
  <c r="X4" i="19"/>
  <c r="X21" i="19" s="1"/>
  <c r="X39" i="19" s="1"/>
  <c r="X5" i="19"/>
  <c r="X22" i="19" s="1"/>
  <c r="X40" i="19" s="1"/>
  <c r="X6" i="19"/>
  <c r="X23" i="19" s="1"/>
  <c r="X41" i="19" s="1"/>
  <c r="X7" i="19"/>
  <c r="X24" i="19" s="1"/>
  <c r="X42" i="19" s="1"/>
  <c r="X8" i="19"/>
  <c r="X25" i="19" s="1"/>
  <c r="X43" i="19" s="1"/>
  <c r="Y10" i="19"/>
  <c r="Y27" i="19" s="1"/>
  <c r="Y45" i="19" s="1"/>
  <c r="W11" i="19"/>
  <c r="W28" i="19" s="1"/>
  <c r="W46" i="19" s="1"/>
  <c r="Z12" i="19"/>
  <c r="Z29" i="19" s="1"/>
  <c r="Z47" i="19" s="1"/>
  <c r="AH13" i="19"/>
  <c r="AH30" i="19" s="1"/>
  <c r="AH48" i="19" s="1"/>
  <c r="W15" i="19"/>
  <c r="W32" i="19" s="1"/>
  <c r="W50" i="19" s="1"/>
  <c r="AH12" i="19"/>
  <c r="AH29" i="19" s="1"/>
  <c r="AH47" i="19" s="1"/>
  <c r="AE16" i="19"/>
  <c r="AE33" i="19" s="1"/>
  <c r="AE51" i="19" s="1"/>
  <c r="X10" i="19"/>
  <c r="X27" i="19" s="1"/>
  <c r="X45" i="19" s="1"/>
  <c r="X17" i="19"/>
  <c r="X34" i="19" s="1"/>
  <c r="X52" i="19" s="1"/>
  <c r="X16" i="19"/>
  <c r="X33" i="19" s="1"/>
  <c r="X51" i="19" s="1"/>
  <c r="AA16" i="19"/>
  <c r="AA33" i="19" s="1"/>
  <c r="AA51" i="19" s="1"/>
  <c r="AA11" i="19"/>
  <c r="AA28" i="19" s="1"/>
  <c r="AA46" i="19" s="1"/>
  <c r="AA15" i="19"/>
  <c r="AA32" i="19" s="1"/>
  <c r="AA50" i="19" s="1"/>
  <c r="AA14" i="19"/>
  <c r="AA31" i="19" s="1"/>
  <c r="AA49" i="19" s="1"/>
  <c r="U13" i="19"/>
  <c r="U30" i="19" s="1"/>
  <c r="X14" i="19"/>
  <c r="X31" i="19" s="1"/>
  <c r="X49" i="19" s="1"/>
  <c r="AA17" i="19"/>
  <c r="AA34" i="19" s="1"/>
  <c r="AA52" i="19" s="1"/>
  <c r="AB3" i="19"/>
  <c r="AB20" i="19" s="1"/>
  <c r="AB38" i="19" s="1"/>
  <c r="AB5" i="19"/>
  <c r="AB22" i="19" s="1"/>
  <c r="AB40" i="19" s="1"/>
  <c r="AB6" i="19"/>
  <c r="AB23" i="19" s="1"/>
  <c r="AB41" i="19" s="1"/>
  <c r="AB8" i="19"/>
  <c r="AB25" i="19" s="1"/>
  <c r="AB43" i="19" s="1"/>
  <c r="AB9" i="19"/>
  <c r="AB26" i="19" s="1"/>
  <c r="AB44" i="19" s="1"/>
  <c r="AF3" i="19"/>
  <c r="AF20" i="19" s="1"/>
  <c r="AF38" i="19" s="1"/>
  <c r="AF4" i="19"/>
  <c r="AF21" i="19" s="1"/>
  <c r="AF39" i="19" s="1"/>
  <c r="AF5" i="19"/>
  <c r="AF22" i="19" s="1"/>
  <c r="AF40" i="19" s="1"/>
  <c r="AF14" i="19"/>
  <c r="AF31" i="19" s="1"/>
  <c r="AF49" i="19" s="1"/>
  <c r="Y3" i="19"/>
  <c r="Y20" i="19" s="1"/>
  <c r="Y38" i="19" s="1"/>
  <c r="Y4" i="19"/>
  <c r="Y21" i="19" s="1"/>
  <c r="Y39" i="19" s="1"/>
  <c r="Y5" i="19"/>
  <c r="Y22" i="19" s="1"/>
  <c r="Y40" i="19" s="1"/>
  <c r="Y6" i="19"/>
  <c r="Y23" i="19" s="1"/>
  <c r="Y41" i="19" s="1"/>
  <c r="Y7" i="19"/>
  <c r="Y24" i="19" s="1"/>
  <c r="Y42" i="19" s="1"/>
  <c r="Y8" i="19"/>
  <c r="Y25" i="19" s="1"/>
  <c r="Y43" i="19" s="1"/>
  <c r="Y9" i="19"/>
  <c r="Y26" i="19" s="1"/>
  <c r="Y44" i="19" s="1"/>
  <c r="Z10" i="19"/>
  <c r="Z27" i="19" s="1"/>
  <c r="Z45" i="19" s="1"/>
  <c r="X11" i="19"/>
  <c r="X28" i="19" s="1"/>
  <c r="X46" i="19" s="1"/>
  <c r="AD17" i="19"/>
  <c r="AD34" i="19" s="1"/>
  <c r="AD52" i="19" s="1"/>
  <c r="AD16" i="19"/>
  <c r="AD33" i="19" s="1"/>
  <c r="AD51" i="19" s="1"/>
  <c r="AD15" i="19"/>
  <c r="AD32" i="19" s="1"/>
  <c r="AD50" i="19" s="1"/>
  <c r="AD14" i="19"/>
  <c r="AD31" i="19" s="1"/>
  <c r="AD49" i="19" s="1"/>
  <c r="AD13" i="19"/>
  <c r="AD30" i="19" s="1"/>
  <c r="AD48" i="19" s="1"/>
  <c r="AD12" i="19"/>
  <c r="AD29" i="19" s="1"/>
  <c r="AD47" i="19" s="1"/>
  <c r="AD11" i="19"/>
  <c r="AD28" i="19" s="1"/>
  <c r="AD46" i="19" s="1"/>
  <c r="AD10" i="19"/>
  <c r="AD27" i="19" s="1"/>
  <c r="AD45" i="19" s="1"/>
  <c r="AD9" i="19"/>
  <c r="AD26" i="19" s="1"/>
  <c r="AD44" i="19" s="1"/>
  <c r="AD8" i="19"/>
  <c r="AD25" i="19" s="1"/>
  <c r="AD43" i="19" s="1"/>
  <c r="AD7" i="19"/>
  <c r="AD24" i="19" s="1"/>
  <c r="AD42" i="19" s="1"/>
  <c r="AD6" i="19"/>
  <c r="AD23" i="19" s="1"/>
  <c r="AD41" i="19" s="1"/>
  <c r="AD5" i="19"/>
  <c r="AD22" i="19" s="1"/>
  <c r="AD40" i="19" s="1"/>
  <c r="AD4" i="19"/>
  <c r="AD21" i="19" s="1"/>
  <c r="AD39" i="19" s="1"/>
  <c r="AD3" i="19"/>
  <c r="AD20" i="19" s="1"/>
  <c r="AD38" i="19" s="1"/>
  <c r="AA12" i="19"/>
  <c r="AA29" i="19" s="1"/>
  <c r="AA47" i="19" s="1"/>
  <c r="U14" i="19"/>
  <c r="U31" i="19" s="1"/>
  <c r="X15" i="19"/>
  <c r="X32" i="19" s="1"/>
  <c r="X50" i="19" s="1"/>
  <c r="AF16" i="19"/>
  <c r="AF33" i="19" s="1"/>
  <c r="AF51" i="19" s="1"/>
  <c r="AC3" i="19"/>
  <c r="AC20" i="19" s="1"/>
  <c r="AC38" i="19" s="1"/>
  <c r="AC4" i="19"/>
  <c r="AC21" i="19" s="1"/>
  <c r="AC39" i="19" s="1"/>
  <c r="AC5" i="19"/>
  <c r="AC22" i="19" s="1"/>
  <c r="AC40" i="19" s="1"/>
  <c r="AC6" i="19"/>
  <c r="AC23" i="19" s="1"/>
  <c r="AC41" i="19" s="1"/>
  <c r="AC7" i="19"/>
  <c r="AC24" i="19" s="1"/>
  <c r="AC42" i="19" s="1"/>
  <c r="AC8" i="19"/>
  <c r="AC25" i="19" s="1"/>
  <c r="AC43" i="19" s="1"/>
  <c r="AC9" i="19"/>
  <c r="AC26" i="19" s="1"/>
  <c r="AC44" i="19" s="1"/>
  <c r="AH11" i="19"/>
  <c r="AH28" i="19" s="1"/>
  <c r="AH46" i="19" s="1"/>
  <c r="AG17" i="19"/>
  <c r="AG34" i="19" s="1"/>
  <c r="AG52" i="19" s="1"/>
  <c r="AG16" i="19"/>
  <c r="AG33" i="19" s="1"/>
  <c r="AG51" i="19" s="1"/>
  <c r="AG15" i="19"/>
  <c r="AG32" i="19" s="1"/>
  <c r="AG50" i="19" s="1"/>
  <c r="AG14" i="19"/>
  <c r="AG31" i="19" s="1"/>
  <c r="AG49" i="19" s="1"/>
  <c r="AG13" i="19"/>
  <c r="AG30" i="19" s="1"/>
  <c r="AG48" i="19" s="1"/>
  <c r="AG12" i="19"/>
  <c r="AG29" i="19" s="1"/>
  <c r="AG47" i="19" s="1"/>
  <c r="AC14" i="19"/>
  <c r="AC31" i="19" s="1"/>
  <c r="AC49" i="19" s="1"/>
  <c r="AB3" i="18"/>
  <c r="AB20" i="18" s="1"/>
  <c r="AB38" i="18" s="1"/>
  <c r="AB5" i="18"/>
  <c r="AB22" i="18" s="1"/>
  <c r="AB40" i="18" s="1"/>
  <c r="AB4" i="18"/>
  <c r="AB21" i="18" s="1"/>
  <c r="AB39" i="18" s="1"/>
  <c r="AB12" i="18"/>
  <c r="AB29" i="18" s="1"/>
  <c r="AB47" i="18" s="1"/>
  <c r="U52" i="18"/>
  <c r="AC8" i="18"/>
  <c r="AC25" i="18" s="1"/>
  <c r="AC43" i="18" s="1"/>
  <c r="V17" i="18"/>
  <c r="V34" i="18" s="1"/>
  <c r="V52" i="18" s="1"/>
  <c r="V16" i="18"/>
  <c r="V33" i="18" s="1"/>
  <c r="V51" i="18" s="1"/>
  <c r="V15" i="18"/>
  <c r="V32" i="18" s="1"/>
  <c r="V50" i="18" s="1"/>
  <c r="V14" i="18"/>
  <c r="V31" i="18" s="1"/>
  <c r="V49" i="18" s="1"/>
  <c r="V13" i="18"/>
  <c r="V30" i="18" s="1"/>
  <c r="V48" i="18" s="1"/>
  <c r="V12" i="18"/>
  <c r="V29" i="18" s="1"/>
  <c r="V47" i="18" s="1"/>
  <c r="V11" i="18"/>
  <c r="V28" i="18" s="1"/>
  <c r="V46" i="18" s="1"/>
  <c r="V10" i="18"/>
  <c r="V27" i="18" s="1"/>
  <c r="V45" i="18" s="1"/>
  <c r="V4" i="18"/>
  <c r="V21" i="18" s="1"/>
  <c r="V39" i="18" s="1"/>
  <c r="V5" i="18"/>
  <c r="V22" i="18" s="1"/>
  <c r="V40" i="18" s="1"/>
  <c r="V8" i="18"/>
  <c r="V25" i="18" s="1"/>
  <c r="V43" i="18" s="1"/>
  <c r="V6" i="18"/>
  <c r="V23" i="18" s="1"/>
  <c r="V41" i="18" s="1"/>
  <c r="AB11" i="18"/>
  <c r="AB28" i="18" s="1"/>
  <c r="AB46" i="18" s="1"/>
  <c r="W13" i="18"/>
  <c r="W30" i="18" s="1"/>
  <c r="W48" i="18" s="1"/>
  <c r="AI12" i="18"/>
  <c r="AI29" i="18" s="1"/>
  <c r="AI47" i="18" s="1"/>
  <c r="AI9" i="18"/>
  <c r="AI26" i="18" s="1"/>
  <c r="AI44" i="18" s="1"/>
  <c r="AI8" i="18"/>
  <c r="AI25" i="18" s="1"/>
  <c r="AI43" i="18" s="1"/>
  <c r="AI7" i="18"/>
  <c r="AI24" i="18" s="1"/>
  <c r="AI42" i="18" s="1"/>
  <c r="AI6" i="18"/>
  <c r="AI23" i="18" s="1"/>
  <c r="AI41" i="18" s="1"/>
  <c r="AI4" i="18"/>
  <c r="AI21" i="18" s="1"/>
  <c r="AI39" i="18" s="1"/>
  <c r="AI11" i="18"/>
  <c r="AI28" i="18" s="1"/>
  <c r="AI46" i="18" s="1"/>
  <c r="AI16" i="18"/>
  <c r="AI33" i="18" s="1"/>
  <c r="AI51" i="18" s="1"/>
  <c r="AI3" i="18"/>
  <c r="AI20" i="18" s="1"/>
  <c r="AI38" i="18" s="1"/>
  <c r="AI15" i="18"/>
  <c r="AI32" i="18" s="1"/>
  <c r="AI50" i="18" s="1"/>
  <c r="AD17" i="18"/>
  <c r="AD34" i="18" s="1"/>
  <c r="AD52" i="18" s="1"/>
  <c r="AD16" i="18"/>
  <c r="AD33" i="18" s="1"/>
  <c r="AD51" i="18" s="1"/>
  <c r="AD15" i="18"/>
  <c r="AD32" i="18" s="1"/>
  <c r="AD50" i="18" s="1"/>
  <c r="AD14" i="18"/>
  <c r="AD31" i="18" s="1"/>
  <c r="AD49" i="18" s="1"/>
  <c r="AD13" i="18"/>
  <c r="AD30" i="18" s="1"/>
  <c r="AD48" i="18" s="1"/>
  <c r="AD12" i="18"/>
  <c r="AD29" i="18" s="1"/>
  <c r="AD47" i="18" s="1"/>
  <c r="AD11" i="18"/>
  <c r="AD28" i="18" s="1"/>
  <c r="AD46" i="18" s="1"/>
  <c r="AD10" i="18"/>
  <c r="AD27" i="18" s="1"/>
  <c r="AD45" i="18" s="1"/>
  <c r="AD9" i="18"/>
  <c r="AD26" i="18" s="1"/>
  <c r="AD44" i="18" s="1"/>
  <c r="AD7" i="18"/>
  <c r="AD24" i="18" s="1"/>
  <c r="AD42" i="18" s="1"/>
  <c r="AD4" i="18"/>
  <c r="AD21" i="18" s="1"/>
  <c r="AD39" i="18" s="1"/>
  <c r="AD5" i="18"/>
  <c r="AD22" i="18" s="1"/>
  <c r="AD40" i="18" s="1"/>
  <c r="AD8" i="18"/>
  <c r="AD25" i="18" s="1"/>
  <c r="AD43" i="18" s="1"/>
  <c r="AD6" i="18"/>
  <c r="AD23" i="18" s="1"/>
  <c r="AD41" i="18" s="1"/>
  <c r="AD3" i="18"/>
  <c r="AD20" i="18" s="1"/>
  <c r="AD38" i="18" s="1"/>
  <c r="AB8" i="18"/>
  <c r="AB25" i="18" s="1"/>
  <c r="AB43" i="18" s="1"/>
  <c r="X5" i="18"/>
  <c r="X22" i="18" s="1"/>
  <c r="X40" i="18" s="1"/>
  <c r="X8" i="18"/>
  <c r="X25" i="18" s="1"/>
  <c r="X43" i="18" s="1"/>
  <c r="X16" i="18"/>
  <c r="X33" i="18" s="1"/>
  <c r="X51" i="18" s="1"/>
  <c r="X15" i="18"/>
  <c r="X32" i="18" s="1"/>
  <c r="X50" i="18" s="1"/>
  <c r="X3" i="18"/>
  <c r="X20" i="18" s="1"/>
  <c r="X38" i="18" s="1"/>
  <c r="X9" i="18"/>
  <c r="X26" i="18" s="1"/>
  <c r="X44" i="18" s="1"/>
  <c r="X7" i="18"/>
  <c r="X24" i="18" s="1"/>
  <c r="X42" i="18" s="1"/>
  <c r="W8" i="18"/>
  <c r="W25" i="18" s="1"/>
  <c r="W43" i="18" s="1"/>
  <c r="AB6" i="18"/>
  <c r="AB23" i="18" s="1"/>
  <c r="AB41" i="18" s="1"/>
  <c r="Z6" i="18"/>
  <c r="Z23" i="18" s="1"/>
  <c r="Z41" i="18" s="1"/>
  <c r="Z14" i="18"/>
  <c r="Z31" i="18" s="1"/>
  <c r="Z49" i="18" s="1"/>
  <c r="Z13" i="18"/>
  <c r="Z30" i="18" s="1"/>
  <c r="Z48" i="18" s="1"/>
  <c r="Z9" i="18"/>
  <c r="Z26" i="18" s="1"/>
  <c r="Z44" i="18" s="1"/>
  <c r="Z4" i="18"/>
  <c r="Z21" i="18" s="1"/>
  <c r="Z39" i="18" s="1"/>
  <c r="Z3" i="18"/>
  <c r="Z20" i="18" s="1"/>
  <c r="Z38" i="18" s="1"/>
  <c r="Z7" i="18"/>
  <c r="Z24" i="18" s="1"/>
  <c r="Z42" i="18" s="1"/>
  <c r="X13" i="18"/>
  <c r="X30" i="18" s="1"/>
  <c r="X48" i="18" s="1"/>
  <c r="AF13" i="18"/>
  <c r="AF30" i="18" s="1"/>
  <c r="AF48" i="18" s="1"/>
  <c r="AF5" i="18"/>
  <c r="AF22" i="18" s="1"/>
  <c r="AF40" i="18" s="1"/>
  <c r="AF10" i="18"/>
  <c r="AF27" i="18" s="1"/>
  <c r="AF45" i="18" s="1"/>
  <c r="AF3" i="18"/>
  <c r="AF20" i="18" s="1"/>
  <c r="AF38" i="18" s="1"/>
  <c r="AF8" i="18"/>
  <c r="AF25" i="18" s="1"/>
  <c r="AF43" i="18" s="1"/>
  <c r="AF6" i="18"/>
  <c r="AF23" i="18" s="1"/>
  <c r="AF41" i="18" s="1"/>
  <c r="AG10" i="18"/>
  <c r="AG27" i="18" s="1"/>
  <c r="AG45" i="18" s="1"/>
  <c r="AG16" i="18"/>
  <c r="AG33" i="18" s="1"/>
  <c r="AG51" i="18" s="1"/>
  <c r="AG15" i="18"/>
  <c r="AG32" i="18" s="1"/>
  <c r="AG50" i="18" s="1"/>
  <c r="AG11" i="18"/>
  <c r="AG28" i="18" s="1"/>
  <c r="AG46" i="18" s="1"/>
  <c r="AG17" i="18"/>
  <c r="AG34" i="18" s="1"/>
  <c r="AG52" i="18" s="1"/>
  <c r="AH12" i="18"/>
  <c r="AH29" i="18" s="1"/>
  <c r="AH47" i="18" s="1"/>
  <c r="AH10" i="18"/>
  <c r="AH27" i="18" s="1"/>
  <c r="AH45" i="18" s="1"/>
  <c r="AH16" i="18"/>
  <c r="AH33" i="18" s="1"/>
  <c r="AH51" i="18" s="1"/>
  <c r="AH3" i="18"/>
  <c r="AH20" i="18" s="1"/>
  <c r="AH38" i="18" s="1"/>
  <c r="U38" i="18"/>
  <c r="W5" i="18"/>
  <c r="W22" i="18" s="1"/>
  <c r="W40" i="18" s="1"/>
  <c r="W16" i="18"/>
  <c r="W33" i="18" s="1"/>
  <c r="W51" i="18" s="1"/>
  <c r="W15" i="18"/>
  <c r="W32" i="18" s="1"/>
  <c r="W50" i="18" s="1"/>
  <c r="W3" i="18"/>
  <c r="W20" i="18" s="1"/>
  <c r="W38" i="18" s="1"/>
  <c r="W10" i="18"/>
  <c r="W27" i="18" s="1"/>
  <c r="W45" i="18" s="1"/>
  <c r="W6" i="18"/>
  <c r="W23" i="18" s="1"/>
  <c r="W41" i="18" s="1"/>
  <c r="W7" i="18"/>
  <c r="W24" i="18" s="1"/>
  <c r="W42" i="18" s="1"/>
  <c r="AC3" i="18"/>
  <c r="AC20" i="18" s="1"/>
  <c r="AC38" i="18" s="1"/>
  <c r="AC14" i="18"/>
  <c r="AC31" i="18" s="1"/>
  <c r="AC49" i="18" s="1"/>
  <c r="AC12" i="18"/>
  <c r="AC29" i="18" s="1"/>
  <c r="AC47" i="18" s="1"/>
  <c r="AC7" i="18"/>
  <c r="AC24" i="18" s="1"/>
  <c r="AC42" i="18" s="1"/>
  <c r="AC4" i="18"/>
  <c r="AC21" i="18" s="1"/>
  <c r="AC39" i="18" s="1"/>
  <c r="AC5" i="18"/>
  <c r="AC22" i="18" s="1"/>
  <c r="AC40" i="18" s="1"/>
  <c r="AE11" i="18"/>
  <c r="AE28" i="18" s="1"/>
  <c r="AE46" i="18" s="1"/>
  <c r="Y13" i="18"/>
  <c r="Y30" i="18" s="1"/>
  <c r="Y48" i="18" s="1"/>
  <c r="Y14" i="18"/>
  <c r="Y31" i="18" s="1"/>
  <c r="Y49" i="18" s="1"/>
  <c r="AA4" i="18"/>
  <c r="AA21" i="18" s="1"/>
  <c r="AA39" i="18" s="1"/>
  <c r="U8" i="18"/>
  <c r="U25" i="18" s="1"/>
  <c r="U10" i="18"/>
  <c r="U27" i="18" s="1"/>
  <c r="U5" i="18"/>
  <c r="U22" i="18" s="1"/>
  <c r="AB7" i="18"/>
  <c r="AB24" i="18" s="1"/>
  <c r="AB42" i="18" s="1"/>
  <c r="AB9" i="18"/>
  <c r="AB26" i="18" s="1"/>
  <c r="AB44" i="18" s="1"/>
  <c r="U11" i="18"/>
  <c r="U28" i="18" s="1"/>
  <c r="AH11" i="18"/>
  <c r="AH28" i="18" s="1"/>
  <c r="AH46" i="18" s="1"/>
  <c r="AE12" i="18"/>
  <c r="AE29" i="18" s="1"/>
  <c r="AE47" i="18" s="1"/>
  <c r="AB13" i="18"/>
  <c r="AB30" i="18" s="1"/>
  <c r="AB48" i="18" s="1"/>
  <c r="AF11" i="18"/>
  <c r="AF28" i="18" s="1"/>
  <c r="AF46" i="18" s="1"/>
  <c r="AA14" i="18"/>
  <c r="AA31" i="18" s="1"/>
  <c r="AA49" i="18" s="1"/>
  <c r="AE5" i="18"/>
  <c r="AE22" i="18" s="1"/>
  <c r="AE40" i="18" s="1"/>
  <c r="X14" i="18"/>
  <c r="X31" i="18" s="1"/>
  <c r="X49" i="18" s="1"/>
  <c r="X12" i="18"/>
  <c r="X29" i="18" s="1"/>
  <c r="X47" i="18" s="1"/>
  <c r="X6" i="18"/>
  <c r="X23" i="18" s="1"/>
  <c r="X41" i="18" s="1"/>
  <c r="AH6" i="18"/>
  <c r="AH23" i="18" s="1"/>
  <c r="AH41" i="18" s="1"/>
  <c r="X10" i="18"/>
  <c r="X27" i="18" s="1"/>
  <c r="X45" i="18" s="1"/>
  <c r="X11" i="18"/>
  <c r="X28" i="18" s="1"/>
  <c r="X46" i="18" s="1"/>
  <c r="AF12" i="18"/>
  <c r="AF29" i="18" s="1"/>
  <c r="AF47" i="18" s="1"/>
  <c r="X17" i="18"/>
  <c r="X34" i="18" s="1"/>
  <c r="X52" i="18" s="1"/>
  <c r="Y17" i="18"/>
  <c r="Y34" i="18" s="1"/>
  <c r="Y52" i="18" s="1"/>
  <c r="Y15" i="18"/>
  <c r="Y32" i="18" s="1"/>
  <c r="Y50" i="18" s="1"/>
  <c r="Y9" i="18"/>
  <c r="Y26" i="18" s="1"/>
  <c r="Y44" i="18" s="1"/>
  <c r="Y8" i="18"/>
  <c r="Y25" i="18" s="1"/>
  <c r="Y43" i="18" s="1"/>
  <c r="Y7" i="18"/>
  <c r="Y24" i="18" s="1"/>
  <c r="Y42" i="18" s="1"/>
  <c r="Y6" i="18"/>
  <c r="Y23" i="18" s="1"/>
  <c r="Y41" i="18" s="1"/>
  <c r="Y5" i="18"/>
  <c r="Y22" i="18" s="1"/>
  <c r="Y40" i="18" s="1"/>
  <c r="Y4" i="18"/>
  <c r="Y21" i="18" s="1"/>
  <c r="Y39" i="18" s="1"/>
  <c r="Y3" i="18"/>
  <c r="Y20" i="18" s="1"/>
  <c r="Y38" i="18" s="1"/>
  <c r="AA17" i="18"/>
  <c r="AA34" i="18" s="1"/>
  <c r="AA52" i="18" s="1"/>
  <c r="AA15" i="18"/>
  <c r="AA32" i="18" s="1"/>
  <c r="AA50" i="18" s="1"/>
  <c r="AA9" i="18"/>
  <c r="AA26" i="18" s="1"/>
  <c r="AA44" i="18" s="1"/>
  <c r="AA8" i="18"/>
  <c r="AA25" i="18" s="1"/>
  <c r="AA43" i="18" s="1"/>
  <c r="AA7" i="18"/>
  <c r="AA24" i="18" s="1"/>
  <c r="AA42" i="18" s="1"/>
  <c r="AA13" i="18"/>
  <c r="AA30" i="18" s="1"/>
  <c r="AA48" i="18" s="1"/>
  <c r="AE16" i="18"/>
  <c r="AE33" i="18" s="1"/>
  <c r="AE51" i="18" s="1"/>
  <c r="AE14" i="18"/>
  <c r="AE31" i="18" s="1"/>
  <c r="AE49" i="18" s="1"/>
  <c r="U16" i="18"/>
  <c r="U33" i="18" s="1"/>
  <c r="U14" i="18"/>
  <c r="U31" i="18" s="1"/>
  <c r="AE6" i="18"/>
  <c r="AE23" i="18" s="1"/>
  <c r="AE41" i="18" s="1"/>
  <c r="AE8" i="18"/>
  <c r="AE25" i="18" s="1"/>
  <c r="AE43" i="18" s="1"/>
  <c r="U4" i="18"/>
  <c r="U21" i="18" s="1"/>
  <c r="Z12" i="18"/>
  <c r="Z29" i="18" s="1"/>
  <c r="Z47" i="18" s="1"/>
  <c r="Z10" i="18"/>
  <c r="Z27" i="18" s="1"/>
  <c r="Z45" i="18" s="1"/>
  <c r="AB17" i="18"/>
  <c r="AB34" i="18" s="1"/>
  <c r="AB52" i="18" s="1"/>
  <c r="AB10" i="18"/>
  <c r="AB27" i="18" s="1"/>
  <c r="AB45" i="18" s="1"/>
  <c r="AB16" i="18"/>
  <c r="AB33" i="18" s="1"/>
  <c r="AB51" i="18" s="1"/>
  <c r="Y10" i="18"/>
  <c r="Y27" i="18" s="1"/>
  <c r="Y45" i="18" s="1"/>
  <c r="Y11" i="18"/>
  <c r="Y28" i="18" s="1"/>
  <c r="Y46" i="18" s="1"/>
  <c r="U12" i="18"/>
  <c r="U29" i="18" s="1"/>
  <c r="AG14" i="18"/>
  <c r="AG31" i="18" s="1"/>
  <c r="AG49" i="18" s="1"/>
  <c r="AG12" i="18"/>
  <c r="AG29" i="18" s="1"/>
  <c r="AG47" i="18" s="1"/>
  <c r="AG9" i="18"/>
  <c r="AG26" i="18" s="1"/>
  <c r="AG44" i="18" s="1"/>
  <c r="AG8" i="18"/>
  <c r="AG25" i="18" s="1"/>
  <c r="AG43" i="18" s="1"/>
  <c r="AG7" i="18"/>
  <c r="AG24" i="18" s="1"/>
  <c r="AG42" i="18" s="1"/>
  <c r="AG6" i="18"/>
  <c r="AG23" i="18" s="1"/>
  <c r="AG41" i="18" s="1"/>
  <c r="AG5" i="18"/>
  <c r="AG22" i="18" s="1"/>
  <c r="AG40" i="18" s="1"/>
  <c r="AG4" i="18"/>
  <c r="AG21" i="18" s="1"/>
  <c r="AG39" i="18" s="1"/>
  <c r="AG3" i="18"/>
  <c r="AG20" i="18" s="1"/>
  <c r="AG38" i="18" s="1"/>
  <c r="AB15" i="18"/>
  <c r="AB32" i="18" s="1"/>
  <c r="AB50" i="18" s="1"/>
  <c r="AH17" i="18"/>
  <c r="AH34" i="18" s="1"/>
  <c r="AH52" i="18" s="1"/>
  <c r="AH15" i="18"/>
  <c r="AH32" i="18" s="1"/>
  <c r="AH50" i="18" s="1"/>
  <c r="Z16" i="18"/>
  <c r="Z33" i="18" s="1"/>
  <c r="Z51" i="18" s="1"/>
  <c r="Z17" i="18"/>
  <c r="Z34" i="18" s="1"/>
  <c r="Z52" i="18" s="1"/>
  <c r="AE4" i="18"/>
  <c r="AE21" i="18" s="1"/>
  <c r="AE39" i="18" s="1"/>
  <c r="W11" i="18"/>
  <c r="W28" i="18" s="1"/>
  <c r="W46" i="18" s="1"/>
  <c r="W17" i="18"/>
  <c r="W34" i="18" s="1"/>
  <c r="W52" i="18" s="1"/>
  <c r="AH5" i="18"/>
  <c r="AH22" i="18" s="1"/>
  <c r="AH40" i="18" s="1"/>
  <c r="AA6" i="18"/>
  <c r="AA23" i="18" s="1"/>
  <c r="AA41" i="18" s="1"/>
  <c r="U7" i="18"/>
  <c r="U24" i="18" s="1"/>
  <c r="AE7" i="18"/>
  <c r="AE24" i="18" s="1"/>
  <c r="AE42" i="18" s="1"/>
  <c r="Z8" i="18"/>
  <c r="Z25" i="18" s="1"/>
  <c r="Z43" i="18" s="1"/>
  <c r="U9" i="18"/>
  <c r="U26" i="18" s="1"/>
  <c r="AE9" i="18"/>
  <c r="AE26" i="18" s="1"/>
  <c r="AE44" i="18" s="1"/>
  <c r="AA10" i="18"/>
  <c r="AA27" i="18" s="1"/>
  <c r="AA45" i="18" s="1"/>
  <c r="AC13" i="18"/>
  <c r="AC30" i="18" s="1"/>
  <c r="AC48" i="18" s="1"/>
  <c r="AC11" i="18"/>
  <c r="AC28" i="18" s="1"/>
  <c r="AC46" i="18" s="1"/>
  <c r="Z11" i="18"/>
  <c r="Z28" i="18" s="1"/>
  <c r="Z46" i="18" s="1"/>
  <c r="W12" i="18"/>
  <c r="W29" i="18" s="1"/>
  <c r="W47" i="18" s="1"/>
  <c r="U13" i="18"/>
  <c r="U30" i="18" s="1"/>
  <c r="AG13" i="18"/>
  <c r="AG30" i="18" s="1"/>
  <c r="AG48" i="18" s="1"/>
  <c r="AF14" i="18"/>
  <c r="AF31" i="18" s="1"/>
  <c r="AF49" i="18" s="1"/>
  <c r="AC15" i="18"/>
  <c r="AC32" i="18" s="1"/>
  <c r="AC50" i="18" s="1"/>
  <c r="AA16" i="18"/>
  <c r="AA33" i="18" s="1"/>
  <c r="AA51" i="18" s="1"/>
  <c r="AI10" i="18"/>
  <c r="AI27" i="18" s="1"/>
  <c r="AI45" i="18" s="1"/>
  <c r="AC17" i="18"/>
  <c r="AC34" i="18" s="1"/>
  <c r="AC52" i="18" s="1"/>
  <c r="AI17" i="18"/>
  <c r="AI34" i="18" s="1"/>
  <c r="AI52" i="18" s="1"/>
  <c r="V45" i="17"/>
  <c r="Y14" i="17"/>
  <c r="Y12" i="17"/>
  <c r="Y11" i="17"/>
  <c r="AB14" i="17"/>
  <c r="AB12" i="17"/>
  <c r="AB17" i="17"/>
  <c r="AB7" i="17"/>
  <c r="AB3" i="17"/>
  <c r="AB13" i="17"/>
  <c r="AB11" i="17"/>
  <c r="AB6" i="17"/>
  <c r="AB15" i="17"/>
  <c r="AB10" i="17"/>
  <c r="AG10" i="17"/>
  <c r="AG13" i="17"/>
  <c r="AG17" i="17"/>
  <c r="AG14" i="17"/>
  <c r="AG12" i="17"/>
  <c r="AG6" i="17"/>
  <c r="AG15" i="17"/>
  <c r="AG9" i="17"/>
  <c r="AG5" i="17"/>
  <c r="AG16" i="17"/>
  <c r="X3" i="17"/>
  <c r="AE16" i="17"/>
  <c r="Y3" i="17"/>
  <c r="AA5" i="17"/>
  <c r="V11" i="17"/>
  <c r="AB5" i="17"/>
  <c r="Z17" i="17"/>
  <c r="Z12" i="17"/>
  <c r="Z7" i="17"/>
  <c r="Z3" i="17"/>
  <c r="AG3" i="17"/>
  <c r="W15" i="17"/>
  <c r="W17" i="17"/>
  <c r="W10" i="17"/>
  <c r="W13" i="17"/>
  <c r="W16" i="17"/>
  <c r="W6" i="17"/>
  <c r="W9" i="17"/>
  <c r="W5" i="17"/>
  <c r="AE5" i="17"/>
  <c r="X6" i="17"/>
  <c r="AI13" i="17"/>
  <c r="AI10" i="17"/>
  <c r="AI9" i="17"/>
  <c r="AI5" i="17"/>
  <c r="AI8" i="17"/>
  <c r="AI4" i="17"/>
  <c r="W4" i="17"/>
  <c r="Y6" i="17"/>
  <c r="AG7" i="17"/>
  <c r="AA16" i="17"/>
  <c r="AA11" i="17"/>
  <c r="AA14" i="17"/>
  <c r="AA8" i="17"/>
  <c r="AA4" i="17"/>
  <c r="AA17" i="17"/>
  <c r="AA12" i="17"/>
  <c r="AA7" i="17"/>
  <c r="AA3" i="17"/>
  <c r="AA13" i="17"/>
  <c r="Y10" i="17"/>
  <c r="AG11" i="17"/>
  <c r="X14" i="17"/>
  <c r="Y15" i="17"/>
  <c r="AI3" i="17"/>
  <c r="AB4" i="17"/>
  <c r="Z6" i="17"/>
  <c r="W8" i="17"/>
  <c r="Z10" i="17"/>
  <c r="W12" i="17"/>
  <c r="Z15" i="17"/>
  <c r="AE3" i="17"/>
  <c r="AE10" i="17"/>
  <c r="AE6" i="17"/>
  <c r="AB16" i="17"/>
  <c r="AG4" i="17"/>
  <c r="X7" i="17"/>
  <c r="AG8" i="17"/>
  <c r="Y7" i="17"/>
  <c r="AB9" i="17"/>
  <c r="W14" i="17"/>
  <c r="AE4" i="17"/>
  <c r="X10" i="17"/>
  <c r="X17" i="17"/>
  <c r="X13" i="17"/>
  <c r="X15" i="17"/>
  <c r="X9" i="17"/>
  <c r="X5" i="17"/>
  <c r="X8" i="17"/>
  <c r="X4" i="17"/>
  <c r="AA6" i="17"/>
  <c r="AI7" i="17"/>
  <c r="AB8" i="17"/>
  <c r="AA10" i="17"/>
  <c r="X12" i="17"/>
  <c r="AA15" i="17"/>
  <c r="X16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C5" i="17"/>
  <c r="AC4" i="17"/>
  <c r="AC3" i="17"/>
  <c r="AF15" i="17"/>
  <c r="AF10" i="17"/>
  <c r="AF13" i="17"/>
  <c r="Y17" i="17"/>
  <c r="Y13" i="17"/>
  <c r="Y16" i="17"/>
  <c r="AF9" i="17"/>
  <c r="AD17" i="17"/>
  <c r="AD16" i="17"/>
  <c r="AD9" i="17"/>
  <c r="AD8" i="17"/>
  <c r="AD7" i="17"/>
  <c r="AD6" i="17"/>
  <c r="AD5" i="17"/>
  <c r="AD4" i="17"/>
  <c r="AD3" i="17"/>
  <c r="AD15" i="17"/>
  <c r="AD12" i="17"/>
  <c r="AE15" i="17"/>
  <c r="AD14" i="17"/>
  <c r="Y4" i="17"/>
  <c r="Y8" i="17"/>
  <c r="AD11" i="17"/>
  <c r="AE12" i="17"/>
  <c r="AD13" i="17"/>
  <c r="AE14" i="17"/>
  <c r="AH15" i="17"/>
  <c r="AH16" i="17"/>
  <c r="V17" i="17"/>
  <c r="V16" i="17"/>
  <c r="V12" i="17"/>
  <c r="V9" i="17"/>
  <c r="V8" i="17"/>
  <c r="V7" i="17"/>
  <c r="V6" i="17"/>
  <c r="V5" i="17"/>
  <c r="V4" i="17"/>
  <c r="V3" i="17"/>
  <c r="V15" i="17"/>
  <c r="AH5" i="17"/>
  <c r="AF6" i="17"/>
  <c r="Z16" i="17"/>
  <c r="Z11" i="17"/>
  <c r="Z14" i="17"/>
  <c r="Z8" i="17"/>
  <c r="AH9" i="17"/>
  <c r="AH10" i="17"/>
  <c r="AE11" i="17"/>
  <c r="AF12" i="17"/>
  <c r="AE13" i="17"/>
  <c r="AF14" i="17"/>
  <c r="AF16" i="17"/>
  <c r="U17" i="17"/>
  <c r="U34" i="17" s="1"/>
  <c r="U16" i="17"/>
  <c r="U33" i="17" s="1"/>
  <c r="U15" i="17"/>
  <c r="U32" i="17" s="1"/>
  <c r="U14" i="17"/>
  <c r="U31" i="17" s="1"/>
  <c r="U13" i="17"/>
  <c r="U30" i="17" s="1"/>
  <c r="U12" i="17"/>
  <c r="U29" i="17" s="1"/>
  <c r="U11" i="17"/>
  <c r="U28" i="17" s="1"/>
  <c r="U10" i="17"/>
  <c r="U27" i="17" s="1"/>
  <c r="U9" i="17"/>
  <c r="U26" i="17" s="1"/>
  <c r="U8" i="17"/>
  <c r="U25" i="17" s="1"/>
  <c r="U7" i="17"/>
  <c r="U24" i="17" s="1"/>
  <c r="U6" i="17"/>
  <c r="U23" i="17" s="1"/>
  <c r="U5" i="17"/>
  <c r="U22" i="17" s="1"/>
  <c r="U4" i="17"/>
  <c r="U21" i="17" s="1"/>
  <c r="U3" i="17"/>
  <c r="U20" i="17" s="1"/>
  <c r="AF5" i="17"/>
  <c r="Y5" i="17"/>
  <c r="AE7" i="17"/>
  <c r="Y9" i="17"/>
  <c r="AF11" i="17"/>
  <c r="AI17" i="17"/>
  <c r="AI11" i="17"/>
  <c r="AI16" i="17"/>
  <c r="AI14" i="17"/>
  <c r="AE17" i="17"/>
  <c r="AI39" i="16"/>
  <c r="W52" i="16"/>
  <c r="AI40" i="16"/>
  <c r="AE43" i="16"/>
  <c r="AI42" i="16"/>
  <c r="AE44" i="16"/>
  <c r="AB43" i="16"/>
  <c r="AI50" i="16"/>
  <c r="AI41" i="16"/>
  <c r="W46" i="16"/>
  <c r="Y45" i="16"/>
  <c r="AE46" i="16"/>
  <c r="AI48" i="16"/>
  <c r="AE42" i="16"/>
  <c r="AG45" i="16"/>
  <c r="AF46" i="16"/>
  <c r="AI38" i="16"/>
  <c r="AF38" i="16"/>
  <c r="U46" i="16"/>
  <c r="U51" i="16"/>
  <c r="X6" i="16"/>
  <c r="Z15" i="16"/>
  <c r="Z9" i="16"/>
  <c r="Z8" i="16"/>
  <c r="Z7" i="16"/>
  <c r="Z6" i="16"/>
  <c r="Z5" i="16"/>
  <c r="Z4" i="16"/>
  <c r="Z3" i="16"/>
  <c r="AC16" i="16"/>
  <c r="AC17" i="16"/>
  <c r="AC13" i="16"/>
  <c r="X14" i="16"/>
  <c r="X16" i="16"/>
  <c r="X3" i="16"/>
  <c r="AA11" i="16"/>
  <c r="AA10" i="16"/>
  <c r="X11" i="16"/>
  <c r="AB3" i="16"/>
  <c r="X5" i="16"/>
  <c r="X9" i="16"/>
  <c r="AB5" i="16"/>
  <c r="X10" i="16"/>
  <c r="AB7" i="16"/>
  <c r="Z13" i="16"/>
  <c r="AB9" i="16"/>
  <c r="X12" i="16"/>
  <c r="X4" i="16"/>
  <c r="X8" i="16"/>
  <c r="AB4" i="16"/>
  <c r="AB6" i="16"/>
  <c r="AC10" i="16"/>
  <c r="AC12" i="16"/>
  <c r="AC14" i="16"/>
  <c r="Z14" i="16"/>
  <c r="AA17" i="16"/>
  <c r="U12" i="16"/>
  <c r="U29" i="16" s="1"/>
  <c r="U10" i="16"/>
  <c r="U27" i="16" s="1"/>
  <c r="U9" i="16"/>
  <c r="U26" i="16" s="1"/>
  <c r="U8" i="16"/>
  <c r="U25" i="16" s="1"/>
  <c r="U7" i="16"/>
  <c r="U24" i="16" s="1"/>
  <c r="U6" i="16"/>
  <c r="U23" i="16" s="1"/>
  <c r="U5" i="16"/>
  <c r="U22" i="16" s="1"/>
  <c r="U4" i="16"/>
  <c r="U21" i="16" s="1"/>
  <c r="U3" i="16"/>
  <c r="U20" i="16" s="1"/>
  <c r="U15" i="16"/>
  <c r="U32" i="16" s="1"/>
  <c r="AA3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40" i="16"/>
  <c r="V4" i="16"/>
  <c r="V3" i="16"/>
  <c r="AA4" i="16"/>
  <c r="W10" i="16"/>
  <c r="W14" i="16"/>
  <c r="AA5" i="16"/>
  <c r="X17" i="16"/>
  <c r="X13" i="16"/>
  <c r="AA6" i="16"/>
  <c r="Y17" i="16"/>
  <c r="Y16" i="16"/>
  <c r="Y15" i="16"/>
  <c r="Y14" i="16"/>
  <c r="Y13" i="16"/>
  <c r="Y12" i="16"/>
  <c r="Y11" i="16"/>
  <c r="Y9" i="16"/>
  <c r="Y8" i="16"/>
  <c r="Y7" i="16"/>
  <c r="Y6" i="16"/>
  <c r="Y5" i="16"/>
  <c r="Y4" i="16"/>
  <c r="Y3" i="16"/>
  <c r="AA7" i="16"/>
  <c r="Z17" i="16"/>
  <c r="Z11" i="16"/>
  <c r="Z16" i="16"/>
  <c r="Z12" i="16"/>
  <c r="Z10" i="16"/>
  <c r="AA8" i="16"/>
  <c r="AA16" i="16"/>
  <c r="AA15" i="16"/>
  <c r="AA9" i="16"/>
  <c r="AB17" i="16"/>
  <c r="AB16" i="16"/>
  <c r="AB15" i="16"/>
  <c r="AB14" i="16"/>
  <c r="AB13" i="16"/>
  <c r="AB12" i="16"/>
  <c r="AB10" i="16"/>
  <c r="AC15" i="16"/>
  <c r="AB11" i="16"/>
  <c r="AD9" i="16"/>
  <c r="AD8" i="16"/>
  <c r="AD7" i="16"/>
  <c r="AD6" i="16"/>
  <c r="AD5" i="16"/>
  <c r="AD4" i="16"/>
  <c r="AD3" i="16"/>
  <c r="AI12" i="16"/>
  <c r="U13" i="16"/>
  <c r="U30" i="16" s="1"/>
  <c r="AF13" i="16"/>
  <c r="AF10" i="16"/>
  <c r="AF12" i="16"/>
  <c r="AF16" i="16"/>
  <c r="AA14" i="16"/>
  <c r="W16" i="16"/>
  <c r="AI11" i="16"/>
  <c r="AH14" i="16"/>
  <c r="W15" i="16"/>
  <c r="AH15" i="16"/>
  <c r="AH17" i="16"/>
  <c r="AF4" i="16"/>
  <c r="AF5" i="16"/>
  <c r="AF6" i="16"/>
  <c r="AF7" i="16"/>
  <c r="AF8" i="16"/>
  <c r="AF9" i="16"/>
  <c r="AH10" i="16"/>
  <c r="AH11" i="16"/>
  <c r="W12" i="16"/>
  <c r="AE14" i="16"/>
  <c r="AE13" i="16"/>
  <c r="AE10" i="16"/>
  <c r="AE17" i="16"/>
  <c r="AA13" i="16"/>
  <c r="X15" i="16"/>
  <c r="AE16" i="16"/>
  <c r="AI17" i="16"/>
  <c r="AH16" i="16"/>
  <c r="W3" i="16"/>
  <c r="W4" i="16"/>
  <c r="W5" i="16"/>
  <c r="W6" i="16"/>
  <c r="W7" i="16"/>
  <c r="W8" i="16"/>
  <c r="W9" i="16"/>
  <c r="AH13" i="16"/>
  <c r="U14" i="16"/>
  <c r="U31" i="16" s="1"/>
  <c r="AG17" i="16"/>
  <c r="AG16" i="16"/>
  <c r="AG15" i="16"/>
  <c r="AG14" i="16"/>
  <c r="AG13" i="16"/>
  <c r="AG12" i="16"/>
  <c r="AG11" i="16"/>
  <c r="AG9" i="16"/>
  <c r="AG8" i="16"/>
  <c r="AG7" i="16"/>
  <c r="AG6" i="16"/>
  <c r="AG5" i="16"/>
  <c r="AG4" i="16"/>
  <c r="AG3" i="16"/>
  <c r="U17" i="16"/>
  <c r="U34" i="16" s="1"/>
  <c r="AI10" i="16"/>
  <c r="AC11" i="16"/>
  <c r="AD17" i="16"/>
  <c r="AD16" i="16"/>
  <c r="AD15" i="16"/>
  <c r="AD14" i="16"/>
  <c r="AD13" i="16"/>
  <c r="AD12" i="16"/>
  <c r="AD11" i="16"/>
  <c r="AD10" i="16"/>
  <c r="AI14" i="16"/>
  <c r="AC3" i="16"/>
  <c r="AC4" i="16"/>
  <c r="AC5" i="16"/>
  <c r="AC6" i="16"/>
  <c r="AC7" i="16"/>
  <c r="AC8" i="16"/>
  <c r="AC9" i="16"/>
  <c r="J3" i="15"/>
  <c r="N3" i="11"/>
  <c r="AO3" i="24" l="1"/>
  <c r="AG33" i="16"/>
  <c r="AG51" i="16" s="1"/>
  <c r="Y24" i="16"/>
  <c r="Y42" i="16" s="1"/>
  <c r="V27" i="16"/>
  <c r="V45" i="16" s="1"/>
  <c r="X27" i="16"/>
  <c r="X45" i="16" s="1"/>
  <c r="AH32" i="17"/>
  <c r="AH50" i="17" s="1"/>
  <c r="AC25" i="17"/>
  <c r="AC43" i="17" s="1"/>
  <c r="AB33" i="17"/>
  <c r="AB51" i="17" s="1"/>
  <c r="AI27" i="17"/>
  <c r="AI45" i="17" s="1"/>
  <c r="AG22" i="17"/>
  <c r="AG40" i="17" s="1"/>
  <c r="AD34" i="21"/>
  <c r="AD52" i="21" s="1"/>
  <c r="Z29" i="21"/>
  <c r="Z47" i="21" s="1"/>
  <c r="X20" i="21"/>
  <c r="X38" i="21" s="1"/>
  <c r="X31" i="21"/>
  <c r="X49" i="21" s="1"/>
  <c r="AF22" i="21"/>
  <c r="AF40" i="21" s="1"/>
  <c r="AC25" i="21"/>
  <c r="AC43" i="21" s="1"/>
  <c r="W33" i="21"/>
  <c r="W51" i="21" s="1"/>
  <c r="AB31" i="21"/>
  <c r="AB49" i="21" s="1"/>
  <c r="AC26" i="16"/>
  <c r="AC44" i="16" s="1"/>
  <c r="AG34" i="16"/>
  <c r="AG52" i="16" s="1"/>
  <c r="AI28" i="16"/>
  <c r="AI46" i="16" s="1"/>
  <c r="Z28" i="16"/>
  <c r="Z46" i="16" s="1"/>
  <c r="AB21" i="16"/>
  <c r="AB39" i="16" s="1"/>
  <c r="V24" i="17"/>
  <c r="V42" i="17" s="1"/>
  <c r="AF27" i="17"/>
  <c r="AF45" i="17" s="1"/>
  <c r="X21" i="17"/>
  <c r="X39" i="17" s="1"/>
  <c r="AB21" i="17"/>
  <c r="AB39" i="17" s="1"/>
  <c r="W27" i="17"/>
  <c r="W45" i="17" s="1"/>
  <c r="AG26" i="17"/>
  <c r="AG44" i="17" s="1"/>
  <c r="AF24" i="21"/>
  <c r="AF42" i="21" s="1"/>
  <c r="AH29" i="21"/>
  <c r="AH47" i="21" s="1"/>
  <c r="Z30" i="21"/>
  <c r="Z48" i="21" s="1"/>
  <c r="AC33" i="21"/>
  <c r="AC51" i="21" s="1"/>
  <c r="AA34" i="21"/>
  <c r="AA52" i="21" s="1"/>
  <c r="V22" i="21"/>
  <c r="V40" i="21" s="1"/>
  <c r="AH24" i="17"/>
  <c r="AH42" i="17" s="1"/>
  <c r="AD28" i="16"/>
  <c r="AD46" i="16" s="1"/>
  <c r="W20" i="16"/>
  <c r="W38" i="16" s="1"/>
  <c r="AC32" i="16"/>
  <c r="AC50" i="16" s="1"/>
  <c r="Y26" i="16"/>
  <c r="Y44" i="16" s="1"/>
  <c r="V21" i="16"/>
  <c r="V39" i="16" s="1"/>
  <c r="X25" i="16"/>
  <c r="X43" i="16" s="1"/>
  <c r="V25" i="17"/>
  <c r="V43" i="17" s="1"/>
  <c r="AF32" i="17"/>
  <c r="AF50" i="17" s="1"/>
  <c r="X25" i="17"/>
  <c r="X43" i="17" s="1"/>
  <c r="AA29" i="17"/>
  <c r="AA47" i="17" s="1"/>
  <c r="V28" i="17"/>
  <c r="V46" i="17" s="1"/>
  <c r="AB31" i="17"/>
  <c r="AB49" i="17" s="1"/>
  <c r="AE32" i="21"/>
  <c r="AE50" i="21" s="1"/>
  <c r="AH20" i="21"/>
  <c r="AH38" i="21" s="1"/>
  <c r="AO16" i="21" s="1"/>
  <c r="AP16" i="21" s="1"/>
  <c r="AQ16" i="21" s="1"/>
  <c r="AD20" i="21"/>
  <c r="AD38" i="21" s="1"/>
  <c r="Y25" i="21"/>
  <c r="Y43" i="21" s="1"/>
  <c r="Y33" i="21"/>
  <c r="Y51" i="21" s="1"/>
  <c r="AC30" i="21"/>
  <c r="AC48" i="21" s="1"/>
  <c r="AC20" i="21"/>
  <c r="AC38" i="21" s="1"/>
  <c r="V23" i="21"/>
  <c r="V41" i="21" s="1"/>
  <c r="W29" i="21"/>
  <c r="W47" i="21" s="1"/>
  <c r="AH34" i="17"/>
  <c r="AH52" i="17" s="1"/>
  <c r="AI25" i="16"/>
  <c r="AI43" i="16" s="1"/>
  <c r="W28" i="17"/>
  <c r="W46" i="17" s="1"/>
  <c r="AC24" i="16"/>
  <c r="AC42" i="16" s="1"/>
  <c r="AD29" i="16"/>
  <c r="AD47" i="16" s="1"/>
  <c r="AG28" i="16"/>
  <c r="AG46" i="16" s="1"/>
  <c r="AH30" i="16"/>
  <c r="AH48" i="16" s="1"/>
  <c r="AH33" i="16"/>
  <c r="AH51" i="16" s="1"/>
  <c r="AE31" i="16"/>
  <c r="AE49" i="16" s="1"/>
  <c r="AF22" i="16"/>
  <c r="AF40" i="16" s="1"/>
  <c r="AA31" i="16"/>
  <c r="AA49" i="16" s="1"/>
  <c r="AD21" i="16"/>
  <c r="AD39" i="16" s="1"/>
  <c r="AB27" i="16"/>
  <c r="AB45" i="16" s="1"/>
  <c r="AA32" i="16"/>
  <c r="AA50" i="16" s="1"/>
  <c r="AA24" i="16"/>
  <c r="AA42" i="16" s="1"/>
  <c r="Y28" i="16"/>
  <c r="Y46" i="16" s="1"/>
  <c r="AK46" i="16" s="1"/>
  <c r="X30" i="16"/>
  <c r="X48" i="16" s="1"/>
  <c r="V30" i="16"/>
  <c r="V48" i="16" s="1"/>
  <c r="AA34" i="16"/>
  <c r="AA52" i="16" s="1"/>
  <c r="X21" i="16"/>
  <c r="X39" i="16" s="1"/>
  <c r="X22" i="16"/>
  <c r="X40" i="16" s="1"/>
  <c r="AC30" i="16"/>
  <c r="AC48" i="16" s="1"/>
  <c r="Z25" i="16"/>
  <c r="Z43" i="16" s="1"/>
  <c r="AF28" i="17"/>
  <c r="AF46" i="17" s="1"/>
  <c r="AE28" i="17"/>
  <c r="AE46" i="17" s="1"/>
  <c r="AH22" i="17"/>
  <c r="AH40" i="17" s="1"/>
  <c r="V26" i="17"/>
  <c r="V44" i="17" s="1"/>
  <c r="AE29" i="17"/>
  <c r="AE47" i="17" s="1"/>
  <c r="AD20" i="17"/>
  <c r="AD38" i="17" s="1"/>
  <c r="AD34" i="17"/>
  <c r="AD52" i="17" s="1"/>
  <c r="AC20" i="17"/>
  <c r="AC38" i="17" s="1"/>
  <c r="AC28" i="17"/>
  <c r="AC46" i="17" s="1"/>
  <c r="AA32" i="17"/>
  <c r="AA50" i="17" s="1"/>
  <c r="X22" i="17"/>
  <c r="X40" i="17" s="1"/>
  <c r="AB26" i="17"/>
  <c r="AB44" i="17" s="1"/>
  <c r="AE20" i="17"/>
  <c r="AE38" i="17" s="1"/>
  <c r="Y32" i="17"/>
  <c r="Y50" i="17" s="1"/>
  <c r="AA34" i="17"/>
  <c r="AA52" i="17" s="1"/>
  <c r="W21" i="17"/>
  <c r="W39" i="17" s="1"/>
  <c r="AE22" i="17"/>
  <c r="AE40" i="17" s="1"/>
  <c r="W32" i="17"/>
  <c r="W50" i="17" s="1"/>
  <c r="AA22" i="17"/>
  <c r="AA40" i="17" s="1"/>
  <c r="AG23" i="17"/>
  <c r="AG41" i="17" s="1"/>
  <c r="AB23" i="17"/>
  <c r="AB41" i="17" s="1"/>
  <c r="Y28" i="17"/>
  <c r="Y46" i="17" s="1"/>
  <c r="AD29" i="21"/>
  <c r="AD47" i="21" s="1"/>
  <c r="AH32" i="21"/>
  <c r="AH50" i="21" s="1"/>
  <c r="AE28" i="21"/>
  <c r="AE46" i="21" s="1"/>
  <c r="Z23" i="21"/>
  <c r="Z41" i="21" s="1"/>
  <c r="AH21" i="21"/>
  <c r="AH39" i="21" s="1"/>
  <c r="AG31" i="21"/>
  <c r="AG49" i="21" s="1"/>
  <c r="AD21" i="21"/>
  <c r="AD39" i="21" s="1"/>
  <c r="AB27" i="21"/>
  <c r="AB45" i="21" s="1"/>
  <c r="AB24" i="21"/>
  <c r="AB42" i="21" s="1"/>
  <c r="AI25" i="21"/>
  <c r="AI43" i="21" s="1"/>
  <c r="Y29" i="21"/>
  <c r="Y47" i="21" s="1"/>
  <c r="AF32" i="21"/>
  <c r="AF50" i="21" s="1"/>
  <c r="Y26" i="21"/>
  <c r="Y44" i="21" s="1"/>
  <c r="AA25" i="21"/>
  <c r="AA43" i="21" s="1"/>
  <c r="AF33" i="21"/>
  <c r="AF51" i="21" s="1"/>
  <c r="AA28" i="21"/>
  <c r="AA46" i="21" s="1"/>
  <c r="AC23" i="21"/>
  <c r="AC41" i="21" s="1"/>
  <c r="V24" i="21"/>
  <c r="V42" i="21" s="1"/>
  <c r="V32" i="21"/>
  <c r="V50" i="21" s="1"/>
  <c r="W26" i="21"/>
  <c r="W44" i="21" s="1"/>
  <c r="W28" i="21"/>
  <c r="W46" i="21" s="1"/>
  <c r="AB29" i="21"/>
  <c r="AB47" i="21" s="1"/>
  <c r="AE34" i="21"/>
  <c r="AE52" i="21" s="1"/>
  <c r="Y22" i="21"/>
  <c r="Y40" i="21" s="1"/>
  <c r="AE22" i="21"/>
  <c r="AE40" i="21" s="1"/>
  <c r="AI33" i="16"/>
  <c r="AI51" i="16" s="1"/>
  <c r="V30" i="17"/>
  <c r="V48" i="17" s="1"/>
  <c r="AI31" i="16"/>
  <c r="AI49" i="16" s="1"/>
  <c r="W22" i="16"/>
  <c r="W40" i="16" s="1"/>
  <c r="AH31" i="16"/>
  <c r="AH49" i="16" s="1"/>
  <c r="Z33" i="16"/>
  <c r="Z51" i="16" s="1"/>
  <c r="AA21" i="16"/>
  <c r="AA39" i="16" s="1"/>
  <c r="AB23" i="16"/>
  <c r="AB41" i="16" s="1"/>
  <c r="V23" i="17"/>
  <c r="V41" i="17" s="1"/>
  <c r="AD25" i="17"/>
  <c r="AD43" i="17" s="1"/>
  <c r="X27" i="17"/>
  <c r="X45" i="17" s="1"/>
  <c r="Z23" i="17"/>
  <c r="Z41" i="17" s="1"/>
  <c r="Z34" i="17"/>
  <c r="Z52" i="17" s="1"/>
  <c r="Z20" i="21"/>
  <c r="Z38" i="21" s="1"/>
  <c r="AD26" i="21"/>
  <c r="AD44" i="21" s="1"/>
  <c r="X25" i="21"/>
  <c r="X43" i="21" s="1"/>
  <c r="W34" i="21"/>
  <c r="W52" i="21" s="1"/>
  <c r="AH34" i="21"/>
  <c r="AH52" i="21" s="1"/>
  <c r="AD27" i="16"/>
  <c r="AD45" i="16" s="1"/>
  <c r="W21" i="16"/>
  <c r="W39" i="16" s="1"/>
  <c r="AF24" i="16"/>
  <c r="AF42" i="16" s="1"/>
  <c r="AB34" i="16"/>
  <c r="AB52" i="16" s="1"/>
  <c r="Y34" i="16"/>
  <c r="Y52" i="16" s="1"/>
  <c r="Z33" i="17"/>
  <c r="Z51" i="17" s="1"/>
  <c r="AD26" i="17"/>
  <c r="AD44" i="17" s="1"/>
  <c r="AC34" i="17"/>
  <c r="AC52" i="17" s="1"/>
  <c r="AE21" i="17"/>
  <c r="AE39" i="17" s="1"/>
  <c r="AG24" i="17"/>
  <c r="AG42" i="17" s="1"/>
  <c r="AB22" i="17"/>
  <c r="AB40" i="17" s="1"/>
  <c r="AB29" i="17"/>
  <c r="AB47" i="17" s="1"/>
  <c r="AH33" i="21"/>
  <c r="AH51" i="21" s="1"/>
  <c r="AB33" i="21"/>
  <c r="AB51" i="21" s="1"/>
  <c r="AC28" i="21"/>
  <c r="AC46" i="21" s="1"/>
  <c r="Y24" i="21"/>
  <c r="Y42" i="21" s="1"/>
  <c r="AG21" i="21"/>
  <c r="AG39" i="21" s="1"/>
  <c r="W24" i="21"/>
  <c r="W42" i="21" s="1"/>
  <c r="W27" i="21"/>
  <c r="W45" i="21" s="1"/>
  <c r="AG32" i="21"/>
  <c r="AG50" i="21" s="1"/>
  <c r="AE26" i="21"/>
  <c r="AE44" i="21" s="1"/>
  <c r="AC25" i="16"/>
  <c r="AC43" i="16" s="1"/>
  <c r="W33" i="16"/>
  <c r="W51" i="16" s="1"/>
  <c r="AA26" i="16"/>
  <c r="AA44" i="16" s="1"/>
  <c r="X26" i="16"/>
  <c r="X44" i="16" s="1"/>
  <c r="AI34" i="17"/>
  <c r="AI52" i="17" s="1"/>
  <c r="AF23" i="17"/>
  <c r="AF41" i="17" s="1"/>
  <c r="AD32" i="17"/>
  <c r="AD50" i="17" s="1"/>
  <c r="X33" i="17"/>
  <c r="X51" i="17" s="1"/>
  <c r="AE27" i="17"/>
  <c r="AE45" i="17" s="1"/>
  <c r="X23" i="17"/>
  <c r="X41" i="17" s="1"/>
  <c r="AB32" i="17"/>
  <c r="AB50" i="17" s="1"/>
  <c r="AD28" i="21"/>
  <c r="AD46" i="21" s="1"/>
  <c r="AG23" i="21"/>
  <c r="AG41" i="21" s="1"/>
  <c r="Z22" i="21"/>
  <c r="Z40" i="21" s="1"/>
  <c r="AG30" i="21"/>
  <c r="AG48" i="21" s="1"/>
  <c r="AB30" i="21"/>
  <c r="AB48" i="21" s="1"/>
  <c r="AI24" i="21"/>
  <c r="AI42" i="21" s="1"/>
  <c r="AG33" i="21"/>
  <c r="AG51" i="21" s="1"/>
  <c r="AA24" i="21"/>
  <c r="AA42" i="21" s="1"/>
  <c r="AA33" i="21"/>
  <c r="AA51" i="21" s="1"/>
  <c r="AC22" i="21"/>
  <c r="AC40" i="21" s="1"/>
  <c r="V31" i="21"/>
  <c r="V49" i="21" s="1"/>
  <c r="W31" i="21"/>
  <c r="W49" i="21" s="1"/>
  <c r="AE31" i="21"/>
  <c r="AE49" i="21" s="1"/>
  <c r="AC23" i="16"/>
  <c r="AC41" i="16" s="1"/>
  <c r="AD30" i="16"/>
  <c r="AD48" i="16" s="1"/>
  <c r="AG20" i="16"/>
  <c r="AG38" i="16" s="1"/>
  <c r="AG29" i="16"/>
  <c r="AG47" i="16" s="1"/>
  <c r="W26" i="16"/>
  <c r="W44" i="16" s="1"/>
  <c r="AI34" i="16"/>
  <c r="AI52" i="16" s="1"/>
  <c r="W29" i="16"/>
  <c r="W47" i="16" s="1"/>
  <c r="AF21" i="16"/>
  <c r="AF39" i="16" s="1"/>
  <c r="AF33" i="16"/>
  <c r="AF51" i="16" s="1"/>
  <c r="AD22" i="16"/>
  <c r="AD40" i="16" s="1"/>
  <c r="AB29" i="16"/>
  <c r="AB47" i="16" s="1"/>
  <c r="AA33" i="16"/>
  <c r="AA51" i="16" s="1"/>
  <c r="Y20" i="16"/>
  <c r="Y38" i="16" s="1"/>
  <c r="Y29" i="16"/>
  <c r="Y47" i="16" s="1"/>
  <c r="X34" i="16"/>
  <c r="X52" i="16" s="1"/>
  <c r="V23" i="16"/>
  <c r="V41" i="16" s="1"/>
  <c r="V31" i="16"/>
  <c r="V49" i="16" s="1"/>
  <c r="Z31" i="16"/>
  <c r="Z49" i="16" s="1"/>
  <c r="X29" i="16"/>
  <c r="X47" i="16" s="1"/>
  <c r="AB20" i="16"/>
  <c r="AB38" i="16" s="1"/>
  <c r="AC34" i="16"/>
  <c r="AC52" i="16" s="1"/>
  <c r="Z26" i="16"/>
  <c r="Z44" i="16" s="1"/>
  <c r="Y26" i="17"/>
  <c r="Y44" i="17" s="1"/>
  <c r="AH27" i="17"/>
  <c r="AH45" i="17" s="1"/>
  <c r="V32" i="17"/>
  <c r="V50" i="17" s="1"/>
  <c r="V29" i="17"/>
  <c r="V47" i="17" s="1"/>
  <c r="AD28" i="17"/>
  <c r="AD46" i="17" s="1"/>
  <c r="AD21" i="17"/>
  <c r="AD39" i="17" s="1"/>
  <c r="AF26" i="17"/>
  <c r="AF44" i="17" s="1"/>
  <c r="AC21" i="17"/>
  <c r="AC39" i="17" s="1"/>
  <c r="AC29" i="17"/>
  <c r="AC47" i="17" s="1"/>
  <c r="X29" i="17"/>
  <c r="X47" i="17" s="1"/>
  <c r="X26" i="17"/>
  <c r="X44" i="17" s="1"/>
  <c r="Y24" i="17"/>
  <c r="Y42" i="17" s="1"/>
  <c r="Z32" i="17"/>
  <c r="Z50" i="17" s="1"/>
  <c r="X31" i="17"/>
  <c r="X49" i="17" s="1"/>
  <c r="AA21" i="17"/>
  <c r="AA39" i="17" s="1"/>
  <c r="AI21" i="17"/>
  <c r="AI39" i="17" s="1"/>
  <c r="W22" i="17"/>
  <c r="W40" i="17" s="1"/>
  <c r="AG20" i="17"/>
  <c r="AG38" i="17" s="1"/>
  <c r="Y20" i="17"/>
  <c r="Y38" i="17" s="1"/>
  <c r="AG29" i="17"/>
  <c r="AG47" i="17" s="1"/>
  <c r="AB28" i="17"/>
  <c r="AB46" i="17" s="1"/>
  <c r="Y29" i="17"/>
  <c r="Y47" i="17" s="1"/>
  <c r="AO17" i="19"/>
  <c r="AP17" i="19" s="1"/>
  <c r="AQ17" i="19" s="1"/>
  <c r="AD48" i="21"/>
  <c r="AD30" i="21"/>
  <c r="AH49" i="21"/>
  <c r="AH31" i="21"/>
  <c r="X39" i="21"/>
  <c r="X21" i="21"/>
  <c r="AE51" i="21"/>
  <c r="AE33" i="21"/>
  <c r="Z42" i="21"/>
  <c r="Z24" i="21"/>
  <c r="AH40" i="21"/>
  <c r="AH22" i="21"/>
  <c r="X47" i="21"/>
  <c r="X29" i="21"/>
  <c r="AD40" i="21"/>
  <c r="AD22" i="21"/>
  <c r="AB52" i="21"/>
  <c r="AB34" i="21"/>
  <c r="AI46" i="21"/>
  <c r="AI28" i="21"/>
  <c r="AI44" i="21"/>
  <c r="AI26" i="21"/>
  <c r="Y52" i="21"/>
  <c r="Y34" i="21"/>
  <c r="AC49" i="21"/>
  <c r="AC31" i="21"/>
  <c r="AA49" i="21"/>
  <c r="AA31" i="21"/>
  <c r="AA44" i="21"/>
  <c r="AA26" i="21"/>
  <c r="AF45" i="21"/>
  <c r="AF27" i="21"/>
  <c r="AA47" i="21"/>
  <c r="AA29" i="21"/>
  <c r="W50" i="21"/>
  <c r="W32" i="21"/>
  <c r="AC50" i="21"/>
  <c r="AC32" i="21"/>
  <c r="V43" i="21"/>
  <c r="V25" i="21"/>
  <c r="V51" i="21"/>
  <c r="V33" i="21"/>
  <c r="W39" i="21"/>
  <c r="W21" i="21"/>
  <c r="Y45" i="21"/>
  <c r="Y27" i="21"/>
  <c r="Y49" i="21"/>
  <c r="Y31" i="21"/>
  <c r="AE38" i="16"/>
  <c r="AE20" i="16"/>
  <c r="AE41" i="16"/>
  <c r="AE23" i="16"/>
  <c r="W24" i="17"/>
  <c r="W42" i="17" s="1"/>
  <c r="AD52" i="16"/>
  <c r="AD34" i="16"/>
  <c r="AB51" i="16"/>
  <c r="AB33" i="16"/>
  <c r="Z40" i="16"/>
  <c r="Z22" i="16"/>
  <c r="Z28" i="17"/>
  <c r="Z46" i="17" s="1"/>
  <c r="AC33" i="17"/>
  <c r="AC51" i="17" s="1"/>
  <c r="AA20" i="17"/>
  <c r="AA38" i="17" s="1"/>
  <c r="AB34" i="17"/>
  <c r="AB52" i="17" s="1"/>
  <c r="AH44" i="21"/>
  <c r="AH26" i="21"/>
  <c r="AC34" i="21"/>
  <c r="AC52" i="21" s="1"/>
  <c r="V47" i="21"/>
  <c r="V29" i="21"/>
  <c r="AE39" i="21"/>
  <c r="AE21" i="21"/>
  <c r="AE45" i="16"/>
  <c r="AE27" i="16"/>
  <c r="Y25" i="16"/>
  <c r="Y43" i="16" s="1"/>
  <c r="AB40" i="16"/>
  <c r="AB22" i="16"/>
  <c r="AI28" i="17"/>
  <c r="AI46" i="17" s="1"/>
  <c r="AE31" i="17"/>
  <c r="AE49" i="17" s="1"/>
  <c r="AE23" i="17"/>
  <c r="AE41" i="17" s="1"/>
  <c r="AB27" i="17"/>
  <c r="AB45" i="17" s="1"/>
  <c r="Z39" i="21"/>
  <c r="Z21" i="21"/>
  <c r="AG52" i="21"/>
  <c r="AG34" i="21"/>
  <c r="V48" i="21"/>
  <c r="V30" i="21"/>
  <c r="AE48" i="16"/>
  <c r="AE30" i="16"/>
  <c r="AD33" i="17"/>
  <c r="AD51" i="17" s="1"/>
  <c r="W31" i="17"/>
  <c r="W49" i="17" s="1"/>
  <c r="W34" i="17"/>
  <c r="W52" i="17" s="1"/>
  <c r="AC40" i="16"/>
  <c r="AC22" i="16"/>
  <c r="AG48" i="16"/>
  <c r="AG30" i="16"/>
  <c r="AH46" i="16"/>
  <c r="AH28" i="16"/>
  <c r="AF47" i="16"/>
  <c r="AF29" i="16"/>
  <c r="Y39" i="16"/>
  <c r="Y21" i="16"/>
  <c r="V42" i="16"/>
  <c r="V24" i="16"/>
  <c r="AC49" i="16"/>
  <c r="AC31" i="16"/>
  <c r="X46" i="16"/>
  <c r="X28" i="16"/>
  <c r="AC51" i="16"/>
  <c r="AC33" i="16"/>
  <c r="Z50" i="16"/>
  <c r="Z32" i="16"/>
  <c r="AE24" i="17"/>
  <c r="AE42" i="17" s="1"/>
  <c r="AH26" i="17"/>
  <c r="AH44" i="17" s="1"/>
  <c r="V20" i="17"/>
  <c r="V38" i="17" s="1"/>
  <c r="V33" i="17"/>
  <c r="V51" i="17" s="1"/>
  <c r="Y25" i="17"/>
  <c r="Y43" i="17" s="1"/>
  <c r="AD22" i="17"/>
  <c r="AD40" i="17" s="1"/>
  <c r="Y33" i="17"/>
  <c r="Y51" i="17" s="1"/>
  <c r="AC22" i="17"/>
  <c r="AC40" i="17" s="1"/>
  <c r="AC30" i="17"/>
  <c r="AC48" i="17" s="1"/>
  <c r="AA27" i="17"/>
  <c r="AA45" i="17" s="1"/>
  <c r="X32" i="17"/>
  <c r="X50" i="17" s="1"/>
  <c r="AG25" i="17"/>
  <c r="AG43" i="17" s="1"/>
  <c r="W29" i="17"/>
  <c r="W47" i="17" s="1"/>
  <c r="AG28" i="17"/>
  <c r="AG46" i="17" s="1"/>
  <c r="AA25" i="17"/>
  <c r="AA43" i="17" s="1"/>
  <c r="AI25" i="17"/>
  <c r="AI43" i="17" s="1"/>
  <c r="W26" i="17"/>
  <c r="W44" i="17" s="1"/>
  <c r="Z20" i="17"/>
  <c r="Z38" i="17" s="1"/>
  <c r="AE33" i="17"/>
  <c r="AE51" i="17" s="1"/>
  <c r="AG31" i="17"/>
  <c r="AG49" i="17" s="1"/>
  <c r="AB30" i="17"/>
  <c r="AB48" i="17" s="1"/>
  <c r="Y31" i="17"/>
  <c r="Y49" i="17" s="1"/>
  <c r="AD49" i="21"/>
  <c r="AD31" i="21"/>
  <c r="AF48" i="21"/>
  <c r="AF30" i="21"/>
  <c r="Y38" i="21"/>
  <c r="Y20" i="21"/>
  <c r="X27" i="21"/>
  <c r="X45" i="21" s="1"/>
  <c r="Z43" i="21"/>
  <c r="Z25" i="21"/>
  <c r="AH41" i="21"/>
  <c r="AH23" i="21"/>
  <c r="Y46" i="21"/>
  <c r="Y28" i="21"/>
  <c r="AD23" i="21"/>
  <c r="AD41" i="21" s="1"/>
  <c r="AE42" i="21"/>
  <c r="AE24" i="21"/>
  <c r="AI50" i="21"/>
  <c r="AI32" i="21"/>
  <c r="AI47" i="21"/>
  <c r="AI29" i="21"/>
  <c r="X28" i="21"/>
  <c r="X46" i="21" s="1"/>
  <c r="AA48" i="21"/>
  <c r="AA30" i="21"/>
  <c r="AA45" i="21"/>
  <c r="AA27" i="21"/>
  <c r="AA50" i="21"/>
  <c r="AA32" i="21"/>
  <c r="AF31" i="21"/>
  <c r="AF49" i="21" s="1"/>
  <c r="AC44" i="21"/>
  <c r="AC26" i="21"/>
  <c r="V44" i="21"/>
  <c r="V26" i="21"/>
  <c r="V52" i="21"/>
  <c r="V34" i="21"/>
  <c r="W25" i="21"/>
  <c r="W43" i="21" s="1"/>
  <c r="AB26" i="21"/>
  <c r="AB44" i="21" s="1"/>
  <c r="X42" i="21"/>
  <c r="X24" i="21"/>
  <c r="AI30" i="21"/>
  <c r="AI48" i="21" s="1"/>
  <c r="AG43" i="21"/>
  <c r="AG25" i="21"/>
  <c r="Y23" i="21"/>
  <c r="Y41" i="21" s="1"/>
  <c r="AI29" i="17"/>
  <c r="AI47" i="17" s="1"/>
  <c r="X24" i="16"/>
  <c r="X42" i="16" s="1"/>
  <c r="AE25" i="17"/>
  <c r="AE43" i="17" s="1"/>
  <c r="Z26" i="17"/>
  <c r="Z44" i="17" s="1"/>
  <c r="AF31" i="16"/>
  <c r="AF49" i="16" s="1"/>
  <c r="AF25" i="16"/>
  <c r="AF43" i="16" s="1"/>
  <c r="AI33" i="17"/>
  <c r="AI51" i="17" s="1"/>
  <c r="AF30" i="17"/>
  <c r="AF48" i="17" s="1"/>
  <c r="W30" i="17"/>
  <c r="W48" i="17" s="1"/>
  <c r="AI22" i="21"/>
  <c r="AI40" i="21" s="1"/>
  <c r="AA22" i="21"/>
  <c r="AA40" i="21" s="1"/>
  <c r="V21" i="21"/>
  <c r="V39" i="21" s="1"/>
  <c r="AC46" i="16"/>
  <c r="AC28" i="16"/>
  <c r="AI29" i="16"/>
  <c r="AI47" i="16" s="1"/>
  <c r="V38" i="16"/>
  <c r="V20" i="16"/>
  <c r="X33" i="16"/>
  <c r="X51" i="16" s="1"/>
  <c r="AD29" i="17"/>
  <c r="AA24" i="17"/>
  <c r="AA42" i="17" s="1"/>
  <c r="AF34" i="21"/>
  <c r="AF52" i="21" s="1"/>
  <c r="AI23" i="21"/>
  <c r="AI41" i="21" s="1"/>
  <c r="AC21" i="21"/>
  <c r="AC39" i="21" s="1"/>
  <c r="AG26" i="16"/>
  <c r="AG44" i="16" s="1"/>
  <c r="AD20" i="16"/>
  <c r="AD38" i="16" s="1"/>
  <c r="AA23" i="16"/>
  <c r="AA41" i="16" s="1"/>
  <c r="X49" i="16"/>
  <c r="X31" i="16"/>
  <c r="AD30" i="17"/>
  <c r="AD48" i="17" s="1"/>
  <c r="AI20" i="17"/>
  <c r="AI38" i="17" s="1"/>
  <c r="AG32" i="17"/>
  <c r="AG50" i="17" s="1"/>
  <c r="AD49" i="16"/>
  <c r="AD31" i="16"/>
  <c r="W25" i="16"/>
  <c r="W43" i="16" s="1"/>
  <c r="AH52" i="16"/>
  <c r="AH34" i="16"/>
  <c r="AB30" i="16"/>
  <c r="AB48" i="16" s="1"/>
  <c r="Y30" i="16"/>
  <c r="Y48" i="16" s="1"/>
  <c r="AC21" i="16"/>
  <c r="AC39" i="16" s="1"/>
  <c r="AG22" i="16"/>
  <c r="AG40" i="16" s="1"/>
  <c r="W24" i="16"/>
  <c r="W42" i="16" s="1"/>
  <c r="AH32" i="16"/>
  <c r="AH50" i="16" s="1"/>
  <c r="AD24" i="16"/>
  <c r="AD42" i="16" s="1"/>
  <c r="Z27" i="16"/>
  <c r="Z45" i="16" s="1"/>
  <c r="W31" i="16"/>
  <c r="W49" i="16" s="1"/>
  <c r="Z48" i="16"/>
  <c r="Z30" i="16"/>
  <c r="X23" i="16"/>
  <c r="X41" i="16" s="1"/>
  <c r="AE34" i="17"/>
  <c r="AE52" i="17" s="1"/>
  <c r="V21" i="17"/>
  <c r="V39" i="17" s="1"/>
  <c r="Y21" i="17"/>
  <c r="Y39" i="17" s="1"/>
  <c r="AC23" i="17"/>
  <c r="AC41" i="17" s="1"/>
  <c r="X30" i="17"/>
  <c r="X48" i="17" s="1"/>
  <c r="Y27" i="17"/>
  <c r="Y45" i="17" s="1"/>
  <c r="AI22" i="17"/>
  <c r="AI40" i="17" s="1"/>
  <c r="Z24" i="17"/>
  <c r="Z42" i="17" s="1"/>
  <c r="AB20" i="17"/>
  <c r="AB38" i="17" s="1"/>
  <c r="AD32" i="21"/>
  <c r="AD50" i="21" s="1"/>
  <c r="AF29" i="21"/>
  <c r="AF47" i="21" s="1"/>
  <c r="X26" i="21"/>
  <c r="X44" i="21" s="1"/>
  <c r="Z26" i="21"/>
  <c r="Z44" i="21" s="1"/>
  <c r="AH24" i="21"/>
  <c r="AH42" i="21" s="1"/>
  <c r="AB41" i="21"/>
  <c r="AB23" i="21"/>
  <c r="AD24" i="21"/>
  <c r="AD42" i="21" s="1"/>
  <c r="AF23" i="21"/>
  <c r="AF41" i="21" s="1"/>
  <c r="AI20" i="21"/>
  <c r="AI38" i="21" s="1"/>
  <c r="AB50" i="21"/>
  <c r="AB32" i="21"/>
  <c r="X30" i="21"/>
  <c r="X48" i="21" s="1"/>
  <c r="AB46" i="21"/>
  <c r="AB28" i="21"/>
  <c r="AA20" i="21"/>
  <c r="AA38" i="21" s="1"/>
  <c r="AB25" i="21"/>
  <c r="AK25" i="21" s="1"/>
  <c r="AF28" i="21"/>
  <c r="AF46" i="21" s="1"/>
  <c r="Z33" i="21"/>
  <c r="Z51" i="21" s="1"/>
  <c r="W23" i="21"/>
  <c r="W41" i="21" s="1"/>
  <c r="AC27" i="21"/>
  <c r="AC45" i="21" s="1"/>
  <c r="V27" i="21"/>
  <c r="V45" i="21" s="1"/>
  <c r="AF21" i="21"/>
  <c r="AF39" i="21" s="1"/>
  <c r="W30" i="21"/>
  <c r="W48" i="21" s="1"/>
  <c r="AE26" i="17"/>
  <c r="AE44" i="17" s="1"/>
  <c r="Y32" i="21"/>
  <c r="Y50" i="21" s="1"/>
  <c r="AH28" i="17"/>
  <c r="AH46" i="17" s="1"/>
  <c r="AD27" i="17"/>
  <c r="AD45" i="17" s="1"/>
  <c r="Z21" i="17"/>
  <c r="Z39" i="17" s="1"/>
  <c r="AG24" i="16"/>
  <c r="AG42" i="16" s="1"/>
  <c r="AE52" i="16"/>
  <c r="AE34" i="16"/>
  <c r="AD26" i="16"/>
  <c r="AD44" i="16" s="1"/>
  <c r="Y33" i="16"/>
  <c r="AK33" i="16" s="1"/>
  <c r="AA20" i="16"/>
  <c r="AA38" i="16" s="1"/>
  <c r="X20" i="16"/>
  <c r="X38" i="16" s="1"/>
  <c r="AO6" i="16" s="1"/>
  <c r="AP6" i="16" s="1"/>
  <c r="AQ6" i="16" s="1"/>
  <c r="AF31" i="17"/>
  <c r="AF49" i="17" s="1"/>
  <c r="AE32" i="17"/>
  <c r="AE50" i="17" s="1"/>
  <c r="AA23" i="17"/>
  <c r="AA41" i="17" s="1"/>
  <c r="AA33" i="17"/>
  <c r="AG27" i="17"/>
  <c r="AG45" i="17" s="1"/>
  <c r="AE43" i="21"/>
  <c r="AE25" i="21"/>
  <c r="AE30" i="21"/>
  <c r="AE48" i="21" s="1"/>
  <c r="Z31" i="21"/>
  <c r="Z49" i="21" s="1"/>
  <c r="AH21" i="17"/>
  <c r="AH39" i="17" s="1"/>
  <c r="AG43" i="16"/>
  <c r="AG25" i="16"/>
  <c r="AB28" i="16"/>
  <c r="AB46" i="16" s="1"/>
  <c r="V46" i="16"/>
  <c r="V28" i="16"/>
  <c r="Z23" i="16"/>
  <c r="Z41" i="16" s="1"/>
  <c r="AE30" i="17"/>
  <c r="AE48" i="17" s="1"/>
  <c r="AC26" i="17"/>
  <c r="AC44" i="17" s="1"/>
  <c r="AI30" i="17"/>
  <c r="AI48" i="17" s="1"/>
  <c r="AD27" i="21"/>
  <c r="AD45" i="21" s="1"/>
  <c r="AE29" i="21"/>
  <c r="AE47" i="21" s="1"/>
  <c r="AA23" i="21"/>
  <c r="AA41" i="21" s="1"/>
  <c r="W20" i="21"/>
  <c r="W38" i="21" s="1"/>
  <c r="AO5" i="21" s="1"/>
  <c r="AP5" i="21" s="1"/>
  <c r="AQ5" i="21" s="1"/>
  <c r="AI27" i="16"/>
  <c r="AI45" i="16" s="1"/>
  <c r="AF41" i="16"/>
  <c r="AF23" i="16"/>
  <c r="Z34" i="16"/>
  <c r="Z52" i="16" s="1"/>
  <c r="V29" i="16"/>
  <c r="AK29" i="16" s="1"/>
  <c r="Z24" i="16"/>
  <c r="Z42" i="16" s="1"/>
  <c r="AF29" i="17"/>
  <c r="AF47" i="17" s="1"/>
  <c r="AC27" i="17"/>
  <c r="AC45" i="17" s="1"/>
  <c r="Y23" i="17"/>
  <c r="Y41" i="17" s="1"/>
  <c r="AG21" i="16"/>
  <c r="AG39" i="16" s="1"/>
  <c r="AE51" i="16"/>
  <c r="AE33" i="16"/>
  <c r="AD23" i="16"/>
  <c r="AD41" i="16" s="1"/>
  <c r="AA25" i="16"/>
  <c r="AA43" i="16" s="1"/>
  <c r="AA22" i="16"/>
  <c r="AA40" i="16" s="1"/>
  <c r="V50" i="16"/>
  <c r="V32" i="16"/>
  <c r="AB26" i="16"/>
  <c r="AB44" i="16" s="1"/>
  <c r="AD32" i="16"/>
  <c r="AD50" i="16" s="1"/>
  <c r="AG31" i="16"/>
  <c r="AG49" i="16" s="1"/>
  <c r="X50" i="16"/>
  <c r="X32" i="16"/>
  <c r="AH27" i="16"/>
  <c r="AH45" i="16" s="1"/>
  <c r="AO16" i="16" s="1"/>
  <c r="AP16" i="16" s="1"/>
  <c r="AQ16" i="16" s="1"/>
  <c r="AF27" i="16"/>
  <c r="AF45" i="16" s="1"/>
  <c r="AB31" i="16"/>
  <c r="AB49" i="16" s="1"/>
  <c r="Y40" i="16"/>
  <c r="Y22" i="16"/>
  <c r="Y31" i="16"/>
  <c r="Y49" i="16" s="1"/>
  <c r="V25" i="16"/>
  <c r="AK25" i="16" s="1"/>
  <c r="V33" i="16"/>
  <c r="V51" i="16" s="1"/>
  <c r="AC47" i="16"/>
  <c r="AC29" i="16"/>
  <c r="AA27" i="16"/>
  <c r="AA45" i="16" s="1"/>
  <c r="Z20" i="16"/>
  <c r="AK20" i="16" s="1"/>
  <c r="Y22" i="17"/>
  <c r="Y40" i="17" s="1"/>
  <c r="Z25" i="17"/>
  <c r="Z43" i="17" s="1"/>
  <c r="V34" i="17"/>
  <c r="V52" i="17" s="1"/>
  <c r="AD23" i="17"/>
  <c r="AD41" i="17" s="1"/>
  <c r="Y30" i="17"/>
  <c r="Y48" i="17" s="1"/>
  <c r="AC31" i="17"/>
  <c r="AC49" i="17" s="1"/>
  <c r="AB25" i="17"/>
  <c r="AB43" i="17" s="1"/>
  <c r="X24" i="17"/>
  <c r="Z27" i="17"/>
  <c r="Z45" i="17" s="1"/>
  <c r="AA31" i="17"/>
  <c r="W23" i="17"/>
  <c r="W41" i="17" s="1"/>
  <c r="X20" i="17"/>
  <c r="X38" i="17" s="1"/>
  <c r="AG34" i="17"/>
  <c r="AG52" i="17" s="1"/>
  <c r="AC38" i="16"/>
  <c r="AC20" i="16"/>
  <c r="AD33" i="16"/>
  <c r="AD51" i="16" s="1"/>
  <c r="AG23" i="16"/>
  <c r="AK23" i="16" s="1"/>
  <c r="AG32" i="16"/>
  <c r="AG50" i="16" s="1"/>
  <c r="W41" i="16"/>
  <c r="W23" i="16"/>
  <c r="AA30" i="16"/>
  <c r="AA48" i="16" s="1"/>
  <c r="AF26" i="16"/>
  <c r="AF44" i="16" s="1"/>
  <c r="W32" i="16"/>
  <c r="W50" i="16" s="1"/>
  <c r="AF48" i="16"/>
  <c r="AF30" i="16"/>
  <c r="AD25" i="16"/>
  <c r="AD43" i="16" s="1"/>
  <c r="AB32" i="16"/>
  <c r="AB50" i="16" s="1"/>
  <c r="Z29" i="16"/>
  <c r="Z47" i="16" s="1"/>
  <c r="Y41" i="16"/>
  <c r="Y23" i="16"/>
  <c r="Y32" i="16"/>
  <c r="Y50" i="16" s="1"/>
  <c r="W27" i="16"/>
  <c r="AK27" i="16" s="1"/>
  <c r="V26" i="16"/>
  <c r="V44" i="16" s="1"/>
  <c r="V52" i="16"/>
  <c r="V34" i="16"/>
  <c r="AC27" i="16"/>
  <c r="AC45" i="16" s="1"/>
  <c r="AB24" i="16"/>
  <c r="AB42" i="16" s="1"/>
  <c r="AA28" i="16"/>
  <c r="AA46" i="16" s="1"/>
  <c r="Z39" i="16"/>
  <c r="Z21" i="16"/>
  <c r="AI31" i="17"/>
  <c r="AI49" i="17" s="1"/>
  <c r="AF22" i="17"/>
  <c r="AF40" i="17" s="1"/>
  <c r="AF33" i="17"/>
  <c r="AF51" i="17" s="1"/>
  <c r="Z31" i="17"/>
  <c r="Z49" i="17" s="1"/>
  <c r="V22" i="17"/>
  <c r="V40" i="17" s="1"/>
  <c r="AH33" i="17"/>
  <c r="AH51" i="17" s="1"/>
  <c r="AD31" i="17"/>
  <c r="AD49" i="17" s="1"/>
  <c r="AD24" i="17"/>
  <c r="AD42" i="17" s="1"/>
  <c r="Y34" i="17"/>
  <c r="Y52" i="17" s="1"/>
  <c r="AC24" i="17"/>
  <c r="AC42" i="17" s="1"/>
  <c r="AC32" i="17"/>
  <c r="AC50" i="17" s="1"/>
  <c r="AI24" i="17"/>
  <c r="AI42" i="17" s="1"/>
  <c r="X34" i="17"/>
  <c r="X52" i="17" s="1"/>
  <c r="AG21" i="17"/>
  <c r="AG39" i="17" s="1"/>
  <c r="W25" i="17"/>
  <c r="W43" i="17" s="1"/>
  <c r="AA30" i="17"/>
  <c r="AA48" i="17" s="1"/>
  <c r="AA28" i="17"/>
  <c r="AA46" i="17" s="1"/>
  <c r="AI26" i="17"/>
  <c r="AI44" i="17" s="1"/>
  <c r="W33" i="17"/>
  <c r="W51" i="17" s="1"/>
  <c r="Z29" i="17"/>
  <c r="Z47" i="17" s="1"/>
  <c r="AG33" i="17"/>
  <c r="AG51" i="17" s="1"/>
  <c r="AG30" i="17"/>
  <c r="AG48" i="17" s="1"/>
  <c r="AB24" i="17"/>
  <c r="AB42" i="17" s="1"/>
  <c r="AD51" i="21"/>
  <c r="AD33" i="21"/>
  <c r="AG28" i="21"/>
  <c r="AG46" i="21" s="1"/>
  <c r="Z28" i="21"/>
  <c r="Z46" i="21" s="1"/>
  <c r="Z32" i="21"/>
  <c r="Z50" i="21" s="1"/>
  <c r="AH43" i="21"/>
  <c r="AH25" i="21"/>
  <c r="AI33" i="21"/>
  <c r="AI51" i="21" s="1"/>
  <c r="AD25" i="21"/>
  <c r="AD43" i="21" s="1"/>
  <c r="AG22" i="21"/>
  <c r="AG40" i="21" s="1"/>
  <c r="AI21" i="21"/>
  <c r="AI39" i="21" s="1"/>
  <c r="Y30" i="21"/>
  <c r="Y48" i="21" s="1"/>
  <c r="AO7" i="21" s="1"/>
  <c r="AP7" i="21" s="1"/>
  <c r="AQ7" i="21" s="1"/>
  <c r="X34" i="21"/>
  <c r="AK34" i="21" s="1"/>
  <c r="AC29" i="21"/>
  <c r="AC47" i="21" s="1"/>
  <c r="AA21" i="21"/>
  <c r="AA39" i="21" s="1"/>
  <c r="AO9" i="21" s="1"/>
  <c r="AP9" i="21" s="1"/>
  <c r="AQ9" i="21" s="1"/>
  <c r="AE23" i="21"/>
  <c r="AE41" i="21" s="1"/>
  <c r="AO13" i="21" s="1"/>
  <c r="AP13" i="21" s="1"/>
  <c r="AQ13" i="21" s="1"/>
  <c r="AG20" i="21"/>
  <c r="AG38" i="21" s="1"/>
  <c r="Z34" i="21"/>
  <c r="Z52" i="21" s="1"/>
  <c r="AC24" i="21"/>
  <c r="AC42" i="21" s="1"/>
  <c r="V20" i="21"/>
  <c r="V38" i="21" s="1"/>
  <c r="V28" i="21"/>
  <c r="AK28" i="21" s="1"/>
  <c r="AF20" i="21"/>
  <c r="AF38" i="21" s="1"/>
  <c r="AO14" i="21" s="1"/>
  <c r="AP14" i="21" s="1"/>
  <c r="AQ14" i="21" s="1"/>
  <c r="W22" i="21"/>
  <c r="W40" i="21" s="1"/>
  <c r="AK40" i="21" s="1"/>
  <c r="W21" i="22"/>
  <c r="AK21" i="22" s="1"/>
  <c r="AI27" i="21"/>
  <c r="AI45" i="21" s="1"/>
  <c r="AG27" i="21"/>
  <c r="AG45" i="21" s="1"/>
  <c r="AA26" i="17"/>
  <c r="AA44" i="17" s="1"/>
  <c r="AF32" i="16"/>
  <c r="AF50" i="16" s="1"/>
  <c r="AE29" i="16"/>
  <c r="AE47" i="16" s="1"/>
  <c r="AO13" i="16" s="1"/>
  <c r="AP13" i="16" s="1"/>
  <c r="AQ13" i="16" s="1"/>
  <c r="AF34" i="17"/>
  <c r="AF52" i="17" s="1"/>
  <c r="AI26" i="16"/>
  <c r="AI44" i="16" s="1"/>
  <c r="AO17" i="16" s="1"/>
  <c r="AP17" i="16" s="1"/>
  <c r="AQ17" i="16" s="1"/>
  <c r="AF24" i="17"/>
  <c r="AF42" i="17" s="1"/>
  <c r="AO17" i="23"/>
  <c r="AP17" i="23" s="1"/>
  <c r="AQ17" i="23" s="1"/>
  <c r="AO11" i="23"/>
  <c r="AP11" i="23" s="1"/>
  <c r="AQ11" i="23" s="1"/>
  <c r="AO7" i="23"/>
  <c r="AP7" i="23" s="1"/>
  <c r="AQ7" i="23" s="1"/>
  <c r="AO13" i="23"/>
  <c r="AP13" i="23" s="1"/>
  <c r="AQ13" i="23" s="1"/>
  <c r="AO14" i="23"/>
  <c r="AP14" i="23" s="1"/>
  <c r="AQ14" i="23" s="1"/>
  <c r="AO8" i="23"/>
  <c r="AP8" i="23" s="1"/>
  <c r="AQ8" i="23" s="1"/>
  <c r="AO6" i="23"/>
  <c r="AP6" i="23" s="1"/>
  <c r="AQ6" i="23" s="1"/>
  <c r="U42" i="23"/>
  <c r="AK42" i="23" s="1"/>
  <c r="AK24" i="23"/>
  <c r="AK34" i="23"/>
  <c r="U52" i="23"/>
  <c r="AK52" i="23" s="1"/>
  <c r="AK23" i="23"/>
  <c r="U41" i="23"/>
  <c r="AK41" i="23" s="1"/>
  <c r="AO10" i="23"/>
  <c r="AP10" i="23" s="1"/>
  <c r="AQ10" i="23" s="1"/>
  <c r="AK27" i="23"/>
  <c r="U45" i="23"/>
  <c r="AK45" i="23" s="1"/>
  <c r="AO12" i="23"/>
  <c r="AP12" i="23" s="1"/>
  <c r="AQ12" i="23" s="1"/>
  <c r="AK22" i="23"/>
  <c r="U40" i="23"/>
  <c r="AK40" i="23" s="1"/>
  <c r="AK28" i="23"/>
  <c r="U46" i="23"/>
  <c r="AK46" i="23" s="1"/>
  <c r="U39" i="23"/>
  <c r="AK39" i="23" s="1"/>
  <c r="AK21" i="23"/>
  <c r="AK29" i="23"/>
  <c r="U47" i="23"/>
  <c r="AK47" i="23" s="1"/>
  <c r="AO16" i="23"/>
  <c r="AP16" i="23" s="1"/>
  <c r="AQ16" i="23" s="1"/>
  <c r="U38" i="23"/>
  <c r="AK20" i="23"/>
  <c r="AK30" i="23"/>
  <c r="U48" i="23"/>
  <c r="AK48" i="23" s="1"/>
  <c r="AK26" i="23"/>
  <c r="U44" i="23"/>
  <c r="AK44" i="23" s="1"/>
  <c r="AO4" i="23"/>
  <c r="AP4" i="23" s="1"/>
  <c r="AQ4" i="23" s="1"/>
  <c r="AK32" i="23"/>
  <c r="U50" i="23"/>
  <c r="AK50" i="23" s="1"/>
  <c r="AK31" i="23"/>
  <c r="U49" i="23"/>
  <c r="AK49" i="23" s="1"/>
  <c r="AO5" i="23"/>
  <c r="AP5" i="23" s="1"/>
  <c r="AQ5" i="23" s="1"/>
  <c r="U43" i="23"/>
  <c r="AK43" i="23" s="1"/>
  <c r="AK25" i="23"/>
  <c r="AO9" i="23"/>
  <c r="AP9" i="23" s="1"/>
  <c r="AQ9" i="23" s="1"/>
  <c r="AK33" i="23"/>
  <c r="U51" i="23"/>
  <c r="AK51" i="23" s="1"/>
  <c r="AO15" i="23"/>
  <c r="AP15" i="23" s="1"/>
  <c r="AQ15" i="23" s="1"/>
  <c r="AO11" i="22"/>
  <c r="AP11" i="22" s="1"/>
  <c r="AQ11" i="22" s="1"/>
  <c r="AO12" i="22"/>
  <c r="AP12" i="22" s="1"/>
  <c r="AQ12" i="22" s="1"/>
  <c r="AK41" i="22"/>
  <c r="U40" i="22"/>
  <c r="AK40" i="22" s="1"/>
  <c r="AK22" i="22"/>
  <c r="AO8" i="22"/>
  <c r="AP8" i="22" s="1"/>
  <c r="AQ8" i="22" s="1"/>
  <c r="AK33" i="22"/>
  <c r="U51" i="22"/>
  <c r="AK51" i="22" s="1"/>
  <c r="AO14" i="22"/>
  <c r="AP14" i="22" s="1"/>
  <c r="AQ14" i="22" s="1"/>
  <c r="AO6" i="22"/>
  <c r="AP6" i="22" s="1"/>
  <c r="AQ6" i="22" s="1"/>
  <c r="AO17" i="22"/>
  <c r="AP17" i="22" s="1"/>
  <c r="AQ17" i="22" s="1"/>
  <c r="AO7" i="22"/>
  <c r="AP7" i="22" s="1"/>
  <c r="AQ7" i="22" s="1"/>
  <c r="AK34" i="22"/>
  <c r="U52" i="22"/>
  <c r="AK52" i="22" s="1"/>
  <c r="AO13" i="22"/>
  <c r="AP13" i="22" s="1"/>
  <c r="AQ13" i="22" s="1"/>
  <c r="AO4" i="22"/>
  <c r="AP4" i="22" s="1"/>
  <c r="AQ4" i="22" s="1"/>
  <c r="AK20" i="22"/>
  <c r="U38" i="22"/>
  <c r="AK27" i="22"/>
  <c r="U45" i="22"/>
  <c r="AK45" i="22" s="1"/>
  <c r="AK23" i="22"/>
  <c r="AO15" i="22"/>
  <c r="AP15" i="22" s="1"/>
  <c r="AQ15" i="22" s="1"/>
  <c r="AK24" i="22"/>
  <c r="U42" i="22"/>
  <c r="AK42" i="22" s="1"/>
  <c r="AK31" i="22"/>
  <c r="U49" i="22"/>
  <c r="AK49" i="22" s="1"/>
  <c r="AO16" i="22"/>
  <c r="AP16" i="22" s="1"/>
  <c r="AQ16" i="22" s="1"/>
  <c r="AK28" i="22"/>
  <c r="U46" i="22"/>
  <c r="AK46" i="22" s="1"/>
  <c r="AK26" i="22"/>
  <c r="U44" i="22"/>
  <c r="AK44" i="22" s="1"/>
  <c r="AK29" i="22"/>
  <c r="U47" i="22"/>
  <c r="AK47" i="22" s="1"/>
  <c r="AK25" i="22"/>
  <c r="U43" i="22"/>
  <c r="AK43" i="22" s="1"/>
  <c r="AK30" i="22"/>
  <c r="U48" i="22"/>
  <c r="AK48" i="22" s="1"/>
  <c r="AO9" i="22"/>
  <c r="AP9" i="22" s="1"/>
  <c r="AQ9" i="22" s="1"/>
  <c r="AK32" i="22"/>
  <c r="U50" i="22"/>
  <c r="AK50" i="22" s="1"/>
  <c r="AO10" i="22"/>
  <c r="AP10" i="22" s="1"/>
  <c r="AQ10" i="22" s="1"/>
  <c r="AK29" i="21"/>
  <c r="U47" i="21"/>
  <c r="AK31" i="21"/>
  <c r="U49" i="21"/>
  <c r="U51" i="21"/>
  <c r="AK26" i="21"/>
  <c r="U44" i="21"/>
  <c r="U38" i="21"/>
  <c r="U52" i="21"/>
  <c r="U39" i="21"/>
  <c r="U48" i="21"/>
  <c r="AK22" i="21"/>
  <c r="U43" i="21"/>
  <c r="U50" i="21"/>
  <c r="U42" i="21"/>
  <c r="AK27" i="21"/>
  <c r="U45" i="21"/>
  <c r="U46" i="21"/>
  <c r="U41" i="21"/>
  <c r="AO15" i="20"/>
  <c r="AP15" i="20" s="1"/>
  <c r="AQ15" i="20" s="1"/>
  <c r="AO10" i="20"/>
  <c r="AP10" i="20" s="1"/>
  <c r="AQ10" i="20" s="1"/>
  <c r="AO13" i="20"/>
  <c r="AP13" i="20" s="1"/>
  <c r="AQ13" i="20" s="1"/>
  <c r="AO9" i="20"/>
  <c r="AP9" i="20" s="1"/>
  <c r="AQ9" i="20" s="1"/>
  <c r="AO7" i="20"/>
  <c r="AP7" i="20" s="1"/>
  <c r="AQ7" i="20" s="1"/>
  <c r="AO5" i="20"/>
  <c r="AP5" i="20" s="1"/>
  <c r="AQ5" i="20" s="1"/>
  <c r="AO12" i="20"/>
  <c r="AP12" i="20" s="1"/>
  <c r="AQ12" i="20" s="1"/>
  <c r="AO6" i="20"/>
  <c r="AP6" i="20" s="1"/>
  <c r="AQ6" i="20" s="1"/>
  <c r="AO4" i="20"/>
  <c r="AP4" i="20" s="1"/>
  <c r="AQ4" i="20" s="1"/>
  <c r="AK22" i="20"/>
  <c r="U40" i="20"/>
  <c r="AK40" i="20" s="1"/>
  <c r="AO16" i="20"/>
  <c r="AP16" i="20" s="1"/>
  <c r="AQ16" i="20" s="1"/>
  <c r="AK23" i="20"/>
  <c r="U41" i="20"/>
  <c r="AK41" i="20" s="1"/>
  <c r="AO14" i="20"/>
  <c r="AP14" i="20" s="1"/>
  <c r="AQ14" i="20" s="1"/>
  <c r="AK20" i="20"/>
  <c r="U38" i="20"/>
  <c r="AK28" i="20"/>
  <c r="U46" i="20"/>
  <c r="AK46" i="20" s="1"/>
  <c r="AO11" i="20"/>
  <c r="AP11" i="20" s="1"/>
  <c r="AQ11" i="20" s="1"/>
  <c r="U39" i="20"/>
  <c r="AK39" i="20" s="1"/>
  <c r="AK21" i="20"/>
  <c r="AK29" i="20"/>
  <c r="U47" i="20"/>
  <c r="AK47" i="20" s="1"/>
  <c r="AK30" i="20"/>
  <c r="U48" i="20"/>
  <c r="AK48" i="20" s="1"/>
  <c r="U42" i="20"/>
  <c r="AK42" i="20" s="1"/>
  <c r="AK24" i="20"/>
  <c r="AK25" i="20"/>
  <c r="U43" i="20"/>
  <c r="AK43" i="20" s="1"/>
  <c r="AK26" i="20"/>
  <c r="U44" i="20"/>
  <c r="AK44" i="20" s="1"/>
  <c r="AK34" i="20"/>
  <c r="U52" i="20"/>
  <c r="AK52" i="20" s="1"/>
  <c r="AK31" i="20"/>
  <c r="U49" i="20"/>
  <c r="AK49" i="20" s="1"/>
  <c r="AK32" i="20"/>
  <c r="U50" i="20"/>
  <c r="AK50" i="20" s="1"/>
  <c r="AK33" i="20"/>
  <c r="U51" i="20"/>
  <c r="AK51" i="20" s="1"/>
  <c r="AO17" i="20"/>
  <c r="AP17" i="20" s="1"/>
  <c r="AQ17" i="20" s="1"/>
  <c r="AK27" i="20"/>
  <c r="U45" i="20"/>
  <c r="AK45" i="20" s="1"/>
  <c r="AO8" i="20"/>
  <c r="AP8" i="20" s="1"/>
  <c r="AQ8" i="20" s="1"/>
  <c r="AO8" i="19"/>
  <c r="AP8" i="19" s="1"/>
  <c r="AQ8" i="19" s="1"/>
  <c r="AO9" i="19"/>
  <c r="AP9" i="19" s="1"/>
  <c r="AQ9" i="19" s="1"/>
  <c r="AK27" i="19"/>
  <c r="U45" i="19"/>
  <c r="AK45" i="19" s="1"/>
  <c r="AK31" i="19"/>
  <c r="U49" i="19"/>
  <c r="AK49" i="19" s="1"/>
  <c r="AK20" i="19"/>
  <c r="U38" i="19"/>
  <c r="AK29" i="19"/>
  <c r="U47" i="19"/>
  <c r="AK47" i="19" s="1"/>
  <c r="AO4" i="19"/>
  <c r="AP4" i="19" s="1"/>
  <c r="AQ4" i="19" s="1"/>
  <c r="AK52" i="19"/>
  <c r="AO7" i="19"/>
  <c r="AP7" i="19" s="1"/>
  <c r="AQ7" i="19" s="1"/>
  <c r="AO6" i="19"/>
  <c r="AP6" i="19" s="1"/>
  <c r="AQ6" i="19" s="1"/>
  <c r="AO5" i="19"/>
  <c r="AP5" i="19" s="1"/>
  <c r="AQ5" i="19" s="1"/>
  <c r="AK21" i="19"/>
  <c r="U39" i="19"/>
  <c r="AK39" i="19" s="1"/>
  <c r="AK34" i="19"/>
  <c r="U40" i="19"/>
  <c r="AK40" i="19" s="1"/>
  <c r="AK22" i="19"/>
  <c r="AO13" i="19"/>
  <c r="AP13" i="19" s="1"/>
  <c r="AQ13" i="19" s="1"/>
  <c r="U41" i="19"/>
  <c r="AK41" i="19" s="1"/>
  <c r="AK23" i="19"/>
  <c r="AK33" i="19"/>
  <c r="U51" i="19"/>
  <c r="AK51" i="19" s="1"/>
  <c r="AK32" i="19"/>
  <c r="AK24" i="19"/>
  <c r="U42" i="19"/>
  <c r="AK42" i="19" s="1"/>
  <c r="AO16" i="19"/>
  <c r="AP16" i="19" s="1"/>
  <c r="AQ16" i="19" s="1"/>
  <c r="AO12" i="19"/>
  <c r="AP12" i="19" s="1"/>
  <c r="AQ12" i="19" s="1"/>
  <c r="AO10" i="19"/>
  <c r="AP10" i="19" s="1"/>
  <c r="AQ10" i="19" s="1"/>
  <c r="AO15" i="19"/>
  <c r="AP15" i="19" s="1"/>
  <c r="AQ15" i="19" s="1"/>
  <c r="AK50" i="19"/>
  <c r="AO11" i="19"/>
  <c r="AP11" i="19" s="1"/>
  <c r="AQ11" i="19" s="1"/>
  <c r="AO14" i="19"/>
  <c r="AP14" i="19" s="1"/>
  <c r="AQ14" i="19" s="1"/>
  <c r="AK30" i="19"/>
  <c r="U48" i="19"/>
  <c r="AK48" i="19" s="1"/>
  <c r="AK25" i="19"/>
  <c r="U43" i="19"/>
  <c r="AK43" i="19" s="1"/>
  <c r="AK28" i="19"/>
  <c r="U46" i="19"/>
  <c r="AK46" i="19" s="1"/>
  <c r="AK26" i="19"/>
  <c r="U44" i="19"/>
  <c r="AK44" i="19" s="1"/>
  <c r="AO13" i="18"/>
  <c r="AP13" i="18" s="1"/>
  <c r="AQ13" i="18" s="1"/>
  <c r="AO4" i="18"/>
  <c r="AP4" i="18" s="1"/>
  <c r="AQ4" i="18" s="1"/>
  <c r="AO9" i="18"/>
  <c r="AP9" i="18" s="1"/>
  <c r="AQ9" i="18" s="1"/>
  <c r="AO12" i="18"/>
  <c r="AP12" i="18" s="1"/>
  <c r="AQ12" i="18" s="1"/>
  <c r="AK28" i="18"/>
  <c r="U46" i="18"/>
  <c r="AK46" i="18" s="1"/>
  <c r="AO14" i="18"/>
  <c r="AP14" i="18" s="1"/>
  <c r="AQ14" i="18" s="1"/>
  <c r="AK52" i="18"/>
  <c r="AK34" i="18"/>
  <c r="AO15" i="18"/>
  <c r="AP15" i="18" s="1"/>
  <c r="AQ15" i="18" s="1"/>
  <c r="AK23" i="18"/>
  <c r="AO11" i="18"/>
  <c r="AP11" i="18" s="1"/>
  <c r="AQ11" i="18" s="1"/>
  <c r="AK31" i="18"/>
  <c r="U49" i="18"/>
  <c r="AK49" i="18" s="1"/>
  <c r="AO8" i="18"/>
  <c r="AP8" i="18" s="1"/>
  <c r="AQ8" i="18" s="1"/>
  <c r="AK33" i="18"/>
  <c r="U51" i="18"/>
  <c r="AK51" i="18" s="1"/>
  <c r="AO17" i="18"/>
  <c r="AP17" i="18" s="1"/>
  <c r="AQ17" i="18" s="1"/>
  <c r="AO7" i="18"/>
  <c r="AP7" i="18" s="1"/>
  <c r="AQ7" i="18" s="1"/>
  <c r="AO6" i="18"/>
  <c r="AP6" i="18" s="1"/>
  <c r="AQ6" i="18" s="1"/>
  <c r="AK41" i="18"/>
  <c r="AK29" i="18"/>
  <c r="U47" i="18"/>
  <c r="AK47" i="18" s="1"/>
  <c r="U39" i="18"/>
  <c r="AK39" i="18" s="1"/>
  <c r="AK21" i="18"/>
  <c r="AK22" i="18"/>
  <c r="U40" i="18"/>
  <c r="AK40" i="18" s="1"/>
  <c r="AK50" i="18"/>
  <c r="AK38" i="18"/>
  <c r="AO5" i="18"/>
  <c r="AP5" i="18" s="1"/>
  <c r="AQ5" i="18" s="1"/>
  <c r="AK24" i="18"/>
  <c r="U42" i="18"/>
  <c r="AK42" i="18" s="1"/>
  <c r="AK26" i="18"/>
  <c r="U44" i="18"/>
  <c r="AK44" i="18" s="1"/>
  <c r="AK27" i="18"/>
  <c r="U45" i="18"/>
  <c r="AK45" i="18" s="1"/>
  <c r="AK32" i="18"/>
  <c r="AK20" i="18"/>
  <c r="AK30" i="18"/>
  <c r="U48" i="18"/>
  <c r="AK48" i="18" s="1"/>
  <c r="AK25" i="18"/>
  <c r="U43" i="18"/>
  <c r="AK43" i="18" s="1"/>
  <c r="AO16" i="18"/>
  <c r="AP16" i="18" s="1"/>
  <c r="AQ16" i="18" s="1"/>
  <c r="AO10" i="18"/>
  <c r="AP10" i="18" s="1"/>
  <c r="AQ10" i="18" s="1"/>
  <c r="U40" i="17"/>
  <c r="U48" i="17"/>
  <c r="U41" i="17"/>
  <c r="U42" i="17"/>
  <c r="U43" i="17"/>
  <c r="U44" i="17"/>
  <c r="U45" i="17"/>
  <c r="U38" i="17"/>
  <c r="U46" i="17"/>
  <c r="U49" i="17"/>
  <c r="U50" i="17"/>
  <c r="U51" i="17"/>
  <c r="U52" i="17"/>
  <c r="U39" i="17"/>
  <c r="U47" i="17"/>
  <c r="AK34" i="16"/>
  <c r="U52" i="16"/>
  <c r="AK24" i="16"/>
  <c r="U42" i="16"/>
  <c r="U43" i="16"/>
  <c r="AK31" i="16"/>
  <c r="U49" i="16"/>
  <c r="AK30" i="16"/>
  <c r="U48" i="16"/>
  <c r="U44" i="16"/>
  <c r="U50" i="16"/>
  <c r="U38" i="16"/>
  <c r="U39" i="16"/>
  <c r="U40" i="16"/>
  <c r="AK22" i="16"/>
  <c r="U45" i="16"/>
  <c r="U47" i="16"/>
  <c r="U41" i="16"/>
  <c r="K8" i="15"/>
  <c r="I4" i="15"/>
  <c r="J4" i="15"/>
  <c r="K4" i="15"/>
  <c r="L4" i="15"/>
  <c r="M4" i="15"/>
  <c r="I5" i="15"/>
  <c r="J5" i="15"/>
  <c r="K5" i="15"/>
  <c r="L5" i="15"/>
  <c r="M5" i="15"/>
  <c r="I6" i="15"/>
  <c r="J6" i="15"/>
  <c r="K6" i="15"/>
  <c r="L6" i="15"/>
  <c r="M6" i="15"/>
  <c r="I7" i="15"/>
  <c r="J7" i="15"/>
  <c r="K7" i="15"/>
  <c r="L7" i="15"/>
  <c r="M7" i="15"/>
  <c r="I8" i="15"/>
  <c r="J8" i="15"/>
  <c r="L8" i="15"/>
  <c r="M8" i="15"/>
  <c r="I9" i="15"/>
  <c r="J9" i="15"/>
  <c r="K9" i="15"/>
  <c r="L9" i="15"/>
  <c r="M9" i="15"/>
  <c r="I10" i="15"/>
  <c r="J10" i="15"/>
  <c r="K10" i="15"/>
  <c r="L10" i="15"/>
  <c r="M10" i="15"/>
  <c r="I11" i="15"/>
  <c r="J11" i="15"/>
  <c r="K11" i="15"/>
  <c r="L11" i="15"/>
  <c r="M11" i="15"/>
  <c r="I12" i="15"/>
  <c r="J12" i="15"/>
  <c r="K12" i="15"/>
  <c r="L12" i="15"/>
  <c r="M12" i="15"/>
  <c r="I13" i="15"/>
  <c r="J13" i="15"/>
  <c r="K13" i="15"/>
  <c r="L13" i="15"/>
  <c r="M13" i="15"/>
  <c r="I14" i="15"/>
  <c r="J14" i="15"/>
  <c r="K14" i="15"/>
  <c r="L14" i="15"/>
  <c r="M14" i="15"/>
  <c r="I15" i="15"/>
  <c r="J15" i="15"/>
  <c r="K15" i="15"/>
  <c r="L15" i="15"/>
  <c r="M15" i="15"/>
  <c r="I16" i="15"/>
  <c r="J16" i="15"/>
  <c r="K16" i="15"/>
  <c r="L16" i="15"/>
  <c r="M16" i="15"/>
  <c r="I17" i="15"/>
  <c r="J17" i="15"/>
  <c r="K17" i="15"/>
  <c r="L17" i="15"/>
  <c r="M17" i="15"/>
  <c r="K3" i="15"/>
  <c r="L3" i="15"/>
  <c r="M3" i="15"/>
  <c r="I3" i="15"/>
  <c r="L4" i="14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M2" i="15"/>
  <c r="L2" i="15"/>
  <c r="K2" i="15"/>
  <c r="J2" i="15"/>
  <c r="I2" i="15"/>
  <c r="AN25" i="15"/>
  <c r="AN19" i="15"/>
  <c r="AO19" i="24" l="1"/>
  <c r="AP21" i="24" s="1"/>
  <c r="AP3" i="24"/>
  <c r="AO25" i="24"/>
  <c r="AK31" i="17"/>
  <c r="AK28" i="17"/>
  <c r="AA49" i="17"/>
  <c r="AK49" i="17" s="1"/>
  <c r="AK22" i="17"/>
  <c r="AK34" i="17"/>
  <c r="AK24" i="17"/>
  <c r="AK33" i="17"/>
  <c r="AK29" i="17"/>
  <c r="AO15" i="17"/>
  <c r="AP15" i="17" s="1"/>
  <c r="AQ15" i="17" s="1"/>
  <c r="AO11" i="16"/>
  <c r="AP11" i="16" s="1"/>
  <c r="AQ11" i="16" s="1"/>
  <c r="AO11" i="21"/>
  <c r="AP11" i="21" s="1"/>
  <c r="AQ11" i="21" s="1"/>
  <c r="AO17" i="17"/>
  <c r="AP17" i="17" s="1"/>
  <c r="AQ17" i="17" s="1"/>
  <c r="AO14" i="17"/>
  <c r="AP14" i="17" s="1"/>
  <c r="AQ14" i="17" s="1"/>
  <c r="AO9" i="16"/>
  <c r="AP9" i="16" s="1"/>
  <c r="AQ9" i="16" s="1"/>
  <c r="AO4" i="21"/>
  <c r="AP4" i="21" s="1"/>
  <c r="AQ4" i="21" s="1"/>
  <c r="AO17" i="21"/>
  <c r="AP17" i="21" s="1"/>
  <c r="AQ17" i="21" s="1"/>
  <c r="AO14" i="16"/>
  <c r="AP14" i="16" s="1"/>
  <c r="AQ14" i="16" s="1"/>
  <c r="AO15" i="21"/>
  <c r="AP15" i="21" s="1"/>
  <c r="AQ15" i="21" s="1"/>
  <c r="AO16" i="17"/>
  <c r="AP16" i="17" s="1"/>
  <c r="AQ16" i="17" s="1"/>
  <c r="AO10" i="17"/>
  <c r="AP10" i="17" s="1"/>
  <c r="AQ10" i="17" s="1"/>
  <c r="AO7" i="17"/>
  <c r="AP7" i="17" s="1"/>
  <c r="AQ7" i="17" s="1"/>
  <c r="AO12" i="21"/>
  <c r="AP12" i="21" s="1"/>
  <c r="AQ12" i="21" s="1"/>
  <c r="AO4" i="17"/>
  <c r="AP4" i="17" s="1"/>
  <c r="AQ4" i="17" s="1"/>
  <c r="AO5" i="17"/>
  <c r="AP5" i="17" s="1"/>
  <c r="AQ5" i="17" s="1"/>
  <c r="AO8" i="17"/>
  <c r="AP8" i="17" s="1"/>
  <c r="AQ8" i="17" s="1"/>
  <c r="AO12" i="16"/>
  <c r="AP12" i="16" s="1"/>
  <c r="AQ12" i="16" s="1"/>
  <c r="AO11" i="17"/>
  <c r="AP11" i="17" s="1"/>
  <c r="AQ11" i="17" s="1"/>
  <c r="AO10" i="16"/>
  <c r="AP10" i="16" s="1"/>
  <c r="AQ10" i="16" s="1"/>
  <c r="AO13" i="17"/>
  <c r="AP13" i="17" s="1"/>
  <c r="AQ13" i="17" s="1"/>
  <c r="AO8" i="21"/>
  <c r="AP8" i="21" s="1"/>
  <c r="AQ8" i="21" s="1"/>
  <c r="AK47" i="16"/>
  <c r="X52" i="21"/>
  <c r="AK52" i="21" s="1"/>
  <c r="Z38" i="16"/>
  <c r="AO8" i="16" s="1"/>
  <c r="AP8" i="16" s="1"/>
  <c r="AQ8" i="16" s="1"/>
  <c r="V47" i="16"/>
  <c r="AA51" i="17"/>
  <c r="AK50" i="16"/>
  <c r="AK41" i="21"/>
  <c r="AK24" i="21"/>
  <c r="AK48" i="21"/>
  <c r="AK20" i="21"/>
  <c r="Y51" i="16"/>
  <c r="AK51" i="16" s="1"/>
  <c r="AB43" i="21"/>
  <c r="AO10" i="21" s="1"/>
  <c r="AP10" i="21" s="1"/>
  <c r="AQ10" i="21" s="1"/>
  <c r="AD47" i="17"/>
  <c r="AK47" i="17" s="1"/>
  <c r="AK42" i="21"/>
  <c r="X42" i="17"/>
  <c r="AK42" i="17" s="1"/>
  <c r="AK20" i="17"/>
  <c r="AK32" i="16"/>
  <c r="AK50" i="17"/>
  <c r="AK43" i="17"/>
  <c r="AK41" i="17"/>
  <c r="AK23" i="21"/>
  <c r="AK30" i="21"/>
  <c r="AK51" i="21"/>
  <c r="W39" i="22"/>
  <c r="AK40" i="16"/>
  <c r="AK44" i="17"/>
  <c r="AK52" i="16"/>
  <c r="AK26" i="17"/>
  <c r="V46" i="21"/>
  <c r="V43" i="16"/>
  <c r="AO4" i="16" s="1"/>
  <c r="AP4" i="16" s="1"/>
  <c r="AQ4" i="16" s="1"/>
  <c r="AK28" i="16"/>
  <c r="AK45" i="16"/>
  <c r="AK21" i="16"/>
  <c r="AK44" i="16"/>
  <c r="AK32" i="17"/>
  <c r="AK25" i="17"/>
  <c r="AK23" i="17"/>
  <c r="AK50" i="21"/>
  <c r="AK21" i="21"/>
  <c r="AK33" i="21"/>
  <c r="W45" i="16"/>
  <c r="AO5" i="16" s="1"/>
  <c r="AP5" i="16" s="1"/>
  <c r="AQ5" i="16" s="1"/>
  <c r="AG41" i="16"/>
  <c r="AO15" i="16" s="1"/>
  <c r="AP15" i="16" s="1"/>
  <c r="AQ15" i="16" s="1"/>
  <c r="AK49" i="16"/>
  <c r="AK39" i="16"/>
  <c r="AK26" i="16"/>
  <c r="AK43" i="16"/>
  <c r="AK21" i="17"/>
  <c r="AK45" i="17"/>
  <c r="AK48" i="17"/>
  <c r="AK46" i="21"/>
  <c r="AK32" i="21"/>
  <c r="AK39" i="21"/>
  <c r="AK49" i="21"/>
  <c r="AK43" i="21"/>
  <c r="AK39" i="17"/>
  <c r="AK27" i="17"/>
  <c r="AK30" i="17"/>
  <c r="AK48" i="16"/>
  <c r="AK42" i="16"/>
  <c r="AK52" i="17"/>
  <c r="AK46" i="17"/>
  <c r="AK40" i="17"/>
  <c r="AK45" i="21"/>
  <c r="AK44" i="21"/>
  <c r="AK47" i="21"/>
  <c r="AK38" i="23"/>
  <c r="AO3" i="23"/>
  <c r="AK38" i="22"/>
  <c r="AO3" i="22"/>
  <c r="AK38" i="21"/>
  <c r="AO3" i="21"/>
  <c r="AK38" i="20"/>
  <c r="AO3" i="20"/>
  <c r="AK38" i="19"/>
  <c r="AO3" i="19"/>
  <c r="AO3" i="18"/>
  <c r="AK38" i="17"/>
  <c r="AO3" i="17"/>
  <c r="AK38" i="16"/>
  <c r="AO3" i="16"/>
  <c r="U9" i="15"/>
  <c r="U26" i="15" s="1"/>
  <c r="U17" i="15"/>
  <c r="U34" i="15" s="1"/>
  <c r="U11" i="15"/>
  <c r="U28" i="15" s="1"/>
  <c r="U46" i="15" s="1"/>
  <c r="U10" i="15"/>
  <c r="U27" i="15" s="1"/>
  <c r="U4" i="15"/>
  <c r="U21" i="15" s="1"/>
  <c r="U12" i="15"/>
  <c r="U29" i="15" s="1"/>
  <c r="U5" i="15"/>
  <c r="U22" i="15" s="1"/>
  <c r="U13" i="15"/>
  <c r="U30" i="15" s="1"/>
  <c r="U48" i="15" s="1"/>
  <c r="U3" i="15"/>
  <c r="U20" i="15" s="1"/>
  <c r="U16" i="15"/>
  <c r="U33" i="15" s="1"/>
  <c r="U14" i="15"/>
  <c r="U31" i="15" s="1"/>
  <c r="U49" i="15" s="1"/>
  <c r="U6" i="15"/>
  <c r="U23" i="15" s="1"/>
  <c r="U7" i="15"/>
  <c r="U24" i="15" s="1"/>
  <c r="U8" i="15"/>
  <c r="U25" i="15" s="1"/>
  <c r="U15" i="15"/>
  <c r="U32" i="15" s="1"/>
  <c r="AA5" i="15"/>
  <c r="AA22" i="15" s="1"/>
  <c r="AA40" i="15" s="1"/>
  <c r="AA13" i="15"/>
  <c r="AA30" i="15" s="1"/>
  <c r="AA48" i="15" s="1"/>
  <c r="AA15" i="15"/>
  <c r="AA32" i="15" s="1"/>
  <c r="AA50" i="15" s="1"/>
  <c r="AA6" i="15"/>
  <c r="AA23" i="15" s="1"/>
  <c r="AA41" i="15" s="1"/>
  <c r="AA14" i="15"/>
  <c r="AA31" i="15" s="1"/>
  <c r="AA49" i="15" s="1"/>
  <c r="AA7" i="15"/>
  <c r="AA8" i="15"/>
  <c r="AA25" i="15" s="1"/>
  <c r="AA43" i="15" s="1"/>
  <c r="AA16" i="15"/>
  <c r="AA33" i="15" s="1"/>
  <c r="AA51" i="15" s="1"/>
  <c r="AA9" i="15"/>
  <c r="AA26" i="15" s="1"/>
  <c r="AA44" i="15" s="1"/>
  <c r="AA17" i="15"/>
  <c r="AA34" i="15" s="1"/>
  <c r="AA52" i="15" s="1"/>
  <c r="AA3" i="15"/>
  <c r="AA20" i="15" s="1"/>
  <c r="AA11" i="15"/>
  <c r="AA28" i="15" s="1"/>
  <c r="AA46" i="15" s="1"/>
  <c r="AA4" i="15"/>
  <c r="AA21" i="15" s="1"/>
  <c r="AA39" i="15" s="1"/>
  <c r="AA10" i="15"/>
  <c r="AA27" i="15" s="1"/>
  <c r="AA45" i="15" s="1"/>
  <c r="AA12" i="15"/>
  <c r="AA29" i="15" s="1"/>
  <c r="AA47" i="15" s="1"/>
  <c r="AB11" i="15"/>
  <c r="AB28" i="15" s="1"/>
  <c r="AB46" i="15" s="1"/>
  <c r="AB5" i="15"/>
  <c r="AB22" i="15" s="1"/>
  <c r="AB40" i="15" s="1"/>
  <c r="AB13" i="15"/>
  <c r="AB30" i="15" s="1"/>
  <c r="AB48" i="15" s="1"/>
  <c r="AB4" i="15"/>
  <c r="AB21" i="15" s="1"/>
  <c r="AB12" i="15"/>
  <c r="AB29" i="15" s="1"/>
  <c r="AB47" i="15" s="1"/>
  <c r="AB6" i="15"/>
  <c r="AB23" i="15" s="1"/>
  <c r="AB41" i="15" s="1"/>
  <c r="AB14" i="15"/>
  <c r="AB31" i="15" s="1"/>
  <c r="AB49" i="15" s="1"/>
  <c r="AB7" i="15"/>
  <c r="AB24" i="15" s="1"/>
  <c r="AB42" i="15" s="1"/>
  <c r="AB15" i="15"/>
  <c r="AB32" i="15" s="1"/>
  <c r="AB50" i="15" s="1"/>
  <c r="AB10" i="15"/>
  <c r="AB27" i="15" s="1"/>
  <c r="AB45" i="15" s="1"/>
  <c r="AB16" i="15"/>
  <c r="AB33" i="15" s="1"/>
  <c r="AB8" i="15"/>
  <c r="AB25" i="15" s="1"/>
  <c r="AB43" i="15" s="1"/>
  <c r="AB9" i="15"/>
  <c r="AB26" i="15" s="1"/>
  <c r="AB44" i="15" s="1"/>
  <c r="AB17" i="15"/>
  <c r="AB34" i="15" s="1"/>
  <c r="AB52" i="15" s="1"/>
  <c r="AB3" i="15"/>
  <c r="AB20" i="15" s="1"/>
  <c r="AB38" i="15" s="1"/>
  <c r="W5" i="15"/>
  <c r="W22" i="15" s="1"/>
  <c r="W40" i="15" s="1"/>
  <c r="W13" i="15"/>
  <c r="W30" i="15" s="1"/>
  <c r="W48" i="15" s="1"/>
  <c r="W7" i="15"/>
  <c r="W24" i="15" s="1"/>
  <c r="W42" i="15" s="1"/>
  <c r="W6" i="15"/>
  <c r="W23" i="15" s="1"/>
  <c r="W41" i="15" s="1"/>
  <c r="W14" i="15"/>
  <c r="W31" i="15" s="1"/>
  <c r="W49" i="15" s="1"/>
  <c r="W15" i="15"/>
  <c r="W32" i="15" s="1"/>
  <c r="W50" i="15" s="1"/>
  <c r="W3" i="15"/>
  <c r="W20" i="15" s="1"/>
  <c r="W38" i="15" s="1"/>
  <c r="W8" i="15"/>
  <c r="W25" i="15" s="1"/>
  <c r="W43" i="15" s="1"/>
  <c r="W16" i="15"/>
  <c r="W33" i="15" s="1"/>
  <c r="W51" i="15" s="1"/>
  <c r="W9" i="15"/>
  <c r="W26" i="15" s="1"/>
  <c r="W44" i="15" s="1"/>
  <c r="W17" i="15"/>
  <c r="W34" i="15" s="1"/>
  <c r="W52" i="15" s="1"/>
  <c r="W4" i="15"/>
  <c r="W21" i="15" s="1"/>
  <c r="W10" i="15"/>
  <c r="W27" i="15" s="1"/>
  <c r="W45" i="15" s="1"/>
  <c r="W11" i="15"/>
  <c r="W28" i="15" s="1"/>
  <c r="W46" i="15" s="1"/>
  <c r="W12" i="15"/>
  <c r="W29" i="15" s="1"/>
  <c r="W47" i="15" s="1"/>
  <c r="X11" i="15"/>
  <c r="X28" i="15" s="1"/>
  <c r="X46" i="15" s="1"/>
  <c r="X5" i="15"/>
  <c r="X22" i="15" s="1"/>
  <c r="X40" i="15" s="1"/>
  <c r="X4" i="15"/>
  <c r="X21" i="15" s="1"/>
  <c r="X39" i="15" s="1"/>
  <c r="X12" i="15"/>
  <c r="X29" i="15" s="1"/>
  <c r="X47" i="15" s="1"/>
  <c r="X3" i="15"/>
  <c r="X20" i="15" s="1"/>
  <c r="X13" i="15"/>
  <c r="X30" i="15" s="1"/>
  <c r="X48" i="15" s="1"/>
  <c r="X6" i="15"/>
  <c r="X23" i="15" s="1"/>
  <c r="X41" i="15" s="1"/>
  <c r="X14" i="15"/>
  <c r="X31" i="15" s="1"/>
  <c r="X49" i="15" s="1"/>
  <c r="X7" i="15"/>
  <c r="X24" i="15" s="1"/>
  <c r="X42" i="15" s="1"/>
  <c r="X15" i="15"/>
  <c r="X32" i="15" s="1"/>
  <c r="X50" i="15" s="1"/>
  <c r="X10" i="15"/>
  <c r="X27" i="15" s="1"/>
  <c r="X8" i="15"/>
  <c r="X25" i="15" s="1"/>
  <c r="X9" i="15"/>
  <c r="X26" i="15" s="1"/>
  <c r="X44" i="15" s="1"/>
  <c r="X16" i="15"/>
  <c r="X33" i="15" s="1"/>
  <c r="X51" i="15" s="1"/>
  <c r="X17" i="15"/>
  <c r="X34" i="15" s="1"/>
  <c r="X52" i="15" s="1"/>
  <c r="AF11" i="15"/>
  <c r="AF28" i="15" s="1"/>
  <c r="AF46" i="15" s="1"/>
  <c r="AF5" i="15"/>
  <c r="AF22" i="15" s="1"/>
  <c r="AF40" i="15" s="1"/>
  <c r="AF4" i="15"/>
  <c r="AF21" i="15" s="1"/>
  <c r="AF39" i="15" s="1"/>
  <c r="AF12" i="15"/>
  <c r="AF29" i="15" s="1"/>
  <c r="AF47" i="15" s="1"/>
  <c r="AF3" i="15"/>
  <c r="AF20" i="15" s="1"/>
  <c r="AF38" i="15" s="1"/>
  <c r="AF13" i="15"/>
  <c r="AF30" i="15" s="1"/>
  <c r="AF48" i="15" s="1"/>
  <c r="AF6" i="15"/>
  <c r="AF23" i="15" s="1"/>
  <c r="AF41" i="15" s="1"/>
  <c r="AF14" i="15"/>
  <c r="AF31" i="15" s="1"/>
  <c r="AF7" i="15"/>
  <c r="AF24" i="15" s="1"/>
  <c r="AF42" i="15" s="1"/>
  <c r="AF15" i="15"/>
  <c r="AF32" i="15" s="1"/>
  <c r="AF50" i="15" s="1"/>
  <c r="AF8" i="15"/>
  <c r="AF25" i="15" s="1"/>
  <c r="AF43" i="15" s="1"/>
  <c r="AF16" i="15"/>
  <c r="AF33" i="15" s="1"/>
  <c r="AF51" i="15" s="1"/>
  <c r="AF17" i="15"/>
  <c r="AF34" i="15" s="1"/>
  <c r="AF52" i="15" s="1"/>
  <c r="AF9" i="15"/>
  <c r="AF26" i="15" s="1"/>
  <c r="AF44" i="15" s="1"/>
  <c r="AF10" i="15"/>
  <c r="AF27" i="15" s="1"/>
  <c r="AF45" i="15" s="1"/>
  <c r="Y9" i="15"/>
  <c r="Y26" i="15" s="1"/>
  <c r="Y44" i="15" s="1"/>
  <c r="Y17" i="15"/>
  <c r="Y34" i="15" s="1"/>
  <c r="Y52" i="15" s="1"/>
  <c r="Y3" i="15"/>
  <c r="Y20" i="15" s="1"/>
  <c r="Y38" i="15" s="1"/>
  <c r="Y10" i="15"/>
  <c r="Y27" i="15" s="1"/>
  <c r="Y45" i="15" s="1"/>
  <c r="Y11" i="15"/>
  <c r="Y28" i="15" s="1"/>
  <c r="Y46" i="15" s="1"/>
  <c r="Y4" i="15"/>
  <c r="Y21" i="15" s="1"/>
  <c r="Y39" i="15" s="1"/>
  <c r="Y12" i="15"/>
  <c r="Y29" i="15" s="1"/>
  <c r="Y5" i="15"/>
  <c r="Y22" i="15" s="1"/>
  <c r="Y40" i="15" s="1"/>
  <c r="Y13" i="15"/>
  <c r="Y30" i="15" s="1"/>
  <c r="Y48" i="15" s="1"/>
  <c r="Y14" i="15"/>
  <c r="Y31" i="15" s="1"/>
  <c r="Y49" i="15" s="1"/>
  <c r="Y8" i="15"/>
  <c r="Y25" i="15" s="1"/>
  <c r="Y43" i="15" s="1"/>
  <c r="Y15" i="15"/>
  <c r="Y32" i="15" s="1"/>
  <c r="Y50" i="15" s="1"/>
  <c r="Y7" i="15"/>
  <c r="Y24" i="15" s="1"/>
  <c r="Y42" i="15" s="1"/>
  <c r="Y16" i="15"/>
  <c r="Y33" i="15" s="1"/>
  <c r="Y51" i="15" s="1"/>
  <c r="Y6" i="15"/>
  <c r="Y23" i="15" s="1"/>
  <c r="AE5" i="15"/>
  <c r="AE22" i="15" s="1"/>
  <c r="AE40" i="15" s="1"/>
  <c r="AE13" i="15"/>
  <c r="AE30" i="15" s="1"/>
  <c r="AE48" i="15" s="1"/>
  <c r="AE15" i="15"/>
  <c r="AE32" i="15" s="1"/>
  <c r="AE50" i="15" s="1"/>
  <c r="AE3" i="15"/>
  <c r="AE20" i="15" s="1"/>
  <c r="AE38" i="15" s="1"/>
  <c r="AE6" i="15"/>
  <c r="AE23" i="15" s="1"/>
  <c r="AE41" i="15" s="1"/>
  <c r="AE14" i="15"/>
  <c r="AE31" i="15" s="1"/>
  <c r="AE49" i="15" s="1"/>
  <c r="AE7" i="15"/>
  <c r="AE24" i="15" s="1"/>
  <c r="AE42" i="15" s="1"/>
  <c r="AE8" i="15"/>
  <c r="AE25" i="15" s="1"/>
  <c r="AE43" i="15" s="1"/>
  <c r="AE16" i="15"/>
  <c r="AE33" i="15" s="1"/>
  <c r="AE51" i="15" s="1"/>
  <c r="AE9" i="15"/>
  <c r="AE26" i="15" s="1"/>
  <c r="AE44" i="15" s="1"/>
  <c r="AE17" i="15"/>
  <c r="AE34" i="15" s="1"/>
  <c r="AE52" i="15" s="1"/>
  <c r="AE11" i="15"/>
  <c r="AE28" i="15" s="1"/>
  <c r="AE46" i="15" s="1"/>
  <c r="AE12" i="15"/>
  <c r="AE29" i="15" s="1"/>
  <c r="AE47" i="15" s="1"/>
  <c r="AE4" i="15"/>
  <c r="AE21" i="15" s="1"/>
  <c r="AE39" i="15" s="1"/>
  <c r="AE10" i="15"/>
  <c r="AE27" i="15" s="1"/>
  <c r="AE45" i="15" s="1"/>
  <c r="Z7" i="15"/>
  <c r="Z24" i="15" s="1"/>
  <c r="Z42" i="15" s="1"/>
  <c r="Z15" i="15"/>
  <c r="Z32" i="15" s="1"/>
  <c r="Z50" i="15" s="1"/>
  <c r="Z17" i="15"/>
  <c r="Z34" i="15" s="1"/>
  <c r="Z52" i="15" s="1"/>
  <c r="Z8" i="15"/>
  <c r="Z25" i="15" s="1"/>
  <c r="Z43" i="15" s="1"/>
  <c r="Z16" i="15"/>
  <c r="Z33" i="15" s="1"/>
  <c r="Z51" i="15" s="1"/>
  <c r="Z9" i="15"/>
  <c r="Z26" i="15" s="1"/>
  <c r="Z10" i="15"/>
  <c r="Z27" i="15" s="1"/>
  <c r="Z45" i="15" s="1"/>
  <c r="Z11" i="15"/>
  <c r="Z28" i="15" s="1"/>
  <c r="Z46" i="15" s="1"/>
  <c r="Z5" i="15"/>
  <c r="Z22" i="15" s="1"/>
  <c r="Z40" i="15" s="1"/>
  <c r="Z6" i="15"/>
  <c r="Z23" i="15" s="1"/>
  <c r="Z41" i="15" s="1"/>
  <c r="Z14" i="15"/>
  <c r="Z31" i="15" s="1"/>
  <c r="Z49" i="15" s="1"/>
  <c r="Z12" i="15"/>
  <c r="Z29" i="15" s="1"/>
  <c r="Z47" i="15" s="1"/>
  <c r="Z13" i="15"/>
  <c r="Z30" i="15" s="1"/>
  <c r="Z48" i="15" s="1"/>
  <c r="Z3" i="15"/>
  <c r="Z20" i="15" s="1"/>
  <c r="Z38" i="15" s="1"/>
  <c r="Z4" i="15"/>
  <c r="Z21" i="15" s="1"/>
  <c r="Z39" i="15" s="1"/>
  <c r="AB39" i="15"/>
  <c r="AC9" i="15"/>
  <c r="AC26" i="15" s="1"/>
  <c r="AC44" i="15" s="1"/>
  <c r="AC17" i="15"/>
  <c r="AC34" i="15" s="1"/>
  <c r="AC52" i="15" s="1"/>
  <c r="AC10" i="15"/>
  <c r="AC27" i="15" s="1"/>
  <c r="AC45" i="15" s="1"/>
  <c r="AC11" i="15"/>
  <c r="AC28" i="15" s="1"/>
  <c r="AC46" i="15" s="1"/>
  <c r="AC4" i="15"/>
  <c r="AC21" i="15" s="1"/>
  <c r="AC39" i="15" s="1"/>
  <c r="AC12" i="15"/>
  <c r="AC29" i="15" s="1"/>
  <c r="AC47" i="15" s="1"/>
  <c r="AC5" i="15"/>
  <c r="AC22" i="15" s="1"/>
  <c r="AC40" i="15" s="1"/>
  <c r="AC13" i="15"/>
  <c r="AC30" i="15" s="1"/>
  <c r="AC48" i="15" s="1"/>
  <c r="AC3" i="15"/>
  <c r="AC20" i="15" s="1"/>
  <c r="AC38" i="15" s="1"/>
  <c r="AC6" i="15"/>
  <c r="AC23" i="15" s="1"/>
  <c r="AC41" i="15" s="1"/>
  <c r="AC7" i="15"/>
  <c r="AC24" i="15" s="1"/>
  <c r="AC42" i="15" s="1"/>
  <c r="AC15" i="15"/>
  <c r="AC32" i="15" s="1"/>
  <c r="AC50" i="15" s="1"/>
  <c r="AC8" i="15"/>
  <c r="AC25" i="15" s="1"/>
  <c r="AC14" i="15"/>
  <c r="AC31" i="15" s="1"/>
  <c r="AC49" i="15" s="1"/>
  <c r="AC16" i="15"/>
  <c r="AC33" i="15" s="1"/>
  <c r="AC51" i="15" s="1"/>
  <c r="AI5" i="15"/>
  <c r="AI22" i="15" s="1"/>
  <c r="AI40" i="15" s="1"/>
  <c r="AI13" i="15"/>
  <c r="AI30" i="15" s="1"/>
  <c r="AI48" i="15" s="1"/>
  <c r="AI15" i="15"/>
  <c r="AI32" i="15" s="1"/>
  <c r="AI50" i="15" s="1"/>
  <c r="AI6" i="15"/>
  <c r="AI23" i="15" s="1"/>
  <c r="AI41" i="15" s="1"/>
  <c r="AI14" i="15"/>
  <c r="AI31" i="15" s="1"/>
  <c r="AI49" i="15" s="1"/>
  <c r="AI7" i="15"/>
  <c r="AI24" i="15" s="1"/>
  <c r="AI42" i="15" s="1"/>
  <c r="AI8" i="15"/>
  <c r="AI25" i="15" s="1"/>
  <c r="AI43" i="15" s="1"/>
  <c r="AI16" i="15"/>
  <c r="AI33" i="15" s="1"/>
  <c r="AI51" i="15" s="1"/>
  <c r="AI9" i="15"/>
  <c r="AI26" i="15" s="1"/>
  <c r="AI44" i="15" s="1"/>
  <c r="AI17" i="15"/>
  <c r="AI34" i="15" s="1"/>
  <c r="AI52" i="15" s="1"/>
  <c r="AI4" i="15"/>
  <c r="AI21" i="15" s="1"/>
  <c r="AI3" i="15"/>
  <c r="AI20" i="15" s="1"/>
  <c r="AI38" i="15" s="1"/>
  <c r="AI10" i="15"/>
  <c r="AI27" i="15" s="1"/>
  <c r="AI45" i="15" s="1"/>
  <c r="AI11" i="15"/>
  <c r="AI28" i="15" s="1"/>
  <c r="AI46" i="15" s="1"/>
  <c r="AI12" i="15"/>
  <c r="AI29" i="15" s="1"/>
  <c r="AI47" i="15" s="1"/>
  <c r="V7" i="15"/>
  <c r="V24" i="15" s="1"/>
  <c r="V15" i="15"/>
  <c r="V32" i="15" s="1"/>
  <c r="V50" i="15" s="1"/>
  <c r="V9" i="15"/>
  <c r="V26" i="15" s="1"/>
  <c r="V44" i="15" s="1"/>
  <c r="V8" i="15"/>
  <c r="V25" i="15" s="1"/>
  <c r="V43" i="15" s="1"/>
  <c r="V16" i="15"/>
  <c r="V33" i="15" s="1"/>
  <c r="V51" i="15" s="1"/>
  <c r="V17" i="15"/>
  <c r="V34" i="15" s="1"/>
  <c r="V52" i="15" s="1"/>
  <c r="V10" i="15"/>
  <c r="V27" i="15" s="1"/>
  <c r="V45" i="15" s="1"/>
  <c r="V3" i="15"/>
  <c r="V20" i="15" s="1"/>
  <c r="V38" i="15" s="1"/>
  <c r="V11" i="15"/>
  <c r="V28" i="15" s="1"/>
  <c r="V46" i="15" s="1"/>
  <c r="V13" i="15"/>
  <c r="V30" i="15" s="1"/>
  <c r="V48" i="15" s="1"/>
  <c r="V14" i="15"/>
  <c r="V31" i="15" s="1"/>
  <c r="V4" i="15"/>
  <c r="V21" i="15" s="1"/>
  <c r="V39" i="15" s="1"/>
  <c r="V6" i="15"/>
  <c r="V23" i="15" s="1"/>
  <c r="V41" i="15" s="1"/>
  <c r="V12" i="15"/>
  <c r="V29" i="15" s="1"/>
  <c r="V47" i="15" s="1"/>
  <c r="V5" i="15"/>
  <c r="V22" i="15" s="1"/>
  <c r="V40" i="15" s="1"/>
  <c r="AD7" i="15"/>
  <c r="AD24" i="15" s="1"/>
  <c r="AD42" i="15" s="1"/>
  <c r="AD15" i="15"/>
  <c r="AD32" i="15" s="1"/>
  <c r="AD50" i="15" s="1"/>
  <c r="AD17" i="15"/>
  <c r="AD34" i="15" s="1"/>
  <c r="AD52" i="15" s="1"/>
  <c r="AD8" i="15"/>
  <c r="AD25" i="15" s="1"/>
  <c r="AD16" i="15"/>
  <c r="AD33" i="15" s="1"/>
  <c r="AD51" i="15" s="1"/>
  <c r="AD9" i="15"/>
  <c r="AD26" i="15" s="1"/>
  <c r="AD44" i="15" s="1"/>
  <c r="AD10" i="15"/>
  <c r="AD27" i="15" s="1"/>
  <c r="AD45" i="15" s="1"/>
  <c r="AD3" i="15"/>
  <c r="AD20" i="15" s="1"/>
  <c r="AD38" i="15" s="1"/>
  <c r="AD11" i="15"/>
  <c r="AD28" i="15" s="1"/>
  <c r="AD46" i="15" s="1"/>
  <c r="AD14" i="15"/>
  <c r="AD31" i="15" s="1"/>
  <c r="AD49" i="15" s="1"/>
  <c r="AD12" i="15"/>
  <c r="AD29" i="15" s="1"/>
  <c r="AD47" i="15" s="1"/>
  <c r="AD4" i="15"/>
  <c r="AD21" i="15" s="1"/>
  <c r="AD39" i="15" s="1"/>
  <c r="AD5" i="15"/>
  <c r="AD22" i="15" s="1"/>
  <c r="AD40" i="15" s="1"/>
  <c r="AD6" i="15"/>
  <c r="AD23" i="15" s="1"/>
  <c r="AD41" i="15" s="1"/>
  <c r="AD13" i="15"/>
  <c r="AD30" i="15" s="1"/>
  <c r="AD48" i="15" s="1"/>
  <c r="AG9" i="15"/>
  <c r="AG26" i="15" s="1"/>
  <c r="AG44" i="15" s="1"/>
  <c r="AG17" i="15"/>
  <c r="AG34" i="15" s="1"/>
  <c r="AG52" i="15" s="1"/>
  <c r="AG3" i="15"/>
  <c r="AG20" i="15" s="1"/>
  <c r="AG38" i="15" s="1"/>
  <c r="AG10" i="15"/>
  <c r="AG27" i="15" s="1"/>
  <c r="AG45" i="15" s="1"/>
  <c r="AG11" i="15"/>
  <c r="AG28" i="15" s="1"/>
  <c r="AG4" i="15"/>
  <c r="AG21" i="15" s="1"/>
  <c r="AG39" i="15" s="1"/>
  <c r="AG12" i="15"/>
  <c r="AG29" i="15" s="1"/>
  <c r="AG47" i="15" s="1"/>
  <c r="AG5" i="15"/>
  <c r="AG22" i="15" s="1"/>
  <c r="AG40" i="15" s="1"/>
  <c r="AG13" i="15"/>
  <c r="AG30" i="15" s="1"/>
  <c r="AG48" i="15" s="1"/>
  <c r="AG16" i="15"/>
  <c r="AG33" i="15" s="1"/>
  <c r="AG51" i="15" s="1"/>
  <c r="AG15" i="15"/>
  <c r="AG32" i="15" s="1"/>
  <c r="AG50" i="15" s="1"/>
  <c r="AG6" i="15"/>
  <c r="AG23" i="15" s="1"/>
  <c r="AG41" i="15" s="1"/>
  <c r="AG7" i="15"/>
  <c r="AG24" i="15" s="1"/>
  <c r="AG42" i="15" s="1"/>
  <c r="AG8" i="15"/>
  <c r="AG25" i="15" s="1"/>
  <c r="AG43" i="15" s="1"/>
  <c r="AG14" i="15"/>
  <c r="AG31" i="15" s="1"/>
  <c r="AG49" i="15" s="1"/>
  <c r="AH7" i="15"/>
  <c r="AH24" i="15" s="1"/>
  <c r="AH42" i="15" s="1"/>
  <c r="AH15" i="15"/>
  <c r="AH32" i="15" s="1"/>
  <c r="AH50" i="15" s="1"/>
  <c r="AH17" i="15"/>
  <c r="AH34" i="15" s="1"/>
  <c r="AH52" i="15" s="1"/>
  <c r="AH8" i="15"/>
  <c r="AH25" i="15" s="1"/>
  <c r="AH43" i="15" s="1"/>
  <c r="AH16" i="15"/>
  <c r="AH33" i="15" s="1"/>
  <c r="AH51" i="15" s="1"/>
  <c r="AH9" i="15"/>
  <c r="AH26" i="15" s="1"/>
  <c r="AH10" i="15"/>
  <c r="AH27" i="15" s="1"/>
  <c r="AH45" i="15" s="1"/>
  <c r="AH11" i="15"/>
  <c r="AH28" i="15" s="1"/>
  <c r="AH46" i="15" s="1"/>
  <c r="AH12" i="15"/>
  <c r="AH29" i="15" s="1"/>
  <c r="AH47" i="15" s="1"/>
  <c r="AH13" i="15"/>
  <c r="AH30" i="15" s="1"/>
  <c r="AH48" i="15" s="1"/>
  <c r="AH4" i="15"/>
  <c r="AH21" i="15" s="1"/>
  <c r="AH39" i="15" s="1"/>
  <c r="AH5" i="15"/>
  <c r="AH22" i="15" s="1"/>
  <c r="AH40" i="15" s="1"/>
  <c r="AH14" i="15"/>
  <c r="AH31" i="15" s="1"/>
  <c r="AH49" i="15" s="1"/>
  <c r="AH3" i="15"/>
  <c r="AH20" i="15" s="1"/>
  <c r="AH38" i="15" s="1"/>
  <c r="AH6" i="15"/>
  <c r="AF49" i="15"/>
  <c r="Y41" i="15"/>
  <c r="AH44" i="15"/>
  <c r="Z44" i="15"/>
  <c r="Y47" i="15"/>
  <c r="U51" i="15"/>
  <c r="X38" i="15"/>
  <c r="AC43" i="15"/>
  <c r="X45" i="15"/>
  <c r="AG46" i="15"/>
  <c r="W39" i="15"/>
  <c r="AB51" i="15"/>
  <c r="AD43" i="15"/>
  <c r="AI39" i="15"/>
  <c r="U41" i="15"/>
  <c r="V42" i="15"/>
  <c r="V49" i="15"/>
  <c r="AA38" i="15"/>
  <c r="X43" i="15"/>
  <c r="AO7" i="14"/>
  <c r="AO6" i="14"/>
  <c r="AO5" i="14"/>
  <c r="AO4" i="14"/>
  <c r="AR51" i="14"/>
  <c r="AR45" i="14"/>
  <c r="M41" i="14"/>
  <c r="L41" i="14"/>
  <c r="K41" i="14"/>
  <c r="J41" i="14"/>
  <c r="I41" i="14"/>
  <c r="M40" i="14"/>
  <c r="L40" i="14"/>
  <c r="K40" i="14"/>
  <c r="J40" i="14"/>
  <c r="I40" i="14"/>
  <c r="M39" i="14"/>
  <c r="L39" i="14"/>
  <c r="K39" i="14"/>
  <c r="J39" i="14"/>
  <c r="I39" i="14"/>
  <c r="AJ31" i="14" s="1"/>
  <c r="AJ36" i="14" s="1"/>
  <c r="M38" i="14"/>
  <c r="L38" i="14"/>
  <c r="K38" i="14"/>
  <c r="J38" i="14"/>
  <c r="I38" i="14"/>
  <c r="M37" i="14"/>
  <c r="L37" i="14"/>
  <c r="K37" i="14"/>
  <c r="J37" i="14"/>
  <c r="I37" i="14"/>
  <c r="M36" i="14"/>
  <c r="L36" i="14"/>
  <c r="K36" i="14"/>
  <c r="J36" i="14"/>
  <c r="I36" i="14"/>
  <c r="M35" i="14"/>
  <c r="L35" i="14"/>
  <c r="K35" i="14"/>
  <c r="J35" i="14"/>
  <c r="I35" i="14"/>
  <c r="M34" i="14"/>
  <c r="L34" i="14"/>
  <c r="K34" i="14"/>
  <c r="J34" i="14"/>
  <c r="I34" i="14"/>
  <c r="M33" i="14"/>
  <c r="L33" i="14"/>
  <c r="K33" i="14"/>
  <c r="J33" i="14"/>
  <c r="I33" i="14"/>
  <c r="M32" i="14"/>
  <c r="L32" i="14"/>
  <c r="K32" i="14"/>
  <c r="J32" i="14"/>
  <c r="I32" i="14"/>
  <c r="M31" i="14"/>
  <c r="L31" i="14"/>
  <c r="K31" i="14"/>
  <c r="J31" i="14"/>
  <c r="I31" i="14"/>
  <c r="M30" i="14"/>
  <c r="L30" i="14"/>
  <c r="K30" i="14"/>
  <c r="J30" i="14"/>
  <c r="I30" i="14"/>
  <c r="X29" i="14"/>
  <c r="X34" i="14" s="1"/>
  <c r="M29" i="14"/>
  <c r="L29" i="14"/>
  <c r="Z30" i="14" s="1"/>
  <c r="Z35" i="14" s="1"/>
  <c r="K29" i="14"/>
  <c r="J29" i="14"/>
  <c r="I29" i="14"/>
  <c r="M28" i="14"/>
  <c r="L28" i="14"/>
  <c r="K28" i="14"/>
  <c r="J28" i="14"/>
  <c r="I28" i="14"/>
  <c r="M27" i="14"/>
  <c r="L27" i="14"/>
  <c r="K27" i="14"/>
  <c r="J27" i="14"/>
  <c r="I27" i="14"/>
  <c r="AR26" i="14"/>
  <c r="AR20" i="14"/>
  <c r="M18" i="14"/>
  <c r="L18" i="14"/>
  <c r="K18" i="14"/>
  <c r="J18" i="14"/>
  <c r="AL4" i="14" s="1"/>
  <c r="AL9" i="14" s="1"/>
  <c r="AL14" i="14" s="1"/>
  <c r="I18" i="14"/>
  <c r="H18" i="14"/>
  <c r="M17" i="14"/>
  <c r="L17" i="14"/>
  <c r="K17" i="14"/>
  <c r="J17" i="14"/>
  <c r="I17" i="14"/>
  <c r="H17" i="14"/>
  <c r="M16" i="14"/>
  <c r="L16" i="14"/>
  <c r="K16" i="14"/>
  <c r="J16" i="14"/>
  <c r="I16" i="14"/>
  <c r="H16" i="14"/>
  <c r="M15" i="14"/>
  <c r="L15" i="14"/>
  <c r="K15" i="14"/>
  <c r="J15" i="14"/>
  <c r="I15" i="14"/>
  <c r="H15" i="14"/>
  <c r="M14" i="14"/>
  <c r="L14" i="14"/>
  <c r="K14" i="14"/>
  <c r="J14" i="14"/>
  <c r="I14" i="14"/>
  <c r="H14" i="14"/>
  <c r="M13" i="14"/>
  <c r="L13" i="14"/>
  <c r="K13" i="14"/>
  <c r="J13" i="14"/>
  <c r="I13" i="14"/>
  <c r="H13" i="14"/>
  <c r="M12" i="14"/>
  <c r="L12" i="14"/>
  <c r="K12" i="14"/>
  <c r="J12" i="14"/>
  <c r="I12" i="14"/>
  <c r="H12" i="14"/>
  <c r="M11" i="14"/>
  <c r="L11" i="14"/>
  <c r="K11" i="14"/>
  <c r="J11" i="14"/>
  <c r="I11" i="14"/>
  <c r="AE6" i="14" s="1"/>
  <c r="AE11" i="14" s="1"/>
  <c r="H11" i="14"/>
  <c r="M10" i="14"/>
  <c r="L10" i="14"/>
  <c r="K10" i="14"/>
  <c r="J10" i="14"/>
  <c r="I10" i="14"/>
  <c r="H10" i="14"/>
  <c r="M9" i="14"/>
  <c r="L9" i="14"/>
  <c r="K9" i="14"/>
  <c r="J9" i="14"/>
  <c r="I9" i="14"/>
  <c r="H9" i="14"/>
  <c r="M8" i="14"/>
  <c r="L8" i="14"/>
  <c r="K8" i="14"/>
  <c r="J8" i="14"/>
  <c r="I8" i="14"/>
  <c r="H8" i="14"/>
  <c r="M7" i="14"/>
  <c r="L7" i="14"/>
  <c r="K7" i="14"/>
  <c r="J7" i="14"/>
  <c r="I7" i="14"/>
  <c r="AA4" i="14" s="1"/>
  <c r="AA9" i="14" s="1"/>
  <c r="H7" i="14"/>
  <c r="M6" i="14"/>
  <c r="L6" i="14"/>
  <c r="K6" i="14"/>
  <c r="J6" i="14"/>
  <c r="I6" i="14"/>
  <c r="H6" i="14"/>
  <c r="M5" i="14"/>
  <c r="L5" i="14"/>
  <c r="K5" i="14"/>
  <c r="J5" i="14"/>
  <c r="I5" i="14"/>
  <c r="H5" i="14"/>
  <c r="M4" i="14"/>
  <c r="K4" i="14"/>
  <c r="J4" i="14"/>
  <c r="I4" i="14"/>
  <c r="H4" i="14"/>
  <c r="M3" i="14"/>
  <c r="L3" i="14"/>
  <c r="K3" i="14"/>
  <c r="J3" i="14"/>
  <c r="I3" i="14"/>
  <c r="N20" i="11"/>
  <c r="AP19" i="24" l="1"/>
  <c r="AP23" i="24" s="1"/>
  <c r="AQ3" i="24"/>
  <c r="AQ19" i="24" s="1"/>
  <c r="AO9" i="17"/>
  <c r="AP9" i="17" s="1"/>
  <c r="AQ9" i="17" s="1"/>
  <c r="AK31" i="14"/>
  <c r="AK36" i="14" s="1"/>
  <c r="AE4" i="14"/>
  <c r="AE9" i="14" s="1"/>
  <c r="AO6" i="21"/>
  <c r="AP6" i="21" s="1"/>
  <c r="AQ6" i="21" s="1"/>
  <c r="AH31" i="14"/>
  <c r="AH36" i="14" s="1"/>
  <c r="AD4" i="14"/>
  <c r="AD9" i="14" s="1"/>
  <c r="AI4" i="14"/>
  <c r="AI9" i="14" s="1"/>
  <c r="AK41" i="16"/>
  <c r="AK51" i="17"/>
  <c r="AO7" i="16"/>
  <c r="AP7" i="16" s="1"/>
  <c r="AQ7" i="16" s="1"/>
  <c r="AC31" i="14"/>
  <c r="AC36" i="14" s="1"/>
  <c r="AO6" i="17"/>
  <c r="AP6" i="17" s="1"/>
  <c r="AQ6" i="17" s="1"/>
  <c r="AE31" i="14"/>
  <c r="AE36" i="14" s="1"/>
  <c r="Z5" i="14"/>
  <c r="Z10" i="14" s="1"/>
  <c r="Y4" i="14"/>
  <c r="Y9" i="14" s="1"/>
  <c r="AO12" i="17"/>
  <c r="AP12" i="17" s="1"/>
  <c r="AQ12" i="17" s="1"/>
  <c r="AF29" i="14"/>
  <c r="AF34" i="14" s="1"/>
  <c r="AF39" i="14" s="1"/>
  <c r="Y6" i="14"/>
  <c r="Y11" i="14" s="1"/>
  <c r="AF6" i="14"/>
  <c r="AF11" i="14" s="1"/>
  <c r="Y29" i="14"/>
  <c r="Y34" i="14" s="1"/>
  <c r="X6" i="14"/>
  <c r="AA24" i="15"/>
  <c r="AA42" i="15" s="1"/>
  <c r="AO9" i="15" s="1"/>
  <c r="AK39" i="22"/>
  <c r="AO5" i="22"/>
  <c r="AP5" i="22" s="1"/>
  <c r="AQ5" i="22" s="1"/>
  <c r="AO25" i="23"/>
  <c r="AO19" i="23"/>
  <c r="AP21" i="23" s="1"/>
  <c r="AP3" i="23"/>
  <c r="AP3" i="22"/>
  <c r="AO25" i="21"/>
  <c r="AO19" i="21"/>
  <c r="AP21" i="21" s="1"/>
  <c r="AP3" i="21"/>
  <c r="AO25" i="20"/>
  <c r="AO19" i="20"/>
  <c r="AP21" i="20" s="1"/>
  <c r="AP3" i="20"/>
  <c r="AO25" i="19"/>
  <c r="AP3" i="19"/>
  <c r="AO19" i="19"/>
  <c r="AP21" i="19" s="1"/>
  <c r="AO25" i="18"/>
  <c r="AP3" i="18"/>
  <c r="AO19" i="18"/>
  <c r="AP21" i="18" s="1"/>
  <c r="AP3" i="17"/>
  <c r="AP3" i="16"/>
  <c r="AQ3" i="16" s="1"/>
  <c r="AQ19" i="16" s="1"/>
  <c r="AO19" i="16"/>
  <c r="AP21" i="16" s="1"/>
  <c r="AK46" i="15"/>
  <c r="AK49" i="15"/>
  <c r="U39" i="15"/>
  <c r="AK39" i="15" s="1"/>
  <c r="AK21" i="15"/>
  <c r="AK30" i="15"/>
  <c r="U50" i="15"/>
  <c r="AK50" i="15" s="1"/>
  <c r="AK32" i="15"/>
  <c r="U40" i="15"/>
  <c r="AK40" i="15" s="1"/>
  <c r="AK22" i="15"/>
  <c r="U47" i="15"/>
  <c r="AK47" i="15" s="1"/>
  <c r="AK29" i="15"/>
  <c r="U45" i="15"/>
  <c r="AK45" i="15" s="1"/>
  <c r="AK27" i="15"/>
  <c r="AK48" i="15"/>
  <c r="AK31" i="15"/>
  <c r="AK33" i="15"/>
  <c r="U52" i="15"/>
  <c r="AK52" i="15" s="1"/>
  <c r="AK34" i="15"/>
  <c r="U43" i="15"/>
  <c r="AK43" i="15" s="1"/>
  <c r="AK25" i="15"/>
  <c r="U42" i="15"/>
  <c r="AK24" i="15"/>
  <c r="AH23" i="15"/>
  <c r="AK23" i="15" s="1"/>
  <c r="AK51" i="15"/>
  <c r="AK28" i="15"/>
  <c r="U38" i="15"/>
  <c r="AK38" i="15" s="1"/>
  <c r="AK20" i="15"/>
  <c r="U44" i="15"/>
  <c r="AK44" i="15" s="1"/>
  <c r="AK26" i="15"/>
  <c r="AO5" i="15"/>
  <c r="AO15" i="15"/>
  <c r="AO4" i="15"/>
  <c r="AO17" i="15"/>
  <c r="AO13" i="15"/>
  <c r="AO14" i="15"/>
  <c r="AO6" i="15"/>
  <c r="AO12" i="15"/>
  <c r="AO8" i="15"/>
  <c r="AO11" i="15"/>
  <c r="AO7" i="15"/>
  <c r="AO10" i="15"/>
  <c r="AP5" i="15"/>
  <c r="AQ5" i="15" s="1"/>
  <c r="AE5" i="14"/>
  <c r="AE10" i="14" s="1"/>
  <c r="AE15" i="14" s="1"/>
  <c r="AJ5" i="14"/>
  <c r="AJ10" i="14" s="1"/>
  <c r="X30" i="14"/>
  <c r="X35" i="14" s="1"/>
  <c r="X40" i="14" s="1"/>
  <c r="AE29" i="14"/>
  <c r="AE34" i="14" s="1"/>
  <c r="AE39" i="14" s="1"/>
  <c r="AH30" i="14"/>
  <c r="AH35" i="14" s="1"/>
  <c r="AH40" i="14" s="1"/>
  <c r="AF30" i="14"/>
  <c r="AF35" i="14" s="1"/>
  <c r="AF40" i="14" s="1"/>
  <c r="X11" i="14"/>
  <c r="AL5" i="14"/>
  <c r="AL10" i="14" s="1"/>
  <c r="AL15" i="14" s="1"/>
  <c r="AB29" i="14"/>
  <c r="AB34" i="14" s="1"/>
  <c r="AB39" i="14" s="1"/>
  <c r="AD29" i="14"/>
  <c r="AD34" i="14" s="1"/>
  <c r="AK29" i="14"/>
  <c r="AK34" i="14" s="1"/>
  <c r="AK39" i="14" s="1"/>
  <c r="X5" i="14"/>
  <c r="X10" i="14" s="1"/>
  <c r="X15" i="14" s="1"/>
  <c r="AK4" i="14"/>
  <c r="AK9" i="14" s="1"/>
  <c r="Z31" i="14"/>
  <c r="Z36" i="14" s="1"/>
  <c r="Z41" i="14" s="1"/>
  <c r="AA31" i="14"/>
  <c r="AA36" i="14" s="1"/>
  <c r="AB31" i="14"/>
  <c r="AB36" i="14" s="1"/>
  <c r="AB41" i="14" s="1"/>
  <c r="Z4" i="14"/>
  <c r="Z9" i="14" s="1"/>
  <c r="Z14" i="14" s="1"/>
  <c r="Y5" i="14"/>
  <c r="Y10" i="14" s="1"/>
  <c r="AC4" i="14"/>
  <c r="AC9" i="14" s="1"/>
  <c r="AH6" i="14"/>
  <c r="AH11" i="14" s="1"/>
  <c r="AH16" i="14" s="1"/>
  <c r="AC29" i="14"/>
  <c r="AC34" i="14" s="1"/>
  <c r="AC39" i="14" s="1"/>
  <c r="AE30" i="14"/>
  <c r="AE35" i="14" s="1"/>
  <c r="AI31" i="14"/>
  <c r="AI36" i="14" s="1"/>
  <c r="Z6" i="14"/>
  <c r="Z11" i="14" s="1"/>
  <c r="Z16" i="14" s="1"/>
  <c r="AJ29" i="14"/>
  <c r="AJ34" i="14" s="1"/>
  <c r="AJ39" i="14" s="1"/>
  <c r="AF5" i="14"/>
  <c r="AF10" i="14" s="1"/>
  <c r="AG4" i="14"/>
  <c r="AG9" i="14" s="1"/>
  <c r="AG14" i="14" s="1"/>
  <c r="AB4" i="14"/>
  <c r="AB9" i="14" s="1"/>
  <c r="AB14" i="14" s="1"/>
  <c r="AG5" i="14"/>
  <c r="AG10" i="14" s="1"/>
  <c r="AG15" i="14" s="1"/>
  <c r="Y31" i="14"/>
  <c r="Y36" i="14" s="1"/>
  <c r="Y41" i="14" s="1"/>
  <c r="AG31" i="14"/>
  <c r="AG36" i="14" s="1"/>
  <c r="AG41" i="14" s="1"/>
  <c r="AG6" i="14"/>
  <c r="AG11" i="14" s="1"/>
  <c r="AG16" i="14" s="1"/>
  <c r="Y30" i="14"/>
  <c r="Y35" i="14" s="1"/>
  <c r="Y40" i="14" s="1"/>
  <c r="AD31" i="14"/>
  <c r="AD36" i="14" s="1"/>
  <c r="AG30" i="14"/>
  <c r="AG35" i="14" s="1"/>
  <c r="AG40" i="14" s="1"/>
  <c r="AL29" i="14"/>
  <c r="AL34" i="14" s="1"/>
  <c r="AL39" i="14" s="1"/>
  <c r="AF16" i="14"/>
  <c r="AE16" i="14"/>
  <c r="AJ41" i="14"/>
  <c r="AE41" i="14"/>
  <c r="AD41" i="14"/>
  <c r="Z15" i="14"/>
  <c r="AK41" i="14"/>
  <c r="X16" i="14"/>
  <c r="AJ15" i="14"/>
  <c r="Y15" i="14"/>
  <c r="Y16" i="14"/>
  <c r="AC14" i="14"/>
  <c r="AE40" i="14"/>
  <c r="AI41" i="14"/>
  <c r="Z40" i="14"/>
  <c r="AA41" i="14"/>
  <c r="AE14" i="14"/>
  <c r="AF15" i="14"/>
  <c r="AC41" i="14"/>
  <c r="AH41" i="14"/>
  <c r="Y14" i="14"/>
  <c r="AA14" i="14"/>
  <c r="Y39" i="14"/>
  <c r="X39" i="14"/>
  <c r="AI14" i="14"/>
  <c r="AD39" i="14"/>
  <c r="AD14" i="14"/>
  <c r="AK14" i="14"/>
  <c r="AF4" i="14"/>
  <c r="AF9" i="14" s="1"/>
  <c r="AF14" i="14" s="1"/>
  <c r="AH5" i="14"/>
  <c r="AH10" i="14" s="1"/>
  <c r="AH15" i="14" s="1"/>
  <c r="AA6" i="14"/>
  <c r="AA11" i="14" s="1"/>
  <c r="AA16" i="14" s="1"/>
  <c r="AI6" i="14"/>
  <c r="AI11" i="14" s="1"/>
  <c r="AI16" i="14" s="1"/>
  <c r="Z29" i="14"/>
  <c r="Z34" i="14" s="1"/>
  <c r="Z39" i="14" s="1"/>
  <c r="AH29" i="14"/>
  <c r="AH34" i="14" s="1"/>
  <c r="AH39" i="14" s="1"/>
  <c r="AB30" i="14"/>
  <c r="AB35" i="14" s="1"/>
  <c r="AB40" i="14" s="1"/>
  <c r="AJ30" i="14"/>
  <c r="AJ35" i="14" s="1"/>
  <c r="AJ40" i="14" s="1"/>
  <c r="AL31" i="14"/>
  <c r="AL36" i="14" s="1"/>
  <c r="AL41" i="14" s="1"/>
  <c r="X4" i="14"/>
  <c r="X9" i="14" s="1"/>
  <c r="AI5" i="14"/>
  <c r="AI10" i="14" s="1"/>
  <c r="AI15" i="14" s="1"/>
  <c r="AA29" i="14"/>
  <c r="AA34" i="14" s="1"/>
  <c r="AA39" i="14" s="1"/>
  <c r="AI29" i="14"/>
  <c r="AI34" i="14" s="1"/>
  <c r="AI39" i="14" s="1"/>
  <c r="AC30" i="14"/>
  <c r="AC35" i="14" s="1"/>
  <c r="AC40" i="14" s="1"/>
  <c r="AK30" i="14"/>
  <c r="AK35" i="14" s="1"/>
  <c r="AK40" i="14" s="1"/>
  <c r="AJ6" i="14"/>
  <c r="AJ11" i="14" s="1"/>
  <c r="AJ16" i="14" s="1"/>
  <c r="AB5" i="14"/>
  <c r="AB10" i="14" s="1"/>
  <c r="AB15" i="14" s="1"/>
  <c r="AC6" i="14"/>
  <c r="AC11" i="14" s="1"/>
  <c r="AC16" i="14" s="1"/>
  <c r="AK6" i="14"/>
  <c r="AK11" i="14" s="1"/>
  <c r="AK16" i="14" s="1"/>
  <c r="AD30" i="14"/>
  <c r="AD35" i="14" s="1"/>
  <c r="AD40" i="14" s="1"/>
  <c r="AL30" i="14"/>
  <c r="AL35" i="14" s="1"/>
  <c r="AL40" i="14" s="1"/>
  <c r="X31" i="14"/>
  <c r="X36" i="14" s="1"/>
  <c r="X41" i="14" s="1"/>
  <c r="AF31" i="14"/>
  <c r="AF36" i="14" s="1"/>
  <c r="AF41" i="14" s="1"/>
  <c r="AG29" i="14"/>
  <c r="AG34" i="14" s="1"/>
  <c r="AG39" i="14" s="1"/>
  <c r="AI30" i="14"/>
  <c r="AI35" i="14" s="1"/>
  <c r="AI40" i="14" s="1"/>
  <c r="AH4" i="14"/>
  <c r="AH9" i="14" s="1"/>
  <c r="AH14" i="14" s="1"/>
  <c r="AA5" i="14"/>
  <c r="AA10" i="14" s="1"/>
  <c r="AA15" i="14" s="1"/>
  <c r="AJ4" i="14"/>
  <c r="AJ9" i="14" s="1"/>
  <c r="AJ14" i="14" s="1"/>
  <c r="AC5" i="14"/>
  <c r="AC10" i="14" s="1"/>
  <c r="AC15" i="14" s="1"/>
  <c r="AK5" i="14"/>
  <c r="AK10" i="14" s="1"/>
  <c r="AK15" i="14" s="1"/>
  <c r="AD6" i="14"/>
  <c r="AD11" i="14" s="1"/>
  <c r="AD16" i="14" s="1"/>
  <c r="AL6" i="14"/>
  <c r="AL11" i="14" s="1"/>
  <c r="AL16" i="14" s="1"/>
  <c r="AA30" i="14"/>
  <c r="AA35" i="14" s="1"/>
  <c r="AA40" i="14" s="1"/>
  <c r="AB6" i="14"/>
  <c r="AB11" i="14" s="1"/>
  <c r="AB16" i="14" s="1"/>
  <c r="AD5" i="14"/>
  <c r="AD10" i="14" s="1"/>
  <c r="AD15" i="14" s="1"/>
  <c r="AQ51" i="13"/>
  <c r="AQ45" i="13"/>
  <c r="M41" i="13"/>
  <c r="L41" i="13"/>
  <c r="K41" i="13"/>
  <c r="AK29" i="13" s="1"/>
  <c r="AK34" i="13" s="1"/>
  <c r="AK39" i="13" s="1"/>
  <c r="J41" i="13"/>
  <c r="I41" i="13"/>
  <c r="M40" i="13"/>
  <c r="L40" i="13"/>
  <c r="K40" i="13"/>
  <c r="J40" i="13"/>
  <c r="I40" i="13"/>
  <c r="M39" i="13"/>
  <c r="L39" i="13"/>
  <c r="K39" i="13"/>
  <c r="J39" i="13"/>
  <c r="I39" i="13"/>
  <c r="M38" i="13"/>
  <c r="L38" i="13"/>
  <c r="K38" i="13"/>
  <c r="J38" i="13"/>
  <c r="I38" i="13"/>
  <c r="M37" i="13"/>
  <c r="L37" i="13"/>
  <c r="K37" i="13"/>
  <c r="J37" i="13"/>
  <c r="I37" i="13"/>
  <c r="M36" i="13"/>
  <c r="L36" i="13"/>
  <c r="K36" i="13"/>
  <c r="J36" i="13"/>
  <c r="I36" i="13"/>
  <c r="M35" i="13"/>
  <c r="L35" i="13"/>
  <c r="K35" i="13"/>
  <c r="J35" i="13"/>
  <c r="I35" i="13"/>
  <c r="M34" i="13"/>
  <c r="L34" i="13"/>
  <c r="K34" i="13"/>
  <c r="J34" i="13"/>
  <c r="I34" i="13"/>
  <c r="M33" i="13"/>
  <c r="L33" i="13"/>
  <c r="K33" i="13"/>
  <c r="J33" i="13"/>
  <c r="I33" i="13"/>
  <c r="M32" i="13"/>
  <c r="L32" i="13"/>
  <c r="K32" i="13"/>
  <c r="J32" i="13"/>
  <c r="I32" i="13"/>
  <c r="M31" i="13"/>
  <c r="L31" i="13"/>
  <c r="K31" i="13"/>
  <c r="J31" i="13"/>
  <c r="I31" i="13"/>
  <c r="M30" i="13"/>
  <c r="L30" i="13"/>
  <c r="K30" i="13"/>
  <c r="J30" i="13"/>
  <c r="I30" i="13"/>
  <c r="M29" i="13"/>
  <c r="L29" i="13"/>
  <c r="K29" i="13"/>
  <c r="J29" i="13"/>
  <c r="I29" i="13"/>
  <c r="M28" i="13"/>
  <c r="L28" i="13"/>
  <c r="K28" i="13"/>
  <c r="J28" i="13"/>
  <c r="I28" i="13"/>
  <c r="M27" i="13"/>
  <c r="L27" i="13"/>
  <c r="K27" i="13"/>
  <c r="J27" i="13"/>
  <c r="I27" i="13"/>
  <c r="AQ26" i="13"/>
  <c r="AQ20" i="13"/>
  <c r="M18" i="13"/>
  <c r="L18" i="13"/>
  <c r="K18" i="13"/>
  <c r="J18" i="13"/>
  <c r="I18" i="13"/>
  <c r="H18" i="13"/>
  <c r="M17" i="13"/>
  <c r="L17" i="13"/>
  <c r="K17" i="13"/>
  <c r="J17" i="13"/>
  <c r="I17" i="13"/>
  <c r="H17" i="13"/>
  <c r="M16" i="13"/>
  <c r="L16" i="13"/>
  <c r="K16" i="13"/>
  <c r="J16" i="13"/>
  <c r="I16" i="13"/>
  <c r="H16" i="13"/>
  <c r="M15" i="13"/>
  <c r="L15" i="13"/>
  <c r="K15" i="13"/>
  <c r="J15" i="13"/>
  <c r="I15" i="13"/>
  <c r="H15" i="13"/>
  <c r="M14" i="13"/>
  <c r="L14" i="13"/>
  <c r="K14" i="13"/>
  <c r="J14" i="13"/>
  <c r="I14" i="13"/>
  <c r="H14" i="13"/>
  <c r="M13" i="13"/>
  <c r="L13" i="13"/>
  <c r="K13" i="13"/>
  <c r="J13" i="13"/>
  <c r="I13" i="13"/>
  <c r="H13" i="13"/>
  <c r="M12" i="13"/>
  <c r="L12" i="13"/>
  <c r="K12" i="13"/>
  <c r="J12" i="13"/>
  <c r="I12" i="13"/>
  <c r="H12" i="13"/>
  <c r="M11" i="13"/>
  <c r="L11" i="13"/>
  <c r="K11" i="13"/>
  <c r="J11" i="13"/>
  <c r="I11" i="13"/>
  <c r="H11" i="13"/>
  <c r="M10" i="13"/>
  <c r="L10" i="13"/>
  <c r="K10" i="13"/>
  <c r="J10" i="13"/>
  <c r="I10" i="13"/>
  <c r="H10" i="13"/>
  <c r="M9" i="13"/>
  <c r="L9" i="13"/>
  <c r="K9" i="13"/>
  <c r="J9" i="13"/>
  <c r="I9" i="13"/>
  <c r="H9" i="13"/>
  <c r="M8" i="13"/>
  <c r="L8" i="13"/>
  <c r="K8" i="13"/>
  <c r="J8" i="13"/>
  <c r="I8" i="13"/>
  <c r="H8" i="13"/>
  <c r="M7" i="13"/>
  <c r="L7" i="13"/>
  <c r="K7" i="13"/>
  <c r="J7" i="13"/>
  <c r="I7" i="13"/>
  <c r="H7" i="13"/>
  <c r="M6" i="13"/>
  <c r="L6" i="13"/>
  <c r="K6" i="13"/>
  <c r="J6" i="13"/>
  <c r="I6" i="13"/>
  <c r="H6" i="13"/>
  <c r="M5" i="13"/>
  <c r="L5" i="13"/>
  <c r="K5" i="13"/>
  <c r="J5" i="13"/>
  <c r="I5" i="13"/>
  <c r="H5" i="13"/>
  <c r="M4" i="13"/>
  <c r="L4" i="13"/>
  <c r="K4" i="13"/>
  <c r="J4" i="13"/>
  <c r="I4" i="13"/>
  <c r="H4" i="13"/>
  <c r="M3" i="13"/>
  <c r="L3" i="13"/>
  <c r="K3" i="13"/>
  <c r="J3" i="13"/>
  <c r="I3" i="13"/>
  <c r="AO25" i="16" l="1"/>
  <c r="AK42" i="15"/>
  <c r="AO19" i="17"/>
  <c r="AP21" i="17" s="1"/>
  <c r="AO19" i="22"/>
  <c r="AP21" i="22" s="1"/>
  <c r="AO25" i="22"/>
  <c r="W6" i="13"/>
  <c r="W11" i="13" s="1"/>
  <c r="W16" i="13" s="1"/>
  <c r="W4" i="13"/>
  <c r="W9" i="13" s="1"/>
  <c r="W14" i="13" s="1"/>
  <c r="X30" i="13"/>
  <c r="X35" i="13" s="1"/>
  <c r="X40" i="13" s="1"/>
  <c r="AA31" i="13"/>
  <c r="AA36" i="13" s="1"/>
  <c r="AA41" i="13" s="1"/>
  <c r="AF31" i="13"/>
  <c r="AF36" i="13" s="1"/>
  <c r="AF41" i="13" s="1"/>
  <c r="AI30" i="13"/>
  <c r="AI35" i="13" s="1"/>
  <c r="AI40" i="13" s="1"/>
  <c r="AO25" i="17"/>
  <c r="AE4" i="13"/>
  <c r="AE9" i="13" s="1"/>
  <c r="AE14" i="13" s="1"/>
  <c r="AI5" i="13"/>
  <c r="AI10" i="13" s="1"/>
  <c r="AI15" i="13" s="1"/>
  <c r="AE6" i="13"/>
  <c r="AE11" i="13" s="1"/>
  <c r="AE16" i="13" s="1"/>
  <c r="AC30" i="13"/>
  <c r="AC35" i="13" s="1"/>
  <c r="AC40" i="13" s="1"/>
  <c r="AF30" i="13"/>
  <c r="AF35" i="13" s="1"/>
  <c r="AF40" i="13" s="1"/>
  <c r="AQ3" i="23"/>
  <c r="AQ19" i="23" s="1"/>
  <c r="AP19" i="23"/>
  <c r="AP23" i="23" s="1"/>
  <c r="AQ3" i="22"/>
  <c r="AQ19" i="22" s="1"/>
  <c r="AP19" i="22"/>
  <c r="AQ3" i="21"/>
  <c r="AQ19" i="21" s="1"/>
  <c r="AP19" i="21"/>
  <c r="AP23" i="21" s="1"/>
  <c r="AQ3" i="20"/>
  <c r="AQ19" i="20" s="1"/>
  <c r="AP19" i="20"/>
  <c r="AP23" i="20" s="1"/>
  <c r="AP19" i="19"/>
  <c r="AP23" i="19" s="1"/>
  <c r="AQ3" i="19"/>
  <c r="AQ19" i="19" s="1"/>
  <c r="AQ3" i="18"/>
  <c r="AQ19" i="18" s="1"/>
  <c r="AP19" i="18"/>
  <c r="AP23" i="18" s="1"/>
  <c r="AQ3" i="17"/>
  <c r="AQ19" i="17" s="1"/>
  <c r="AP19" i="17"/>
  <c r="AP19" i="16"/>
  <c r="AP23" i="16" s="1"/>
  <c r="AH41" i="15"/>
  <c r="AK41" i="15" s="1"/>
  <c r="AO3" i="15"/>
  <c r="AP3" i="15" s="1"/>
  <c r="AQ3" i="15" s="1"/>
  <c r="AP8" i="15"/>
  <c r="AQ8" i="15" s="1"/>
  <c r="AP4" i="15"/>
  <c r="AQ4" i="15" s="1"/>
  <c r="AP7" i="15"/>
  <c r="AQ7" i="15" s="1"/>
  <c r="AP12" i="15"/>
  <c r="AQ12" i="15" s="1"/>
  <c r="AP11" i="15"/>
  <c r="AQ11" i="15" s="1"/>
  <c r="AP9" i="15"/>
  <c r="AQ9" i="15" s="1"/>
  <c r="AP10" i="15"/>
  <c r="AQ10" i="15" s="1"/>
  <c r="AP14" i="15"/>
  <c r="AQ14" i="15" s="1"/>
  <c r="AP15" i="15"/>
  <c r="AQ15" i="15" s="1"/>
  <c r="AP13" i="15"/>
  <c r="AQ13" i="15" s="1"/>
  <c r="AP17" i="15"/>
  <c r="AQ17" i="15" s="1"/>
  <c r="AP6" i="15"/>
  <c r="AQ6" i="15" s="1"/>
  <c r="AN16" i="14"/>
  <c r="AN15" i="14"/>
  <c r="X14" i="14"/>
  <c r="AN11" i="14"/>
  <c r="AS36" i="14"/>
  <c r="AT36" i="14" s="1"/>
  <c r="AS30" i="14"/>
  <c r="AT30" i="14" s="1"/>
  <c r="AS38" i="14"/>
  <c r="AT38" i="14" s="1"/>
  <c r="AS13" i="14"/>
  <c r="AT13" i="14" s="1"/>
  <c r="AS11" i="14"/>
  <c r="AT11" i="14" s="1"/>
  <c r="AS12" i="14"/>
  <c r="AT12" i="14" s="1"/>
  <c r="AS42" i="14"/>
  <c r="AT42" i="14" s="1"/>
  <c r="AS34" i="14"/>
  <c r="AT34" i="14" s="1"/>
  <c r="AS6" i="14"/>
  <c r="AT6" i="14" s="1"/>
  <c r="AS39" i="14"/>
  <c r="AT39" i="14" s="1"/>
  <c r="AS31" i="14"/>
  <c r="AT31" i="14" s="1"/>
  <c r="AS18" i="14"/>
  <c r="AT18" i="14" s="1"/>
  <c r="AS5" i="14"/>
  <c r="AT5" i="14" s="1"/>
  <c r="AS41" i="14"/>
  <c r="AT41" i="14" s="1"/>
  <c r="AS37" i="14"/>
  <c r="AT37" i="14" s="1"/>
  <c r="AS33" i="14"/>
  <c r="AT33" i="14" s="1"/>
  <c r="AS29" i="14"/>
  <c r="AT29" i="14" s="1"/>
  <c r="AS35" i="14"/>
  <c r="AT35" i="14" s="1"/>
  <c r="AS7" i="14"/>
  <c r="AT7" i="14" s="1"/>
  <c r="AS17" i="14"/>
  <c r="AT17" i="14" s="1"/>
  <c r="AS15" i="14"/>
  <c r="AT15" i="14" s="1"/>
  <c r="AS8" i="14"/>
  <c r="AT8" i="14" s="1"/>
  <c r="AS9" i="14"/>
  <c r="AT9" i="14" s="1"/>
  <c r="AS43" i="14"/>
  <c r="AT43" i="14" s="1"/>
  <c r="AS16" i="14"/>
  <c r="AT16" i="14" s="1"/>
  <c r="AS10" i="14"/>
  <c r="AT10" i="14" s="1"/>
  <c r="AS14" i="14"/>
  <c r="AT14" i="14" s="1"/>
  <c r="AS40" i="14"/>
  <c r="AT40" i="14" s="1"/>
  <c r="AS32" i="14"/>
  <c r="AT32" i="14" s="1"/>
  <c r="AK30" i="13"/>
  <c r="AK35" i="13" s="1"/>
  <c r="AK40" i="13" s="1"/>
  <c r="Z5" i="13"/>
  <c r="Z10" i="13" s="1"/>
  <c r="Z15" i="13" s="1"/>
  <c r="AD4" i="13"/>
  <c r="AD9" i="13" s="1"/>
  <c r="AD14" i="13" s="1"/>
  <c r="Z29" i="13"/>
  <c r="Z34" i="13" s="1"/>
  <c r="Z39" i="13" s="1"/>
  <c r="AG30" i="13"/>
  <c r="AG35" i="13" s="1"/>
  <c r="AG40" i="13" s="1"/>
  <c r="AC5" i="13"/>
  <c r="AC10" i="13" s="1"/>
  <c r="AC15" i="13" s="1"/>
  <c r="AA29" i="13"/>
  <c r="AA34" i="13" s="1"/>
  <c r="AA39" i="13" s="1"/>
  <c r="AI29" i="13"/>
  <c r="AI34" i="13" s="1"/>
  <c r="AI39" i="13" s="1"/>
  <c r="AB31" i="13"/>
  <c r="AB36" i="13" s="1"/>
  <c r="AB41" i="13" s="1"/>
  <c r="AB5" i="13"/>
  <c r="AB10" i="13" s="1"/>
  <c r="AB15" i="13" s="1"/>
  <c r="AH30" i="13"/>
  <c r="AH35" i="13" s="1"/>
  <c r="AH40" i="13" s="1"/>
  <c r="Y6" i="13"/>
  <c r="Y11" i="13" s="1"/>
  <c r="Y16" i="13" s="1"/>
  <c r="AC6" i="13"/>
  <c r="AC11" i="13" s="1"/>
  <c r="AC16" i="13" s="1"/>
  <c r="AJ6" i="13"/>
  <c r="AJ11" i="13" s="1"/>
  <c r="AJ16" i="13" s="1"/>
  <c r="AK5" i="13"/>
  <c r="AK10" i="13" s="1"/>
  <c r="AK15" i="13" s="1"/>
  <c r="W30" i="13"/>
  <c r="W35" i="13" s="1"/>
  <c r="W40" i="13" s="1"/>
  <c r="X31" i="13"/>
  <c r="X36" i="13" s="1"/>
  <c r="X41" i="13" s="1"/>
  <c r="AE31" i="13"/>
  <c r="AE36" i="13" s="1"/>
  <c r="AE41" i="13" s="1"/>
  <c r="AH29" i="13"/>
  <c r="AH34" i="13" s="1"/>
  <c r="AH39" i="13" s="1"/>
  <c r="AG29" i="13"/>
  <c r="AG34" i="13" s="1"/>
  <c r="AG39" i="13" s="1"/>
  <c r="AD30" i="13"/>
  <c r="AD35" i="13" s="1"/>
  <c r="AD40" i="13" s="1"/>
  <c r="AG4" i="13"/>
  <c r="AG9" i="13" s="1"/>
  <c r="AG14" i="13" s="1"/>
  <c r="AH5" i="13"/>
  <c r="AH10" i="13" s="1"/>
  <c r="AH15" i="13" s="1"/>
  <c r="Y30" i="13"/>
  <c r="Y35" i="13" s="1"/>
  <c r="Y40" i="13" s="1"/>
  <c r="AB30" i="13"/>
  <c r="AB35" i="13" s="1"/>
  <c r="AB40" i="13" s="1"/>
  <c r="AJ30" i="13"/>
  <c r="AJ35" i="13" s="1"/>
  <c r="AJ40" i="13" s="1"/>
  <c r="AI31" i="13"/>
  <c r="AI36" i="13" s="1"/>
  <c r="AI41" i="13" s="1"/>
  <c r="X5" i="13"/>
  <c r="X10" i="13" s="1"/>
  <c r="X15" i="13" s="1"/>
  <c r="AA6" i="13"/>
  <c r="AA11" i="13" s="1"/>
  <c r="AA16" i="13" s="1"/>
  <c r="X6" i="13"/>
  <c r="X11" i="13" s="1"/>
  <c r="X16" i="13" s="1"/>
  <c r="Y5" i="13"/>
  <c r="Y10" i="13" s="1"/>
  <c r="Y15" i="13" s="1"/>
  <c r="AB6" i="13"/>
  <c r="AB11" i="13" s="1"/>
  <c r="AB16" i="13" s="1"/>
  <c r="AF5" i="13"/>
  <c r="AF10" i="13" s="1"/>
  <c r="AF15" i="13" s="1"/>
  <c r="AG31" i="13"/>
  <c r="AG36" i="13" s="1"/>
  <c r="AG41" i="13" s="1"/>
  <c r="AR39" i="13" s="1"/>
  <c r="AS39" i="13" s="1"/>
  <c r="AH4" i="13"/>
  <c r="AH9" i="13" s="1"/>
  <c r="AH14" i="13" s="1"/>
  <c r="AJ5" i="13"/>
  <c r="AJ10" i="13" s="1"/>
  <c r="AJ15" i="13" s="1"/>
  <c r="Z4" i="13"/>
  <c r="Z9" i="13" s="1"/>
  <c r="Z14" i="13" s="1"/>
  <c r="AD29" i="13"/>
  <c r="AD34" i="13" s="1"/>
  <c r="AD39" i="13" s="1"/>
  <c r="AR36" i="13" s="1"/>
  <c r="AS36" i="13" s="1"/>
  <c r="X4" i="13"/>
  <c r="AC4" i="13"/>
  <c r="AC9" i="13" s="1"/>
  <c r="AC14" i="13" s="1"/>
  <c r="AE5" i="13"/>
  <c r="AE10" i="13" s="1"/>
  <c r="AE15" i="13" s="1"/>
  <c r="AH6" i="13"/>
  <c r="AH11" i="13" s="1"/>
  <c r="AH16" i="13" s="1"/>
  <c r="AK4" i="13"/>
  <c r="AK9" i="13" s="1"/>
  <c r="AK14" i="13" s="1"/>
  <c r="Y29" i="13"/>
  <c r="Y34" i="13" s="1"/>
  <c r="Y39" i="13" s="1"/>
  <c r="AA30" i="13"/>
  <c r="AA35" i="13" s="1"/>
  <c r="AA40" i="13" s="1"/>
  <c r="AD31" i="13"/>
  <c r="AD36" i="13" s="1"/>
  <c r="AD41" i="13" s="1"/>
  <c r="AA5" i="13"/>
  <c r="AA10" i="13" s="1"/>
  <c r="AA15" i="13" s="1"/>
  <c r="AF4" i="13"/>
  <c r="AF9" i="13" s="1"/>
  <c r="AF14" i="13" s="1"/>
  <c r="AK6" i="13"/>
  <c r="AK11" i="13" s="1"/>
  <c r="AK16" i="13" s="1"/>
  <c r="Y31" i="13"/>
  <c r="Y36" i="13" s="1"/>
  <c r="Y41" i="13" s="1"/>
  <c r="AB29" i="13"/>
  <c r="AB34" i="13" s="1"/>
  <c r="AB39" i="13" s="1"/>
  <c r="AJ29" i="13"/>
  <c r="AJ34" i="13" s="1"/>
  <c r="AJ39" i="13" s="1"/>
  <c r="AA4" i="13"/>
  <c r="AA9" i="13" s="1"/>
  <c r="AA14" i="13" s="1"/>
  <c r="AI4" i="13"/>
  <c r="AI9" i="13" s="1"/>
  <c r="AI14" i="13" s="1"/>
  <c r="Y4" i="13"/>
  <c r="Y9" i="13" s="1"/>
  <c r="Y14" i="13" s="1"/>
  <c r="AR6" i="13" s="1"/>
  <c r="AS6" i="13" s="1"/>
  <c r="AD6" i="13"/>
  <c r="AD11" i="13" s="1"/>
  <c r="AD16" i="13" s="1"/>
  <c r="W31" i="13"/>
  <c r="W36" i="13" s="1"/>
  <c r="W41" i="13" s="1"/>
  <c r="Z31" i="13"/>
  <c r="Z36" i="13" s="1"/>
  <c r="Z41" i="13" s="1"/>
  <c r="AC29" i="13"/>
  <c r="AC34" i="13" s="1"/>
  <c r="AC39" i="13" s="1"/>
  <c r="AE30" i="13"/>
  <c r="AE35" i="13" s="1"/>
  <c r="AE40" i="13" s="1"/>
  <c r="AH31" i="13"/>
  <c r="AH36" i="13" s="1"/>
  <c r="AH41" i="13" s="1"/>
  <c r="W5" i="13"/>
  <c r="W10" i="13" s="1"/>
  <c r="W15" i="13" s="1"/>
  <c r="Z6" i="13"/>
  <c r="Z11" i="13" s="1"/>
  <c r="Z16" i="13" s="1"/>
  <c r="AB4" i="13"/>
  <c r="AB9" i="13" s="1"/>
  <c r="AB14" i="13" s="1"/>
  <c r="AR9" i="13" s="1"/>
  <c r="AS9" i="13" s="1"/>
  <c r="AD5" i="13"/>
  <c r="AD10" i="13" s="1"/>
  <c r="AD15" i="13" s="1"/>
  <c r="AG6" i="13"/>
  <c r="AG11" i="13" s="1"/>
  <c r="AG16" i="13" s="1"/>
  <c r="AJ4" i="13"/>
  <c r="AJ9" i="13" s="1"/>
  <c r="AJ14" i="13" s="1"/>
  <c r="X29" i="13"/>
  <c r="X34" i="13" s="1"/>
  <c r="X39" i="13" s="1"/>
  <c r="Z30" i="13"/>
  <c r="Z35" i="13" s="1"/>
  <c r="Z40" i="13" s="1"/>
  <c r="AC31" i="13"/>
  <c r="AC36" i="13" s="1"/>
  <c r="AC41" i="13" s="1"/>
  <c r="AR35" i="13" s="1"/>
  <c r="AS35" i="13" s="1"/>
  <c r="AF29" i="13"/>
  <c r="AF34" i="13" s="1"/>
  <c r="AF39" i="13" s="1"/>
  <c r="AR38" i="13" s="1"/>
  <c r="AS38" i="13" s="1"/>
  <c r="AK31" i="13"/>
  <c r="AK36" i="13" s="1"/>
  <c r="AK41" i="13" s="1"/>
  <c r="AR43" i="13" s="1"/>
  <c r="AS43" i="13" s="1"/>
  <c r="AF6" i="13"/>
  <c r="AF11" i="13" s="1"/>
  <c r="AF16" i="13" s="1"/>
  <c r="W29" i="13"/>
  <c r="W34" i="13" s="1"/>
  <c r="W39" i="13" s="1"/>
  <c r="AE29" i="13"/>
  <c r="AE34" i="13" s="1"/>
  <c r="AE39" i="13" s="1"/>
  <c r="AJ31" i="13"/>
  <c r="AJ36" i="13" s="1"/>
  <c r="AJ41" i="13" s="1"/>
  <c r="AI6" i="13"/>
  <c r="AI11" i="13" s="1"/>
  <c r="AI16" i="13" s="1"/>
  <c r="AG5" i="13"/>
  <c r="AG10" i="13" s="1"/>
  <c r="AG15" i="13" s="1"/>
  <c r="AR41" i="13"/>
  <c r="AS41" i="13" s="1"/>
  <c r="AR34" i="13"/>
  <c r="AS34" i="13" s="1"/>
  <c r="X52" i="11"/>
  <c r="R38" i="11"/>
  <c r="N38" i="11"/>
  <c r="N4" i="11"/>
  <c r="N21" i="11" s="1"/>
  <c r="N39" i="11" s="1"/>
  <c r="AB4" i="11"/>
  <c r="AB21" i="11" s="1"/>
  <c r="AB39" i="11" s="1"/>
  <c r="AB5" i="11"/>
  <c r="AB22" i="11" s="1"/>
  <c r="AB40" i="11" s="1"/>
  <c r="AB6" i="11"/>
  <c r="AB23" i="11" s="1"/>
  <c r="AB41" i="11" s="1"/>
  <c r="AB7" i="11"/>
  <c r="AB24" i="11" s="1"/>
  <c r="AB42" i="11" s="1"/>
  <c r="AB8" i="11"/>
  <c r="AB25" i="11" s="1"/>
  <c r="AB43" i="11" s="1"/>
  <c r="AB9" i="11"/>
  <c r="AB26" i="11" s="1"/>
  <c r="AB44" i="11" s="1"/>
  <c r="AB10" i="11"/>
  <c r="AB27" i="11" s="1"/>
  <c r="AB45" i="11" s="1"/>
  <c r="AB11" i="11"/>
  <c r="AB28" i="11" s="1"/>
  <c r="AB46" i="11" s="1"/>
  <c r="AB12" i="11"/>
  <c r="AB29" i="11" s="1"/>
  <c r="AB47" i="11" s="1"/>
  <c r="AB13" i="11"/>
  <c r="AB30" i="11" s="1"/>
  <c r="AB48" i="11" s="1"/>
  <c r="AB14" i="11"/>
  <c r="AB31" i="11" s="1"/>
  <c r="AB49" i="11" s="1"/>
  <c r="AB15" i="11"/>
  <c r="AB32" i="11" s="1"/>
  <c r="AB50" i="11" s="1"/>
  <c r="AB16" i="11"/>
  <c r="AB33" i="11" s="1"/>
  <c r="AB51" i="11" s="1"/>
  <c r="AB17" i="11"/>
  <c r="AB34" i="11" s="1"/>
  <c r="AB52" i="11" s="1"/>
  <c r="AB3" i="11"/>
  <c r="AB20" i="11" s="1"/>
  <c r="AB38" i="11" s="1"/>
  <c r="AA4" i="11"/>
  <c r="AA21" i="11" s="1"/>
  <c r="AA39" i="11" s="1"/>
  <c r="AA5" i="11"/>
  <c r="AA22" i="11" s="1"/>
  <c r="AA40" i="11" s="1"/>
  <c r="AA6" i="11"/>
  <c r="AA23" i="11" s="1"/>
  <c r="AA41" i="11" s="1"/>
  <c r="AA7" i="11"/>
  <c r="AA24" i="11" s="1"/>
  <c r="AA42" i="11" s="1"/>
  <c r="AA8" i="11"/>
  <c r="AA25" i="11" s="1"/>
  <c r="AA43" i="11" s="1"/>
  <c r="AA9" i="11"/>
  <c r="AA26" i="11" s="1"/>
  <c r="AA44" i="11" s="1"/>
  <c r="AA10" i="11"/>
  <c r="AA27" i="11" s="1"/>
  <c r="AA45" i="11" s="1"/>
  <c r="AA11" i="11"/>
  <c r="AA28" i="11" s="1"/>
  <c r="AA46" i="11" s="1"/>
  <c r="AA12" i="11"/>
  <c r="AA29" i="11" s="1"/>
  <c r="AA47" i="11" s="1"/>
  <c r="AA13" i="11"/>
  <c r="AA30" i="11" s="1"/>
  <c r="AA48" i="11" s="1"/>
  <c r="AA14" i="11"/>
  <c r="AA31" i="11" s="1"/>
  <c r="AA49" i="11" s="1"/>
  <c r="AA15" i="11"/>
  <c r="AA32" i="11" s="1"/>
  <c r="AA50" i="11" s="1"/>
  <c r="AA16" i="11"/>
  <c r="AA33" i="11" s="1"/>
  <c r="AA51" i="11" s="1"/>
  <c r="AA17" i="11"/>
  <c r="AA34" i="11" s="1"/>
  <c r="AA52" i="11" s="1"/>
  <c r="AA3" i="11"/>
  <c r="AA20" i="11" s="1"/>
  <c r="AA38" i="11" s="1"/>
  <c r="Z4" i="11"/>
  <c r="Z21" i="11" s="1"/>
  <c r="Z39" i="11" s="1"/>
  <c r="Z5" i="11"/>
  <c r="Z22" i="11" s="1"/>
  <c r="Z40" i="11" s="1"/>
  <c r="Z6" i="11"/>
  <c r="Z23" i="11" s="1"/>
  <c r="Z41" i="11" s="1"/>
  <c r="Z7" i="11"/>
  <c r="Z24" i="11" s="1"/>
  <c r="Z42" i="11" s="1"/>
  <c r="Z8" i="11"/>
  <c r="Z25" i="11" s="1"/>
  <c r="Z43" i="11" s="1"/>
  <c r="Z9" i="11"/>
  <c r="Z26" i="11" s="1"/>
  <c r="Z44" i="11" s="1"/>
  <c r="Z10" i="11"/>
  <c r="Z27" i="11" s="1"/>
  <c r="Z45" i="11" s="1"/>
  <c r="Z11" i="11"/>
  <c r="Z28" i="11" s="1"/>
  <c r="Z46" i="11" s="1"/>
  <c r="Z12" i="11"/>
  <c r="Z29" i="11" s="1"/>
  <c r="Z47" i="11" s="1"/>
  <c r="Z13" i="11"/>
  <c r="Z30" i="11" s="1"/>
  <c r="Z48" i="11" s="1"/>
  <c r="Z14" i="11"/>
  <c r="Z31" i="11" s="1"/>
  <c r="Z49" i="11" s="1"/>
  <c r="Z15" i="11"/>
  <c r="Z32" i="11" s="1"/>
  <c r="Z50" i="11" s="1"/>
  <c r="Z16" i="11"/>
  <c r="Z33" i="11" s="1"/>
  <c r="Z51" i="11" s="1"/>
  <c r="Z17" i="11"/>
  <c r="Z34" i="11" s="1"/>
  <c r="Z52" i="11" s="1"/>
  <c r="Z3" i="11"/>
  <c r="Z20" i="11" s="1"/>
  <c r="Z38" i="11" s="1"/>
  <c r="Y4" i="11"/>
  <c r="Y21" i="11" s="1"/>
  <c r="Y39" i="11" s="1"/>
  <c r="Y5" i="11"/>
  <c r="Y22" i="11" s="1"/>
  <c r="Y40" i="11" s="1"/>
  <c r="Y6" i="11"/>
  <c r="Y23" i="11" s="1"/>
  <c r="Y41" i="11" s="1"/>
  <c r="Y7" i="11"/>
  <c r="Y24" i="11" s="1"/>
  <c r="Y42" i="11" s="1"/>
  <c r="Y8" i="11"/>
  <c r="Y25" i="11" s="1"/>
  <c r="Y43" i="11" s="1"/>
  <c r="Y9" i="11"/>
  <c r="Y26" i="11" s="1"/>
  <c r="Y44" i="11" s="1"/>
  <c r="Y10" i="11"/>
  <c r="Y27" i="11" s="1"/>
  <c r="Y45" i="11" s="1"/>
  <c r="Y11" i="11"/>
  <c r="Y28" i="11" s="1"/>
  <c r="Y46" i="11" s="1"/>
  <c r="Y12" i="11"/>
  <c r="Y29" i="11" s="1"/>
  <c r="Y47" i="11" s="1"/>
  <c r="Y13" i="11"/>
  <c r="Y30" i="11" s="1"/>
  <c r="Y48" i="11" s="1"/>
  <c r="Y14" i="11"/>
  <c r="Y31" i="11" s="1"/>
  <c r="Y49" i="11" s="1"/>
  <c r="Y15" i="11"/>
  <c r="Y32" i="11" s="1"/>
  <c r="Y50" i="11" s="1"/>
  <c r="Y16" i="11"/>
  <c r="Y33" i="11" s="1"/>
  <c r="Y51" i="11" s="1"/>
  <c r="Y17" i="11"/>
  <c r="Y34" i="11" s="1"/>
  <c r="Y52" i="11" s="1"/>
  <c r="Y3" i="11"/>
  <c r="Y20" i="11" s="1"/>
  <c r="Y38" i="11" s="1"/>
  <c r="X4" i="11"/>
  <c r="X21" i="11" s="1"/>
  <c r="X39" i="11" s="1"/>
  <c r="X5" i="11"/>
  <c r="X22" i="11" s="1"/>
  <c r="X40" i="11" s="1"/>
  <c r="X6" i="11"/>
  <c r="X23" i="11" s="1"/>
  <c r="X41" i="11" s="1"/>
  <c r="X7" i="11"/>
  <c r="X24" i="11" s="1"/>
  <c r="X42" i="11" s="1"/>
  <c r="X8" i="11"/>
  <c r="X25" i="11" s="1"/>
  <c r="X43" i="11" s="1"/>
  <c r="X9" i="11"/>
  <c r="X26" i="11" s="1"/>
  <c r="X44" i="11" s="1"/>
  <c r="X10" i="11"/>
  <c r="X27" i="11" s="1"/>
  <c r="X45" i="11" s="1"/>
  <c r="X11" i="11"/>
  <c r="X28" i="11" s="1"/>
  <c r="X46" i="11" s="1"/>
  <c r="X12" i="11"/>
  <c r="X29" i="11" s="1"/>
  <c r="X47" i="11" s="1"/>
  <c r="X13" i="11"/>
  <c r="X30" i="11" s="1"/>
  <c r="X48" i="11" s="1"/>
  <c r="X14" i="11"/>
  <c r="X31" i="11" s="1"/>
  <c r="X49" i="11" s="1"/>
  <c r="X15" i="11"/>
  <c r="X32" i="11" s="1"/>
  <c r="X50" i="11" s="1"/>
  <c r="X16" i="11"/>
  <c r="X33" i="11" s="1"/>
  <c r="X51" i="11" s="1"/>
  <c r="X17" i="11"/>
  <c r="X34" i="11" s="1"/>
  <c r="X3" i="11"/>
  <c r="X20" i="11" s="1"/>
  <c r="X38" i="11" s="1"/>
  <c r="W4" i="11"/>
  <c r="W21" i="11" s="1"/>
  <c r="W39" i="11" s="1"/>
  <c r="W5" i="11"/>
  <c r="W22" i="11" s="1"/>
  <c r="W40" i="11" s="1"/>
  <c r="W6" i="11"/>
  <c r="W23" i="11" s="1"/>
  <c r="W41" i="11" s="1"/>
  <c r="W7" i="11"/>
  <c r="W24" i="11" s="1"/>
  <c r="W42" i="11" s="1"/>
  <c r="W8" i="11"/>
  <c r="W25" i="11" s="1"/>
  <c r="W43" i="11" s="1"/>
  <c r="W9" i="11"/>
  <c r="W26" i="11" s="1"/>
  <c r="W44" i="11" s="1"/>
  <c r="W10" i="11"/>
  <c r="W27" i="11" s="1"/>
  <c r="W45" i="11" s="1"/>
  <c r="W11" i="11"/>
  <c r="W28" i="11" s="1"/>
  <c r="W46" i="11" s="1"/>
  <c r="W12" i="11"/>
  <c r="W29" i="11" s="1"/>
  <c r="W47" i="11" s="1"/>
  <c r="W13" i="11"/>
  <c r="W30" i="11" s="1"/>
  <c r="W48" i="11" s="1"/>
  <c r="W14" i="11"/>
  <c r="W31" i="11" s="1"/>
  <c r="W49" i="11" s="1"/>
  <c r="W15" i="11"/>
  <c r="W32" i="11" s="1"/>
  <c r="W50" i="11" s="1"/>
  <c r="W16" i="11"/>
  <c r="W33" i="11" s="1"/>
  <c r="W51" i="11" s="1"/>
  <c r="W17" i="11"/>
  <c r="W34" i="11" s="1"/>
  <c r="W52" i="11" s="1"/>
  <c r="W3" i="11"/>
  <c r="W20" i="11" s="1"/>
  <c r="W38" i="11" s="1"/>
  <c r="V4" i="11"/>
  <c r="V21" i="11" s="1"/>
  <c r="V39" i="11" s="1"/>
  <c r="V5" i="11"/>
  <c r="V22" i="11" s="1"/>
  <c r="V40" i="11" s="1"/>
  <c r="V6" i="11"/>
  <c r="V23" i="11" s="1"/>
  <c r="V41" i="11" s="1"/>
  <c r="V7" i="11"/>
  <c r="V24" i="11" s="1"/>
  <c r="V42" i="11" s="1"/>
  <c r="V8" i="11"/>
  <c r="V25" i="11" s="1"/>
  <c r="V43" i="11" s="1"/>
  <c r="V9" i="11"/>
  <c r="V26" i="11" s="1"/>
  <c r="V44" i="11" s="1"/>
  <c r="V10" i="11"/>
  <c r="V27" i="11" s="1"/>
  <c r="V45" i="11" s="1"/>
  <c r="V11" i="11"/>
  <c r="V28" i="11" s="1"/>
  <c r="V46" i="11" s="1"/>
  <c r="V12" i="11"/>
  <c r="V29" i="11" s="1"/>
  <c r="V47" i="11" s="1"/>
  <c r="V13" i="11"/>
  <c r="V30" i="11" s="1"/>
  <c r="V48" i="11" s="1"/>
  <c r="V14" i="11"/>
  <c r="V31" i="11" s="1"/>
  <c r="V49" i="11" s="1"/>
  <c r="V15" i="11"/>
  <c r="V32" i="11" s="1"/>
  <c r="V50" i="11" s="1"/>
  <c r="V16" i="11"/>
  <c r="V33" i="11" s="1"/>
  <c r="V51" i="11" s="1"/>
  <c r="V17" i="11"/>
  <c r="V34" i="11" s="1"/>
  <c r="V52" i="11" s="1"/>
  <c r="V3" i="11"/>
  <c r="V20" i="11" s="1"/>
  <c r="V38" i="11" s="1"/>
  <c r="U4" i="11"/>
  <c r="U21" i="11" s="1"/>
  <c r="U39" i="11" s="1"/>
  <c r="U5" i="11"/>
  <c r="U22" i="11" s="1"/>
  <c r="U40" i="11" s="1"/>
  <c r="U6" i="11"/>
  <c r="U23" i="11" s="1"/>
  <c r="U41" i="11" s="1"/>
  <c r="U7" i="11"/>
  <c r="U24" i="11" s="1"/>
  <c r="U42" i="11" s="1"/>
  <c r="U8" i="11"/>
  <c r="U25" i="11" s="1"/>
  <c r="U43" i="11" s="1"/>
  <c r="U9" i="11"/>
  <c r="U26" i="11" s="1"/>
  <c r="U44" i="11" s="1"/>
  <c r="U10" i="11"/>
  <c r="U27" i="11" s="1"/>
  <c r="U45" i="11" s="1"/>
  <c r="U11" i="11"/>
  <c r="U28" i="11" s="1"/>
  <c r="U46" i="11" s="1"/>
  <c r="U12" i="11"/>
  <c r="U29" i="11" s="1"/>
  <c r="U47" i="11" s="1"/>
  <c r="U13" i="11"/>
  <c r="U30" i="11" s="1"/>
  <c r="U48" i="11" s="1"/>
  <c r="U14" i="11"/>
  <c r="U31" i="11" s="1"/>
  <c r="U49" i="11" s="1"/>
  <c r="U15" i="11"/>
  <c r="U32" i="11" s="1"/>
  <c r="U50" i="11" s="1"/>
  <c r="U16" i="11"/>
  <c r="U33" i="11" s="1"/>
  <c r="U51" i="11" s="1"/>
  <c r="U17" i="11"/>
  <c r="U34" i="11" s="1"/>
  <c r="U52" i="11" s="1"/>
  <c r="U3" i="11"/>
  <c r="U20" i="11" s="1"/>
  <c r="U38" i="11" s="1"/>
  <c r="T4" i="11"/>
  <c r="T21" i="11" s="1"/>
  <c r="T39" i="11" s="1"/>
  <c r="T5" i="11"/>
  <c r="T22" i="11" s="1"/>
  <c r="T40" i="11" s="1"/>
  <c r="T6" i="11"/>
  <c r="T23" i="11" s="1"/>
  <c r="T41" i="11" s="1"/>
  <c r="T7" i="11"/>
  <c r="T24" i="11" s="1"/>
  <c r="T42" i="11" s="1"/>
  <c r="T8" i="11"/>
  <c r="T25" i="11" s="1"/>
  <c r="T43" i="11" s="1"/>
  <c r="T9" i="11"/>
  <c r="T26" i="11" s="1"/>
  <c r="T44" i="11" s="1"/>
  <c r="T10" i="11"/>
  <c r="T27" i="11" s="1"/>
  <c r="T45" i="11" s="1"/>
  <c r="T11" i="11"/>
  <c r="T28" i="11" s="1"/>
  <c r="T46" i="11" s="1"/>
  <c r="T12" i="11"/>
  <c r="T29" i="11" s="1"/>
  <c r="T47" i="11" s="1"/>
  <c r="T13" i="11"/>
  <c r="T30" i="11" s="1"/>
  <c r="T48" i="11" s="1"/>
  <c r="T14" i="11"/>
  <c r="T31" i="11" s="1"/>
  <c r="T49" i="11" s="1"/>
  <c r="T15" i="11"/>
  <c r="T32" i="11" s="1"/>
  <c r="T50" i="11" s="1"/>
  <c r="T16" i="11"/>
  <c r="T33" i="11" s="1"/>
  <c r="T51" i="11" s="1"/>
  <c r="T17" i="11"/>
  <c r="T34" i="11" s="1"/>
  <c r="T52" i="11" s="1"/>
  <c r="T3" i="11"/>
  <c r="T20" i="11" s="1"/>
  <c r="T38" i="11" s="1"/>
  <c r="S7" i="11"/>
  <c r="S24" i="11" s="1"/>
  <c r="S42" i="11" s="1"/>
  <c r="S4" i="11"/>
  <c r="S21" i="11" s="1"/>
  <c r="S39" i="11" s="1"/>
  <c r="S5" i="11"/>
  <c r="S22" i="11" s="1"/>
  <c r="S40" i="11" s="1"/>
  <c r="S6" i="11"/>
  <c r="S23" i="11" s="1"/>
  <c r="S41" i="11" s="1"/>
  <c r="S8" i="11"/>
  <c r="S25" i="11" s="1"/>
  <c r="S43" i="11" s="1"/>
  <c r="S9" i="11"/>
  <c r="S26" i="11" s="1"/>
  <c r="S44" i="11" s="1"/>
  <c r="S10" i="11"/>
  <c r="S27" i="11" s="1"/>
  <c r="S45" i="11" s="1"/>
  <c r="S11" i="11"/>
  <c r="S28" i="11" s="1"/>
  <c r="S46" i="11" s="1"/>
  <c r="S12" i="11"/>
  <c r="S29" i="11" s="1"/>
  <c r="S47" i="11" s="1"/>
  <c r="S13" i="11"/>
  <c r="S30" i="11" s="1"/>
  <c r="S48" i="11" s="1"/>
  <c r="S14" i="11"/>
  <c r="S31" i="11" s="1"/>
  <c r="S49" i="11" s="1"/>
  <c r="S15" i="11"/>
  <c r="S32" i="11" s="1"/>
  <c r="S50" i="11" s="1"/>
  <c r="S16" i="11"/>
  <c r="S33" i="11" s="1"/>
  <c r="S51" i="11" s="1"/>
  <c r="S17" i="11"/>
  <c r="S34" i="11" s="1"/>
  <c r="S52" i="11" s="1"/>
  <c r="S3" i="11"/>
  <c r="S20" i="11" s="1"/>
  <c r="S38" i="11" s="1"/>
  <c r="R4" i="11"/>
  <c r="R21" i="11" s="1"/>
  <c r="R39" i="11" s="1"/>
  <c r="R5" i="11"/>
  <c r="R22" i="11" s="1"/>
  <c r="R40" i="11" s="1"/>
  <c r="R6" i="11"/>
  <c r="R23" i="11" s="1"/>
  <c r="R41" i="11" s="1"/>
  <c r="R7" i="11"/>
  <c r="R24" i="11" s="1"/>
  <c r="R42" i="11" s="1"/>
  <c r="R8" i="11"/>
  <c r="R25" i="11" s="1"/>
  <c r="R43" i="11" s="1"/>
  <c r="R9" i="11"/>
  <c r="R26" i="11" s="1"/>
  <c r="R44" i="11" s="1"/>
  <c r="R10" i="11"/>
  <c r="R27" i="11" s="1"/>
  <c r="R45" i="11" s="1"/>
  <c r="R11" i="11"/>
  <c r="R28" i="11" s="1"/>
  <c r="R46" i="11" s="1"/>
  <c r="R12" i="11"/>
  <c r="R29" i="11" s="1"/>
  <c r="R47" i="11" s="1"/>
  <c r="R13" i="11"/>
  <c r="R30" i="11" s="1"/>
  <c r="R48" i="11" s="1"/>
  <c r="R14" i="11"/>
  <c r="R31" i="11" s="1"/>
  <c r="R49" i="11" s="1"/>
  <c r="R15" i="11"/>
  <c r="R32" i="11" s="1"/>
  <c r="R50" i="11" s="1"/>
  <c r="R16" i="11"/>
  <c r="R33" i="11" s="1"/>
  <c r="R51" i="11" s="1"/>
  <c r="R17" i="11"/>
  <c r="R34" i="11" s="1"/>
  <c r="R52" i="11" s="1"/>
  <c r="R3" i="11"/>
  <c r="R20" i="11" s="1"/>
  <c r="Q4" i="11"/>
  <c r="Q21" i="11" s="1"/>
  <c r="Q39" i="11" s="1"/>
  <c r="Q5" i="11"/>
  <c r="Q22" i="11" s="1"/>
  <c r="Q40" i="11" s="1"/>
  <c r="Q6" i="11"/>
  <c r="Q23" i="11" s="1"/>
  <c r="Q41" i="11" s="1"/>
  <c r="Q7" i="11"/>
  <c r="Q24" i="11" s="1"/>
  <c r="Q42" i="11" s="1"/>
  <c r="Q8" i="11"/>
  <c r="Q25" i="11" s="1"/>
  <c r="Q43" i="11" s="1"/>
  <c r="Q9" i="11"/>
  <c r="Q26" i="11" s="1"/>
  <c r="Q44" i="11" s="1"/>
  <c r="Q10" i="11"/>
  <c r="Q27" i="11" s="1"/>
  <c r="Q45" i="11" s="1"/>
  <c r="Q11" i="11"/>
  <c r="Q28" i="11" s="1"/>
  <c r="Q46" i="11" s="1"/>
  <c r="Q12" i="11"/>
  <c r="Q29" i="11" s="1"/>
  <c r="Q47" i="11" s="1"/>
  <c r="Q13" i="11"/>
  <c r="Q30" i="11" s="1"/>
  <c r="Q48" i="11" s="1"/>
  <c r="Q14" i="11"/>
  <c r="Q31" i="11" s="1"/>
  <c r="Q49" i="11" s="1"/>
  <c r="Q15" i="11"/>
  <c r="Q32" i="11" s="1"/>
  <c r="Q50" i="11" s="1"/>
  <c r="Q16" i="11"/>
  <c r="Q33" i="11" s="1"/>
  <c r="Q51" i="11" s="1"/>
  <c r="Q17" i="11"/>
  <c r="Q34" i="11" s="1"/>
  <c r="Q52" i="11" s="1"/>
  <c r="Q3" i="11"/>
  <c r="Q20" i="11" s="1"/>
  <c r="Q38" i="11" s="1"/>
  <c r="P10" i="11"/>
  <c r="P27" i="11" s="1"/>
  <c r="P45" i="11" s="1"/>
  <c r="P4" i="11"/>
  <c r="P21" i="11" s="1"/>
  <c r="P39" i="11" s="1"/>
  <c r="P5" i="11"/>
  <c r="P22" i="11" s="1"/>
  <c r="P40" i="11" s="1"/>
  <c r="P6" i="11"/>
  <c r="P23" i="11" s="1"/>
  <c r="P41" i="11" s="1"/>
  <c r="P7" i="11"/>
  <c r="P24" i="11" s="1"/>
  <c r="P42" i="11" s="1"/>
  <c r="P8" i="11"/>
  <c r="P25" i="11" s="1"/>
  <c r="P43" i="11" s="1"/>
  <c r="P9" i="11"/>
  <c r="P26" i="11" s="1"/>
  <c r="P44" i="11" s="1"/>
  <c r="P11" i="11"/>
  <c r="P28" i="11" s="1"/>
  <c r="P46" i="11" s="1"/>
  <c r="P12" i="11"/>
  <c r="P29" i="11" s="1"/>
  <c r="P47" i="11" s="1"/>
  <c r="P13" i="11"/>
  <c r="P30" i="11" s="1"/>
  <c r="P48" i="11" s="1"/>
  <c r="P14" i="11"/>
  <c r="P31" i="11" s="1"/>
  <c r="P49" i="11" s="1"/>
  <c r="P15" i="11"/>
  <c r="P32" i="11" s="1"/>
  <c r="P50" i="11" s="1"/>
  <c r="P16" i="11"/>
  <c r="P33" i="11" s="1"/>
  <c r="P51" i="11" s="1"/>
  <c r="P17" i="11"/>
  <c r="P34" i="11" s="1"/>
  <c r="P52" i="11" s="1"/>
  <c r="P3" i="11"/>
  <c r="P20" i="11" s="1"/>
  <c r="P38" i="11" s="1"/>
  <c r="O11" i="11"/>
  <c r="O28" i="11" s="1"/>
  <c r="O46" i="11" s="1"/>
  <c r="O4" i="11"/>
  <c r="O21" i="11" s="1"/>
  <c r="O39" i="11" s="1"/>
  <c r="O5" i="11"/>
  <c r="O22" i="11" s="1"/>
  <c r="O40" i="11" s="1"/>
  <c r="O6" i="11"/>
  <c r="O23" i="11" s="1"/>
  <c r="O41" i="11" s="1"/>
  <c r="O7" i="11"/>
  <c r="O24" i="11" s="1"/>
  <c r="O42" i="11" s="1"/>
  <c r="O8" i="11"/>
  <c r="O25" i="11" s="1"/>
  <c r="O43" i="11" s="1"/>
  <c r="O9" i="11"/>
  <c r="O26" i="11" s="1"/>
  <c r="O44" i="11" s="1"/>
  <c r="O10" i="11"/>
  <c r="O27" i="11" s="1"/>
  <c r="O45" i="11" s="1"/>
  <c r="O12" i="11"/>
  <c r="O29" i="11" s="1"/>
  <c r="O47" i="11" s="1"/>
  <c r="O13" i="11"/>
  <c r="O30" i="11" s="1"/>
  <c r="O48" i="11" s="1"/>
  <c r="O14" i="11"/>
  <c r="O31" i="11" s="1"/>
  <c r="O49" i="11" s="1"/>
  <c r="O15" i="11"/>
  <c r="O32" i="11" s="1"/>
  <c r="O50" i="11" s="1"/>
  <c r="O16" i="11"/>
  <c r="O33" i="11" s="1"/>
  <c r="O51" i="11" s="1"/>
  <c r="O17" i="11"/>
  <c r="O34" i="11" s="1"/>
  <c r="O52" i="11" s="1"/>
  <c r="O3" i="11"/>
  <c r="O20" i="11" s="1"/>
  <c r="O38" i="11" s="1"/>
  <c r="N5" i="11"/>
  <c r="N22" i="11" s="1"/>
  <c r="N40" i="11" s="1"/>
  <c r="N6" i="11"/>
  <c r="N23" i="11" s="1"/>
  <c r="N41" i="11" s="1"/>
  <c r="N7" i="11"/>
  <c r="N24" i="11" s="1"/>
  <c r="N42" i="11" s="1"/>
  <c r="N8" i="11"/>
  <c r="N25" i="11" s="1"/>
  <c r="N43" i="11" s="1"/>
  <c r="N9" i="11"/>
  <c r="N26" i="11" s="1"/>
  <c r="N44" i="11" s="1"/>
  <c r="N10" i="11"/>
  <c r="N27" i="11" s="1"/>
  <c r="N45" i="11" s="1"/>
  <c r="N11" i="11"/>
  <c r="N28" i="11" s="1"/>
  <c r="N46" i="11" s="1"/>
  <c r="N12" i="11"/>
  <c r="N29" i="11" s="1"/>
  <c r="N47" i="11" s="1"/>
  <c r="N13" i="11"/>
  <c r="N30" i="11" s="1"/>
  <c r="N48" i="11" s="1"/>
  <c r="N14" i="11"/>
  <c r="N31" i="11" s="1"/>
  <c r="N49" i="11" s="1"/>
  <c r="N15" i="11"/>
  <c r="N32" i="11" s="1"/>
  <c r="N50" i="11" s="1"/>
  <c r="N16" i="11"/>
  <c r="N33" i="11" s="1"/>
  <c r="N51" i="11" s="1"/>
  <c r="N17" i="11"/>
  <c r="N34" i="11" s="1"/>
  <c r="N52" i="11" s="1"/>
  <c r="AP23" i="22" l="1"/>
  <c r="AP23" i="17"/>
  <c r="AR30" i="13"/>
  <c r="AM16" i="13"/>
  <c r="AR4" i="13"/>
  <c r="AM15" i="13"/>
  <c r="AR12" i="13"/>
  <c r="AS12" i="13" s="1"/>
  <c r="AO16" i="15"/>
  <c r="AR8" i="13"/>
  <c r="AS8" i="13" s="1"/>
  <c r="AH6" i="11"/>
  <c r="AI6" i="11" s="1"/>
  <c r="AH14" i="11"/>
  <c r="AI14" i="11" s="1"/>
  <c r="AS4" i="14"/>
  <c r="AT4" i="14" s="1"/>
  <c r="AN14" i="14"/>
  <c r="AS51" i="14"/>
  <c r="AS45" i="14"/>
  <c r="AT47" i="14" s="1"/>
  <c r="AT45" i="14"/>
  <c r="AT20" i="14"/>
  <c r="AR14" i="13"/>
  <c r="AS14" i="13" s="1"/>
  <c r="AR16" i="13"/>
  <c r="AS16" i="13" s="1"/>
  <c r="AR40" i="13"/>
  <c r="AS40" i="13" s="1"/>
  <c r="AR33" i="13"/>
  <c r="AS33" i="13" s="1"/>
  <c r="AR7" i="13"/>
  <c r="AS7" i="13" s="1"/>
  <c r="AR10" i="13"/>
  <c r="AS10" i="13" s="1"/>
  <c r="AR42" i="13"/>
  <c r="AS42" i="13" s="1"/>
  <c r="AR37" i="13"/>
  <c r="AS37" i="13" s="1"/>
  <c r="AR17" i="13"/>
  <c r="AS17" i="13" s="1"/>
  <c r="AR13" i="13"/>
  <c r="AS13" i="13" s="1"/>
  <c r="AR11" i="13"/>
  <c r="AS11" i="13" s="1"/>
  <c r="AR18" i="13"/>
  <c r="AS18" i="13" s="1"/>
  <c r="AR29" i="13"/>
  <c r="AS29" i="13" s="1"/>
  <c r="AR32" i="13"/>
  <c r="AS32" i="13" s="1"/>
  <c r="AR31" i="13"/>
  <c r="AS31" i="13" s="1"/>
  <c r="AR15" i="13"/>
  <c r="AS15" i="13" s="1"/>
  <c r="AH13" i="11"/>
  <c r="AI13" i="11" s="1"/>
  <c r="AH16" i="11"/>
  <c r="AI16" i="11" s="1"/>
  <c r="AH4" i="11"/>
  <c r="AH12" i="11"/>
  <c r="AI12" i="11" s="1"/>
  <c r="AH15" i="11"/>
  <c r="AI15" i="11" s="1"/>
  <c r="AH5" i="11"/>
  <c r="AI5" i="11" s="1"/>
  <c r="AH11" i="11"/>
  <c r="AH7" i="11"/>
  <c r="AH10" i="11"/>
  <c r="AH9" i="11"/>
  <c r="AI9" i="11" s="1"/>
  <c r="AH3" i="11"/>
  <c r="AI3" i="11" s="1"/>
  <c r="AH8" i="11"/>
  <c r="AI8" i="11" s="1"/>
  <c r="X9" i="13"/>
  <c r="X14" i="13" s="1"/>
  <c r="AR5" i="13" s="1"/>
  <c r="AH17" i="11"/>
  <c r="AI17" i="11" s="1"/>
  <c r="AS30" i="13"/>
  <c r="AS4" i="13"/>
  <c r="AI7" i="11"/>
  <c r="AI11" i="11"/>
  <c r="AI10" i="11"/>
  <c r="AG25" i="11"/>
  <c r="AG19" i="11"/>
  <c r="AO19" i="15" l="1"/>
  <c r="AP21" i="15" s="1"/>
  <c r="AP16" i="15"/>
  <c r="AS20" i="14"/>
  <c r="AT22" i="14" s="1"/>
  <c r="AS26" i="14"/>
  <c r="AO25" i="15"/>
  <c r="AM14" i="13"/>
  <c r="AT49" i="14"/>
  <c r="AT24" i="14"/>
  <c r="AS45" i="13"/>
  <c r="AS49" i="13" s="1"/>
  <c r="AR45" i="13"/>
  <c r="AS47" i="13" s="1"/>
  <c r="AR51" i="13"/>
  <c r="AS5" i="13"/>
  <c r="AR26" i="13"/>
  <c r="AR20" i="13"/>
  <c r="AS22" i="13" s="1"/>
  <c r="AS20" i="13"/>
  <c r="AH25" i="11"/>
  <c r="AH19" i="11"/>
  <c r="AI21" i="11" s="1"/>
  <c r="AI4" i="11"/>
  <c r="AI19" i="11" s="1"/>
  <c r="AQ16" i="15" l="1"/>
  <c r="AQ19" i="15" s="1"/>
  <c r="AP19" i="15"/>
  <c r="AP23" i="15" s="1"/>
  <c r="AS24" i="13"/>
  <c r="AI23" i="11"/>
</calcChain>
</file>

<file path=xl/sharedStrings.xml><?xml version="1.0" encoding="utf-8"?>
<sst xmlns="http://schemas.openxmlformats.org/spreadsheetml/2006/main" count="1157" uniqueCount="79">
  <si>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</si>
  <si>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</si>
  <si>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</si>
  <si>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</si>
  <si>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</si>
  <si>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</si>
  <si>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</si>
  <si>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</si>
  <si>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</si>
  <si>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</si>
  <si>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</si>
  <si>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</si>
  <si>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</si>
  <si>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</si>
  <si>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</si>
  <si>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A1</t>
  </si>
  <si>
    <t>A2</t>
  </si>
  <si>
    <t>A3</t>
  </si>
  <si>
    <t>A4</t>
  </si>
  <si>
    <t>A5</t>
  </si>
  <si>
    <t>rnd(1-100)</t>
  </si>
  <si>
    <t>irány</t>
  </si>
  <si>
    <t>Y0</t>
  </si>
  <si>
    <t>súlyok</t>
  </si>
  <si>
    <t>Ybecslés</t>
  </si>
  <si>
    <t>eltérés</t>
  </si>
  <si>
    <t>hiba</t>
  </si>
  <si>
    <t>szum</t>
  </si>
  <si>
    <t>hiba2</t>
  </si>
  <si>
    <t>hiba3</t>
  </si>
  <si>
    <t>szórás</t>
  </si>
  <si>
    <t>2. layer vektor</t>
  </si>
  <si>
    <t>w1</t>
  </si>
  <si>
    <t>w2</t>
  </si>
  <si>
    <t>w3</t>
  </si>
  <si>
    <t>w4</t>
  </si>
  <si>
    <t>w5</t>
  </si>
  <si>
    <t>2 layer súlyok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</si>
  <si>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</si>
  <si>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</si>
  <si>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</si>
  <si>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</si>
  <si>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</si>
  <si>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</si>
  <si>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</si>
  <si>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</si>
  <si>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</si>
  <si>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</si>
  <si>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</si>
  <si>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</si>
  <si>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</si>
  <si>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</si>
  <si>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</si>
  <si>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Activation</t>
  </si>
  <si>
    <t>Y0 - szorzatok</t>
  </si>
  <si>
    <t>rank = 0</t>
  </si>
  <si>
    <t>rank = 1</t>
  </si>
  <si>
    <t>w6</t>
  </si>
  <si>
    <t>nincs gravitáció!!!</t>
  </si>
  <si>
    <t>azonos a mintázat</t>
  </si>
  <si>
    <t>tehát</t>
  </si>
  <si>
    <t>eredő</t>
  </si>
  <si>
    <t>nem lehet minden objektum azonos mintázatú = nincs gravitáció</t>
  </si>
  <si>
    <t>MAE</t>
  </si>
  <si>
    <t>Szórás</t>
  </si>
  <si>
    <t>activation weight</t>
  </si>
  <si>
    <t>exp</t>
  </si>
  <si>
    <t>minden becslés nem lehet 1000 felett = kiegyensúlyozatlan tanulás!</t>
  </si>
  <si>
    <t>minden becslés nem lehet 1000 ALATT sem  - kiegyensúlyozatlan tanulás! - a csak felett és csak alatt hibájú modellek egyesíthetők!</t>
  </si>
  <si>
    <t>helyes megoszlás 1000 körül, a pici hiba már tekinthető kerekítési hibának, azaz minden becslés = 1000</t>
  </si>
  <si>
    <t>ABS-hiba minimalizálás is helyes cél</t>
  </si>
  <si>
    <t>SOLVER FUT</t>
  </si>
  <si>
    <t>tény_összeg &lt;&gt; becslés összeg - különösen az objektumonkénti hibák nagyságrendje kapcsán aggályos a szum:szum eltérés</t>
  </si>
  <si>
    <t>tény_összeg &lt;&gt; becslés összeg - különösen az objektumonkénti hibák nagyságrendje kapcsán aggályos a szum:szum eltérés / de a felülbecslő és az alulbecslő modellek hibridizálhatók</t>
  </si>
  <si>
    <t>szórások a 38-52-es sorokban (AK-oszlop) ismét nullák = elvész az alapminta = nincs gravitáció</t>
  </si>
  <si>
    <t>JÓ! - kérdés: ceteris paribus alakzatok alakulása attribútumonként</t>
  </si>
  <si>
    <t>SOLVER FUT, de nem ad negatív paramétereket!</t>
  </si>
  <si>
    <t>ceteris paribus (a1;o1)</t>
  </si>
  <si>
    <t>a1;o2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</si>
</sst>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0.00000000"/>
    <numFmt numFmtId="167" formatCode="0.00000000000000"/>
    <numFmt numFmtId="168" formatCode="0.000"/>
    <numFmt numFmtId="169" formatCode="0.0000"/>
    <numFmt numFmtId="170" formatCode="0.00000"/>
    <numFmt numFmtId="171" formatCode="0.00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" fontId="0" fillId="0" borderId="0" xfId="0" applyNumberFormat="1"/>
    <xf numFmtId="2" fontId="0" fillId="3" borderId="1" xfId="0" applyNumberFormat="1" applyFill="1" applyBorder="1"/>
    <xf numFmtId="164" fontId="0" fillId="4" borderId="0" xfId="0" applyNumberFormat="1" applyFill="1"/>
    <xf numFmtId="164" fontId="1" fillId="0" borderId="1" xfId="0" applyNumberFormat="1" applyFont="1" applyBorder="1"/>
    <xf numFmtId="11" fontId="0" fillId="0" borderId="0" xfId="0" applyNumberFormat="1"/>
    <xf numFmtId="2" fontId="0" fillId="0" borderId="0" xfId="0" applyNumberFormat="1"/>
    <xf numFmtId="2" fontId="0" fillId="2" borderId="1" xfId="0" applyNumberFormat="1" applyFill="1" applyBorder="1"/>
    <xf numFmtId="2" fontId="0" fillId="0" borderId="1" xfId="0" applyNumberFormat="1" applyBorder="1"/>
    <xf numFmtId="168" fontId="0" fillId="0" borderId="0" xfId="0" applyNumberFormat="1"/>
    <xf numFmtId="0" fontId="2" fillId="4" borderId="0" xfId="0" applyFont="1" applyFill="1" applyAlignment="1">
      <alignment wrapText="1"/>
    </xf>
    <xf numFmtId="169" fontId="0" fillId="0" borderId="1" xfId="0" applyNumberFormat="1" applyBorder="1"/>
    <xf numFmtId="170" fontId="0" fillId="0" borderId="1" xfId="0" applyNumberFormat="1" applyBorder="1"/>
    <xf numFmtId="0" fontId="2" fillId="5" borderId="0" xfId="0" applyFont="1" applyFill="1" applyAlignment="1">
      <alignment wrapText="1"/>
    </xf>
    <xf numFmtId="170" fontId="0" fillId="0" borderId="0" xfId="0" applyNumberFormat="1"/>
    <xf numFmtId="0" fontId="2" fillId="5" borderId="0" xfId="0" applyFont="1" applyFill="1"/>
    <xf numFmtId="171" fontId="0" fillId="0" borderId="0" xfId="0" applyNumberFormat="1"/>
    <xf numFmtId="0" fontId="2" fillId="6" borderId="0" xfId="0" applyFont="1" applyFill="1"/>
    <xf numFmtId="0" fontId="3" fillId="6" borderId="0" xfId="0" applyFont="1" applyFill="1"/>
    <xf numFmtId="171" fontId="0" fillId="0" borderId="1" xfId="0" applyNumberFormat="1" applyBorder="1"/>
    <xf numFmtId="171" fontId="2" fillId="6" borderId="1" xfId="0" applyNumberFormat="1" applyFont="1" applyFill="1" applyBorder="1"/>
    <xf numFmtId="171" fontId="0" fillId="0" borderId="0" xfId="0" applyNumberFormat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'9ceteris'!$AV$1</c:f>
              <c:strCache>
                <c:ptCount val="1"/>
                <c:pt idx="0">
                  <c:v>ceteris paribus (a1;o1)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3-46ED-AB70-F26DC0093998}"/>
              </c:ext>
            </c:extLst>
          </c:dPt>
          <c:xVal>
            <c:numRef>
              <c:f>'9ceteris'!$AU$2:$AU$20</c:f>
              <c:numCache>
                <c:formatCode>General</c:formatCode>
                <c:ptCount val="19"/>
                <c:pt idx="0">
                  <c:v>-32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32</c:v>
                </c:pt>
              </c:numCache>
            </c:numRef>
          </c:xVal>
          <c:yVal>
            <c:numRef>
              <c:f>'9ceteris'!$AV$2:$AV$20</c:f>
              <c:numCache>
                <c:formatCode>General</c:formatCode>
                <c:ptCount val="19"/>
                <c:pt idx="0">
                  <c:v>-3520.4716150157633</c:v>
                </c:pt>
                <c:pt idx="1">
                  <c:v>1190.3659149144567</c:v>
                </c:pt>
                <c:pt idx="2" formatCode="0.000000">
                  <c:v>1153.1480658075491</c:v>
                </c:pt>
                <c:pt idx="3">
                  <c:v>1115.9302166991336</c:v>
                </c:pt>
                <c:pt idx="4">
                  <c:v>1078.7123675929301</c:v>
                </c:pt>
                <c:pt idx="5">
                  <c:v>1041.4945193011283</c:v>
                </c:pt>
                <c:pt idx="6">
                  <c:v>1004.2769081060703</c:v>
                </c:pt>
                <c:pt idx="7" formatCode="0.000000">
                  <c:v>999.99933380164964</c:v>
                </c:pt>
                <c:pt idx="8">
                  <c:v>1020.3156159594631</c:v>
                </c:pt>
                <c:pt idx="9">
                  <c:v>1040.6319037055625</c:v>
                </c:pt>
                <c:pt idx="10">
                  <c:v>1060.9481920385213</c:v>
                </c:pt>
                <c:pt idx="11">
                  <c:v>1081.2644846852611</c:v>
                </c:pt>
                <c:pt idx="12" formatCode="0.000000">
                  <c:v>1101.5808092102309</c:v>
                </c:pt>
                <c:pt idx="13">
                  <c:v>1121.8973693108369</c:v>
                </c:pt>
                <c:pt idx="14">
                  <c:v>1142.2156702822604</c:v>
                </c:pt>
                <c:pt idx="15">
                  <c:v>1168.8505888092425</c:v>
                </c:pt>
                <c:pt idx="16">
                  <c:v>1202.7306276169143</c:v>
                </c:pt>
                <c:pt idx="17">
                  <c:v>1236.610666424586</c:v>
                </c:pt>
                <c:pt idx="18">
                  <c:v>1786.0691672366775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3C-48D5-88BB-ECDE2FA7DB89}"/>
            </c:ext>
          </c:extLst>
        </c:ser>
        <c:ser>
          <c:idx val="1"/>
          <c:order val="1"/>
          <c:tx>
            <c:strRef>
              <c:f>'9ceteris'!$AW$1</c:f>
              <c:strCache>
                <c:ptCount val="1"/>
                <c:pt idx="0">
                  <c:v>a1;o2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'9ceteris'!$AU$2:$AU$20</c:f>
              <c:numCache>
                <c:formatCode>General</c:formatCode>
                <c:ptCount val="19"/>
                <c:pt idx="0">
                  <c:v>-32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32</c:v>
                </c:pt>
              </c:numCache>
            </c:numRef>
          </c:xVal>
          <c:yVal>
            <c:numRef>
              <c:f>'9ceteris'!$AW$2:$AW$20</c:f>
              <c:numCache>
                <c:formatCode>General</c:formatCode>
                <c:ptCount val="19"/>
                <c:pt idx="0">
                  <c:v>999.99933380164964</c:v>
                </c:pt>
                <c:pt idx="1">
                  <c:v>1371.8445591869379</c:v>
                </c:pt>
                <c:pt idx="2">
                  <c:v>1341.6509764291447</c:v>
                </c:pt>
                <c:pt idx="3">
                  <c:v>1311.4573928146424</c:v>
                </c:pt>
                <c:pt idx="4">
                  <c:v>1281.2638088664035</c:v>
                </c:pt>
                <c:pt idx="5">
                  <c:v>1251.0702247880718</c:v>
                </c:pt>
                <c:pt idx="6">
                  <c:v>1220.876640659171</c:v>
                </c:pt>
                <c:pt idx="7">
                  <c:v>1190.6830565120633</c:v>
                </c:pt>
                <c:pt idx="8">
                  <c:v>1160.4894723691903</c:v>
                </c:pt>
                <c:pt idx="9">
                  <c:v>1130.2958883105293</c:v>
                </c:pt>
                <c:pt idx="10">
                  <c:v>1100.1023048843133</c:v>
                </c:pt>
                <c:pt idx="11">
                  <c:v>1069.908726058256</c:v>
                </c:pt>
                <c:pt idx="12">
                  <c:v>1039.7151806349007</c:v>
                </c:pt>
                <c:pt idx="13">
                  <c:v>1009.5218777327709</c:v>
                </c:pt>
                <c:pt idx="14">
                  <c:v>1000.0063183933866</c:v>
                </c:pt>
                <c:pt idx="15">
                  <c:v>1019.8184770610459</c:v>
                </c:pt>
                <c:pt idx="16">
                  <c:v>1044.0797073011711</c:v>
                </c:pt>
                <c:pt idx="17">
                  <c:v>1068.3414825886894</c:v>
                </c:pt>
                <c:pt idx="18">
                  <c:v>999.99933380164964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3C-48D5-88BB-ECDE2FA7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548111"/>
        <c:axId val="506766047"/>
      </c:scatterChart>
      <c:valAx>
        <c:axId val="53354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66047"/>
        <c:crosses val="autoZero"/>
        <c:crossBetween val="midCat"/>
      </c:valAx>
      <c:valAx>
        <c:axId val="50676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481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70556</xdr:colOff>
      <xdr:row>27</xdr:row>
      <xdr:rowOff>131234</xdr:rowOff>
    </xdr:from>
    <xdr:to>
      <xdr:col>48</xdr:col>
      <xdr:colOff>84667</xdr:colOff>
      <xdr:row>48</xdr:row>
      <xdr:rowOff>84666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553BCA-1E12-4582-8A95-4FFFBB65F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92D050"/>
  </sheetPr>
  <dimension ref="A1:AI52"/>
  <sheetViews>
    <sheetView zoomScale="70" zoomScaleNormal="70" workbookViewId="0"/>
  </sheetViews>
  <sheetFormatPr defaultRowHeight="14.4" x14ac:dyDescent="0.3"/>
  <cols>
    <col min="1" max="1" width="10.44140625" bestFit="1" customWidth="1"/>
    <col min="2" max="6" width="3.33203125" bestFit="1" customWidth="1"/>
    <col min="8" max="8" width="6.6640625" bestFit="1" customWidth="1"/>
    <col min="9" max="12" width="4.44140625" bestFit="1" customWidth="1"/>
    <col min="14" max="14" width="13.44140625" bestFit="1" customWidth="1"/>
    <col min="15" max="28" width="6.6640625" bestFit="1" customWidth="1"/>
    <col min="30" max="30" width="13.33203125" bestFit="1" customWidth="1"/>
    <col min="32" max="32" width="4.6640625" bestFit="1" customWidth="1"/>
    <col min="33" max="33" width="8.33203125" bestFit="1" customWidth="1"/>
    <col min="34" max="34" width="18.33203125" bestFit="1" customWidth="1"/>
    <col min="35" max="35" width="6.88671875" bestFit="1" customWidth="1"/>
  </cols>
  <sheetData>
    <row r="1" spans="1:35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H1" t="s">
        <v>23</v>
      </c>
      <c r="N1" t="s">
        <v>31</v>
      </c>
      <c r="AD1" t="s">
        <v>37</v>
      </c>
    </row>
    <row r="2" spans="1:35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  <c r="Z2" t="s">
        <v>50</v>
      </c>
      <c r="AA2" t="s">
        <v>51</v>
      </c>
      <c r="AB2" t="s">
        <v>52</v>
      </c>
      <c r="AG2" t="s">
        <v>22</v>
      </c>
      <c r="AH2" t="s">
        <v>24</v>
      </c>
      <c r="AI2" t="s">
        <v>25</v>
      </c>
    </row>
    <row r="3" spans="1:35" x14ac:dyDescent="0.3">
      <c r="A3" t="s">
        <v>0</v>
      </c>
      <c r="B3">
        <v>78</v>
      </c>
      <c r="C3">
        <v>50</v>
      </c>
      <c r="D3">
        <v>75</v>
      </c>
      <c r="E3">
        <v>79</v>
      </c>
      <c r="F3">
        <v>10</v>
      </c>
      <c r="H3" s="2">
        <v>-0.34807475999999998</v>
      </c>
      <c r="I3" s="2">
        <v>-0.62657874999999996</v>
      </c>
      <c r="J3" s="2">
        <v>-1.1117262000000001</v>
      </c>
      <c r="K3" s="2">
        <v>-0.70109909999999998</v>
      </c>
      <c r="L3" s="2">
        <v>-1.1239840000000001</v>
      </c>
      <c r="M3" s="1"/>
      <c r="N3" s="1">
        <f>$B$3*$H3+$C$3*$I3+$D$3*$J3+$E$3*$K3+$F$3*$L3</f>
        <v>-208.48490268</v>
      </c>
      <c r="O3" s="1">
        <f>$B$4*$H3+$C$4*$I3+$D$4*$J3+$E$4*$K3+$F$4*$L3</f>
        <v>-181.06443530000001</v>
      </c>
      <c r="P3" s="1">
        <f>$B$5*$H3+$C$5*$I3+$D$5*$J3+$E$5*$K3+$F$5*$L3</f>
        <v>-184.49626395999996</v>
      </c>
      <c r="Q3" s="1">
        <f>$B$6*$H3+$C$6*$I3+$D$6*$J3+$E$6*$K3+$F$6*$L3</f>
        <v>-187.4943743</v>
      </c>
      <c r="R3" s="1">
        <f>$B$7*$H3+$C$7*$I3+$D$7*$J3+$E$7*$K3+$F$7*$L3</f>
        <v>-255.13004762</v>
      </c>
      <c r="S3" s="1">
        <f>$B$8*$H3+$C$8*$I3+$D$8*$J3+$E$8*$K3+$F$8*$L3</f>
        <v>-251.82810601</v>
      </c>
      <c r="T3" s="1">
        <f>$B$9*$H3+$C$9*$I3+$D$9*$J3+$E$9*$K3+$F$9*$L3</f>
        <v>-222.89436102000002</v>
      </c>
      <c r="U3" s="1">
        <f>$B$10*$H3+$C$10*$I3+$D$10*$J3+$E$10*$K3+$F$10*$L3</f>
        <v>-244.68258320000001</v>
      </c>
      <c r="V3" s="1">
        <f>$B$11*$H3+$C$11*$I3+$D$11*$J3+$E$11*$K3+$F$11*$L3</f>
        <v>-245.26381990000004</v>
      </c>
      <c r="W3" s="1">
        <f>$B$12*$H3+$C$12*$I3+$D$12*$J3+$E$12*$K3+$F$12*$L3</f>
        <v>-184.92576446000001</v>
      </c>
      <c r="X3" s="1">
        <f>$B$13*$H3+$C$13*$I3+$D$13*$J3+$E$13*$K3+$F$13*$L3</f>
        <v>-208.95749491999999</v>
      </c>
      <c r="Y3" s="1">
        <f>$B$14*$H3+$C$14*$I3+$D$14*$J3+$E$14*$K3+$F$14*$L3</f>
        <v>-236.22075554000003</v>
      </c>
      <c r="Z3" s="1">
        <f>$B$15*$H3+$C$15*$I3+$D$15*$J3+$E$15*$K3+$F$15*$L3</f>
        <v>-237.49337292000001</v>
      </c>
      <c r="AA3" s="1">
        <f>$B$16*$H3+$C$16*$I3+$D$16*$J3+$E$16*$K3+$F$16*$L3</f>
        <v>-196.1614965</v>
      </c>
      <c r="AB3" s="1">
        <f>$B$17*$H3+$C$17*$I3+$D$17*$J3+$E$17*$K3+$F$17*$L3</f>
        <v>-204.56202519999999</v>
      </c>
      <c r="AD3" s="9">
        <v>9.1770060400000006E-2</v>
      </c>
      <c r="AF3" t="s">
        <v>0</v>
      </c>
      <c r="AG3" s="1">
        <v>1000</v>
      </c>
      <c r="AH3" s="4">
        <f>SUM(N38:N52)</f>
        <v>999.99981709999997</v>
      </c>
      <c r="AI3" s="1">
        <f>AG3-AH3</f>
        <v>1.8290000002707529E-4</v>
      </c>
    </row>
    <row r="4" spans="1:35" x14ac:dyDescent="0.3">
      <c r="A4" t="s">
        <v>1</v>
      </c>
      <c r="B4">
        <v>45</v>
      </c>
      <c r="C4">
        <v>50</v>
      </c>
      <c r="D4">
        <v>83</v>
      </c>
      <c r="E4">
        <v>50</v>
      </c>
      <c r="F4">
        <v>6</v>
      </c>
      <c r="H4" s="2">
        <v>0.67323506</v>
      </c>
      <c r="I4" s="2">
        <v>1.3195466</v>
      </c>
      <c r="J4" s="2">
        <v>0.45657829999999999</v>
      </c>
      <c r="K4" s="2">
        <v>1.2959927</v>
      </c>
      <c r="L4" s="2">
        <v>0.82405090000000003</v>
      </c>
      <c r="M4" s="1"/>
      <c r="N4" s="1">
        <f>$B$3*$H4+$C$3*$I4+$D$3*$J4+$E$3*$K4+$F$3*$L4</f>
        <v>263.35696947999998</v>
      </c>
      <c r="O4" s="1">
        <f t="shared" ref="O4:O17" si="0">$B$4*$H4+$C$4*$I4+$D$4*$J4+$E$4*$K4+$F$4*$L4</f>
        <v>203.91284699999997</v>
      </c>
      <c r="P4" s="1">
        <f t="shared" ref="P4:P17" si="1">$B$5*$H4+$C$5*$I4+$D$5*$J4+$E$5*$K4+$F$5*$L4</f>
        <v>260.67771965999998</v>
      </c>
      <c r="Q4" s="1">
        <f t="shared" ref="Q4:Q17" si="2">$B$6*$H4+$C$6*$I4+$D$6*$J4+$E$6*$K4+$F$6*$L4</f>
        <v>248.27894449999999</v>
      </c>
      <c r="R4" s="1">
        <f t="shared" ref="R4:R17" si="3">$B$7*$H4+$C$7*$I4+$D$7*$J4+$E$7*$K4+$F$7*$L4</f>
        <v>296.44474402000003</v>
      </c>
      <c r="S4" s="1">
        <f t="shared" ref="S4:S17" si="4">$B$8*$H4+$C$8*$I4+$D$8*$J4+$E$8*$K4+$F$8*$L4</f>
        <v>310.64326815999999</v>
      </c>
      <c r="T4" s="1">
        <f t="shared" ref="T4:T17" si="5">$B$9*$H4+$C$9*$I4+$D$9*$J4+$E$9*$K4+$F$9*$L4</f>
        <v>256.28712741999999</v>
      </c>
      <c r="U4" s="1">
        <f t="shared" ref="U4:U17" si="6">$B$10*$H4+$C$10*$I4+$D$10*$J4+$E$10*$K4+$F$10*$L4</f>
        <v>253.1658334</v>
      </c>
      <c r="V4" s="1">
        <f t="shared" ref="V4:V17" si="7">$B$11*$H4+$C$11*$I4+$D$11*$J4+$E$11*$K4+$F$11*$L4</f>
        <v>255.77735249999998</v>
      </c>
      <c r="W4" s="1">
        <f t="shared" ref="W4:W17" si="8">$B$12*$H4+$C$12*$I4+$D$12*$J4+$E$12*$K4+$F$12*$L4</f>
        <v>226.09239126</v>
      </c>
      <c r="X4" s="1">
        <f t="shared" ref="X4:X17" si="9">$B$13*$H4+$C$13*$I4+$D$13*$J4+$E$13*$K4+$F$13*$L4</f>
        <v>212.20234901999999</v>
      </c>
      <c r="Y4" s="1">
        <f t="shared" ref="Y4:Y17" si="10">$B$14*$H4+$C$14*$I4+$D$14*$J4+$E$14*$K4+$F$14*$L4</f>
        <v>266.12395473999999</v>
      </c>
      <c r="Z4" s="1">
        <f t="shared" ref="Z4:Z17" si="11">$B$15*$H4+$C$15*$I4+$D$15*$J4+$E$15*$K4+$F$15*$L4</f>
        <v>305.48854161999998</v>
      </c>
      <c r="AA4" s="1">
        <f t="shared" ref="AA4:AA17" si="12">$B$16*$H4+$C$16*$I4+$D$16*$J4+$E$16*$K4+$F$16*$L4</f>
        <v>219.80936980000001</v>
      </c>
      <c r="AB4" s="1">
        <f t="shared" ref="AB4:AB17" si="13">$B$17*$H4+$C$17*$I4+$D$17*$J4+$E$17*$K4+$F$17*$L4</f>
        <v>265.74009290000004</v>
      </c>
      <c r="AD4" s="9">
        <v>99.875839200000001</v>
      </c>
      <c r="AF4" t="s">
        <v>1</v>
      </c>
      <c r="AG4" s="1">
        <v>1000</v>
      </c>
      <c r="AH4" s="4">
        <f>SUM(O38:O52)</f>
        <v>999.99981709999997</v>
      </c>
      <c r="AI4" s="1">
        <f t="shared" ref="AI4:AI17" si="14">AG4-AH4</f>
        <v>1.8290000002707529E-4</v>
      </c>
    </row>
    <row r="5" spans="1:35" x14ac:dyDescent="0.3">
      <c r="A5" t="s">
        <v>2</v>
      </c>
      <c r="B5">
        <v>81</v>
      </c>
      <c r="C5">
        <v>60</v>
      </c>
      <c r="D5">
        <v>50</v>
      </c>
      <c r="E5">
        <v>74</v>
      </c>
      <c r="F5">
        <v>10</v>
      </c>
      <c r="H5" s="2">
        <v>-0.51187349999999998</v>
      </c>
      <c r="I5" s="2">
        <v>-0.87922020000000001</v>
      </c>
      <c r="J5" s="2">
        <v>-0.84217863999999998</v>
      </c>
      <c r="K5" s="2">
        <v>-0.39850216999999999</v>
      </c>
      <c r="L5" s="2">
        <v>-0.68930477000000001</v>
      </c>
      <c r="M5" s="1"/>
      <c r="N5" s="1">
        <f t="shared" ref="N5:N17" si="15">$B$3*$H5+$C$3*$I5+$D$3*$J5+$E$3*$K5+$F$3*$L5</f>
        <v>-185.42526013000003</v>
      </c>
      <c r="O5" s="1">
        <f t="shared" si="0"/>
        <v>-160.95708174000001</v>
      </c>
      <c r="P5" s="1">
        <f t="shared" si="1"/>
        <v>-172.70610578</v>
      </c>
      <c r="Q5" s="1">
        <f t="shared" si="2"/>
        <v>-154.28455473</v>
      </c>
      <c r="R5" s="1">
        <f t="shared" si="3"/>
        <v>-206.95922342</v>
      </c>
      <c r="S5" s="1">
        <f t="shared" si="4"/>
        <v>-213.63385703</v>
      </c>
      <c r="T5" s="1">
        <f t="shared" si="5"/>
        <v>-205.52673255999997</v>
      </c>
      <c r="U5" s="1">
        <f t="shared" si="6"/>
        <v>-195.54239346999998</v>
      </c>
      <c r="V5" s="1">
        <f t="shared" si="7"/>
        <v>-192.76688842999999</v>
      </c>
      <c r="W5" s="1">
        <f t="shared" si="8"/>
        <v>-181.40359959</v>
      </c>
      <c r="X5" s="1">
        <f t="shared" si="9"/>
        <v>-167.30281306000001</v>
      </c>
      <c r="Y5" s="1">
        <f t="shared" si="10"/>
        <v>-208.75245264999998</v>
      </c>
      <c r="Z5" s="1">
        <f t="shared" si="11"/>
        <v>-217.86749094000001</v>
      </c>
      <c r="AA5" s="1">
        <f t="shared" si="12"/>
        <v>-169.84592047000001</v>
      </c>
      <c r="AB5" s="1">
        <f t="shared" si="13"/>
        <v>-187.75360285000002</v>
      </c>
      <c r="AD5" s="9">
        <v>0.386602312</v>
      </c>
      <c r="AF5" t="s">
        <v>2</v>
      </c>
      <c r="AG5" s="1">
        <v>1000</v>
      </c>
      <c r="AH5" s="4">
        <f>SUM(P38:P52)</f>
        <v>999.99981709999997</v>
      </c>
      <c r="AI5" s="1">
        <f t="shared" si="14"/>
        <v>1.8290000002707529E-4</v>
      </c>
    </row>
    <row r="6" spans="1:35" x14ac:dyDescent="0.3">
      <c r="A6" t="s">
        <v>3</v>
      </c>
      <c r="B6">
        <v>40</v>
      </c>
      <c r="C6">
        <v>50</v>
      </c>
      <c r="D6">
        <v>32</v>
      </c>
      <c r="E6">
        <v>80</v>
      </c>
      <c r="F6">
        <v>45</v>
      </c>
      <c r="H6" s="2">
        <v>0.43885429999999997</v>
      </c>
      <c r="I6" s="2">
        <v>1.0516086</v>
      </c>
      <c r="J6" s="2">
        <v>0.79005999999999998</v>
      </c>
      <c r="K6" s="2">
        <v>0.54358470000000003</v>
      </c>
      <c r="L6" s="2">
        <v>0.86974620000000002</v>
      </c>
      <c r="M6" s="1"/>
      <c r="N6" s="1">
        <f t="shared" si="15"/>
        <v>197.70621869999999</v>
      </c>
      <c r="O6" s="1">
        <f t="shared" si="0"/>
        <v>170.3015657</v>
      </c>
      <c r="P6" s="1">
        <f t="shared" si="1"/>
        <v>187.0694441</v>
      </c>
      <c r="Q6" s="1">
        <f t="shared" si="2"/>
        <v>178.041877</v>
      </c>
      <c r="R6" s="1">
        <f t="shared" si="3"/>
        <v>233.68344730000001</v>
      </c>
      <c r="S6" s="1">
        <f t="shared" si="4"/>
        <v>240.58830719999997</v>
      </c>
      <c r="T6" s="1">
        <f t="shared" si="5"/>
        <v>218.04645719999999</v>
      </c>
      <c r="U6" s="1">
        <f t="shared" si="6"/>
        <v>208.10732419999999</v>
      </c>
      <c r="V6" s="1">
        <f t="shared" si="7"/>
        <v>216.91768609999997</v>
      </c>
      <c r="W6" s="1">
        <f t="shared" si="8"/>
        <v>193.69990820000001</v>
      </c>
      <c r="X6" s="1">
        <f t="shared" si="9"/>
        <v>183.22650369999999</v>
      </c>
      <c r="Y6" s="1">
        <f t="shared" si="10"/>
        <v>224.9691272</v>
      </c>
      <c r="Z6" s="1">
        <f t="shared" si="11"/>
        <v>246.91939690000001</v>
      </c>
      <c r="AA6" s="1">
        <f t="shared" si="12"/>
        <v>183.67160280000002</v>
      </c>
      <c r="AB6" s="1">
        <f t="shared" si="13"/>
        <v>211.19891900000002</v>
      </c>
      <c r="AD6" s="9">
        <v>99.913818399999997</v>
      </c>
      <c r="AF6" t="s">
        <v>3</v>
      </c>
      <c r="AG6" s="1">
        <v>1000</v>
      </c>
      <c r="AH6" s="4">
        <f>SUM(Q38:Q52)</f>
        <v>999.99981709999997</v>
      </c>
      <c r="AI6" s="1">
        <f t="shared" si="14"/>
        <v>1.8290000002707529E-4</v>
      </c>
    </row>
    <row r="7" spans="1:35" x14ac:dyDescent="0.3">
      <c r="A7" t="s">
        <v>4</v>
      </c>
      <c r="B7">
        <v>67</v>
      </c>
      <c r="C7">
        <v>50</v>
      </c>
      <c r="D7">
        <v>50</v>
      </c>
      <c r="E7">
        <v>72</v>
      </c>
      <c r="F7">
        <v>84</v>
      </c>
      <c r="H7" s="2">
        <v>1.0222083</v>
      </c>
      <c r="I7" s="2">
        <v>0.98291342999999998</v>
      </c>
      <c r="J7" s="2">
        <v>0.73496550000000005</v>
      </c>
      <c r="K7" s="2">
        <v>0.43855110000000003</v>
      </c>
      <c r="L7" s="2">
        <v>0.73304623000000002</v>
      </c>
      <c r="M7" s="1"/>
      <c r="N7" s="1">
        <f t="shared" si="15"/>
        <v>225.97633059999998</v>
      </c>
      <c r="O7" s="1">
        <f t="shared" si="0"/>
        <v>182.47301388</v>
      </c>
      <c r="P7" s="1">
        <f t="shared" si="1"/>
        <v>218.30519679999998</v>
      </c>
      <c r="Q7" s="1">
        <f t="shared" si="2"/>
        <v>181.62406785000002</v>
      </c>
      <c r="R7" s="1">
        <f t="shared" si="3"/>
        <v>247.53346511999999</v>
      </c>
      <c r="S7" s="1">
        <f>$B$8*$H7+$C$8*$I7+$D$8*$J7+$E$8*$K7+$F$8*$L7</f>
        <v>231.64351106000001</v>
      </c>
      <c r="T7" s="1">
        <f t="shared" si="5"/>
        <v>257.03586254999999</v>
      </c>
      <c r="U7" s="1">
        <f t="shared" si="6"/>
        <v>242.73772500000001</v>
      </c>
      <c r="V7" s="1">
        <f t="shared" si="7"/>
        <v>222.2723202</v>
      </c>
      <c r="W7" s="1">
        <f t="shared" si="8"/>
        <v>235.05855119</v>
      </c>
      <c r="X7" s="1">
        <f t="shared" si="9"/>
        <v>186.17390408</v>
      </c>
      <c r="Y7" s="1">
        <f t="shared" si="10"/>
        <v>251.23878500000001</v>
      </c>
      <c r="Z7" s="1">
        <f t="shared" si="11"/>
        <v>262.85191133999996</v>
      </c>
      <c r="AA7" s="1">
        <f t="shared" si="12"/>
        <v>196.21352292999998</v>
      </c>
      <c r="AB7" s="1">
        <f t="shared" si="13"/>
        <v>220.93209901</v>
      </c>
      <c r="AD7" s="9">
        <v>100.327393</v>
      </c>
      <c r="AF7" t="s">
        <v>4</v>
      </c>
      <c r="AG7" s="1">
        <v>1000</v>
      </c>
      <c r="AH7" s="4">
        <f>SUM(R38:R52)</f>
        <v>999.99981709999997</v>
      </c>
      <c r="AI7" s="1">
        <f t="shared" si="14"/>
        <v>1.8290000002707529E-4</v>
      </c>
    </row>
    <row r="8" spans="1:35" x14ac:dyDescent="0.3">
      <c r="A8" t="s">
        <v>5</v>
      </c>
      <c r="B8">
        <v>26</v>
      </c>
      <c r="C8">
        <v>83</v>
      </c>
      <c r="D8">
        <v>83</v>
      </c>
      <c r="E8">
        <v>94</v>
      </c>
      <c r="F8">
        <v>29</v>
      </c>
      <c r="H8" s="2">
        <v>-0.33428255000000001</v>
      </c>
      <c r="I8" s="2">
        <v>-1.1127748</v>
      </c>
      <c r="J8" s="2">
        <v>-0.76450969999999996</v>
      </c>
      <c r="K8" s="2">
        <v>-0.77798179999999995</v>
      </c>
      <c r="L8" s="2">
        <v>-1.1005969</v>
      </c>
      <c r="M8" s="1"/>
      <c r="N8" s="1">
        <f t="shared" si="15"/>
        <v>-211.5175376</v>
      </c>
      <c r="O8" s="1">
        <f t="shared" si="0"/>
        <v>-179.63843125</v>
      </c>
      <c r="P8" s="1">
        <f t="shared" si="1"/>
        <v>-200.64548174999999</v>
      </c>
      <c r="Q8" s="1">
        <f t="shared" si="2"/>
        <v>-205.2397569</v>
      </c>
      <c r="R8" s="1">
        <f t="shared" si="3"/>
        <v>-264.72598504999996</v>
      </c>
      <c r="S8" s="1">
        <f t="shared" si="4"/>
        <v>-269.55355909999997</v>
      </c>
      <c r="T8" s="1">
        <f t="shared" si="5"/>
        <v>-227.90783424999998</v>
      </c>
      <c r="U8" s="1">
        <f t="shared" si="6"/>
        <v>-227.09067544999999</v>
      </c>
      <c r="V8" s="1">
        <f t="shared" si="7"/>
        <v>-245.85343850000001</v>
      </c>
      <c r="W8" s="1">
        <f t="shared" si="8"/>
        <v>-200.23652429999999</v>
      </c>
      <c r="X8" s="1">
        <f t="shared" si="9"/>
        <v>-202.93099995</v>
      </c>
      <c r="Y8" s="1">
        <f t="shared" si="10"/>
        <v>-240.55206294999996</v>
      </c>
      <c r="Z8" s="1">
        <f t="shared" si="11"/>
        <v>-271.74885624999996</v>
      </c>
      <c r="AA8" s="1">
        <f t="shared" si="12"/>
        <v>-198.09468649999999</v>
      </c>
      <c r="AB8" s="1">
        <f t="shared" si="13"/>
        <v>-231.57941360000001</v>
      </c>
      <c r="AD8" s="9">
        <v>0.35525327899999998</v>
      </c>
      <c r="AF8" t="s">
        <v>5</v>
      </c>
      <c r="AG8" s="1">
        <v>1000</v>
      </c>
      <c r="AH8" s="4">
        <f>SUM(S38:S52)</f>
        <v>999.99981709999997</v>
      </c>
      <c r="AI8" s="1">
        <f t="shared" si="14"/>
        <v>1.8290000002707529E-4</v>
      </c>
    </row>
    <row r="9" spans="1:35" x14ac:dyDescent="0.3">
      <c r="A9" t="s">
        <v>6</v>
      </c>
      <c r="B9">
        <v>97</v>
      </c>
      <c r="C9">
        <v>60</v>
      </c>
      <c r="D9">
        <v>70</v>
      </c>
      <c r="E9">
        <v>33</v>
      </c>
      <c r="F9">
        <v>45</v>
      </c>
      <c r="H9" s="2">
        <v>-0.65425869999999997</v>
      </c>
      <c r="I9" s="2">
        <v>-1.2810433999999999</v>
      </c>
      <c r="J9" s="2">
        <v>-1.3637475999999999</v>
      </c>
      <c r="K9" s="2">
        <v>-0.57141640000000005</v>
      </c>
      <c r="L9" s="2">
        <v>-1.1500866000000001</v>
      </c>
      <c r="M9" s="1"/>
      <c r="N9" s="1">
        <f t="shared" si="15"/>
        <v>-274.00818019999997</v>
      </c>
      <c r="O9" s="1">
        <f t="shared" si="0"/>
        <v>-242.15620190000001</v>
      </c>
      <c r="P9" s="1">
        <f t="shared" si="1"/>
        <v>-251.8306183</v>
      </c>
      <c r="Q9" s="1">
        <f t="shared" si="2"/>
        <v>-231.3296502</v>
      </c>
      <c r="R9" s="1">
        <f t="shared" si="3"/>
        <v>-313.82413809999997</v>
      </c>
      <c r="S9" s="1">
        <f t="shared" si="4"/>
        <v>-323.59403220000002</v>
      </c>
      <c r="T9" s="1">
        <f t="shared" si="5"/>
        <v>-306.39866810000001</v>
      </c>
      <c r="U9" s="1">
        <f t="shared" si="6"/>
        <v>-295.63895050000002</v>
      </c>
      <c r="V9" s="1">
        <f t="shared" si="7"/>
        <v>-296.84489500000001</v>
      </c>
      <c r="W9" s="1">
        <f t="shared" si="8"/>
        <v>-268.273661</v>
      </c>
      <c r="X9" s="1">
        <f t="shared" si="9"/>
        <v>-257.3176067</v>
      </c>
      <c r="Y9" s="1">
        <f t="shared" si="10"/>
        <v>-314.04817929999996</v>
      </c>
      <c r="Z9" s="1">
        <f t="shared" si="11"/>
        <v>-326.58646490000001</v>
      </c>
      <c r="AA9" s="1">
        <f t="shared" si="12"/>
        <v>-256.67185640000002</v>
      </c>
      <c r="AB9" s="1">
        <f t="shared" si="13"/>
        <v>-281.07751400000001</v>
      </c>
      <c r="AD9" s="9">
        <v>0.17271856999999999</v>
      </c>
      <c r="AF9" t="s">
        <v>6</v>
      </c>
      <c r="AG9" s="1">
        <v>1000</v>
      </c>
      <c r="AH9" s="4">
        <f>SUM(T38:T52)</f>
        <v>999.99981709999997</v>
      </c>
      <c r="AI9" s="1">
        <f t="shared" si="14"/>
        <v>1.8290000002707529E-4</v>
      </c>
    </row>
    <row r="10" spans="1:35" x14ac:dyDescent="0.3">
      <c r="A10" t="s">
        <v>7</v>
      </c>
      <c r="B10">
        <v>95</v>
      </c>
      <c r="C10">
        <v>14</v>
      </c>
      <c r="D10">
        <v>76</v>
      </c>
      <c r="E10">
        <v>63</v>
      </c>
      <c r="F10">
        <v>66</v>
      </c>
      <c r="H10" s="2">
        <v>0.35380953999999998</v>
      </c>
      <c r="I10" s="2">
        <v>0.48944937999999999</v>
      </c>
      <c r="J10" s="2">
        <v>0.32439659999999998</v>
      </c>
      <c r="K10" s="2">
        <v>-1.381862E-2</v>
      </c>
      <c r="L10" s="2">
        <v>0.3578636</v>
      </c>
      <c r="M10" s="1"/>
      <c r="N10" s="1">
        <f t="shared" si="15"/>
        <v>78.886323140000002</v>
      </c>
      <c r="O10" s="1">
        <f t="shared" si="0"/>
        <v>68.775066699999996</v>
      </c>
      <c r="P10" s="1">
        <f>$B$5*$H10+$C$5*$I10+$D$5*$J10+$E$5*$K10+$F$5*$L10</f>
        <v>76.801423659999998</v>
      </c>
      <c r="Q10" s="1">
        <f t="shared" si="2"/>
        <v>64.003914199999997</v>
      </c>
      <c r="R10" s="1">
        <f t="shared" si="3"/>
        <v>93.463139939999991</v>
      </c>
      <c r="S10" s="1">
        <f t="shared" si="4"/>
        <v>85.827358500000003</v>
      </c>
      <c r="T10" s="1">
        <f t="shared" si="5"/>
        <v>102.04209771999999</v>
      </c>
      <c r="U10" s="1">
        <f t="shared" si="6"/>
        <v>87.866763759999998</v>
      </c>
      <c r="V10" s="1">
        <f t="shared" si="7"/>
        <v>87.558792140000008</v>
      </c>
      <c r="W10" s="1">
        <f t="shared" si="8"/>
        <v>97.196591080000005</v>
      </c>
      <c r="X10" s="1">
        <f t="shared" si="9"/>
        <v>71.918728060000007</v>
      </c>
      <c r="Y10" s="1">
        <f t="shared" si="10"/>
        <v>98.919003559999993</v>
      </c>
      <c r="Z10" s="1">
        <f t="shared" si="11"/>
        <v>108.17761038</v>
      </c>
      <c r="AA10" s="1">
        <f t="shared" si="12"/>
        <v>75.625582439999988</v>
      </c>
      <c r="AB10" s="1">
        <f t="shared" si="13"/>
        <v>88.423672319999994</v>
      </c>
      <c r="AD10" s="9">
        <v>99.829910299999995</v>
      </c>
      <c r="AF10" t="s">
        <v>7</v>
      </c>
      <c r="AG10" s="1">
        <v>1000</v>
      </c>
      <c r="AH10" s="4">
        <f>SUM(U38:U52)</f>
        <v>999.99981709999997</v>
      </c>
      <c r="AI10" s="1">
        <f t="shared" si="14"/>
        <v>1.8290000002707529E-4</v>
      </c>
    </row>
    <row r="11" spans="1:35" x14ac:dyDescent="0.3">
      <c r="A11" t="s">
        <v>8</v>
      </c>
      <c r="B11">
        <v>50</v>
      </c>
      <c r="C11">
        <v>40</v>
      </c>
      <c r="D11">
        <v>58</v>
      </c>
      <c r="E11">
        <v>53</v>
      </c>
      <c r="F11">
        <v>90</v>
      </c>
      <c r="H11" s="2">
        <v>0.67478990000000005</v>
      </c>
      <c r="I11" s="2">
        <v>0.39248316999999999</v>
      </c>
      <c r="J11" s="2">
        <v>1.1129216</v>
      </c>
      <c r="K11" s="2">
        <v>0.57900136999999996</v>
      </c>
      <c r="L11" s="2">
        <v>0.51383809999999996</v>
      </c>
      <c r="M11" s="1"/>
      <c r="N11" s="1">
        <f t="shared" si="15"/>
        <v>206.60637993000003</v>
      </c>
      <c r="O11" s="1">
        <f>$B$4*$H11+$C$4*$I11+$D$4*$J11+$E$4*$K11+$F$4*$L11</f>
        <v>174.39529389999998</v>
      </c>
      <c r="P11" s="1">
        <f t="shared" si="1"/>
        <v>181.83753448000002</v>
      </c>
      <c r="Q11" s="1">
        <f t="shared" si="2"/>
        <v>151.6720698</v>
      </c>
      <c r="R11" s="1">
        <f t="shared" si="3"/>
        <v>205.33166084000001</v>
      </c>
      <c r="S11" s="1">
        <f t="shared" si="4"/>
        <v>211.82056699000003</v>
      </c>
      <c r="T11" s="1">
        <f t="shared" si="5"/>
        <v>209.13788220999999</v>
      </c>
      <c r="U11" s="1">
        <f t="shared" si="6"/>
        <v>224.57224739</v>
      </c>
      <c r="V11" s="1">
        <f t="shared" si="7"/>
        <v>190.92077621000001</v>
      </c>
      <c r="W11" s="1">
        <f t="shared" si="8"/>
        <v>170.75067716000001</v>
      </c>
      <c r="X11" s="1">
        <f t="shared" si="9"/>
        <v>176.09479231999998</v>
      </c>
      <c r="Y11" s="1">
        <f t="shared" si="10"/>
        <v>212.07347894999998</v>
      </c>
      <c r="Z11" s="1">
        <f t="shared" si="11"/>
        <v>187.65273189999999</v>
      </c>
      <c r="AA11" s="1">
        <f t="shared" si="12"/>
        <v>176.10213396</v>
      </c>
      <c r="AB11" s="1">
        <f t="shared" si="13"/>
        <v>168.94758167999998</v>
      </c>
      <c r="AD11" s="9">
        <v>99.548011799999998</v>
      </c>
      <c r="AF11" t="s">
        <v>8</v>
      </c>
      <c r="AG11" s="1">
        <v>1000</v>
      </c>
      <c r="AH11" s="4">
        <f>SUM(V38:V52)</f>
        <v>999.99981709999997</v>
      </c>
      <c r="AI11" s="1">
        <f t="shared" si="14"/>
        <v>1.8290000002707529E-4</v>
      </c>
    </row>
    <row r="12" spans="1:35" x14ac:dyDescent="0.3">
      <c r="A12" t="s">
        <v>9</v>
      </c>
      <c r="B12">
        <v>96</v>
      </c>
      <c r="C12">
        <v>66</v>
      </c>
      <c r="D12">
        <v>44</v>
      </c>
      <c r="E12">
        <v>12</v>
      </c>
      <c r="F12">
        <v>47</v>
      </c>
      <c r="H12" s="2">
        <v>-0.54393089999999999</v>
      </c>
      <c r="I12" s="2">
        <v>-0.92032700000000001</v>
      </c>
      <c r="J12" s="2">
        <v>-1.0767077</v>
      </c>
      <c r="K12" s="2">
        <v>-0.98861169999999998</v>
      </c>
      <c r="L12" s="2">
        <v>-0.73206550000000004</v>
      </c>
      <c r="M12" s="1"/>
      <c r="N12" s="1">
        <f t="shared" si="15"/>
        <v>-254.61701699999998</v>
      </c>
      <c r="O12" s="1">
        <f t="shared" si="0"/>
        <v>-213.68295760000001</v>
      </c>
      <c r="P12" s="1">
        <f t="shared" si="1"/>
        <v>-233.59132869999999</v>
      </c>
      <c r="Q12" s="1">
        <f t="shared" si="2"/>
        <v>-214.26011590000002</v>
      </c>
      <c r="R12" s="1">
        <f t="shared" si="3"/>
        <v>-268.96864970000001</v>
      </c>
      <c r="S12" s="1">
        <f t="shared" si="4"/>
        <v>-294.05548279999999</v>
      </c>
      <c r="T12" s="1">
        <f t="shared" si="5"/>
        <v>-248.91758990000002</v>
      </c>
      <c r="U12" s="1">
        <f t="shared" si="6"/>
        <v>-256.98665880000004</v>
      </c>
      <c r="V12" s="1">
        <f t="shared" si="7"/>
        <v>-244.74098670000001</v>
      </c>
      <c r="W12" s="1">
        <f t="shared" si="8"/>
        <v>-206.60450610000001</v>
      </c>
      <c r="X12" s="1">
        <f t="shared" si="9"/>
        <v>-218.96744510000002</v>
      </c>
      <c r="Y12" s="1">
        <f t="shared" si="10"/>
        <v>-260.03404010000003</v>
      </c>
      <c r="Z12" s="1">
        <f t="shared" si="11"/>
        <v>-261.91728569999998</v>
      </c>
      <c r="AA12" s="1">
        <f t="shared" si="12"/>
        <v>-219.80653380000001</v>
      </c>
      <c r="AB12" s="1">
        <f t="shared" si="13"/>
        <v>-234.94196870000002</v>
      </c>
      <c r="AD12" s="9">
        <v>3.0498119099999998E-2</v>
      </c>
      <c r="AF12" t="s">
        <v>9</v>
      </c>
      <c r="AG12" s="1">
        <v>1000</v>
      </c>
      <c r="AH12" s="4">
        <f>SUM(W38:W52)</f>
        <v>999.99981709999997</v>
      </c>
      <c r="AI12" s="1">
        <f t="shared" si="14"/>
        <v>1.8290000002707529E-4</v>
      </c>
    </row>
    <row r="13" spans="1:35" x14ac:dyDescent="0.3">
      <c r="A13" t="s">
        <v>10</v>
      </c>
      <c r="B13">
        <v>37</v>
      </c>
      <c r="C13">
        <v>36</v>
      </c>
      <c r="D13">
        <v>74</v>
      </c>
      <c r="E13">
        <v>50</v>
      </c>
      <c r="F13">
        <v>50</v>
      </c>
      <c r="H13" s="2">
        <v>1.0870485999999999</v>
      </c>
      <c r="I13" s="2">
        <v>0.83194303999999997</v>
      </c>
      <c r="J13" s="2">
        <v>0.40750291999999999</v>
      </c>
      <c r="K13" s="2">
        <v>0.57572780000000001</v>
      </c>
      <c r="L13" s="2">
        <v>1.3477596999999999</v>
      </c>
      <c r="M13" s="1"/>
      <c r="N13" s="1">
        <f t="shared" si="15"/>
        <v>215.90975499999996</v>
      </c>
      <c r="O13" s="1">
        <f t="shared" si="0"/>
        <v>161.21002956000001</v>
      </c>
      <c r="P13" s="1">
        <f t="shared" si="1"/>
        <v>214.42411919999998</v>
      </c>
      <c r="Q13" s="1">
        <f t="shared" si="2"/>
        <v>204.82659993999997</v>
      </c>
      <c r="R13" s="1">
        <f t="shared" si="3"/>
        <v>289.46877059999997</v>
      </c>
      <c r="S13" s="1">
        <f t="shared" si="4"/>
        <v>224.34072277999999</v>
      </c>
      <c r="T13" s="1">
        <f t="shared" si="5"/>
        <v>263.53370489999998</v>
      </c>
      <c r="U13" s="1">
        <f t="shared" si="6"/>
        <v>271.11003307999999</v>
      </c>
      <c r="V13" s="1">
        <f t="shared" si="7"/>
        <v>263.07726736000001</v>
      </c>
      <c r="W13" s="1">
        <f t="shared" si="8"/>
        <v>247.44847421999998</v>
      </c>
      <c r="X13" s="1">
        <f t="shared" si="9"/>
        <v>196.50033872</v>
      </c>
      <c r="Y13" s="1">
        <f t="shared" si="10"/>
        <v>259.65187679999997</v>
      </c>
      <c r="Z13" s="1">
        <f t="shared" si="11"/>
        <v>290.55462060000002</v>
      </c>
      <c r="AA13" s="1">
        <f t="shared" si="12"/>
        <v>194.29777441999997</v>
      </c>
      <c r="AB13" s="1">
        <f t="shared" si="13"/>
        <v>229.72083677999998</v>
      </c>
      <c r="AD13" s="9">
        <v>100.11515</v>
      </c>
      <c r="AF13" t="s">
        <v>10</v>
      </c>
      <c r="AG13" s="1">
        <v>1000</v>
      </c>
      <c r="AH13" s="4">
        <f>SUM(X38:X52)</f>
        <v>999.99981709999997</v>
      </c>
      <c r="AI13" s="1">
        <f t="shared" si="14"/>
        <v>1.8290000002707529E-4</v>
      </c>
    </row>
    <row r="14" spans="1:35" x14ac:dyDescent="0.3">
      <c r="A14" t="s">
        <v>11</v>
      </c>
      <c r="B14">
        <v>79</v>
      </c>
      <c r="C14">
        <v>60</v>
      </c>
      <c r="D14">
        <v>75</v>
      </c>
      <c r="E14">
        <v>45</v>
      </c>
      <c r="F14">
        <v>50</v>
      </c>
      <c r="H14" s="2">
        <v>1.1123403000000001</v>
      </c>
      <c r="I14" s="2">
        <v>1.3058810999999999</v>
      </c>
      <c r="J14" s="2">
        <v>1.2481906</v>
      </c>
      <c r="K14" s="2">
        <v>0.50541650000000005</v>
      </c>
      <c r="L14" s="2">
        <v>0.33492842</v>
      </c>
      <c r="M14" s="1"/>
      <c r="N14" s="1">
        <f t="shared" si="15"/>
        <v>288.94808109999997</v>
      </c>
      <c r="O14" s="1">
        <f t="shared" si="0"/>
        <v>246.22958382000002</v>
      </c>
      <c r="P14" s="1">
        <f t="shared" si="1"/>
        <v>271.61206550000003</v>
      </c>
      <c r="Q14" s="1">
        <f t="shared" si="2"/>
        <v>205.23486510000001</v>
      </c>
      <c r="R14" s="1">
        <f t="shared" si="3"/>
        <v>266.75436038000004</v>
      </c>
      <c r="S14" s="1">
        <f t="shared" si="4"/>
        <v>298.13087408000001</v>
      </c>
      <c r="T14" s="1">
        <f t="shared" si="5"/>
        <v>305.37374050000005</v>
      </c>
      <c r="U14" s="1">
        <f t="shared" si="6"/>
        <v>272.76366472000001</v>
      </c>
      <c r="V14" s="1">
        <f t="shared" si="7"/>
        <v>237.17794609999999</v>
      </c>
      <c r="W14" s="1">
        <f t="shared" si="8"/>
        <v>269.69984153999997</v>
      </c>
      <c r="X14" s="1">
        <f t="shared" si="9"/>
        <v>222.55166109999999</v>
      </c>
      <c r="Y14" s="1">
        <f t="shared" si="10"/>
        <v>299.33220819999997</v>
      </c>
      <c r="Z14" s="1">
        <f t="shared" si="11"/>
        <v>293.67580074</v>
      </c>
      <c r="AA14" s="1">
        <f t="shared" si="12"/>
        <v>244.17537562000004</v>
      </c>
      <c r="AB14" s="1">
        <f t="shared" si="13"/>
        <v>262.40054206000002</v>
      </c>
      <c r="AD14" s="9">
        <v>100.004707</v>
      </c>
      <c r="AF14" t="s">
        <v>11</v>
      </c>
      <c r="AG14" s="1">
        <v>1000</v>
      </c>
      <c r="AH14" s="4">
        <f>SUM(Y38:Y52)</f>
        <v>999.99981709999997</v>
      </c>
      <c r="AI14" s="1">
        <f t="shared" si="14"/>
        <v>1.8290000002707529E-4</v>
      </c>
    </row>
    <row r="15" spans="1:35" x14ac:dyDescent="0.3">
      <c r="A15" t="s">
        <v>12</v>
      </c>
      <c r="B15">
        <v>67</v>
      </c>
      <c r="C15">
        <v>96</v>
      </c>
      <c r="D15">
        <v>38</v>
      </c>
      <c r="E15">
        <v>44</v>
      </c>
      <c r="F15">
        <v>72</v>
      </c>
      <c r="H15" s="2">
        <v>0.74434924000000002</v>
      </c>
      <c r="I15" s="2">
        <v>0.61078619999999995</v>
      </c>
      <c r="J15" s="2">
        <v>0.45841779999999999</v>
      </c>
      <c r="K15" s="2">
        <v>1.2205208999999999</v>
      </c>
      <c r="L15" s="2">
        <v>0.62289530000000004</v>
      </c>
      <c r="M15" s="1"/>
      <c r="N15" s="1">
        <f t="shared" si="15"/>
        <v>225.62998981999999</v>
      </c>
      <c r="O15" s="1">
        <f t="shared" si="0"/>
        <v>166.84712000000002</v>
      </c>
      <c r="P15" s="1">
        <f t="shared" si="1"/>
        <v>216.40785003999997</v>
      </c>
      <c r="Q15" s="1">
        <f t="shared" si="2"/>
        <v>200.65460970000001</v>
      </c>
      <c r="R15" s="1">
        <f t="shared" si="3"/>
        <v>243.53230908</v>
      </c>
      <c r="S15" s="1">
        <f t="shared" si="4"/>
        <v>240.88994054</v>
      </c>
      <c r="T15" s="1">
        <f t="shared" si="5"/>
        <v>209.24577248</v>
      </c>
      <c r="U15" s="1">
        <f t="shared" si="6"/>
        <v>232.10784389999998</v>
      </c>
      <c r="V15" s="1">
        <f t="shared" si="7"/>
        <v>208.98532709999998</v>
      </c>
      <c r="W15" s="1">
        <f t="shared" si="8"/>
        <v>175.86212934</v>
      </c>
      <c r="X15" s="1">
        <f t="shared" si="9"/>
        <v>175.62295227999999</v>
      </c>
      <c r="Y15" s="1">
        <f t="shared" si="10"/>
        <v>215.90030246000001</v>
      </c>
      <c r="Z15" s="1">
        <f t="shared" si="11"/>
        <v>224.47813188000001</v>
      </c>
      <c r="AA15" s="1">
        <f t="shared" si="12"/>
        <v>178.19919329999999</v>
      </c>
      <c r="AB15" s="1">
        <f t="shared" si="13"/>
        <v>197.42126449999998</v>
      </c>
      <c r="AD15" s="9">
        <v>100.19244399999999</v>
      </c>
      <c r="AF15" t="s">
        <v>12</v>
      </c>
      <c r="AG15" s="1">
        <v>1000</v>
      </c>
      <c r="AH15" s="4">
        <f>SUM(Z38:Z52)</f>
        <v>999.99981709999997</v>
      </c>
      <c r="AI15" s="1">
        <f t="shared" si="14"/>
        <v>1.8290000002707529E-4</v>
      </c>
    </row>
    <row r="16" spans="1:35" x14ac:dyDescent="0.3">
      <c r="A16" t="s">
        <v>13</v>
      </c>
      <c r="B16">
        <v>50</v>
      </c>
      <c r="C16">
        <v>50</v>
      </c>
      <c r="D16">
        <v>71</v>
      </c>
      <c r="E16">
        <v>48</v>
      </c>
      <c r="F16">
        <v>31</v>
      </c>
      <c r="H16" s="2">
        <v>0.56347389999999997</v>
      </c>
      <c r="I16" s="2">
        <v>1.2222264</v>
      </c>
      <c r="J16" s="2">
        <v>0.7524959</v>
      </c>
      <c r="K16" s="2">
        <v>1.0911888999999999</v>
      </c>
      <c r="L16" s="2">
        <v>1.0702795000000001</v>
      </c>
      <c r="M16" s="1"/>
      <c r="N16" s="1">
        <f t="shared" si="15"/>
        <v>258.40619479999998</v>
      </c>
      <c r="O16" s="1">
        <f t="shared" si="0"/>
        <v>209.90592720000001</v>
      </c>
      <c r="P16" s="1">
        <f t="shared" si="1"/>
        <v>248.05053849999999</v>
      </c>
      <c r="Q16" s="1">
        <f t="shared" si="2"/>
        <v>243.18783429999996</v>
      </c>
      <c r="R16" s="1">
        <f t="shared" si="3"/>
        <v>304.95794510000002</v>
      </c>
      <c r="S16" s="1">
        <f t="shared" si="4"/>
        <v>312.16213440000001</v>
      </c>
      <c r="T16" s="1">
        <f t="shared" si="5"/>
        <v>264.83707649999997</v>
      </c>
      <c r="U16" s="1">
        <f t="shared" si="6"/>
        <v>267.21422619999998</v>
      </c>
      <c r="V16" s="1">
        <f t="shared" si="7"/>
        <v>274.86567990000003</v>
      </c>
      <c r="W16" s="1">
        <f t="shared" si="8"/>
        <v>231.26765969999997</v>
      </c>
      <c r="X16" s="1">
        <f t="shared" si="9"/>
        <v>228.60680130000003</v>
      </c>
      <c r="Y16" s="1">
        <f t="shared" si="10"/>
        <v>276.90269010000003</v>
      </c>
      <c r="Z16" s="1">
        <f t="shared" si="11"/>
        <v>308.75376549999999</v>
      </c>
      <c r="AA16" s="1">
        <f t="shared" si="12"/>
        <v>228.26795559999999</v>
      </c>
      <c r="AB16" s="1">
        <f t="shared" si="13"/>
        <v>266.03698750000001</v>
      </c>
      <c r="AD16" s="9">
        <v>99.965736399999997</v>
      </c>
      <c r="AF16" t="s">
        <v>13</v>
      </c>
      <c r="AG16" s="1">
        <v>1000</v>
      </c>
      <c r="AH16" s="4">
        <f>SUM(AA38:AA52)</f>
        <v>999.99981709999997</v>
      </c>
      <c r="AI16" s="1">
        <f t="shared" si="14"/>
        <v>1.8290000002707529E-4</v>
      </c>
    </row>
    <row r="17" spans="1:35" x14ac:dyDescent="0.3">
      <c r="A17" t="s">
        <v>14</v>
      </c>
      <c r="B17">
        <v>50</v>
      </c>
      <c r="C17">
        <v>84</v>
      </c>
      <c r="D17">
        <v>46</v>
      </c>
      <c r="E17">
        <v>50</v>
      </c>
      <c r="F17">
        <v>43</v>
      </c>
      <c r="H17" s="2">
        <v>0.72702140000000004</v>
      </c>
      <c r="I17" s="2">
        <v>0.36310082999999999</v>
      </c>
      <c r="J17" s="2">
        <v>0.32027974999999997</v>
      </c>
      <c r="K17" s="2">
        <v>1.2748524000000001</v>
      </c>
      <c r="L17" s="2">
        <v>0.89117025999999999</v>
      </c>
      <c r="M17" s="1"/>
      <c r="N17" s="1">
        <f t="shared" si="15"/>
        <v>208.50873415000004</v>
      </c>
      <c r="O17" s="1">
        <f t="shared" si="0"/>
        <v>146.54386531</v>
      </c>
      <c r="P17" s="1">
        <f t="shared" si="1"/>
        <v>199.93955090000003</v>
      </c>
      <c r="Q17" s="1">
        <f t="shared" si="2"/>
        <v>199.57570320000002</v>
      </c>
      <c r="R17" s="1">
        <f t="shared" si="3"/>
        <v>249.52713744000002</v>
      </c>
      <c r="S17" s="1">
        <f t="shared" si="4"/>
        <v>221.30320768000001</v>
      </c>
      <c r="T17" s="1">
        <f t="shared" si="5"/>
        <v>196.89949899999999</v>
      </c>
      <c r="U17" s="1">
        <f t="shared" si="6"/>
        <v>237.62464398</v>
      </c>
      <c r="V17" s="1">
        <f t="shared" si="7"/>
        <v>217.22382930000001</v>
      </c>
      <c r="W17" s="1">
        <f t="shared" si="8"/>
        <v>165.0342492</v>
      </c>
      <c r="X17" s="1">
        <f t="shared" si="9"/>
        <v>171.97325617999999</v>
      </c>
      <c r="Y17" s="1">
        <f t="shared" si="10"/>
        <v>205.16859265000002</v>
      </c>
      <c r="Z17" s="1">
        <f t="shared" si="11"/>
        <v>215.99650829999999</v>
      </c>
      <c r="AA17" s="1">
        <f t="shared" si="12"/>
        <v>166.06516701000001</v>
      </c>
      <c r="AB17" s="1">
        <f t="shared" si="13"/>
        <v>183.6473494</v>
      </c>
      <c r="AD17" s="9">
        <v>100.22680699999999</v>
      </c>
      <c r="AF17" t="s">
        <v>14</v>
      </c>
      <c r="AG17" s="1">
        <v>1000</v>
      </c>
      <c r="AH17" s="4">
        <f>SUM(AB38:AB52)</f>
        <v>999.99981709999997</v>
      </c>
      <c r="AI17" s="1">
        <f t="shared" si="14"/>
        <v>1.8290000002707529E-4</v>
      </c>
    </row>
    <row r="18" spans="1:35" x14ac:dyDescent="0.3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G18" s="1" t="s">
        <v>27</v>
      </c>
      <c r="AH18" s="1" t="s">
        <v>27</v>
      </c>
      <c r="AI18" s="1" t="s">
        <v>26</v>
      </c>
    </row>
    <row r="19" spans="1:35" x14ac:dyDescent="0.3">
      <c r="H19" s="1"/>
      <c r="I19" s="1"/>
      <c r="J19" s="1"/>
      <c r="K19" s="1"/>
      <c r="L19" s="1"/>
      <c r="M19" s="1"/>
      <c r="N19" s="1" t="s">
        <v>53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G19" s="1">
        <f t="shared" ref="AG19" si="16">SUM(AG3:AG17)</f>
        <v>15000</v>
      </c>
      <c r="AH19" s="1">
        <f>SUM(AH3:AH17)</f>
        <v>14999.997256500003</v>
      </c>
      <c r="AI19" s="5">
        <f>SUMSQ(AI3:AI17)</f>
        <v>5.0178615014856201E-7</v>
      </c>
    </row>
    <row r="20" spans="1:35" x14ac:dyDescent="0.3">
      <c r="H20" s="1"/>
      <c r="I20" s="1"/>
      <c r="J20" s="1"/>
      <c r="K20" s="1"/>
      <c r="L20" s="1"/>
      <c r="M20" s="1"/>
      <c r="N20" s="4">
        <f>1/(1-EXP(-1*N3))</f>
        <v>-2.8586251213879174E-91</v>
      </c>
      <c r="O20" s="4">
        <f t="shared" ref="O20:AA20" si="17">1/(1-EXP(-1*O3))</f>
        <v>-2.3158737509135994E-79</v>
      </c>
      <c r="P20" s="4">
        <f t="shared" si="17"/>
        <v>-7.4867034403319182E-81</v>
      </c>
      <c r="Q20" s="4">
        <f t="shared" si="17"/>
        <v>-3.7344603573604517E-82</v>
      </c>
      <c r="R20" s="4">
        <f t="shared" si="17"/>
        <v>-1.5791673308621535E-111</v>
      </c>
      <c r="S20" s="4">
        <f t="shared" si="17"/>
        <v>-4.2898605189454092E-110</v>
      </c>
      <c r="T20" s="4">
        <f t="shared" si="17"/>
        <v>-1.578370523175638E-97</v>
      </c>
      <c r="U20" s="4">
        <f t="shared" si="17"/>
        <v>-5.441320391068984E-107</v>
      </c>
      <c r="V20" s="4">
        <f t="shared" si="17"/>
        <v>-3.0428210143243644E-107</v>
      </c>
      <c r="W20" s="4">
        <f t="shared" si="17"/>
        <v>-4.8726019343417315E-81</v>
      </c>
      <c r="X20" s="4">
        <f t="shared" si="17"/>
        <v>-1.78202176442873E-91</v>
      </c>
      <c r="Y20" s="4">
        <f t="shared" si="17"/>
        <v>-2.5741233727501566E-103</v>
      </c>
      <c r="Z20" s="4">
        <f t="shared" si="17"/>
        <v>-7.210056238824111E-104</v>
      </c>
      <c r="AA20" s="4">
        <f t="shared" si="17"/>
        <v>-6.4290160231991277E-86</v>
      </c>
      <c r="AB20" s="4">
        <f>1/(1-EXP(-1*AB3))</f>
        <v>-1.4449115035487173E-89</v>
      </c>
      <c r="AD20" s="1"/>
      <c r="AG20" s="1"/>
      <c r="AH20" s="1"/>
      <c r="AI20" s="1" t="s">
        <v>28</v>
      </c>
    </row>
    <row r="21" spans="1:35" x14ac:dyDescent="0.3">
      <c r="H21" s="1"/>
      <c r="I21" s="1"/>
      <c r="J21" s="1"/>
      <c r="K21" s="1"/>
      <c r="L21" s="1"/>
      <c r="M21" s="1"/>
      <c r="N21" s="4">
        <f t="shared" ref="N21:AB21" si="18">1/(1-EXP(-1*N4))</f>
        <v>1</v>
      </c>
      <c r="O21" s="4">
        <f t="shared" si="18"/>
        <v>1</v>
      </c>
      <c r="P21" s="4">
        <f t="shared" si="18"/>
        <v>1</v>
      </c>
      <c r="Q21" s="4">
        <f t="shared" si="18"/>
        <v>1</v>
      </c>
      <c r="R21" s="4">
        <f t="shared" si="18"/>
        <v>1</v>
      </c>
      <c r="S21" s="4">
        <f t="shared" si="18"/>
        <v>1</v>
      </c>
      <c r="T21" s="4">
        <f t="shared" si="18"/>
        <v>1</v>
      </c>
      <c r="U21" s="4">
        <f t="shared" si="18"/>
        <v>1</v>
      </c>
      <c r="V21" s="4">
        <f t="shared" si="18"/>
        <v>1</v>
      </c>
      <c r="W21" s="4">
        <f t="shared" si="18"/>
        <v>1</v>
      </c>
      <c r="X21" s="4">
        <f t="shared" si="18"/>
        <v>1</v>
      </c>
      <c r="Y21" s="4">
        <f t="shared" si="18"/>
        <v>1</v>
      </c>
      <c r="Z21" s="4">
        <f t="shared" si="18"/>
        <v>1</v>
      </c>
      <c r="AA21" s="4">
        <f t="shared" si="18"/>
        <v>1</v>
      </c>
      <c r="AB21" s="4">
        <f t="shared" si="18"/>
        <v>1</v>
      </c>
      <c r="AG21" s="1"/>
      <c r="AH21" s="1"/>
      <c r="AI21" s="1">
        <f>ABS(AG19-AH19)</f>
        <v>2.7434999974502716E-3</v>
      </c>
    </row>
    <row r="22" spans="1:35" x14ac:dyDescent="0.3">
      <c r="H22" s="1"/>
      <c r="I22" s="1"/>
      <c r="J22" s="1"/>
      <c r="K22" s="1"/>
      <c r="L22" s="1"/>
      <c r="M22" s="1"/>
      <c r="N22" s="4">
        <f t="shared" ref="N22:AB22" si="19">1/(1-EXP(-1*N5))</f>
        <v>-2.9568733297043587E-81</v>
      </c>
      <c r="O22" s="4">
        <f t="shared" si="19"/>
        <v>-1.2509143570927914E-70</v>
      </c>
      <c r="P22" s="4">
        <f t="shared" si="19"/>
        <v>-9.8785060177484095E-76</v>
      </c>
      <c r="Q22" s="4">
        <f t="shared" si="19"/>
        <v>-9.8871070835141817E-68</v>
      </c>
      <c r="R22" s="4">
        <f t="shared" si="19"/>
        <v>-1.3144718493326467E-90</v>
      </c>
      <c r="S22" s="4">
        <f t="shared" si="19"/>
        <v>-1.6595668232176867E-93</v>
      </c>
      <c r="T22" s="4">
        <f t="shared" si="19"/>
        <v>-5.5064812605383901E-90</v>
      </c>
      <c r="U22" s="4">
        <f t="shared" si="19"/>
        <v>-1.1940363214634896E-85</v>
      </c>
      <c r="V22" s="4">
        <f t="shared" si="19"/>
        <v>-1.916037749310316E-84</v>
      </c>
      <c r="W22" s="4">
        <f t="shared" si="19"/>
        <v>-1.6497483424115774E-79</v>
      </c>
      <c r="X22" s="4">
        <f t="shared" si="19"/>
        <v>-2.1943782051608201E-73</v>
      </c>
      <c r="Y22" s="4">
        <f t="shared" si="19"/>
        <v>-2.1875688487271295E-91</v>
      </c>
      <c r="Z22" s="4">
        <f t="shared" si="19"/>
        <v>-2.4063062476664234E-95</v>
      </c>
      <c r="AA22" s="4">
        <f t="shared" si="19"/>
        <v>-1.7252576670984205E-74</v>
      </c>
      <c r="AB22" s="4">
        <f t="shared" si="19"/>
        <v>-2.8816837983543903E-82</v>
      </c>
      <c r="AG22" s="1"/>
      <c r="AH22" s="1"/>
      <c r="AI22" s="1" t="s">
        <v>29</v>
      </c>
    </row>
    <row r="23" spans="1:35" x14ac:dyDescent="0.3">
      <c r="H23" s="1"/>
      <c r="I23" s="1"/>
      <c r="J23" s="1"/>
      <c r="K23" s="1"/>
      <c r="L23" s="1"/>
      <c r="M23" s="1"/>
      <c r="N23" s="4">
        <f t="shared" ref="N23:AB23" si="20">1/(1-EXP(-1*N6))</f>
        <v>1</v>
      </c>
      <c r="O23" s="4">
        <f t="shared" si="20"/>
        <v>1</v>
      </c>
      <c r="P23" s="4">
        <f t="shared" si="20"/>
        <v>1</v>
      </c>
      <c r="Q23" s="4">
        <f t="shared" si="20"/>
        <v>1</v>
      </c>
      <c r="R23" s="4">
        <f t="shared" si="20"/>
        <v>1</v>
      </c>
      <c r="S23" s="4">
        <f t="shared" si="20"/>
        <v>1</v>
      </c>
      <c r="T23" s="4">
        <f t="shared" si="20"/>
        <v>1</v>
      </c>
      <c r="U23" s="4">
        <f t="shared" si="20"/>
        <v>1</v>
      </c>
      <c r="V23" s="4">
        <f t="shared" si="20"/>
        <v>1</v>
      </c>
      <c r="W23" s="4">
        <f t="shared" si="20"/>
        <v>1</v>
      </c>
      <c r="X23" s="4">
        <f t="shared" si="20"/>
        <v>1</v>
      </c>
      <c r="Y23" s="4">
        <f t="shared" si="20"/>
        <v>1</v>
      </c>
      <c r="Z23" s="4">
        <f t="shared" si="20"/>
        <v>1</v>
      </c>
      <c r="AA23" s="4">
        <f t="shared" si="20"/>
        <v>1</v>
      </c>
      <c r="AB23" s="4">
        <f t="shared" si="20"/>
        <v>1</v>
      </c>
      <c r="AG23" s="1"/>
      <c r="AH23" s="1"/>
      <c r="AI23" s="5">
        <f>AI19*AI21</f>
        <v>1.3766503016531615E-9</v>
      </c>
    </row>
    <row r="24" spans="1:35" x14ac:dyDescent="0.3">
      <c r="H24" s="1"/>
      <c r="I24" s="1"/>
      <c r="J24" s="1"/>
      <c r="K24" s="1"/>
      <c r="L24" s="1"/>
      <c r="M24" s="1"/>
      <c r="N24" s="4">
        <f t="shared" ref="N24:AB24" si="21">1/(1-EXP(-1*N7))</f>
        <v>1</v>
      </c>
      <c r="O24" s="4">
        <f t="shared" si="21"/>
        <v>1</v>
      </c>
      <c r="P24" s="4">
        <f t="shared" si="21"/>
        <v>1</v>
      </c>
      <c r="Q24" s="4">
        <f t="shared" si="21"/>
        <v>1</v>
      </c>
      <c r="R24" s="4">
        <f t="shared" si="21"/>
        <v>1</v>
      </c>
      <c r="S24" s="4">
        <f t="shared" si="21"/>
        <v>1</v>
      </c>
      <c r="T24" s="4">
        <f t="shared" si="21"/>
        <v>1</v>
      </c>
      <c r="U24" s="4">
        <f t="shared" si="21"/>
        <v>1</v>
      </c>
      <c r="V24" s="4">
        <f t="shared" si="21"/>
        <v>1</v>
      </c>
      <c r="W24" s="4">
        <f t="shared" si="21"/>
        <v>1</v>
      </c>
      <c r="X24" s="4">
        <f t="shared" si="21"/>
        <v>1</v>
      </c>
      <c r="Y24" s="4">
        <f t="shared" si="21"/>
        <v>1</v>
      </c>
      <c r="Z24" s="4">
        <f t="shared" si="21"/>
        <v>1</v>
      </c>
      <c r="AA24" s="4">
        <f t="shared" si="21"/>
        <v>1</v>
      </c>
      <c r="AB24" s="4">
        <f t="shared" si="21"/>
        <v>1</v>
      </c>
      <c r="AG24" t="s">
        <v>30</v>
      </c>
      <c r="AH24" t="s">
        <v>30</v>
      </c>
    </row>
    <row r="25" spans="1:35" x14ac:dyDescent="0.3">
      <c r="H25" s="1"/>
      <c r="I25" s="1"/>
      <c r="J25" s="1"/>
      <c r="K25" s="1"/>
      <c r="L25" s="1"/>
      <c r="M25" s="1"/>
      <c r="N25" s="4">
        <f t="shared" ref="N25:AB25" si="22">1/(1-EXP(-1*N8))</f>
        <v>-1.3775285054634554E-92</v>
      </c>
      <c r="O25" s="4">
        <f t="shared" si="22"/>
        <v>-9.6387467648946305E-79</v>
      </c>
      <c r="P25" s="4">
        <f t="shared" si="22"/>
        <v>-7.257289655727999E-88</v>
      </c>
      <c r="Q25" s="4">
        <f t="shared" si="22"/>
        <v>-7.3367903829399482E-90</v>
      </c>
      <c r="R25" s="4">
        <f t="shared" si="22"/>
        <v>-1.0739040404846758E-115</v>
      </c>
      <c r="S25" s="4">
        <f t="shared" si="22"/>
        <v>-8.5975895002098657E-118</v>
      </c>
      <c r="T25" s="4">
        <f t="shared" si="22"/>
        <v>-1.0492650391958246E-99</v>
      </c>
      <c r="U25" s="4">
        <f t="shared" si="22"/>
        <v>-2.3755969574545349E-99</v>
      </c>
      <c r="V25" s="4">
        <f t="shared" si="22"/>
        <v>-1.6873621480155581E-107</v>
      </c>
      <c r="W25" s="4">
        <f t="shared" si="22"/>
        <v>-1.0924018350856047E-87</v>
      </c>
      <c r="X25" s="4">
        <f t="shared" si="22"/>
        <v>-7.3822120278320966E-89</v>
      </c>
      <c r="Y25" s="4">
        <f t="shared" si="22"/>
        <v>-3.3850606191586441E-105</v>
      </c>
      <c r="Z25" s="4">
        <f t="shared" si="22"/>
        <v>-9.571307454914904E-119</v>
      </c>
      <c r="AA25" s="4">
        <f t="shared" si="22"/>
        <v>-9.3018805601108782E-87</v>
      </c>
      <c r="AB25" s="4">
        <f t="shared" si="22"/>
        <v>-2.6689384054652676E-101</v>
      </c>
      <c r="AG25">
        <f>STDEV(AG3:AG17)</f>
        <v>0</v>
      </c>
      <c r="AH25" s="7">
        <f>STDEV(AH3:AH17)</f>
        <v>2.3535411378669126E-13</v>
      </c>
    </row>
    <row r="26" spans="1:35" x14ac:dyDescent="0.3">
      <c r="H26" s="1"/>
      <c r="I26" s="1"/>
      <c r="J26" s="1"/>
      <c r="K26" s="1"/>
      <c r="L26" s="1"/>
      <c r="M26" s="1"/>
      <c r="N26" s="4">
        <f t="shared" ref="N26:AB26" si="23">1/(1-EXP(-1*N9))</f>
        <v>-9.9944601979519486E-120</v>
      </c>
      <c r="O26" s="4">
        <f t="shared" si="23"/>
        <v>-6.8060910736698638E-106</v>
      </c>
      <c r="P26" s="4">
        <f t="shared" si="23"/>
        <v>-4.2790966718763756E-110</v>
      </c>
      <c r="Q26" s="4">
        <f t="shared" si="23"/>
        <v>-3.4261740195130398E-101</v>
      </c>
      <c r="R26" s="4">
        <f t="shared" si="23"/>
        <v>-5.1039749605611645E-137</v>
      </c>
      <c r="S26" s="4">
        <f t="shared" si="23"/>
        <v>-2.9167381272141923E-141</v>
      </c>
      <c r="T26" s="4">
        <f t="shared" si="23"/>
        <v>-8.5654302258388509E-134</v>
      </c>
      <c r="U26" s="4">
        <f t="shared" si="23"/>
        <v>-4.0330644492287635E-129</v>
      </c>
      <c r="V26" s="4">
        <f t="shared" si="23"/>
        <v>-1.2075360923367997E-129</v>
      </c>
      <c r="W26" s="4">
        <f t="shared" si="23"/>
        <v>-3.0919281105314203E-117</v>
      </c>
      <c r="X26" s="4">
        <f t="shared" si="23"/>
        <v>-1.7716719678685597E-112</v>
      </c>
      <c r="Y26" s="4">
        <f t="shared" si="23"/>
        <v>-4.0795163518827592E-137</v>
      </c>
      <c r="Z26" s="4">
        <f t="shared" si="23"/>
        <v>-1.4631890071074254E-142</v>
      </c>
      <c r="AA26" s="4">
        <f t="shared" si="23"/>
        <v>-3.3793183424784798E-112</v>
      </c>
      <c r="AB26" s="4">
        <f t="shared" si="23"/>
        <v>-8.5032839697728973E-123</v>
      </c>
    </row>
    <row r="27" spans="1:35" x14ac:dyDescent="0.3">
      <c r="H27" s="1"/>
      <c r="I27" s="1"/>
      <c r="J27" s="1"/>
      <c r="K27" s="1"/>
      <c r="L27" s="1"/>
      <c r="M27" s="1"/>
      <c r="N27" s="4">
        <f t="shared" ref="N27:AB27" si="24">1/(1-EXP(-1*N10))</f>
        <v>1</v>
      </c>
      <c r="O27" s="4">
        <f t="shared" si="24"/>
        <v>1</v>
      </c>
      <c r="P27" s="4">
        <f t="shared" si="24"/>
        <v>1</v>
      </c>
      <c r="Q27" s="4">
        <f t="shared" si="24"/>
        <v>1</v>
      </c>
      <c r="R27" s="4">
        <f t="shared" si="24"/>
        <v>1</v>
      </c>
      <c r="S27" s="4">
        <f t="shared" si="24"/>
        <v>1</v>
      </c>
      <c r="T27" s="4">
        <f t="shared" si="24"/>
        <v>1</v>
      </c>
      <c r="U27" s="4">
        <f t="shared" si="24"/>
        <v>1</v>
      </c>
      <c r="V27" s="4">
        <f t="shared" si="24"/>
        <v>1</v>
      </c>
      <c r="W27" s="4">
        <f t="shared" si="24"/>
        <v>1</v>
      </c>
      <c r="X27" s="4">
        <f t="shared" si="24"/>
        <v>1</v>
      </c>
      <c r="Y27" s="4">
        <f t="shared" si="24"/>
        <v>1</v>
      </c>
      <c r="Z27" s="4">
        <f t="shared" si="24"/>
        <v>1</v>
      </c>
      <c r="AA27" s="4">
        <f t="shared" si="24"/>
        <v>1</v>
      </c>
      <c r="AB27" s="4">
        <f t="shared" si="24"/>
        <v>1</v>
      </c>
    </row>
    <row r="28" spans="1:35" x14ac:dyDescent="0.3">
      <c r="H28" s="1"/>
      <c r="I28" s="1"/>
      <c r="J28" s="1"/>
      <c r="K28" s="1"/>
      <c r="L28" s="1"/>
      <c r="M28" s="1"/>
      <c r="N28" s="4">
        <f t="shared" ref="N28:AB28" si="25">1/(1-EXP(-1*N11))</f>
        <v>1</v>
      </c>
      <c r="O28" s="4">
        <f t="shared" si="25"/>
        <v>1</v>
      </c>
      <c r="P28" s="4">
        <f t="shared" si="25"/>
        <v>1</v>
      </c>
      <c r="Q28" s="4">
        <f t="shared" si="25"/>
        <v>1</v>
      </c>
      <c r="R28" s="4">
        <f t="shared" si="25"/>
        <v>1</v>
      </c>
      <c r="S28" s="4">
        <f t="shared" si="25"/>
        <v>1</v>
      </c>
      <c r="T28" s="4">
        <f t="shared" si="25"/>
        <v>1</v>
      </c>
      <c r="U28" s="4">
        <f t="shared" si="25"/>
        <v>1</v>
      </c>
      <c r="V28" s="4">
        <f t="shared" si="25"/>
        <v>1</v>
      </c>
      <c r="W28" s="4">
        <f t="shared" si="25"/>
        <v>1</v>
      </c>
      <c r="X28" s="4">
        <f t="shared" si="25"/>
        <v>1</v>
      </c>
      <c r="Y28" s="4">
        <f t="shared" si="25"/>
        <v>1</v>
      </c>
      <c r="Z28" s="4">
        <f t="shared" si="25"/>
        <v>1</v>
      </c>
      <c r="AA28" s="4">
        <f t="shared" si="25"/>
        <v>1</v>
      </c>
      <c r="AB28" s="4">
        <f t="shared" si="25"/>
        <v>1</v>
      </c>
    </row>
    <row r="29" spans="1:35" x14ac:dyDescent="0.3">
      <c r="H29" s="1"/>
      <c r="I29" s="1"/>
      <c r="J29" s="1"/>
      <c r="K29" s="1"/>
      <c r="L29" s="1"/>
      <c r="M29" s="1"/>
      <c r="N29" s="4">
        <f t="shared" ref="N29:AB29" si="26">1/(1-EXP(-1*N12))</f>
        <v>-2.6377553844420137E-111</v>
      </c>
      <c r="O29" s="4">
        <f t="shared" si="26"/>
        <v>-1.5800492989927307E-93</v>
      </c>
      <c r="P29" s="4">
        <f t="shared" si="26"/>
        <v>-3.569233209236265E-102</v>
      </c>
      <c r="Q29" s="4">
        <f t="shared" si="26"/>
        <v>-8.8718455521760681E-94</v>
      </c>
      <c r="R29" s="4">
        <f t="shared" si="26"/>
        <v>-1.5431197521278563E-117</v>
      </c>
      <c r="S29" s="4">
        <f t="shared" si="26"/>
        <v>-1.9648366325976251E-128</v>
      </c>
      <c r="T29" s="4">
        <f t="shared" si="26"/>
        <v>-7.8788758601426289E-109</v>
      </c>
      <c r="U29" s="4">
        <f t="shared" si="26"/>
        <v>-2.4666762960367409E-112</v>
      </c>
      <c r="V29" s="4">
        <f t="shared" si="26"/>
        <v>-5.1326302668226345E-107</v>
      </c>
      <c r="W29" s="4">
        <f t="shared" si="26"/>
        <v>-1.8741444640720945E-90</v>
      </c>
      <c r="X29" s="4">
        <f t="shared" si="26"/>
        <v>-8.010264865827308E-96</v>
      </c>
      <c r="Y29" s="4">
        <f t="shared" si="26"/>
        <v>-1.1712545137211624E-113</v>
      </c>
      <c r="Z29" s="4">
        <f t="shared" si="26"/>
        <v>-1.7814273078342941E-114</v>
      </c>
      <c r="AA29" s="4">
        <f t="shared" si="26"/>
        <v>-3.4612684551757837E-96</v>
      </c>
      <c r="AB29" s="4">
        <f t="shared" si="26"/>
        <v>-9.2469695200073297E-103</v>
      </c>
    </row>
    <row r="30" spans="1:35" x14ac:dyDescent="0.3">
      <c r="H30" s="1"/>
      <c r="I30" s="1"/>
      <c r="J30" s="1"/>
      <c r="K30" s="1"/>
      <c r="L30" s="1"/>
      <c r="M30" s="1"/>
      <c r="N30" s="4">
        <f t="shared" ref="N30:AB30" si="27">1/(1-EXP(-1*N13))</f>
        <v>1</v>
      </c>
      <c r="O30" s="4">
        <f t="shared" si="27"/>
        <v>1</v>
      </c>
      <c r="P30" s="4">
        <f t="shared" si="27"/>
        <v>1</v>
      </c>
      <c r="Q30" s="4">
        <f t="shared" si="27"/>
        <v>1</v>
      </c>
      <c r="R30" s="4">
        <f t="shared" si="27"/>
        <v>1</v>
      </c>
      <c r="S30" s="4">
        <f t="shared" si="27"/>
        <v>1</v>
      </c>
      <c r="T30" s="4">
        <f t="shared" si="27"/>
        <v>1</v>
      </c>
      <c r="U30" s="4">
        <f t="shared" si="27"/>
        <v>1</v>
      </c>
      <c r="V30" s="4">
        <f t="shared" si="27"/>
        <v>1</v>
      </c>
      <c r="W30" s="4">
        <f t="shared" si="27"/>
        <v>1</v>
      </c>
      <c r="X30" s="4">
        <f t="shared" si="27"/>
        <v>1</v>
      </c>
      <c r="Y30" s="4">
        <f t="shared" si="27"/>
        <v>1</v>
      </c>
      <c r="Z30" s="4">
        <f t="shared" si="27"/>
        <v>1</v>
      </c>
      <c r="AA30" s="4">
        <f t="shared" si="27"/>
        <v>1</v>
      </c>
      <c r="AB30" s="4">
        <f t="shared" si="27"/>
        <v>1</v>
      </c>
    </row>
    <row r="31" spans="1:35" x14ac:dyDescent="0.3">
      <c r="H31" s="1"/>
      <c r="I31" s="1"/>
      <c r="J31" s="1"/>
      <c r="K31" s="1"/>
      <c r="L31" s="1"/>
      <c r="M31" s="1"/>
      <c r="N31" s="4">
        <f t="shared" ref="N31:AB31" si="28">1/(1-EXP(-1*N14))</f>
        <v>1</v>
      </c>
      <c r="O31" s="4">
        <f t="shared" si="28"/>
        <v>1</v>
      </c>
      <c r="P31" s="4">
        <f t="shared" si="28"/>
        <v>1</v>
      </c>
      <c r="Q31" s="4">
        <f t="shared" si="28"/>
        <v>1</v>
      </c>
      <c r="R31" s="4">
        <f t="shared" si="28"/>
        <v>1</v>
      </c>
      <c r="S31" s="4">
        <f t="shared" si="28"/>
        <v>1</v>
      </c>
      <c r="T31" s="4">
        <f t="shared" si="28"/>
        <v>1</v>
      </c>
      <c r="U31" s="4">
        <f t="shared" si="28"/>
        <v>1</v>
      </c>
      <c r="V31" s="4">
        <f t="shared" si="28"/>
        <v>1</v>
      </c>
      <c r="W31" s="4">
        <f t="shared" si="28"/>
        <v>1</v>
      </c>
      <c r="X31" s="4">
        <f t="shared" si="28"/>
        <v>1</v>
      </c>
      <c r="Y31" s="4">
        <f t="shared" si="28"/>
        <v>1</v>
      </c>
      <c r="Z31" s="4">
        <f t="shared" si="28"/>
        <v>1</v>
      </c>
      <c r="AA31" s="4">
        <f t="shared" si="28"/>
        <v>1</v>
      </c>
      <c r="AB31" s="4">
        <f t="shared" si="28"/>
        <v>1</v>
      </c>
    </row>
    <row r="32" spans="1:35" x14ac:dyDescent="0.3">
      <c r="H32" s="1"/>
      <c r="I32" s="1"/>
      <c r="J32" s="1"/>
      <c r="K32" s="1"/>
      <c r="L32" s="1"/>
      <c r="M32" s="1"/>
      <c r="N32" s="4">
        <f t="shared" ref="N32:AB32" si="29">1/(1-EXP(-1*N15))</f>
        <v>1</v>
      </c>
      <c r="O32" s="4">
        <f t="shared" si="29"/>
        <v>1</v>
      </c>
      <c r="P32" s="4">
        <f t="shared" si="29"/>
        <v>1</v>
      </c>
      <c r="Q32" s="4">
        <f t="shared" si="29"/>
        <v>1</v>
      </c>
      <c r="R32" s="4">
        <f t="shared" si="29"/>
        <v>1</v>
      </c>
      <c r="S32" s="4">
        <f t="shared" si="29"/>
        <v>1</v>
      </c>
      <c r="T32" s="4">
        <f t="shared" si="29"/>
        <v>1</v>
      </c>
      <c r="U32" s="4">
        <f t="shared" si="29"/>
        <v>1</v>
      </c>
      <c r="V32" s="4">
        <f t="shared" si="29"/>
        <v>1</v>
      </c>
      <c r="W32" s="4">
        <f t="shared" si="29"/>
        <v>1</v>
      </c>
      <c r="X32" s="4">
        <f t="shared" si="29"/>
        <v>1</v>
      </c>
      <c r="Y32" s="4">
        <f t="shared" si="29"/>
        <v>1</v>
      </c>
      <c r="Z32" s="4">
        <f t="shared" si="29"/>
        <v>1</v>
      </c>
      <c r="AA32" s="4">
        <f t="shared" si="29"/>
        <v>1</v>
      </c>
      <c r="AB32" s="4">
        <f t="shared" si="29"/>
        <v>1</v>
      </c>
    </row>
    <row r="33" spans="8:28" x14ac:dyDescent="0.3">
      <c r="H33" s="1"/>
      <c r="I33" s="1"/>
      <c r="J33" s="1"/>
      <c r="K33" s="1"/>
      <c r="L33" s="1"/>
      <c r="M33" s="1"/>
      <c r="N33" s="4">
        <f t="shared" ref="N33:AB33" si="30">1/(1-EXP(-1*N16))</f>
        <v>1</v>
      </c>
      <c r="O33" s="4">
        <f t="shared" si="30"/>
        <v>1</v>
      </c>
      <c r="P33" s="4">
        <f t="shared" si="30"/>
        <v>1</v>
      </c>
      <c r="Q33" s="4">
        <f t="shared" si="30"/>
        <v>1</v>
      </c>
      <c r="R33" s="4">
        <f t="shared" si="30"/>
        <v>1</v>
      </c>
      <c r="S33" s="4">
        <f t="shared" si="30"/>
        <v>1</v>
      </c>
      <c r="T33" s="4">
        <f t="shared" si="30"/>
        <v>1</v>
      </c>
      <c r="U33" s="4">
        <f t="shared" si="30"/>
        <v>1</v>
      </c>
      <c r="V33" s="4">
        <f t="shared" si="30"/>
        <v>1</v>
      </c>
      <c r="W33" s="4">
        <f t="shared" si="30"/>
        <v>1</v>
      </c>
      <c r="X33" s="4">
        <f t="shared" si="30"/>
        <v>1</v>
      </c>
      <c r="Y33" s="4">
        <f t="shared" si="30"/>
        <v>1</v>
      </c>
      <c r="Z33" s="4">
        <f t="shared" si="30"/>
        <v>1</v>
      </c>
      <c r="AA33" s="4">
        <f t="shared" si="30"/>
        <v>1</v>
      </c>
      <c r="AB33" s="4">
        <f t="shared" si="30"/>
        <v>1</v>
      </c>
    </row>
    <row r="34" spans="8:28" x14ac:dyDescent="0.3">
      <c r="H34" s="1"/>
      <c r="I34" s="1"/>
      <c r="J34" s="1"/>
      <c r="K34" s="1"/>
      <c r="L34" s="1"/>
      <c r="M34" s="1"/>
      <c r="N34" s="4">
        <f t="shared" ref="N34:AB34" si="31">1/(1-EXP(-1*N17))</f>
        <v>1</v>
      </c>
      <c r="O34" s="4">
        <f t="shared" si="31"/>
        <v>1</v>
      </c>
      <c r="P34" s="4">
        <f t="shared" si="31"/>
        <v>1</v>
      </c>
      <c r="Q34" s="4">
        <f t="shared" si="31"/>
        <v>1</v>
      </c>
      <c r="R34" s="4">
        <f t="shared" si="31"/>
        <v>1</v>
      </c>
      <c r="S34" s="4">
        <f t="shared" si="31"/>
        <v>1</v>
      </c>
      <c r="T34" s="4">
        <f t="shared" si="31"/>
        <v>1</v>
      </c>
      <c r="U34" s="4">
        <f t="shared" si="31"/>
        <v>1</v>
      </c>
      <c r="V34" s="4">
        <f t="shared" si="31"/>
        <v>1</v>
      </c>
      <c r="W34" s="4">
        <f t="shared" si="31"/>
        <v>1</v>
      </c>
      <c r="X34" s="4">
        <f t="shared" si="31"/>
        <v>1</v>
      </c>
      <c r="Y34" s="4">
        <f t="shared" si="31"/>
        <v>1</v>
      </c>
      <c r="Z34" s="4">
        <f t="shared" si="31"/>
        <v>1</v>
      </c>
      <c r="AA34" s="4">
        <f t="shared" si="31"/>
        <v>1</v>
      </c>
      <c r="AB34" s="4">
        <f t="shared" si="31"/>
        <v>1</v>
      </c>
    </row>
    <row r="35" spans="8:28" x14ac:dyDescent="0.3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8:28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8:28" x14ac:dyDescent="0.3">
      <c r="H37" s="1"/>
      <c r="I37" s="1"/>
      <c r="J37" s="1"/>
      <c r="K37" s="1"/>
      <c r="L37" s="1"/>
      <c r="M37" s="1"/>
      <c r="N37" s="1" t="s">
        <v>54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8:28" x14ac:dyDescent="0.3">
      <c r="H38" s="1"/>
      <c r="I38" s="1"/>
      <c r="J38" s="1"/>
      <c r="K38" s="1"/>
      <c r="L38" s="1"/>
      <c r="M38" s="1"/>
      <c r="N38" s="1">
        <f>N20*$AD3</f>
        <v>-2.6233620005072655E-92</v>
      </c>
      <c r="O38" s="1">
        <f>O20*$AD3</f>
        <v>-2.1252787400011558E-80</v>
      </c>
      <c r="P38" s="1">
        <f t="shared" ref="P38:AA38" si="32">P20*$AD3</f>
        <v>-6.87055226916148E-82</v>
      </c>
      <c r="Q38" s="1">
        <f t="shared" si="32"/>
        <v>-3.4271165255637422E-83</v>
      </c>
      <c r="R38" s="1">
        <f t="shared" si="32"/>
        <v>-1.4492028133492662E-112</v>
      </c>
      <c r="S38" s="1">
        <f t="shared" si="32"/>
        <v>-3.9368075893119556E-111</v>
      </c>
      <c r="T38" s="1">
        <f t="shared" si="32"/>
        <v>-1.4484715824540791E-98</v>
      </c>
      <c r="U38" s="1">
        <f t="shared" si="32"/>
        <v>-4.9935030094415232E-108</v>
      </c>
      <c r="V38" s="1">
        <f t="shared" si="32"/>
        <v>-2.7923986827093619E-108</v>
      </c>
      <c r="W38" s="1">
        <f t="shared" si="32"/>
        <v>-4.4715897381969756E-82</v>
      </c>
      <c r="X38" s="1">
        <f t="shared" si="32"/>
        <v>-1.6353624495573913E-92</v>
      </c>
      <c r="Y38" s="1">
        <f t="shared" si="32"/>
        <v>-2.362274573943336E-104</v>
      </c>
      <c r="Z38" s="1">
        <f t="shared" si="32"/>
        <v>-6.6166729652428557E-105</v>
      </c>
      <c r="AA38" s="1">
        <f t="shared" si="32"/>
        <v>-5.8999118876155178E-87</v>
      </c>
      <c r="AB38" s="1">
        <f>AB20*$AD3</f>
        <v>-1.325996159533206E-90</v>
      </c>
    </row>
    <row r="39" spans="8:28" x14ac:dyDescent="0.3">
      <c r="H39" s="1"/>
      <c r="I39" s="1"/>
      <c r="J39" s="1"/>
      <c r="K39" s="1"/>
      <c r="L39" s="1"/>
      <c r="M39" s="1"/>
      <c r="N39" s="1">
        <f t="shared" ref="N39:AB39" si="33">N21*$AD4</f>
        <v>99.875839200000001</v>
      </c>
      <c r="O39" s="1">
        <f t="shared" si="33"/>
        <v>99.875839200000001</v>
      </c>
      <c r="P39" s="1">
        <f t="shared" si="33"/>
        <v>99.875839200000001</v>
      </c>
      <c r="Q39" s="1">
        <f t="shared" si="33"/>
        <v>99.875839200000001</v>
      </c>
      <c r="R39" s="1">
        <f t="shared" si="33"/>
        <v>99.875839200000001</v>
      </c>
      <c r="S39" s="1">
        <f t="shared" si="33"/>
        <v>99.875839200000001</v>
      </c>
      <c r="T39" s="1">
        <f t="shared" si="33"/>
        <v>99.875839200000001</v>
      </c>
      <c r="U39" s="1">
        <f t="shared" si="33"/>
        <v>99.875839200000001</v>
      </c>
      <c r="V39" s="1">
        <f t="shared" si="33"/>
        <v>99.875839200000001</v>
      </c>
      <c r="W39" s="1">
        <f t="shared" si="33"/>
        <v>99.875839200000001</v>
      </c>
      <c r="X39" s="1">
        <f t="shared" si="33"/>
        <v>99.875839200000001</v>
      </c>
      <c r="Y39" s="1">
        <f t="shared" si="33"/>
        <v>99.875839200000001</v>
      </c>
      <c r="Z39" s="1">
        <f t="shared" si="33"/>
        <v>99.875839200000001</v>
      </c>
      <c r="AA39" s="1">
        <f t="shared" si="33"/>
        <v>99.875839200000001</v>
      </c>
      <c r="AB39" s="1">
        <f t="shared" si="33"/>
        <v>99.875839200000001</v>
      </c>
    </row>
    <row r="40" spans="8:28" x14ac:dyDescent="0.3">
      <c r="H40" s="1"/>
      <c r="I40" s="1"/>
      <c r="J40" s="1"/>
      <c r="K40" s="1"/>
      <c r="L40" s="1"/>
      <c r="M40" s="1"/>
      <c r="N40" s="1">
        <f t="shared" ref="N40:AB40" si="34">N22*$AD5</f>
        <v>-1.1431340655548433E-81</v>
      </c>
      <c r="O40" s="1">
        <f t="shared" si="34"/>
        <v>-4.8360638256606672E-71</v>
      </c>
      <c r="P40" s="1">
        <f t="shared" si="34"/>
        <v>-3.819053265567448E-76</v>
      </c>
      <c r="Q40" s="1">
        <f t="shared" si="34"/>
        <v>-3.8223784574781595E-68</v>
      </c>
      <c r="R40" s="1">
        <f t="shared" si="34"/>
        <v>-5.081778560109169E-91</v>
      </c>
      <c r="S40" s="1">
        <f t="shared" si="34"/>
        <v>-6.4159237077445303E-94</v>
      </c>
      <c r="T40" s="1">
        <f t="shared" si="34"/>
        <v>-2.128818386308816E-90</v>
      </c>
      <c r="U40" s="1">
        <f t="shared" si="34"/>
        <v>-4.6161720248976034E-86</v>
      </c>
      <c r="V40" s="1">
        <f t="shared" si="34"/>
        <v>-7.4074462376264454E-85</v>
      </c>
      <c r="W40" s="1">
        <f t="shared" si="34"/>
        <v>-6.3779652339448348E-80</v>
      </c>
      <c r="X40" s="1">
        <f t="shared" si="34"/>
        <v>-8.4835168751758344E-74</v>
      </c>
      <c r="Y40" s="1">
        <f t="shared" si="34"/>
        <v>-8.4571917457708658E-92</v>
      </c>
      <c r="Z40" s="1">
        <f t="shared" si="34"/>
        <v>-9.3028355872788397E-96</v>
      </c>
      <c r="AA40" s="1">
        <f t="shared" si="34"/>
        <v>-6.6698860289597575E-75</v>
      </c>
      <c r="AB40" s="1">
        <f t="shared" si="34"/>
        <v>-1.1140656188967491E-82</v>
      </c>
    </row>
    <row r="41" spans="8:28" x14ac:dyDescent="0.3">
      <c r="H41" s="1"/>
      <c r="I41" s="1"/>
      <c r="J41" s="1"/>
      <c r="K41" s="1"/>
      <c r="L41" s="1"/>
      <c r="M41" s="1"/>
      <c r="N41" s="1">
        <f t="shared" ref="N41:AB41" si="35">N23*$AD6</f>
        <v>99.913818399999997</v>
      </c>
      <c r="O41" s="1">
        <f t="shared" si="35"/>
        <v>99.913818399999997</v>
      </c>
      <c r="P41" s="1">
        <f t="shared" si="35"/>
        <v>99.913818399999997</v>
      </c>
      <c r="Q41" s="1">
        <f t="shared" si="35"/>
        <v>99.913818399999997</v>
      </c>
      <c r="R41" s="1">
        <f t="shared" si="35"/>
        <v>99.913818399999997</v>
      </c>
      <c r="S41" s="1">
        <f t="shared" si="35"/>
        <v>99.913818399999997</v>
      </c>
      <c r="T41" s="1">
        <f t="shared" si="35"/>
        <v>99.913818399999997</v>
      </c>
      <c r="U41" s="1">
        <f t="shared" si="35"/>
        <v>99.913818399999997</v>
      </c>
      <c r="V41" s="1">
        <f t="shared" si="35"/>
        <v>99.913818399999997</v>
      </c>
      <c r="W41" s="1">
        <f t="shared" si="35"/>
        <v>99.913818399999997</v>
      </c>
      <c r="X41" s="1">
        <f t="shared" si="35"/>
        <v>99.913818399999997</v>
      </c>
      <c r="Y41" s="1">
        <f t="shared" si="35"/>
        <v>99.913818399999997</v>
      </c>
      <c r="Z41" s="1">
        <f t="shared" si="35"/>
        <v>99.913818399999997</v>
      </c>
      <c r="AA41" s="1">
        <f t="shared" si="35"/>
        <v>99.913818399999997</v>
      </c>
      <c r="AB41" s="1">
        <f t="shared" si="35"/>
        <v>99.913818399999997</v>
      </c>
    </row>
    <row r="42" spans="8:28" x14ac:dyDescent="0.3">
      <c r="H42" s="1"/>
      <c r="I42" s="1"/>
      <c r="J42" s="1"/>
      <c r="K42" s="1"/>
      <c r="L42" s="1"/>
      <c r="M42" s="1"/>
      <c r="N42" s="1">
        <f t="shared" ref="N42:AB42" si="36">N24*$AD7</f>
        <v>100.327393</v>
      </c>
      <c r="O42" s="1">
        <f t="shared" si="36"/>
        <v>100.327393</v>
      </c>
      <c r="P42" s="1">
        <f>P24*$AD7</f>
        <v>100.327393</v>
      </c>
      <c r="Q42" s="1">
        <f t="shared" si="36"/>
        <v>100.327393</v>
      </c>
      <c r="R42" s="1">
        <f t="shared" si="36"/>
        <v>100.327393</v>
      </c>
      <c r="S42" s="1">
        <f t="shared" si="36"/>
        <v>100.327393</v>
      </c>
      <c r="T42" s="1">
        <f t="shared" si="36"/>
        <v>100.327393</v>
      </c>
      <c r="U42" s="1">
        <f t="shared" si="36"/>
        <v>100.327393</v>
      </c>
      <c r="V42" s="1">
        <f t="shared" si="36"/>
        <v>100.327393</v>
      </c>
      <c r="W42" s="1">
        <f t="shared" si="36"/>
        <v>100.327393</v>
      </c>
      <c r="X42" s="1">
        <f t="shared" si="36"/>
        <v>100.327393</v>
      </c>
      <c r="Y42" s="1">
        <f t="shared" si="36"/>
        <v>100.327393</v>
      </c>
      <c r="Z42" s="1">
        <f t="shared" si="36"/>
        <v>100.327393</v>
      </c>
      <c r="AA42" s="1">
        <f t="shared" si="36"/>
        <v>100.327393</v>
      </c>
      <c r="AB42" s="1">
        <f t="shared" si="36"/>
        <v>100.327393</v>
      </c>
    </row>
    <row r="43" spans="8:28" x14ac:dyDescent="0.3">
      <c r="H43" s="1"/>
      <c r="I43" s="1"/>
      <c r="J43" s="1"/>
      <c r="K43" s="1"/>
      <c r="L43" s="1"/>
      <c r="M43" s="1"/>
      <c r="N43" s="1">
        <f t="shared" ref="N43:AB43" si="37">N25*$AD8</f>
        <v>-4.893715184818619E-93</v>
      </c>
      <c r="O43" s="1">
        <f t="shared" si="37"/>
        <v>-3.4241963936794591E-79</v>
      </c>
      <c r="P43" s="1">
        <f t="shared" si="37"/>
        <v>-2.5781759468501526E-88</v>
      </c>
      <c r="Q43" s="1">
        <f t="shared" si="37"/>
        <v>-2.606418840875082E-90</v>
      </c>
      <c r="R43" s="1">
        <f t="shared" si="37"/>
        <v>-3.8150793171352978E-116</v>
      </c>
      <c r="S43" s="1">
        <f t="shared" si="37"/>
        <v>-3.0543218614455257E-118</v>
      </c>
      <c r="T43" s="1">
        <f t="shared" si="37"/>
        <v>-3.7275484571438018E-100</v>
      </c>
      <c r="U43" s="1">
        <f t="shared" si="37"/>
        <v>-8.43938608718147E-100</v>
      </c>
      <c r="V43" s="1">
        <f t="shared" si="37"/>
        <v>-5.9944093594301034E-108</v>
      </c>
      <c r="W43" s="1">
        <f t="shared" si="37"/>
        <v>-3.8807933389977833E-88</v>
      </c>
      <c r="X43" s="1">
        <f t="shared" si="37"/>
        <v>-2.6225550291605916E-89</v>
      </c>
      <c r="Y43" s="1">
        <f t="shared" si="37"/>
        <v>-1.2025538845698785E-105</v>
      </c>
      <c r="Z43" s="1">
        <f t="shared" si="37"/>
        <v>-3.4002383576756641E-119</v>
      </c>
      <c r="AA43" s="1">
        <f t="shared" si="37"/>
        <v>-3.3045235698457458E-87</v>
      </c>
      <c r="AB43" s="1">
        <f t="shared" si="37"/>
        <v>-9.481491199905678E-102</v>
      </c>
    </row>
    <row r="44" spans="8:28" x14ac:dyDescent="0.3">
      <c r="H44" s="1"/>
      <c r="I44" s="1"/>
      <c r="J44" s="1"/>
      <c r="K44" s="1"/>
      <c r="L44" s="1"/>
      <c r="M44" s="1"/>
      <c r="N44" s="1">
        <f t="shared" ref="N44:AB44" si="38">N26*$AD9</f>
        <v>-1.7262288733121773E-120</v>
      </c>
      <c r="O44" s="1">
        <f t="shared" si="38"/>
        <v>-1.1755383175340235E-106</v>
      </c>
      <c r="P44" s="1">
        <f t="shared" si="38"/>
        <v>-7.3907945805824675E-111</v>
      </c>
      <c r="Q44" s="1">
        <f t="shared" si="38"/>
        <v>-5.9176387722144427E-102</v>
      </c>
      <c r="R44" s="1">
        <f t="shared" si="38"/>
        <v>-8.8155125650393069E-138</v>
      </c>
      <c r="S44" s="1">
        <f t="shared" si="38"/>
        <v>-5.0377483839691338E-142</v>
      </c>
      <c r="T44" s="1">
        <f t="shared" si="38"/>
        <v>-1.4794088600416633E-134</v>
      </c>
      <c r="U44" s="1">
        <f t="shared" si="38"/>
        <v>-6.9658512438862957E-130</v>
      </c>
      <c r="V44" s="1">
        <f t="shared" si="38"/>
        <v>-2.0856390709179998E-130</v>
      </c>
      <c r="W44" s="1">
        <f t="shared" si="38"/>
        <v>-5.3403340179378878E-118</v>
      </c>
      <c r="X44" s="1">
        <f t="shared" si="38"/>
        <v>-3.0600064879934353E-113</v>
      </c>
      <c r="Y44" s="1">
        <f t="shared" si="38"/>
        <v>-7.046082305888069E-138</v>
      </c>
      <c r="Z44" s="1">
        <f t="shared" si="38"/>
        <v>-2.5271991294731431E-143</v>
      </c>
      <c r="AA44" s="1">
        <f t="shared" si="38"/>
        <v>-5.8367103168765323E-113</v>
      </c>
      <c r="AB44" s="1">
        <f t="shared" si="38"/>
        <v>-1.4686750475630979E-123</v>
      </c>
    </row>
    <row r="45" spans="8:28" x14ac:dyDescent="0.3">
      <c r="H45" s="1"/>
      <c r="I45" s="1"/>
      <c r="J45" s="1"/>
      <c r="K45" s="1"/>
      <c r="L45" s="1"/>
      <c r="M45" s="1"/>
      <c r="N45" s="1">
        <f t="shared" ref="N45:AB45" si="39">N27*$AD10</f>
        <v>99.829910299999995</v>
      </c>
      <c r="O45" s="1">
        <f t="shared" si="39"/>
        <v>99.829910299999995</v>
      </c>
      <c r="P45" s="1">
        <f t="shared" si="39"/>
        <v>99.829910299999995</v>
      </c>
      <c r="Q45" s="1">
        <f t="shared" si="39"/>
        <v>99.829910299999995</v>
      </c>
      <c r="R45" s="1">
        <f t="shared" si="39"/>
        <v>99.829910299999995</v>
      </c>
      <c r="S45" s="1">
        <f t="shared" si="39"/>
        <v>99.829910299999995</v>
      </c>
      <c r="T45" s="1">
        <f t="shared" si="39"/>
        <v>99.829910299999995</v>
      </c>
      <c r="U45" s="1">
        <f t="shared" si="39"/>
        <v>99.829910299999995</v>
      </c>
      <c r="V45" s="1">
        <f t="shared" si="39"/>
        <v>99.829910299999995</v>
      </c>
      <c r="W45" s="1">
        <f t="shared" si="39"/>
        <v>99.829910299999995</v>
      </c>
      <c r="X45" s="1">
        <f t="shared" si="39"/>
        <v>99.829910299999995</v>
      </c>
      <c r="Y45" s="1">
        <f t="shared" si="39"/>
        <v>99.829910299999995</v>
      </c>
      <c r="Z45" s="1">
        <f t="shared" si="39"/>
        <v>99.829910299999995</v>
      </c>
      <c r="AA45" s="1">
        <f t="shared" si="39"/>
        <v>99.829910299999995</v>
      </c>
      <c r="AB45" s="1">
        <f t="shared" si="39"/>
        <v>99.829910299999995</v>
      </c>
    </row>
    <row r="46" spans="8:28" x14ac:dyDescent="0.3">
      <c r="H46" s="1"/>
      <c r="I46" s="1"/>
      <c r="J46" s="1"/>
      <c r="K46" s="1"/>
      <c r="L46" s="1"/>
      <c r="M46" s="1"/>
      <c r="N46" s="1">
        <f t="shared" ref="N46:AB46" si="40">N28*$AD11</f>
        <v>99.548011799999998</v>
      </c>
      <c r="O46" s="1">
        <f t="shared" si="40"/>
        <v>99.548011799999998</v>
      </c>
      <c r="P46" s="1">
        <f t="shared" si="40"/>
        <v>99.548011799999998</v>
      </c>
      <c r="Q46" s="1">
        <f t="shared" si="40"/>
        <v>99.548011799999998</v>
      </c>
      <c r="R46" s="1">
        <f t="shared" si="40"/>
        <v>99.548011799999998</v>
      </c>
      <c r="S46" s="1">
        <f t="shared" si="40"/>
        <v>99.548011799999998</v>
      </c>
      <c r="T46" s="1">
        <f t="shared" si="40"/>
        <v>99.548011799999998</v>
      </c>
      <c r="U46" s="1">
        <f t="shared" si="40"/>
        <v>99.548011799999998</v>
      </c>
      <c r="V46" s="1">
        <f t="shared" si="40"/>
        <v>99.548011799999998</v>
      </c>
      <c r="W46" s="1">
        <f t="shared" si="40"/>
        <v>99.548011799999998</v>
      </c>
      <c r="X46" s="1">
        <f t="shared" si="40"/>
        <v>99.548011799999998</v>
      </c>
      <c r="Y46" s="1">
        <f t="shared" si="40"/>
        <v>99.548011799999998</v>
      </c>
      <c r="Z46" s="1">
        <f t="shared" si="40"/>
        <v>99.548011799999998</v>
      </c>
      <c r="AA46" s="1">
        <f t="shared" si="40"/>
        <v>99.548011799999998</v>
      </c>
      <c r="AB46" s="1">
        <f t="shared" si="40"/>
        <v>99.548011799999998</v>
      </c>
    </row>
    <row r="47" spans="8:28" x14ac:dyDescent="0.3">
      <c r="H47" s="1"/>
      <c r="I47" s="1"/>
      <c r="J47" s="1"/>
      <c r="K47" s="1"/>
      <c r="L47" s="1"/>
      <c r="M47" s="1"/>
      <c r="N47" s="1">
        <f t="shared" ref="N47:AB47" si="41">N29*$AD12</f>
        <v>-8.0446577871378813E-113</v>
      </c>
      <c r="O47" s="1">
        <f t="shared" si="41"/>
        <v>-4.8188531704551811E-95</v>
      </c>
      <c r="P47" s="1">
        <f t="shared" si="41"/>
        <v>-1.0885489951096282E-103</v>
      </c>
      <c r="Q47" s="1">
        <f t="shared" si="41"/>
        <v>-2.7057460228707097E-95</v>
      </c>
      <c r="R47" s="1">
        <f t="shared" si="41"/>
        <v>-4.7062249985957835E-119</v>
      </c>
      <c r="S47" s="1">
        <f t="shared" si="41"/>
        <v>-5.9923821633005311E-130</v>
      </c>
      <c r="T47" s="1">
        <f t="shared" si="41"/>
        <v>-2.4029089435674481E-110</v>
      </c>
      <c r="U47" s="1">
        <f t="shared" si="41"/>
        <v>-7.5228987457675375E-114</v>
      </c>
      <c r="V47" s="1">
        <f t="shared" si="41"/>
        <v>-1.5653556917382147E-108</v>
      </c>
      <c r="W47" s="1">
        <f t="shared" si="41"/>
        <v>-5.7157881075876408E-92</v>
      </c>
      <c r="X47" s="1">
        <f t="shared" si="41"/>
        <v>-2.4429801190054676E-97</v>
      </c>
      <c r="Y47" s="1">
        <f t="shared" si="41"/>
        <v>-3.5721059655880593E-115</v>
      </c>
      <c r="Z47" s="1">
        <f t="shared" si="41"/>
        <v>-5.4330182202322666E-116</v>
      </c>
      <c r="AA47" s="1">
        <f t="shared" si="41"/>
        <v>-1.0556217758302406E-97</v>
      </c>
      <c r="AB47" s="1">
        <f t="shared" si="41"/>
        <v>-2.8201517773525336E-104</v>
      </c>
    </row>
    <row r="48" spans="8:28" x14ac:dyDescent="0.3">
      <c r="H48" s="1"/>
      <c r="I48" s="1"/>
      <c r="J48" s="1"/>
      <c r="K48" s="1"/>
      <c r="L48" s="1"/>
      <c r="M48" s="1"/>
      <c r="N48" s="1">
        <f t="shared" ref="N48:AB48" si="42">N30*$AD13</f>
        <v>100.11515</v>
      </c>
      <c r="O48" s="1">
        <f t="shared" si="42"/>
        <v>100.11515</v>
      </c>
      <c r="P48" s="1">
        <f t="shared" si="42"/>
        <v>100.11515</v>
      </c>
      <c r="Q48" s="1">
        <f t="shared" si="42"/>
        <v>100.11515</v>
      </c>
      <c r="R48" s="1">
        <f t="shared" si="42"/>
        <v>100.11515</v>
      </c>
      <c r="S48" s="1">
        <f t="shared" si="42"/>
        <v>100.11515</v>
      </c>
      <c r="T48" s="1">
        <f t="shared" si="42"/>
        <v>100.11515</v>
      </c>
      <c r="U48" s="1">
        <f t="shared" si="42"/>
        <v>100.11515</v>
      </c>
      <c r="V48" s="1">
        <f t="shared" si="42"/>
        <v>100.11515</v>
      </c>
      <c r="W48" s="1">
        <f t="shared" si="42"/>
        <v>100.11515</v>
      </c>
      <c r="X48" s="1">
        <f t="shared" si="42"/>
        <v>100.11515</v>
      </c>
      <c r="Y48" s="1">
        <f t="shared" si="42"/>
        <v>100.11515</v>
      </c>
      <c r="Z48" s="1">
        <f t="shared" si="42"/>
        <v>100.11515</v>
      </c>
      <c r="AA48" s="1">
        <f t="shared" si="42"/>
        <v>100.11515</v>
      </c>
      <c r="AB48" s="1">
        <f t="shared" si="42"/>
        <v>100.11515</v>
      </c>
    </row>
    <row r="49" spans="8:28" x14ac:dyDescent="0.3">
      <c r="H49" s="1"/>
      <c r="I49" s="1"/>
      <c r="J49" s="1"/>
      <c r="K49" s="1"/>
      <c r="L49" s="1"/>
      <c r="M49" s="1"/>
      <c r="N49" s="1">
        <f t="shared" ref="N49:AB49" si="43">N31*$AD14</f>
        <v>100.004707</v>
      </c>
      <c r="O49" s="1">
        <f t="shared" si="43"/>
        <v>100.004707</v>
      </c>
      <c r="P49" s="1">
        <f t="shared" si="43"/>
        <v>100.004707</v>
      </c>
      <c r="Q49" s="1">
        <f t="shared" si="43"/>
        <v>100.004707</v>
      </c>
      <c r="R49" s="1">
        <f t="shared" si="43"/>
        <v>100.004707</v>
      </c>
      <c r="S49" s="1">
        <f t="shared" si="43"/>
        <v>100.004707</v>
      </c>
      <c r="T49" s="1">
        <f t="shared" si="43"/>
        <v>100.004707</v>
      </c>
      <c r="U49" s="1">
        <f t="shared" si="43"/>
        <v>100.004707</v>
      </c>
      <c r="V49" s="1">
        <f t="shared" si="43"/>
        <v>100.004707</v>
      </c>
      <c r="W49" s="1">
        <f t="shared" si="43"/>
        <v>100.004707</v>
      </c>
      <c r="X49" s="1">
        <f t="shared" si="43"/>
        <v>100.004707</v>
      </c>
      <c r="Y49" s="1">
        <f t="shared" si="43"/>
        <v>100.004707</v>
      </c>
      <c r="Z49" s="1">
        <f t="shared" si="43"/>
        <v>100.004707</v>
      </c>
      <c r="AA49" s="1">
        <f t="shared" si="43"/>
        <v>100.004707</v>
      </c>
      <c r="AB49" s="1">
        <f t="shared" si="43"/>
        <v>100.004707</v>
      </c>
    </row>
    <row r="50" spans="8:28" x14ac:dyDescent="0.3">
      <c r="H50" s="1"/>
      <c r="I50" s="1"/>
      <c r="J50" s="1"/>
      <c r="K50" s="1"/>
      <c r="L50" s="1"/>
      <c r="M50" s="1"/>
      <c r="N50" s="1">
        <f t="shared" ref="N50:AB50" si="44">N32*$AD15</f>
        <v>100.19244399999999</v>
      </c>
      <c r="O50" s="1">
        <f t="shared" si="44"/>
        <v>100.19244399999999</v>
      </c>
      <c r="P50" s="1">
        <f t="shared" si="44"/>
        <v>100.19244399999999</v>
      </c>
      <c r="Q50" s="1">
        <f t="shared" si="44"/>
        <v>100.19244399999999</v>
      </c>
      <c r="R50" s="1">
        <f t="shared" si="44"/>
        <v>100.19244399999999</v>
      </c>
      <c r="S50" s="1">
        <f t="shared" si="44"/>
        <v>100.19244399999999</v>
      </c>
      <c r="T50" s="1">
        <f t="shared" si="44"/>
        <v>100.19244399999999</v>
      </c>
      <c r="U50" s="1">
        <f t="shared" si="44"/>
        <v>100.19244399999999</v>
      </c>
      <c r="V50" s="1">
        <f t="shared" si="44"/>
        <v>100.19244399999999</v>
      </c>
      <c r="W50" s="1">
        <f t="shared" si="44"/>
        <v>100.19244399999999</v>
      </c>
      <c r="X50" s="1">
        <f t="shared" si="44"/>
        <v>100.19244399999999</v>
      </c>
      <c r="Y50" s="1">
        <f t="shared" si="44"/>
        <v>100.19244399999999</v>
      </c>
      <c r="Z50" s="1">
        <f t="shared" si="44"/>
        <v>100.19244399999999</v>
      </c>
      <c r="AA50" s="1">
        <f t="shared" si="44"/>
        <v>100.19244399999999</v>
      </c>
      <c r="AB50" s="1">
        <f t="shared" si="44"/>
        <v>100.19244399999999</v>
      </c>
    </row>
    <row r="51" spans="8:28" x14ac:dyDescent="0.3">
      <c r="H51" s="1"/>
      <c r="I51" s="1"/>
      <c r="J51" s="1"/>
      <c r="K51" s="1"/>
      <c r="L51" s="1"/>
      <c r="M51" s="1"/>
      <c r="N51" s="1">
        <f t="shared" ref="N51:AB51" si="45">N33*$AD16</f>
        <v>99.965736399999997</v>
      </c>
      <c r="O51" s="1">
        <f t="shared" si="45"/>
        <v>99.965736399999997</v>
      </c>
      <c r="P51" s="1">
        <f t="shared" si="45"/>
        <v>99.965736399999997</v>
      </c>
      <c r="Q51" s="1">
        <f t="shared" si="45"/>
        <v>99.965736399999997</v>
      </c>
      <c r="R51" s="1">
        <f t="shared" si="45"/>
        <v>99.965736399999997</v>
      </c>
      <c r="S51" s="1">
        <f t="shared" si="45"/>
        <v>99.965736399999997</v>
      </c>
      <c r="T51" s="1">
        <f t="shared" si="45"/>
        <v>99.965736399999997</v>
      </c>
      <c r="U51" s="1">
        <f t="shared" si="45"/>
        <v>99.965736399999997</v>
      </c>
      <c r="V51" s="1">
        <f t="shared" si="45"/>
        <v>99.965736399999997</v>
      </c>
      <c r="W51" s="1">
        <f t="shared" si="45"/>
        <v>99.965736399999997</v>
      </c>
      <c r="X51" s="1">
        <f t="shared" si="45"/>
        <v>99.965736399999997</v>
      </c>
      <c r="Y51" s="1">
        <f t="shared" si="45"/>
        <v>99.965736399999997</v>
      </c>
      <c r="Z51" s="1">
        <f t="shared" si="45"/>
        <v>99.965736399999997</v>
      </c>
      <c r="AA51" s="1">
        <f t="shared" si="45"/>
        <v>99.965736399999997</v>
      </c>
      <c r="AB51" s="1">
        <f t="shared" si="45"/>
        <v>99.965736399999997</v>
      </c>
    </row>
    <row r="52" spans="8:28" x14ac:dyDescent="0.3">
      <c r="H52" s="1"/>
      <c r="I52" s="1"/>
      <c r="J52" s="1"/>
      <c r="K52" s="1"/>
      <c r="L52" s="1"/>
      <c r="M52" s="1"/>
      <c r="N52" s="1">
        <f t="shared" ref="N52:AB52" si="46">N34*$AD17</f>
        <v>100.22680699999999</v>
      </c>
      <c r="O52" s="1">
        <f t="shared" si="46"/>
        <v>100.22680699999999</v>
      </c>
      <c r="P52" s="1">
        <f t="shared" si="46"/>
        <v>100.22680699999999</v>
      </c>
      <c r="Q52" s="1">
        <f t="shared" si="46"/>
        <v>100.22680699999999</v>
      </c>
      <c r="R52" s="1">
        <f t="shared" si="46"/>
        <v>100.22680699999999</v>
      </c>
      <c r="S52" s="1">
        <f t="shared" si="46"/>
        <v>100.22680699999999</v>
      </c>
      <c r="T52" s="1">
        <f t="shared" si="46"/>
        <v>100.22680699999999</v>
      </c>
      <c r="U52" s="1">
        <f t="shared" si="46"/>
        <v>100.22680699999999</v>
      </c>
      <c r="V52" s="1">
        <f t="shared" si="46"/>
        <v>100.22680699999999</v>
      </c>
      <c r="W52" s="1">
        <f t="shared" si="46"/>
        <v>100.22680699999999</v>
      </c>
      <c r="X52" s="1">
        <f t="shared" si="46"/>
        <v>100.22680699999999</v>
      </c>
      <c r="Y52" s="1">
        <f t="shared" si="46"/>
        <v>100.22680699999999</v>
      </c>
      <c r="Z52" s="1">
        <f t="shared" si="46"/>
        <v>100.22680699999999</v>
      </c>
      <c r="AA52" s="1">
        <f t="shared" si="46"/>
        <v>100.22680699999999</v>
      </c>
      <c r="AB52" s="1">
        <f t="shared" si="46"/>
        <v>100.22680699999999</v>
      </c>
    </row>
  </sheetData>
  <conditionalFormatting sqref="N20:AB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tabColor rgb="FF7030A0"/>
  </sheetPr>
  <dimension ref="A1:AQ52"/>
  <sheetViews>
    <sheetView zoomScale="62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72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74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-3.0116577000000002</v>
      </c>
      <c r="P3" s="14">
        <v>-4.6109619999999998</v>
      </c>
      <c r="Q3" s="14">
        <v>-2.8474257000000001</v>
      </c>
      <c r="R3" s="14">
        <v>-3.2035339999999999</v>
      </c>
      <c r="S3" s="14">
        <v>-1.8696041999999999</v>
      </c>
      <c r="T3" s="1"/>
      <c r="U3" s="1">
        <f>$I$3*$O3+$J$3*$P3+$K$3*$Q3+$L$3*$R3+$M$3*$S3</f>
        <v>-137.6422196</v>
      </c>
      <c r="V3" s="1">
        <f>$I$4*$O3+$J$4*$P3+$K$4*$Q3+$L$4*$R3+$M$4*$S3</f>
        <v>-110.78855169999999</v>
      </c>
      <c r="W3" s="1">
        <f>$I$5*$O3+$J$5*$P3+$K$5*$Q3+$L$5*$R3+$M$5*$S3</f>
        <v>-95.80555919999999</v>
      </c>
      <c r="X3" s="1">
        <f>$I$6*$O3+$J$6*$P3+$K$6*$Q3+$L$6*$R3+$M$6*$S3</f>
        <v>-110.26262439999999</v>
      </c>
      <c r="Y3" s="1">
        <f>$I$7*$O3+$J$7*$P3+$K$7*$Q3+$L$7*$R3+$M$7*$S3</f>
        <v>-150.26183420000001</v>
      </c>
      <c r="Z3" s="1">
        <f>$I$8*$O3+$J$8*$P3+$K$8*$Q3+$L$8*$R3+$M$8*$S3</f>
        <v>-121.45487900000001</v>
      </c>
      <c r="AA3" s="1">
        <f>$I$9*$O3+$J$9*$P3+$K$9*$Q3+$L$9*$R3+$M$9*$S3</f>
        <v>-162.88863459999999</v>
      </c>
      <c r="AB3" s="1">
        <f>$I$10*$O3+$J$10*$P3+$K$10*$Q3+$L$10*$R3+$M$10*$S3</f>
        <v>-84.206565400000002</v>
      </c>
      <c r="AC3" s="1">
        <f>$I$11*$O3+$J$11*$P3+$K$11*$Q3+$L$11*$R3+$M$11*$S3</f>
        <v>-150.7672192</v>
      </c>
      <c r="AD3" s="1">
        <f>$I$12*$O3+$J$12*$P3+$K$12*$Q3+$L$12*$R3+$M$12*$S3</f>
        <v>-95.217307700000006</v>
      </c>
      <c r="AE3" s="1">
        <f>$I$13*$O3+$J$13*$P3+$K$13*$Q3+$L$13*$R3+$M$13*$S3</f>
        <v>-115.90113119999999</v>
      </c>
      <c r="AF3" s="1">
        <f>$I$14*$O3+$J$14*$P3+$K$14*$Q3+$L$14*$R3+$M$14*$S3</f>
        <v>-163.674037</v>
      </c>
      <c r="AG3" s="1">
        <f>$I$15*$O3+$J$15*$P3+$K$15*$Q3+$L$15*$R3+$M$15*$S3</f>
        <v>-78.316731799999999</v>
      </c>
      <c r="AH3" s="1">
        <f>$I$16*$O3+$J$16*$P3+$K$16*$Q3+$L$16*$R3+$M$16*$S3</f>
        <v>-84.669254800000004</v>
      </c>
      <c r="AI3" s="1">
        <f>$I$17*$O3+$J$17*$P3+$K$17*$Q3+$L$17*$R3+$M$17*$S3</f>
        <v>-179.3463198</v>
      </c>
      <c r="AK3" s="9">
        <v>2.6272411</v>
      </c>
      <c r="AM3" t="s">
        <v>0</v>
      </c>
      <c r="AN3" s="1">
        <v>1000</v>
      </c>
      <c r="AO3" s="15">
        <f>SUM(U38:U52)</f>
        <v>1000.0000183990395</v>
      </c>
      <c r="AP3" s="1">
        <f>AN3-AO3</f>
        <v>-1.8399039504402026E-5</v>
      </c>
      <c r="AQ3">
        <f>ABS(AP3)</f>
        <v>1.8399039504402026E-5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-0.70190019999999997</v>
      </c>
      <c r="P4" s="14">
        <v>-0.55767999999999995</v>
      </c>
      <c r="Q4" s="14">
        <v>-0.92728853</v>
      </c>
      <c r="R4" s="14">
        <v>-0.91803880000000004</v>
      </c>
      <c r="S4" s="14">
        <v>-0.81841900000000001</v>
      </c>
      <c r="T4" s="1"/>
      <c r="U4" s="1">
        <f t="shared" ref="U4:U17" si="4">$I$3*$O4+$J$3*$P4+$K$3*$Q4+$L$3*$R4+$M$3*$S4</f>
        <v>-31.59843506</v>
      </c>
      <c r="V4" s="1">
        <f t="shared" ref="V4:V17" si="5">$I$4*$O4+$J$4*$P4+$K$4*$Q4+$L$4*$R4+$M$4*$S4</f>
        <v>-29.473880319999999</v>
      </c>
      <c r="W4" s="1">
        <f t="shared" ref="W4:W17" si="6">$I$5*$O4+$J$5*$P4+$K$5*$Q4+$L$5*$R4+$M$5*$S4</f>
        <v>-21.597733989999998</v>
      </c>
      <c r="X4" s="1">
        <f t="shared" ref="X4:X17" si="7">$I$6*$O4+$J$6*$P4+$K$6*$Q4+$L$6*$R4+$M$6*$S4</f>
        <v>-27.520241180000003</v>
      </c>
      <c r="Y4" s="1">
        <f t="shared" ref="Y4:Y17" si="8">$I$7*$O4+$J$7*$P4+$K$7*$Q4+$L$7*$R4+$M$7*$S4</f>
        <v>-37.722130370000002</v>
      </c>
      <c r="Z4" s="1">
        <f t="shared" ref="Z4:Z17" si="9">$I$8*$O4+$J$8*$P4+$K$8*$Q4+$L$8*$R4+$M$8*$S4</f>
        <v>-28.807169499999997</v>
      </c>
      <c r="AA4" s="1">
        <f t="shared" ref="AA4:AA17" si="10">$I$9*$O4+$J$9*$P4+$K$9*$Q4+$L$9*$R4+$M$9*$S4</f>
        <v>-37.957702889999993</v>
      </c>
      <c r="AB4" s="1">
        <f t="shared" ref="AB4:AB17" si="11">$I$10*$O4+$J$10*$P4+$K$10*$Q4+$L$10*$R4+$M$10*$S4</f>
        <v>-23.776899040000004</v>
      </c>
      <c r="AC4" s="1">
        <f t="shared" ref="AC4:AC17" si="12">$I$11*$O4+$J$11*$P4+$K$11*$Q4+$L$11*$R4+$M$11*$S4</f>
        <v>-40.667081350000004</v>
      </c>
      <c r="AD4" s="1">
        <f t="shared" ref="AD4:AD17" si="13">$I$12*$O4+$J$12*$P4+$K$12*$Q4+$L$12*$R4+$M$12*$S4</f>
        <v>-24.480627849999998</v>
      </c>
      <c r="AE4" s="1">
        <f t="shared" ref="AE4:AE17" si="14">$I$13*$O4+$J$13*$P4+$K$13*$Q4+$L$13*$R4+$M$13*$S4</f>
        <v>-33.919974029999999</v>
      </c>
      <c r="AF4" s="1">
        <f t="shared" ref="AF4:AF17" si="15">$I$14*$O4+$J$14*$P4+$K$14*$Q4+$L$14*$R4+$M$14*$S4</f>
        <v>-40.498624159999999</v>
      </c>
      <c r="AG4" s="1">
        <f t="shared" ref="AG4:AG17" si="16">$I$15*$O4+$J$15*$P4+$K$15*$Q4+$L$15*$R4+$M$15*$S4</f>
        <v>-23.631444109999997</v>
      </c>
      <c r="AH4" s="1">
        <f t="shared" ref="AH4:AH17" si="17">$I$16*$O4+$J$16*$P4+$K$16*$Q4+$L$16*$R4+$M$16*$S4</f>
        <v>-22.175657529999999</v>
      </c>
      <c r="AI4" s="1">
        <f t="shared" ref="AI4:AI17" si="18">$I$17*$O4+$J$17*$P4+$K$17*$Q4+$L$17*$R4+$M$17*$S4</f>
        <v>-41.825626619999994</v>
      </c>
      <c r="AK4" s="9">
        <v>-109.931786</v>
      </c>
      <c r="AM4" t="s">
        <v>1</v>
      </c>
      <c r="AN4" s="1">
        <v>1000</v>
      </c>
      <c r="AO4" s="15">
        <f>SUM(V38:V52)</f>
        <v>1000.0000183993942</v>
      </c>
      <c r="AP4" s="1">
        <f t="shared" ref="AP4:AP17" si="19">AN4-AO4</f>
        <v>-1.8399394207335718E-5</v>
      </c>
      <c r="AQ4">
        <f>ABS(AP4)</f>
        <v>1.8399394207335718E-5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-3.7063470000000001</v>
      </c>
      <c r="P5" s="14">
        <v>-0.41994956</v>
      </c>
      <c r="Q5" s="14">
        <v>0.42267692000000001</v>
      </c>
      <c r="R5" s="14">
        <v>-0.91447866</v>
      </c>
      <c r="S5" s="14">
        <v>-1.9710823</v>
      </c>
      <c r="T5" s="1"/>
      <c r="U5" s="1">
        <f t="shared" si="4"/>
        <v>-56.622160699999995</v>
      </c>
      <c r="V5" s="1">
        <f>$I$4*$O5+$J$4*$P5+$K$4*$Q5+$L$4*$R5+$M$4*$S5</f>
        <v>-78.435610199999999</v>
      </c>
      <c r="W5" s="1">
        <f t="shared" si="6"/>
        <v>-38.731914060000001</v>
      </c>
      <c r="X5" s="1">
        <f t="shared" si="7"/>
        <v>-63.205067259999993</v>
      </c>
      <c r="Y5" s="1">
        <f t="shared" si="8"/>
        <v>-43.391314479999998</v>
      </c>
      <c r="Z5" s="1">
        <f t="shared" si="9"/>
        <v>-23.357932560000002</v>
      </c>
      <c r="AA5" s="1">
        <f t="shared" si="10"/>
        <v>-69.567604559999992</v>
      </c>
      <c r="AB5" s="1">
        <f t="shared" si="11"/>
        <v>-47.473205360000009</v>
      </c>
      <c r="AC5" s="1">
        <f t="shared" si="12"/>
        <v>-33.659263479999993</v>
      </c>
      <c r="AD5" s="1">
        <f t="shared" si="13"/>
        <v>-42.468023459999998</v>
      </c>
      <c r="AE5" s="1">
        <f t="shared" si="14"/>
        <v>-52.842342820000006</v>
      </c>
      <c r="AF5" s="1">
        <f t="shared" si="15"/>
        <v>-63.682095940000004</v>
      </c>
      <c r="AG5" s="1">
        <f t="shared" si="16"/>
        <v>-37.106351500000002</v>
      </c>
      <c r="AH5" s="1">
        <f t="shared" si="17"/>
        <v>-67.014354140000009</v>
      </c>
      <c r="AI5" s="1">
        <f t="shared" si="18"/>
        <v>-66.113460879999991</v>
      </c>
      <c r="AK5" s="9">
        <v>1.0222129</v>
      </c>
      <c r="AM5" t="s">
        <v>2</v>
      </c>
      <c r="AN5" s="1">
        <v>1000</v>
      </c>
      <c r="AO5" s="15">
        <f>SUM(W38:W52)</f>
        <v>1000.000015612596</v>
      </c>
      <c r="AP5" s="1">
        <f t="shared" si="19"/>
        <v>-1.5612596030223358E-5</v>
      </c>
      <c r="AQ5">
        <f t="shared" ref="AQ5:AQ17" si="20">ABS(AP5)</f>
        <v>1.5612596030223358E-5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-1.0906593</v>
      </c>
      <c r="P6" s="14">
        <v>-0.96713996000000002</v>
      </c>
      <c r="Q6" s="14">
        <v>-0.85283430000000005</v>
      </c>
      <c r="R6" s="14">
        <v>-1.07464</v>
      </c>
      <c r="S6" s="14">
        <v>-0.57303285999999998</v>
      </c>
      <c r="T6" s="1"/>
      <c r="U6" s="1">
        <f t="shared" si="4"/>
        <v>-38.373812479999998</v>
      </c>
      <c r="V6" s="1">
        <f t="shared" si="5"/>
        <v>-33.564487900000003</v>
      </c>
      <c r="W6" s="1">
        <f t="shared" si="6"/>
        <v>-28.282530580000003</v>
      </c>
      <c r="X6" s="1">
        <f t="shared" si="7"/>
        <v>-35.072621560000002</v>
      </c>
      <c r="Y6" s="1">
        <f t="shared" si="8"/>
        <v>-42.862921900000003</v>
      </c>
      <c r="Z6" s="1">
        <f t="shared" si="9"/>
        <v>-33.921199780000002</v>
      </c>
      <c r="AA6" s="1">
        <f t="shared" si="10"/>
        <v>-47.290779220000005</v>
      </c>
      <c r="AB6" s="1">
        <f t="shared" si="11"/>
        <v>-27.4363788</v>
      </c>
      <c r="AC6" s="1">
        <f t="shared" si="12"/>
        <v>-43.362722040000001</v>
      </c>
      <c r="AD6" s="1">
        <f t="shared" si="13"/>
        <v>-26.4642427</v>
      </c>
      <c r="AE6" s="1">
        <f t="shared" si="14"/>
        <v>-37.572768120000006</v>
      </c>
      <c r="AF6" s="1">
        <f t="shared" si="15"/>
        <v>-45.393298340000001</v>
      </c>
      <c r="AG6" s="1">
        <f t="shared" si="16"/>
        <v>-24.99862658</v>
      </c>
      <c r="AH6" s="1">
        <f t="shared" si="17"/>
        <v>-25.636820719999999</v>
      </c>
      <c r="AI6" s="1">
        <f t="shared" si="18"/>
        <v>-50.566794079999994</v>
      </c>
      <c r="AK6" s="9">
        <v>-109.969864</v>
      </c>
      <c r="AM6" t="s">
        <v>3</v>
      </c>
      <c r="AN6" s="1">
        <v>1000</v>
      </c>
      <c r="AO6" s="15">
        <f>SUM(X38:X52)</f>
        <v>1000.000018352602</v>
      </c>
      <c r="AP6" s="1">
        <f t="shared" si="19"/>
        <v>-1.8352601955484715E-5</v>
      </c>
      <c r="AQ6">
        <f t="shared" si="20"/>
        <v>1.8352601955484715E-5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-1.1682475000000001</v>
      </c>
      <c r="P7" s="14">
        <v>-0.62154909999999997</v>
      </c>
      <c r="Q7" s="14">
        <v>-0.47672096000000003</v>
      </c>
      <c r="R7" s="14">
        <v>-0.47526315000000002</v>
      </c>
      <c r="S7" s="14">
        <v>-1.1973826999999999</v>
      </c>
      <c r="T7" s="1"/>
      <c r="U7" s="1">
        <f t="shared" si="4"/>
        <v>-33.244786869999999</v>
      </c>
      <c r="V7" s="1">
        <f t="shared" si="5"/>
        <v>-38.537280039999999</v>
      </c>
      <c r="W7" s="1">
        <f t="shared" si="6"/>
        <v>-19.908753279999999</v>
      </c>
      <c r="X7" s="1">
        <f t="shared" si="7"/>
        <v>-28.374120910000002</v>
      </c>
      <c r="Y7" s="1">
        <f t="shared" si="8"/>
        <v>-32.537662789999999</v>
      </c>
      <c r="Z7" s="1">
        <f t="shared" si="9"/>
        <v>-22.139238349999999</v>
      </c>
      <c r="AA7" s="1">
        <f t="shared" si="10"/>
        <v>-39.542903430000003</v>
      </c>
      <c r="AB7" s="1">
        <f t="shared" si="11"/>
        <v>-23.758901479999999</v>
      </c>
      <c r="AC7" s="1">
        <f t="shared" si="12"/>
        <v>-32.540514900000005</v>
      </c>
      <c r="AD7" s="1">
        <f t="shared" si="13"/>
        <v>-27.823369450000001</v>
      </c>
      <c r="AE7" s="1">
        <f t="shared" si="14"/>
        <v>-29.742424309999997</v>
      </c>
      <c r="AF7" s="1">
        <f t="shared" si="15"/>
        <v>-43.630112019999999</v>
      </c>
      <c r="AG7" s="1">
        <f t="shared" si="16"/>
        <v>-21.983617420000002</v>
      </c>
      <c r="AH7" s="1">
        <f t="shared" si="17"/>
        <v>-31.279044509999999</v>
      </c>
      <c r="AI7" s="1">
        <f t="shared" si="18"/>
        <v>-42.446940440000006</v>
      </c>
      <c r="AK7" s="9">
        <v>-114.73674</v>
      </c>
      <c r="AM7" t="s">
        <v>4</v>
      </c>
      <c r="AN7" s="1">
        <v>1000</v>
      </c>
      <c r="AO7" s="15">
        <f>SUM(Y38:Y52)</f>
        <v>1000.0000183999754</v>
      </c>
      <c r="AP7" s="1">
        <f t="shared" si="19"/>
        <v>-1.839997537445015E-5</v>
      </c>
      <c r="AQ7">
        <f t="shared" si="20"/>
        <v>1.839997537445015E-5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-0.69508797</v>
      </c>
      <c r="P8" s="14">
        <v>-1.0370026999999999</v>
      </c>
      <c r="Q8" s="14">
        <v>-1.1596610000000001</v>
      </c>
      <c r="R8" s="14">
        <v>-0.28361364999999999</v>
      </c>
      <c r="S8" s="14">
        <v>-1.1855555</v>
      </c>
      <c r="T8" s="1"/>
      <c r="U8" s="1">
        <f t="shared" si="4"/>
        <v>-34.94619007</v>
      </c>
      <c r="V8" s="1">
        <f t="shared" si="5"/>
        <v>-37.061808110000001</v>
      </c>
      <c r="W8" s="1">
        <f t="shared" si="6"/>
        <v>-19.625309689999998</v>
      </c>
      <c r="X8" s="1">
        <f t="shared" si="7"/>
        <v>-25.760842229999998</v>
      </c>
      <c r="Y8" s="1">
        <f t="shared" si="8"/>
        <v>-38.853446859999998</v>
      </c>
      <c r="Z8" s="1">
        <f t="shared" si="9"/>
        <v>-30.033229589999998</v>
      </c>
      <c r="AA8" s="1">
        <f t="shared" si="10"/>
        <v>-45.291790699999993</v>
      </c>
      <c r="AB8" s="1">
        <f t="shared" si="11"/>
        <v>-23.709074300000005</v>
      </c>
      <c r="AC8" s="1">
        <f t="shared" si="12"/>
        <v>-43.249173369999994</v>
      </c>
      <c r="AD8" s="1">
        <f t="shared" si="13"/>
        <v>-31.95218543</v>
      </c>
      <c r="AE8" s="1">
        <f t="shared" si="14"/>
        <v>-30.84937588</v>
      </c>
      <c r="AF8" s="1">
        <f t="shared" si="15"/>
        <v>-52.912460659999994</v>
      </c>
      <c r="AG8" s="1">
        <f t="shared" si="16"/>
        <v>-23.197867250000002</v>
      </c>
      <c r="AH8" s="1">
        <f t="shared" si="17"/>
        <v>-28.500921820000002</v>
      </c>
      <c r="AI8" s="1">
        <f t="shared" si="18"/>
        <v>-51.317476039999988</v>
      </c>
      <c r="AK8" s="9">
        <v>-110.21601</v>
      </c>
      <c r="AM8" t="s">
        <v>5</v>
      </c>
      <c r="AN8" s="1">
        <v>1000</v>
      </c>
      <c r="AO8" s="15">
        <f>SUM(Z38:Z52)</f>
        <v>1000.000018357093</v>
      </c>
      <c r="AP8" s="1">
        <f t="shared" si="19"/>
        <v>-1.835709304032207E-5</v>
      </c>
      <c r="AQ8">
        <f t="shared" si="20"/>
        <v>1.835709304032207E-5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-1.8448568999999999</v>
      </c>
      <c r="P9" s="14">
        <v>-1.7465138</v>
      </c>
      <c r="Q9" s="14">
        <v>-1.2710686</v>
      </c>
      <c r="R9" s="14">
        <v>-2.3218656000000002</v>
      </c>
      <c r="S9" s="14">
        <v>-1.5346447999999999</v>
      </c>
      <c r="T9" s="1"/>
      <c r="U9" s="1">
        <f t="shared" si="4"/>
        <v>-77.202927599999995</v>
      </c>
      <c r="V9" s="1">
        <f t="shared" si="5"/>
        <v>-65.675255299999989</v>
      </c>
      <c r="W9" s="1">
        <f t="shared" si="6"/>
        <v>-53.706101500000003</v>
      </c>
      <c r="X9" s="1">
        <f t="shared" si="7"/>
        <v>-64.406543400000004</v>
      </c>
      <c r="Y9" s="1">
        <f t="shared" si="8"/>
        <v>-84.825627100000005</v>
      </c>
      <c r="Z9" s="1">
        <f t="shared" si="9"/>
        <v>-64.009993800000004</v>
      </c>
      <c r="AA9" s="1">
        <f t="shared" si="10"/>
        <v>-84.437462900000014</v>
      </c>
      <c r="AB9" s="1">
        <f t="shared" si="11"/>
        <v>-50.433404400000001</v>
      </c>
      <c r="AC9" s="1">
        <f t="shared" si="12"/>
        <v>-84.482076500000005</v>
      </c>
      <c r="AD9" s="1">
        <f t="shared" si="13"/>
        <v>-53.088215399999996</v>
      </c>
      <c r="AE9" s="1">
        <f t="shared" si="14"/>
        <v>-71.72410210000001</v>
      </c>
      <c r="AF9" s="1">
        <f t="shared" si="15"/>
        <v>-86.770005999999995</v>
      </c>
      <c r="AG9" s="1">
        <f t="shared" si="16"/>
        <v>-49.185716900000003</v>
      </c>
      <c r="AH9" s="1">
        <f t="shared" si="17"/>
        <v>-51.034666700000002</v>
      </c>
      <c r="AI9" s="1">
        <f t="shared" si="18"/>
        <v>-92.339302200000006</v>
      </c>
      <c r="AK9" s="9">
        <v>-44.290860000000002</v>
      </c>
      <c r="AM9" t="s">
        <v>6</v>
      </c>
      <c r="AN9" s="1">
        <v>1000</v>
      </c>
      <c r="AO9" s="15">
        <f>SUM(AA38:AA52)</f>
        <v>1000.0000183999997</v>
      </c>
      <c r="AP9" s="1">
        <f t="shared" si="19"/>
        <v>-1.8399999703433423E-5</v>
      </c>
      <c r="AQ9">
        <f t="shared" si="20"/>
        <v>1.8399999703433423E-5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-3.4297141999999998</v>
      </c>
      <c r="P10" s="14">
        <v>-0.92598720000000001</v>
      </c>
      <c r="Q10" s="14">
        <v>-1.7004101</v>
      </c>
      <c r="R10" s="14">
        <v>-1.5220168999999999</v>
      </c>
      <c r="S10" s="14">
        <v>-0.92345180000000004</v>
      </c>
      <c r="T10" s="1"/>
      <c r="U10" s="1">
        <f t="shared" si="4"/>
        <v>-61.993642900000005</v>
      </c>
      <c r="V10" s="1">
        <f t="shared" si="5"/>
        <v>-72.916207200000002</v>
      </c>
      <c r="W10" s="1">
        <f t="shared" si="6"/>
        <v>-51.734760899999998</v>
      </c>
      <c r="X10" s="1">
        <f t="shared" si="7"/>
        <v>-77.467463899999998</v>
      </c>
      <c r="Y10" s="1">
        <f t="shared" si="8"/>
        <v>-66.920012400000005</v>
      </c>
      <c r="Z10" s="1">
        <f t="shared" si="9"/>
        <v>-52.635942700000001</v>
      </c>
      <c r="AA10" s="1">
        <f t="shared" si="10"/>
        <v>-96.890234200000009</v>
      </c>
      <c r="AB10" s="1">
        <f t="shared" si="11"/>
        <v>-61.652318600000008</v>
      </c>
      <c r="AC10" s="1">
        <f t="shared" si="12"/>
        <v>-67.81250510000001</v>
      </c>
      <c r="AD10" s="1">
        <f t="shared" si="13"/>
        <v>-45.276277199999996</v>
      </c>
      <c r="AE10" s="1">
        <f t="shared" si="14"/>
        <v>-75.824856600000004</v>
      </c>
      <c r="AF10" s="1">
        <f t="shared" si="15"/>
        <v>-80.746300200000007</v>
      </c>
      <c r="AG10" s="1">
        <f t="shared" si="16"/>
        <v>-48.617726700000006</v>
      </c>
      <c r="AH10" s="1">
        <f t="shared" si="17"/>
        <v>-56.660640799999996</v>
      </c>
      <c r="AI10" s="1">
        <f t="shared" si="18"/>
        <v>-95.371835599999997</v>
      </c>
      <c r="AK10" s="9">
        <v>-2.482046</v>
      </c>
      <c r="AM10" t="s">
        <v>7</v>
      </c>
      <c r="AN10" s="1">
        <v>1000</v>
      </c>
      <c r="AO10" s="15">
        <f>SUM(AB38:AB52)</f>
        <v>1000.0000177693111</v>
      </c>
      <c r="AP10" s="1">
        <f t="shared" si="19"/>
        <v>-1.7769311057236337E-5</v>
      </c>
      <c r="AQ10">
        <f t="shared" si="20"/>
        <v>1.7769311057236337E-5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-1.0309476</v>
      </c>
      <c r="P11" s="14">
        <v>-0.92854923</v>
      </c>
      <c r="Q11" s="14">
        <v>-0.76936369999999998</v>
      </c>
      <c r="R11" s="14">
        <v>-0.33260836999999999</v>
      </c>
      <c r="S11" s="14">
        <v>-0.45703547999999999</v>
      </c>
      <c r="T11" s="1"/>
      <c r="U11" s="1">
        <f t="shared" si="4"/>
        <v>-28.024599859999999</v>
      </c>
      <c r="V11" s="1">
        <f t="shared" si="5"/>
        <v>-29.114782439999995</v>
      </c>
      <c r="W11" s="1">
        <f t="shared" si="6"/>
        <v>-19.807688089999996</v>
      </c>
      <c r="X11" s="1">
        <f t="shared" si="7"/>
        <v>-26.67119181</v>
      </c>
      <c r="Y11" s="1">
        <f t="shared" si="8"/>
        <v>-29.333602499999998</v>
      </c>
      <c r="Z11" s="1">
        <f t="shared" si="9"/>
        <v>-24.070823009999998</v>
      </c>
      <c r="AA11" s="1">
        <f t="shared" si="10"/>
        <v>-40.556752110000005</v>
      </c>
      <c r="AB11" s="1">
        <f t="shared" si="11"/>
        <v>-21.216726970000003</v>
      </c>
      <c r="AC11" s="1">
        <f t="shared" si="12"/>
        <v>-30.15521815</v>
      </c>
      <c r="AD11" s="1">
        <f t="shared" si="13"/>
        <v>-21.881253609999998</v>
      </c>
      <c r="AE11" s="1">
        <f t="shared" si="14"/>
        <v>-25.736200019999998</v>
      </c>
      <c r="AF11" s="1">
        <f t="shared" si="15"/>
        <v>-38.665600100000006</v>
      </c>
      <c r="AG11" s="1">
        <f t="shared" si="16"/>
        <v>-17.328948449999999</v>
      </c>
      <c r="AH11" s="1">
        <f t="shared" si="17"/>
        <v>-22.569567579999998</v>
      </c>
      <c r="AI11" s="1">
        <f t="shared" si="18"/>
        <v>-42.722635510000003</v>
      </c>
      <c r="AK11" s="9">
        <v>-112.07926999999999</v>
      </c>
      <c r="AM11" t="s">
        <v>8</v>
      </c>
      <c r="AN11" s="1">
        <v>1000</v>
      </c>
      <c r="AO11" s="15">
        <f>SUM(AC38:AC52)</f>
        <v>1000.00001839999</v>
      </c>
      <c r="AP11" s="1">
        <f t="shared" si="19"/>
        <v>-1.8399990040052217E-5</v>
      </c>
      <c r="AQ11">
        <f t="shared" si="20"/>
        <v>1.8399990040052217E-5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-0.46947527</v>
      </c>
      <c r="P12" s="14">
        <v>-0.74997972999999996</v>
      </c>
      <c r="Q12" s="14">
        <v>-0.43789201999999999</v>
      </c>
      <c r="R12" s="14">
        <v>-1.3498626</v>
      </c>
      <c r="S12" s="14">
        <v>-1.0187225</v>
      </c>
      <c r="T12" s="1"/>
      <c r="U12" s="1">
        <f t="shared" si="4"/>
        <v>-38.478085749999998</v>
      </c>
      <c r="V12" s="1">
        <f t="shared" si="5"/>
        <v>-29.316465170000001</v>
      </c>
      <c r="W12" s="1">
        <f t="shared" si="6"/>
        <v>-24.367209559999999</v>
      </c>
      <c r="X12" s="1">
        <f t="shared" si="7"/>
        <v>-26.386133219999998</v>
      </c>
      <c r="Y12" s="1">
        <f t="shared" si="8"/>
        <v>-43.015672519999995</v>
      </c>
      <c r="Z12" s="1">
        <f t="shared" si="9"/>
        <v>-30.722324139999998</v>
      </c>
      <c r="AA12" s="1">
        <f t="shared" si="10"/>
        <v>-33.577407569999998</v>
      </c>
      <c r="AB12" s="1">
        <f t="shared" si="11"/>
        <v>-21.121934190000001</v>
      </c>
      <c r="AC12" s="1">
        <f t="shared" si="12"/>
        <v>-42.872974540000001</v>
      </c>
      <c r="AD12" s="1">
        <f t="shared" si="13"/>
        <v>-26.341456820000001</v>
      </c>
      <c r="AE12" s="1">
        <f t="shared" si="14"/>
        <v>-33.452618180000002</v>
      </c>
      <c r="AF12" s="1">
        <f t="shared" si="15"/>
        <v>-40.190510520000004</v>
      </c>
      <c r="AG12" s="1">
        <f t="shared" si="16"/>
        <v>-24.092558520000001</v>
      </c>
      <c r="AH12" s="1">
        <f t="shared" si="17"/>
        <v>-22.926551239999998</v>
      </c>
      <c r="AI12" s="1">
        <f t="shared" si="18"/>
        <v>-39.262843070000002</v>
      </c>
      <c r="AK12" s="9">
        <v>-63.122210000000003</v>
      </c>
      <c r="AM12" t="s">
        <v>9</v>
      </c>
      <c r="AN12" s="1">
        <v>1000</v>
      </c>
      <c r="AO12" s="15">
        <f>SUM(AD38:AD52)</f>
        <v>1000.0000182793719</v>
      </c>
      <c r="AP12" s="1">
        <f t="shared" si="19"/>
        <v>-1.8279371943208389E-5</v>
      </c>
      <c r="AQ12">
        <f t="shared" si="20"/>
        <v>1.8279371943208389E-5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-0.88084024000000005</v>
      </c>
      <c r="P13" s="14">
        <v>-0.17068527999999999</v>
      </c>
      <c r="Q13" s="14">
        <v>-0.89027672999999996</v>
      </c>
      <c r="R13" s="14">
        <v>-0.74707495999999995</v>
      </c>
      <c r="S13" s="14">
        <v>-0.82265889999999997</v>
      </c>
      <c r="T13" s="1"/>
      <c r="U13" s="1">
        <f t="shared" si="4"/>
        <v>-25.7289171</v>
      </c>
      <c r="V13" s="1">
        <f t="shared" si="5"/>
        <v>-29.04751624</v>
      </c>
      <c r="W13" s="1">
        <f t="shared" si="6"/>
        <v>-18.324917329999998</v>
      </c>
      <c r="X13" s="1">
        <f t="shared" si="7"/>
        <v>-26.725157299999999</v>
      </c>
      <c r="Y13" s="1">
        <f t="shared" si="8"/>
        <v>-31.142603869999999</v>
      </c>
      <c r="Z13" s="1">
        <f t="shared" si="9"/>
        <v>-23.057101840000001</v>
      </c>
      <c r="AA13" s="1">
        <f t="shared" si="10"/>
        <v>-34.683093749999998</v>
      </c>
      <c r="AB13" s="1">
        <f t="shared" si="11"/>
        <v>-23.874386880000003</v>
      </c>
      <c r="AC13" s="1">
        <f t="shared" si="12"/>
        <v>-34.45679715</v>
      </c>
      <c r="AD13" s="1">
        <f t="shared" si="13"/>
        <v>-21.453358530000003</v>
      </c>
      <c r="AE13" s="1">
        <f t="shared" si="14"/>
        <v>-32.539219349999996</v>
      </c>
      <c r="AF13" s="1">
        <f t="shared" si="15"/>
        <v>-35.447819940000002</v>
      </c>
      <c r="AG13" s="1">
        <f t="shared" si="16"/>
        <v>-22.542035569999999</v>
      </c>
      <c r="AH13" s="1">
        <f t="shared" si="17"/>
        <v>-22.05192753</v>
      </c>
      <c r="AI13" s="1">
        <f t="shared" si="18"/>
        <v>-36.657957260000003</v>
      </c>
      <c r="AK13" s="9">
        <v>-111.26094999999999</v>
      </c>
      <c r="AM13" t="s">
        <v>10</v>
      </c>
      <c r="AN13" s="1">
        <v>1000</v>
      </c>
      <c r="AO13" s="15">
        <f>SUM(AE38:AE52)</f>
        <v>1000.0000183990824</v>
      </c>
      <c r="AP13" s="1">
        <f t="shared" si="19"/>
        <v>-1.8399082364339847E-5</v>
      </c>
      <c r="AQ13">
        <f t="shared" si="20"/>
        <v>1.8399082364339847E-5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-2.1273540999999998</v>
      </c>
      <c r="P14" s="14">
        <v>-3.1644437000000001</v>
      </c>
      <c r="Q14" s="14">
        <v>-3.5530856000000002</v>
      </c>
      <c r="R14" s="14">
        <v>-2.4378413999999999</v>
      </c>
      <c r="S14" s="14">
        <v>-4.0787944999999999</v>
      </c>
      <c r="T14" s="1"/>
      <c r="U14" s="1">
        <f t="shared" si="4"/>
        <v>-128.61226429999999</v>
      </c>
      <c r="V14" s="1">
        <f t="shared" si="5"/>
        <v>-122.83341369999998</v>
      </c>
      <c r="W14" s="1">
        <f t="shared" si="6"/>
        <v>-76.159049899999999</v>
      </c>
      <c r="X14" s="1">
        <f t="shared" si="7"/>
        <v>-93.8574074</v>
      </c>
      <c r="Y14" s="1">
        <f t="shared" si="8"/>
        <v>-146.4454849</v>
      </c>
      <c r="Z14" s="1">
        <f t="shared" si="9"/>
        <v>-110.4826401</v>
      </c>
      <c r="AA14" s="1">
        <f t="shared" si="10"/>
        <v>-148.65692820000001</v>
      </c>
      <c r="AB14" s="1">
        <f t="shared" si="11"/>
        <v>-83.804895899999991</v>
      </c>
      <c r="AC14" s="1">
        <f t="shared" si="12"/>
        <v>-158.82135600000001</v>
      </c>
      <c r="AD14" s="1">
        <f t="shared" si="13"/>
        <v>-107.8494522</v>
      </c>
      <c r="AE14" s="1">
        <f t="shared" si="14"/>
        <v>-117.55927739999998</v>
      </c>
      <c r="AF14" s="1">
        <f t="shared" si="15"/>
        <v>-174.89135490000001</v>
      </c>
      <c r="AG14" s="1">
        <f t="shared" si="16"/>
        <v>-86.7271061</v>
      </c>
      <c r="AH14" s="1">
        <f t="shared" si="17"/>
        <v>-94.159574599999999</v>
      </c>
      <c r="AI14" s="1">
        <f t="shared" si="18"/>
        <v>-169.99550750000003</v>
      </c>
      <c r="AK14" s="9">
        <v>-1.6384969</v>
      </c>
      <c r="AM14" t="s">
        <v>11</v>
      </c>
      <c r="AN14" s="1">
        <v>1000</v>
      </c>
      <c r="AO14" s="15">
        <f>SUM(AF38:AF52)</f>
        <v>1000.0000183999999</v>
      </c>
      <c r="AP14" s="1">
        <f t="shared" si="19"/>
        <v>-1.8399999930807098E-5</v>
      </c>
      <c r="AQ14">
        <f t="shared" si="20"/>
        <v>1.8399999930807098E-5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-0.30550268000000003</v>
      </c>
      <c r="P15" s="14">
        <v>-1.1197877000000001</v>
      </c>
      <c r="Q15" s="14">
        <v>-1.1527094</v>
      </c>
      <c r="R15" s="14">
        <v>-0.50503560000000003</v>
      </c>
      <c r="S15" s="14">
        <v>-0.70115125</v>
      </c>
      <c r="T15" s="1"/>
      <c r="U15" s="1">
        <f t="shared" si="4"/>
        <v>-31.262579080000002</v>
      </c>
      <c r="V15" s="1">
        <f t="shared" si="5"/>
        <v>-26.127287340000002</v>
      </c>
      <c r="W15" s="1">
        <f t="shared" si="6"/>
        <v>-19.186668109999999</v>
      </c>
      <c r="X15" s="1">
        <f t="shared" si="7"/>
        <v>-21.62006762</v>
      </c>
      <c r="Y15" s="1">
        <f t="shared" si="8"/>
        <v>-37.494452589999995</v>
      </c>
      <c r="Z15" s="1">
        <f t="shared" si="9"/>
        <v>-30.99482171</v>
      </c>
      <c r="AA15" s="1">
        <f t="shared" si="10"/>
        <v>-39.036149049999999</v>
      </c>
      <c r="AB15" s="1">
        <f t="shared" si="11"/>
        <v>-19.231308299999998</v>
      </c>
      <c r="AC15" s="1">
        <f t="shared" si="12"/>
        <v>-41.75624388</v>
      </c>
      <c r="AD15" s="1">
        <f t="shared" si="13"/>
        <v>-25.872781120000003</v>
      </c>
      <c r="AE15" s="1">
        <f t="shared" si="14"/>
        <v>-27.321485520000003</v>
      </c>
      <c r="AF15" s="1">
        <f t="shared" si="15"/>
        <v>-44.490973189999998</v>
      </c>
      <c r="AG15" s="1">
        <f t="shared" si="16"/>
        <v>-19.664610450000001</v>
      </c>
      <c r="AH15" s="1">
        <f t="shared" si="17"/>
        <v>-19.031027979999998</v>
      </c>
      <c r="AI15" s="1">
        <f t="shared" si="18"/>
        <v>-45.240202860000004</v>
      </c>
      <c r="AK15" s="9">
        <v>-112.03731500000001</v>
      </c>
      <c r="AM15" t="s">
        <v>12</v>
      </c>
      <c r="AN15" s="1">
        <v>1000</v>
      </c>
      <c r="AO15" s="15">
        <f>SUM(AG38:AG52)</f>
        <v>1000.0000146646687</v>
      </c>
      <c r="AP15" s="1">
        <f t="shared" si="19"/>
        <v>-1.4664668697150773E-5</v>
      </c>
      <c r="AQ15">
        <f t="shared" si="20"/>
        <v>1.4664668697150773E-5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-2.1789936999999999</v>
      </c>
      <c r="P16" s="14">
        <v>-3.3694709999999999</v>
      </c>
      <c r="Q16" s="14">
        <v>-3.4832136999999999</v>
      </c>
      <c r="R16" s="14">
        <v>-2.5406240000000002</v>
      </c>
      <c r="S16" s="14">
        <v>-4.6824380000000003</v>
      </c>
      <c r="T16" s="1"/>
      <c r="U16" s="1">
        <f t="shared" si="4"/>
        <v>-138.61475660000002</v>
      </c>
      <c r="V16" s="1">
        <f t="shared" si="5"/>
        <v>-133.1119789</v>
      </c>
      <c r="W16" s="1">
        <f t="shared" si="6"/>
        <v>-79.377572000000001</v>
      </c>
      <c r="X16" s="1">
        <f t="shared" si="7"/>
        <v>-97.113569999999996</v>
      </c>
      <c r="Y16" s="1">
        <f t="shared" si="8"/>
        <v>-155.20138739999999</v>
      </c>
      <c r="Z16" s="1">
        <f t="shared" si="9"/>
        <v>-114.87901239999999</v>
      </c>
      <c r="AA16" s="1">
        <f t="shared" si="10"/>
        <v>-154.5156456</v>
      </c>
      <c r="AB16" s="1">
        <f t="shared" si="11"/>
        <v>-86.998613600000013</v>
      </c>
      <c r="AC16" s="1">
        <f t="shared" si="12"/>
        <v>-167.14555419999999</v>
      </c>
      <c r="AD16" s="1">
        <f t="shared" si="13"/>
        <v>-116.8989393</v>
      </c>
      <c r="AE16" s="1">
        <f t="shared" si="14"/>
        <v>-122.418505</v>
      </c>
      <c r="AF16" s="1">
        <f t="shared" si="15"/>
        <v>-186.80217400000001</v>
      </c>
      <c r="AG16" s="1">
        <f t="shared" si="16"/>
        <v>-91.748993400000003</v>
      </c>
      <c r="AH16" s="1">
        <f t="shared" si="17"/>
        <v>-103.0293794</v>
      </c>
      <c r="AI16" s="1">
        <f t="shared" si="18"/>
        <v>-178.15822919999999</v>
      </c>
      <c r="AK16" s="9">
        <v>-1.6891345</v>
      </c>
      <c r="AM16" t="s">
        <v>13</v>
      </c>
      <c r="AN16" s="1">
        <v>1000</v>
      </c>
      <c r="AO16" s="15">
        <f>SUM(AH38:AH52)</f>
        <v>1000.0000176733465</v>
      </c>
      <c r="AP16" s="1">
        <f t="shared" si="19"/>
        <v>-1.767334651958663E-5</v>
      </c>
      <c r="AQ16">
        <f t="shared" si="20"/>
        <v>1.767334651958663E-5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-0.91022369999999997</v>
      </c>
      <c r="P17" s="14">
        <v>-0.23740107999999999</v>
      </c>
      <c r="Q17" s="14">
        <v>-1.054119</v>
      </c>
      <c r="R17" s="14">
        <v>-0.86773480000000003</v>
      </c>
      <c r="S17" s="14">
        <v>-0.7235393</v>
      </c>
      <c r="T17" s="1"/>
      <c r="U17" s="1">
        <f t="shared" si="4"/>
        <v>-27.436270039999997</v>
      </c>
      <c r="V17" s="1">
        <f t="shared" si="5"/>
        <v>-29.338810380000002</v>
      </c>
      <c r="W17" s="1">
        <f t="shared" si="6"/>
        <v>-20.596617760000001</v>
      </c>
      <c r="X17" s="1">
        <f t="shared" si="7"/>
        <v>-29.274141920000002</v>
      </c>
      <c r="Y17" s="1">
        <f t="shared" si="8"/>
        <v>-34.357029679999997</v>
      </c>
      <c r="Z17" s="1">
        <f t="shared" si="9"/>
        <v>-26.451348899999999</v>
      </c>
      <c r="AA17" s="1">
        <f t="shared" si="10"/>
        <v>-38.162085959999999</v>
      </c>
      <c r="AB17" s="1">
        <f t="shared" si="11"/>
        <v>-25.873156079999998</v>
      </c>
      <c r="AC17" s="1">
        <f t="shared" si="12"/>
        <v>-38.24229862</v>
      </c>
      <c r="AD17" s="1">
        <f t="shared" si="13"/>
        <v>-22.096374439999998</v>
      </c>
      <c r="AE17" s="1">
        <f t="shared" si="14"/>
        <v>-35.646511579999995</v>
      </c>
      <c r="AF17" s="1">
        <f t="shared" si="15"/>
        <v>-37.578861419999996</v>
      </c>
      <c r="AG17" s="1">
        <f t="shared" si="16"/>
        <v>-24.174006079999998</v>
      </c>
      <c r="AH17" s="1">
        <f t="shared" si="17"/>
        <v>-21.803791499999999</v>
      </c>
      <c r="AI17" s="1">
        <f t="shared" si="18"/>
        <v>-40.236089799999995</v>
      </c>
      <c r="AK17" s="9">
        <v>-110.19479</v>
      </c>
      <c r="AM17" t="s">
        <v>14</v>
      </c>
      <c r="AN17" s="1">
        <v>1000</v>
      </c>
      <c r="AO17" s="15">
        <f>SUM(AI38:AI52)</f>
        <v>1000.0000183999999</v>
      </c>
      <c r="AP17" s="1">
        <f t="shared" si="19"/>
        <v>-1.8399999930807098E-5</v>
      </c>
      <c r="AQ17">
        <f t="shared" si="20"/>
        <v>1.8399999930807098E-5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15000.000267906471</v>
      </c>
      <c r="AP19" s="5">
        <f>SUMSQ(AP3:AP17)</f>
        <v>4.8032248624953951E-9</v>
      </c>
      <c r="AQ19">
        <f>SUM(AQ3:AQ17)/15</f>
        <v>1.7860431353255989E-5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$O$21*(EXP(U3)-1), U3)</f>
        <v>-1</v>
      </c>
      <c r="V20" s="4">
        <f t="shared" ref="V20:AI20" si="22">IF(V3&lt;0, $O$21*(EXP(V3)-1), V3)</f>
        <v>-1</v>
      </c>
      <c r="W20" s="4">
        <f t="shared" si="22"/>
        <v>-1</v>
      </c>
      <c r="X20" s="4">
        <f t="shared" si="22"/>
        <v>-1</v>
      </c>
      <c r="Y20" s="4">
        <f t="shared" si="22"/>
        <v>-1</v>
      </c>
      <c r="Z20" s="4">
        <f t="shared" si="22"/>
        <v>-1</v>
      </c>
      <c r="AA20" s="4">
        <f t="shared" si="22"/>
        <v>-1</v>
      </c>
      <c r="AB20" s="4">
        <f t="shared" si="22"/>
        <v>-1</v>
      </c>
      <c r="AC20" s="4">
        <f t="shared" si="22"/>
        <v>-1</v>
      </c>
      <c r="AD20" s="4">
        <f t="shared" si="22"/>
        <v>-1</v>
      </c>
      <c r="AE20" s="4">
        <f t="shared" si="22"/>
        <v>-1</v>
      </c>
      <c r="AF20" s="4">
        <f t="shared" si="22"/>
        <v>-1</v>
      </c>
      <c r="AG20" s="4">
        <f t="shared" si="22"/>
        <v>-1</v>
      </c>
      <c r="AH20" s="4">
        <f t="shared" si="22"/>
        <v>-1</v>
      </c>
      <c r="AI20" s="4">
        <f t="shared" si="22"/>
        <v>-1</v>
      </c>
      <c r="AK20" s="1">
        <f>STDEV(U20:AI20)</f>
        <v>0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">
        <v>1</v>
      </c>
      <c r="P21" s="1"/>
      <c r="Q21" s="1"/>
      <c r="R21" s="1"/>
      <c r="S21" s="1"/>
      <c r="T21" s="1"/>
      <c r="U21" s="4">
        <f t="shared" ref="U21:AI21" si="23">IF(U4&lt;0, $O$21*(EXP(U4)-1), U4)</f>
        <v>-0.99999999999998113</v>
      </c>
      <c r="V21" s="4">
        <f t="shared" si="23"/>
        <v>-0.99999999999984168</v>
      </c>
      <c r="W21" s="4">
        <f t="shared" si="23"/>
        <v>-0.99999999958291619</v>
      </c>
      <c r="X21" s="4">
        <f t="shared" si="23"/>
        <v>-0.99999999999888289</v>
      </c>
      <c r="Y21" s="4">
        <f t="shared" si="23"/>
        <v>-1</v>
      </c>
      <c r="Z21" s="4">
        <f t="shared" si="23"/>
        <v>-0.99999999999969158</v>
      </c>
      <c r="AA21" s="4">
        <f t="shared" si="23"/>
        <v>-1</v>
      </c>
      <c r="AB21" s="4">
        <f t="shared" si="23"/>
        <v>-0.99999999995281286</v>
      </c>
      <c r="AC21" s="4">
        <f t="shared" si="23"/>
        <v>-1</v>
      </c>
      <c r="AD21" s="4">
        <f t="shared" si="23"/>
        <v>-0.99999999997665479</v>
      </c>
      <c r="AE21" s="4">
        <f t="shared" si="23"/>
        <v>-0.99999999999999811</v>
      </c>
      <c r="AF21" s="4">
        <f t="shared" si="23"/>
        <v>-1</v>
      </c>
      <c r="AG21" s="4">
        <f t="shared" si="23"/>
        <v>-0.99999999994542499</v>
      </c>
      <c r="AH21" s="4">
        <f t="shared" si="23"/>
        <v>-0.99999999976599008</v>
      </c>
      <c r="AI21" s="4">
        <f t="shared" si="23"/>
        <v>-1</v>
      </c>
      <c r="AK21" s="1">
        <f t="shared" ref="AK21:AK34" si="24">STDEV(U21:AI21)</f>
        <v>1.1775848806654585E-10</v>
      </c>
      <c r="AN21" s="1"/>
      <c r="AO21" s="1"/>
      <c r="AP21" s="1">
        <f>ABS(AN19-AO19)</f>
        <v>2.6790647098096088E-4</v>
      </c>
    </row>
    <row r="22" spans="1:43" x14ac:dyDescent="0.3">
      <c r="K22" s="12"/>
      <c r="L22" s="12"/>
      <c r="M22" s="1"/>
      <c r="N22" s="1"/>
      <c r="O22" s="1" t="s">
        <v>66</v>
      </c>
      <c r="P22" s="1"/>
      <c r="Q22" s="1"/>
      <c r="R22" s="1"/>
      <c r="S22" s="1"/>
      <c r="T22" s="1"/>
      <c r="U22" s="4">
        <f t="shared" ref="U22:AI22" si="25">IF(U5&lt;0, $O$21*(EXP(U5)-1), U5)</f>
        <v>-1</v>
      </c>
      <c r="V22" s="4">
        <f t="shared" si="25"/>
        <v>-1</v>
      </c>
      <c r="W22" s="4">
        <f t="shared" si="25"/>
        <v>-1</v>
      </c>
      <c r="X22" s="4">
        <f t="shared" si="25"/>
        <v>-1</v>
      </c>
      <c r="Y22" s="4">
        <f t="shared" si="25"/>
        <v>-1</v>
      </c>
      <c r="Z22" s="4">
        <f t="shared" si="25"/>
        <v>-0.99999999992825717</v>
      </c>
      <c r="AA22" s="4">
        <f t="shared" si="25"/>
        <v>-1</v>
      </c>
      <c r="AB22" s="4">
        <f t="shared" si="25"/>
        <v>-1</v>
      </c>
      <c r="AC22" s="4">
        <f t="shared" si="25"/>
        <v>-0.99999999999999756</v>
      </c>
      <c r="AD22" s="4">
        <f t="shared" si="25"/>
        <v>-1</v>
      </c>
      <c r="AE22" s="4">
        <f t="shared" si="25"/>
        <v>-1</v>
      </c>
      <c r="AF22" s="4">
        <f t="shared" si="25"/>
        <v>-1</v>
      </c>
      <c r="AG22" s="4">
        <f t="shared" si="25"/>
        <v>-0.99999999999999989</v>
      </c>
      <c r="AH22" s="4">
        <f t="shared" si="25"/>
        <v>-1</v>
      </c>
      <c r="AI22" s="4">
        <f t="shared" si="25"/>
        <v>-1</v>
      </c>
      <c r="AK22" s="1">
        <f t="shared" si="24"/>
        <v>1.8523872976027182E-11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ref="U23:AI23" si="26">IF(U6&lt;0, $O$21*(EXP(U6)-1), U6)</f>
        <v>-1</v>
      </c>
      <c r="V23" s="4">
        <f t="shared" si="26"/>
        <v>-0.99999999999999734</v>
      </c>
      <c r="W23" s="4">
        <f t="shared" si="26"/>
        <v>-0.99999999999947875</v>
      </c>
      <c r="X23" s="4">
        <f t="shared" si="26"/>
        <v>-0.99999999999999944</v>
      </c>
      <c r="Y23" s="4">
        <f>IF(Y6&lt;0, $O$21*(EXP(Y6)-1), Y6)</f>
        <v>-1</v>
      </c>
      <c r="Z23" s="4">
        <f t="shared" si="26"/>
        <v>-0.99999999999999811</v>
      </c>
      <c r="AA23" s="4">
        <f t="shared" si="26"/>
        <v>-1</v>
      </c>
      <c r="AB23" s="4">
        <f t="shared" si="26"/>
        <v>-0.99999999999878508</v>
      </c>
      <c r="AC23" s="4">
        <f t="shared" si="26"/>
        <v>-1</v>
      </c>
      <c r="AD23" s="4">
        <f t="shared" si="26"/>
        <v>-0.99999999999678835</v>
      </c>
      <c r="AE23" s="4">
        <f t="shared" si="26"/>
        <v>-1</v>
      </c>
      <c r="AF23" s="4">
        <f t="shared" si="26"/>
        <v>-1</v>
      </c>
      <c r="AG23" s="4">
        <f t="shared" si="26"/>
        <v>-0.99999999998609301</v>
      </c>
      <c r="AH23" s="4">
        <f t="shared" si="26"/>
        <v>-0.99999999999265365</v>
      </c>
      <c r="AI23" s="4">
        <f t="shared" si="26"/>
        <v>-1</v>
      </c>
      <c r="AK23" s="1">
        <f t="shared" si="24"/>
        <v>3.9065054779989682E-12</v>
      </c>
      <c r="AN23" s="1"/>
      <c r="AO23" s="1"/>
      <c r="AP23" s="5">
        <f>AP19*AP21</f>
        <v>1.2868150222391523E-12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ref="U24:AI24" si="27">IF(U7&lt;0, $O$21*(EXP(U7)-1), U7)</f>
        <v>-0.99999999999999634</v>
      </c>
      <c r="V24" s="4">
        <f t="shared" si="27"/>
        <v>-1</v>
      </c>
      <c r="W24" s="4">
        <f t="shared" si="27"/>
        <v>-0.99999999774192527</v>
      </c>
      <c r="X24" s="4">
        <f t="shared" si="27"/>
        <v>-0.99999999999952438</v>
      </c>
      <c r="Y24" s="4">
        <f t="shared" si="27"/>
        <v>-0.99999999999999256</v>
      </c>
      <c r="Z24" s="4">
        <f t="shared" si="27"/>
        <v>-0.99999999975731046</v>
      </c>
      <c r="AA24" s="4">
        <f t="shared" si="27"/>
        <v>-1</v>
      </c>
      <c r="AB24" s="4">
        <f t="shared" si="27"/>
        <v>-0.99999999995195588</v>
      </c>
      <c r="AC24" s="4">
        <f t="shared" si="27"/>
        <v>-0.99999999999999267</v>
      </c>
      <c r="AD24" s="4">
        <f t="shared" si="27"/>
        <v>-0.99999999999917499</v>
      </c>
      <c r="AE24" s="4">
        <f t="shared" si="27"/>
        <v>-0.99999999999987899</v>
      </c>
      <c r="AF24" s="4">
        <f t="shared" si="27"/>
        <v>-1</v>
      </c>
      <c r="AG24" s="4">
        <f t="shared" si="27"/>
        <v>-0.99999999971644571</v>
      </c>
      <c r="AH24" s="4">
        <f t="shared" si="27"/>
        <v>-0.99999999999997391</v>
      </c>
      <c r="AI24" s="4">
        <f t="shared" si="27"/>
        <v>-1</v>
      </c>
      <c r="AK24" s="1">
        <f t="shared" si="24"/>
        <v>5.7972527286602526E-10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ref="U25:AI25" si="28">IF(U8&lt;0, $O$21*(EXP(U8)-1), U8)</f>
        <v>-0.99999999999999933</v>
      </c>
      <c r="V25" s="4">
        <f t="shared" si="28"/>
        <v>-0.99999999999999989</v>
      </c>
      <c r="W25" s="4">
        <f t="shared" si="28"/>
        <v>-0.99999999700196773</v>
      </c>
      <c r="X25" s="4">
        <f t="shared" si="28"/>
        <v>-0.99999999999351052</v>
      </c>
      <c r="Y25" s="4">
        <f t="shared" si="28"/>
        <v>-1</v>
      </c>
      <c r="Z25" s="4">
        <f t="shared" si="28"/>
        <v>-0.99999999999990952</v>
      </c>
      <c r="AA25" s="4">
        <f t="shared" si="28"/>
        <v>-1</v>
      </c>
      <c r="AB25" s="4">
        <f t="shared" si="28"/>
        <v>-0.99999999994950139</v>
      </c>
      <c r="AC25" s="4">
        <f t="shared" si="28"/>
        <v>-1</v>
      </c>
      <c r="AD25" s="4">
        <f t="shared" si="28"/>
        <v>-0.99999999999998668</v>
      </c>
      <c r="AE25" s="4">
        <f t="shared" si="28"/>
        <v>-0.99999999999996003</v>
      </c>
      <c r="AF25" s="4">
        <f t="shared" si="28"/>
        <v>-1</v>
      </c>
      <c r="AG25" s="4">
        <f t="shared" si="28"/>
        <v>-0.99999999991580346</v>
      </c>
      <c r="AH25" s="4">
        <f t="shared" si="28"/>
        <v>-0.999999999999581</v>
      </c>
      <c r="AI25" s="4">
        <f t="shared" si="28"/>
        <v>-1</v>
      </c>
      <c r="AK25" s="1">
        <f t="shared" si="24"/>
        <v>7.7185602806138277E-10</v>
      </c>
      <c r="AN25">
        <f>STDEV(AN3:AN17)</f>
        <v>0</v>
      </c>
      <c r="AO25" s="7">
        <f>STDEV(AO3:AO17)</f>
        <v>1.1432953820879598E-6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ref="U26:AI26" si="29">IF(U9&lt;0, $O$21*(EXP(U9)-1), U9)</f>
        <v>-1</v>
      </c>
      <c r="V26" s="4">
        <f t="shared" si="29"/>
        <v>-1</v>
      </c>
      <c r="W26" s="4">
        <f t="shared" si="29"/>
        <v>-1</v>
      </c>
      <c r="X26" s="4">
        <f t="shared" si="29"/>
        <v>-1</v>
      </c>
      <c r="Y26" s="4">
        <f t="shared" si="29"/>
        <v>-1</v>
      </c>
      <c r="Z26" s="4">
        <f t="shared" si="29"/>
        <v>-1</v>
      </c>
      <c r="AA26" s="4">
        <f t="shared" si="29"/>
        <v>-1</v>
      </c>
      <c r="AB26" s="4">
        <f t="shared" si="29"/>
        <v>-1</v>
      </c>
      <c r="AC26" s="4">
        <f t="shared" si="29"/>
        <v>-1</v>
      </c>
      <c r="AD26" s="4">
        <f t="shared" si="29"/>
        <v>-1</v>
      </c>
      <c r="AE26" s="4">
        <f t="shared" si="29"/>
        <v>-1</v>
      </c>
      <c r="AF26" s="4">
        <f t="shared" si="29"/>
        <v>-1</v>
      </c>
      <c r="AG26" s="4">
        <f t="shared" si="29"/>
        <v>-1</v>
      </c>
      <c r="AH26" s="4">
        <f t="shared" si="29"/>
        <v>-1</v>
      </c>
      <c r="AI26" s="4">
        <f t="shared" si="29"/>
        <v>-1</v>
      </c>
      <c r="AK26" s="1">
        <f t="shared" si="24"/>
        <v>0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ref="U27:AI27" si="30">IF(U10&lt;0, $O$21*(EXP(U10)-1), U10)</f>
        <v>-1</v>
      </c>
      <c r="V27" s="4">
        <f t="shared" si="30"/>
        <v>-1</v>
      </c>
      <c r="W27" s="4">
        <f t="shared" si="30"/>
        <v>-1</v>
      </c>
      <c r="X27" s="4">
        <f t="shared" si="30"/>
        <v>-1</v>
      </c>
      <c r="Y27" s="4">
        <f t="shared" si="30"/>
        <v>-1</v>
      </c>
      <c r="Z27" s="4">
        <f t="shared" si="30"/>
        <v>-1</v>
      </c>
      <c r="AA27" s="4">
        <f t="shared" si="30"/>
        <v>-1</v>
      </c>
      <c r="AB27" s="4">
        <f t="shared" si="30"/>
        <v>-1</v>
      </c>
      <c r="AC27" s="4">
        <f t="shared" si="30"/>
        <v>-1</v>
      </c>
      <c r="AD27" s="4">
        <f t="shared" si="30"/>
        <v>-1</v>
      </c>
      <c r="AE27" s="4">
        <f t="shared" si="30"/>
        <v>-1</v>
      </c>
      <c r="AF27" s="4">
        <f t="shared" si="30"/>
        <v>-1</v>
      </c>
      <c r="AG27" s="4">
        <f t="shared" si="30"/>
        <v>-1</v>
      </c>
      <c r="AH27" s="4">
        <f t="shared" si="30"/>
        <v>-1</v>
      </c>
      <c r="AI27" s="4">
        <f t="shared" si="30"/>
        <v>-1</v>
      </c>
      <c r="AK27" s="1">
        <f t="shared" si="24"/>
        <v>0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ref="U28:AI28" si="31">IF(U11&lt;0, $O$21*(EXP(U11)-1), U11)</f>
        <v>-0.99999999999932532</v>
      </c>
      <c r="V28" s="4">
        <f t="shared" si="31"/>
        <v>-0.99999999999977318</v>
      </c>
      <c r="W28" s="4">
        <f t="shared" si="31"/>
        <v>-0.99999999750178181</v>
      </c>
      <c r="X28" s="4">
        <f t="shared" si="31"/>
        <v>-0.99999999999738876</v>
      </c>
      <c r="Y28" s="4">
        <f t="shared" si="31"/>
        <v>-0.99999999999981781</v>
      </c>
      <c r="Z28" s="4">
        <f t="shared" si="31"/>
        <v>-0.9999999999648298</v>
      </c>
      <c r="AA28" s="4">
        <f t="shared" si="31"/>
        <v>-1</v>
      </c>
      <c r="AB28" s="4">
        <f t="shared" si="31"/>
        <v>-0.99999999938949036</v>
      </c>
      <c r="AC28" s="4">
        <f t="shared" si="31"/>
        <v>-0.99999999999991984</v>
      </c>
      <c r="AD28" s="4">
        <f t="shared" si="31"/>
        <v>-0.99999999968588238</v>
      </c>
      <c r="AE28" s="4">
        <f t="shared" si="31"/>
        <v>-0.99999999999334865</v>
      </c>
      <c r="AF28" s="4">
        <f t="shared" si="31"/>
        <v>-1</v>
      </c>
      <c r="AG28" s="4">
        <f t="shared" si="31"/>
        <v>-0.99999997020569142</v>
      </c>
      <c r="AH28" s="4">
        <f t="shared" si="31"/>
        <v>-0.99999999984218024</v>
      </c>
      <c r="AI28" s="4">
        <f t="shared" si="31"/>
        <v>-1</v>
      </c>
      <c r="AK28" s="1">
        <f t="shared" si="24"/>
        <v>7.6530908944050826E-9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ref="U29:AI29" si="32">IF(U12&lt;0, $O$21*(EXP(U12)-1), U12)</f>
        <v>-1</v>
      </c>
      <c r="V29" s="4">
        <f t="shared" si="32"/>
        <v>-0.99999999999981459</v>
      </c>
      <c r="W29" s="4">
        <f t="shared" si="32"/>
        <v>-0.99999999997385103</v>
      </c>
      <c r="X29" s="4">
        <f t="shared" si="32"/>
        <v>-0.99999999999652744</v>
      </c>
      <c r="Y29" s="4">
        <f t="shared" si="32"/>
        <v>-1</v>
      </c>
      <c r="Z29" s="4">
        <f t="shared" si="32"/>
        <v>-0.99999999999995459</v>
      </c>
      <c r="AA29" s="4">
        <f t="shared" si="32"/>
        <v>-0.99999999999999734</v>
      </c>
      <c r="AB29" s="4">
        <f t="shared" si="32"/>
        <v>-0.99999999932878669</v>
      </c>
      <c r="AC29" s="4">
        <f t="shared" si="32"/>
        <v>-1</v>
      </c>
      <c r="AD29" s="4">
        <f t="shared" si="32"/>
        <v>-0.99999999999636879</v>
      </c>
      <c r="AE29" s="4">
        <f t="shared" si="32"/>
        <v>-0.999999999999997</v>
      </c>
      <c r="AF29" s="4">
        <f t="shared" si="32"/>
        <v>-1</v>
      </c>
      <c r="AG29" s="4">
        <f t="shared" si="32"/>
        <v>-0.99999999996558608</v>
      </c>
      <c r="AH29" s="4">
        <f t="shared" si="32"/>
        <v>-0.99999999988956023</v>
      </c>
      <c r="AI29" s="4">
        <f t="shared" si="32"/>
        <v>-1</v>
      </c>
      <c r="AK29" s="1">
        <f t="shared" si="24"/>
        <v>1.7248213788438356E-10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ref="U30:AI30" si="33">IF(U13&lt;0, $O$21*(EXP(U13)-1), U13)</f>
        <v>-0.99999999999330003</v>
      </c>
      <c r="V30" s="4">
        <f t="shared" si="33"/>
        <v>-0.99999999999975742</v>
      </c>
      <c r="W30" s="4">
        <f t="shared" si="33"/>
        <v>-0.9999999889950133</v>
      </c>
      <c r="X30" s="4">
        <f t="shared" si="33"/>
        <v>-0.99999999999752598</v>
      </c>
      <c r="Y30" s="4">
        <f t="shared" si="33"/>
        <v>-0.99999999999997014</v>
      </c>
      <c r="Z30" s="4">
        <f t="shared" si="33"/>
        <v>-0.99999999990307675</v>
      </c>
      <c r="AA30" s="4">
        <f t="shared" si="33"/>
        <v>-0.99999999999999911</v>
      </c>
      <c r="AB30" s="4">
        <f t="shared" si="33"/>
        <v>-0.99999999995719591</v>
      </c>
      <c r="AC30" s="4">
        <f t="shared" si="33"/>
        <v>-0.99999999999999889</v>
      </c>
      <c r="AD30" s="4">
        <f t="shared" si="33"/>
        <v>-0.99999999951813567</v>
      </c>
      <c r="AE30" s="4">
        <f t="shared" si="33"/>
        <v>-0.99999999999999256</v>
      </c>
      <c r="AF30" s="4">
        <f t="shared" si="33"/>
        <v>-0.99999999999999956</v>
      </c>
      <c r="AG30" s="4">
        <f t="shared" si="33"/>
        <v>-0.99999999983777477</v>
      </c>
      <c r="AH30" s="4">
        <f t="shared" si="33"/>
        <v>-0.99999999973516851</v>
      </c>
      <c r="AI30" s="4">
        <f t="shared" si="33"/>
        <v>-0.99999999999999989</v>
      </c>
      <c r="AK30" s="1">
        <f t="shared" si="24"/>
        <v>2.825248962480968E-9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ref="U31:AI31" si="34">IF(U14&lt;0, $O$21*(EXP(U14)-1), U14)</f>
        <v>-1</v>
      </c>
      <c r="V31" s="4">
        <f t="shared" si="34"/>
        <v>-1</v>
      </c>
      <c r="W31" s="4">
        <f t="shared" si="34"/>
        <v>-1</v>
      </c>
      <c r="X31" s="4">
        <f t="shared" si="34"/>
        <v>-1</v>
      </c>
      <c r="Y31" s="4">
        <f t="shared" si="34"/>
        <v>-1</v>
      </c>
      <c r="Z31" s="4">
        <f t="shared" si="34"/>
        <v>-1</v>
      </c>
      <c r="AA31" s="4">
        <f t="shared" si="34"/>
        <v>-1</v>
      </c>
      <c r="AB31" s="4">
        <f t="shared" si="34"/>
        <v>-1</v>
      </c>
      <c r="AC31" s="4">
        <f t="shared" si="34"/>
        <v>-1</v>
      </c>
      <c r="AD31" s="4">
        <f t="shared" si="34"/>
        <v>-1</v>
      </c>
      <c r="AE31" s="4">
        <f t="shared" si="34"/>
        <v>-1</v>
      </c>
      <c r="AF31" s="4">
        <f t="shared" si="34"/>
        <v>-1</v>
      </c>
      <c r="AG31" s="4">
        <f t="shared" si="34"/>
        <v>-1</v>
      </c>
      <c r="AH31" s="4">
        <f t="shared" si="34"/>
        <v>-1</v>
      </c>
      <c r="AI31" s="4">
        <f t="shared" si="34"/>
        <v>-1</v>
      </c>
      <c r="AK31" s="1">
        <f t="shared" si="24"/>
        <v>0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ref="U32:AI32" si="35">IF(U15&lt;0, $O$21*(EXP(U15)-1), U15)</f>
        <v>-0.99999999999997358</v>
      </c>
      <c r="V32" s="4">
        <f t="shared" si="35"/>
        <v>-0.9999999999955016</v>
      </c>
      <c r="W32" s="4">
        <f t="shared" si="35"/>
        <v>-0.99999999535125295</v>
      </c>
      <c r="X32" s="4">
        <f t="shared" si="35"/>
        <v>-0.99999999959212793</v>
      </c>
      <c r="Y32" s="4">
        <f t="shared" si="35"/>
        <v>-1</v>
      </c>
      <c r="Z32" s="4">
        <f t="shared" si="35"/>
        <v>-0.99999999999996536</v>
      </c>
      <c r="AA32" s="4">
        <f t="shared" si="35"/>
        <v>-1</v>
      </c>
      <c r="AB32" s="4">
        <f t="shared" si="35"/>
        <v>-0.99999999555421015</v>
      </c>
      <c r="AC32" s="4">
        <f t="shared" si="35"/>
        <v>-1</v>
      </c>
      <c r="AD32" s="4">
        <f t="shared" si="35"/>
        <v>-0.99999999999419775</v>
      </c>
      <c r="AE32" s="4">
        <f t="shared" si="35"/>
        <v>-0.9999999999986372</v>
      </c>
      <c r="AF32" s="4">
        <f t="shared" si="35"/>
        <v>-1</v>
      </c>
      <c r="AG32" s="4">
        <f t="shared" si="35"/>
        <v>-0.99999999711750742</v>
      </c>
      <c r="AH32" s="4">
        <f t="shared" si="35"/>
        <v>-0.99999999456837774</v>
      </c>
      <c r="AI32" s="4">
        <f t="shared" si="35"/>
        <v>-1</v>
      </c>
      <c r="AK32" s="1">
        <f t="shared" si="24"/>
        <v>2.0382736611172625E-9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ref="U33:AI33" si="36">IF(U16&lt;0, $O$21*(EXP(U16)-1), U16)</f>
        <v>-1</v>
      </c>
      <c r="V33" s="4">
        <f t="shared" si="36"/>
        <v>-1</v>
      </c>
      <c r="W33" s="4">
        <f t="shared" si="36"/>
        <v>-1</v>
      </c>
      <c r="X33" s="4">
        <f t="shared" si="36"/>
        <v>-1</v>
      </c>
      <c r="Y33" s="4">
        <f t="shared" si="36"/>
        <v>-1</v>
      </c>
      <c r="Z33" s="4">
        <f t="shared" si="36"/>
        <v>-1</v>
      </c>
      <c r="AA33" s="4">
        <f t="shared" si="36"/>
        <v>-1</v>
      </c>
      <c r="AB33" s="4">
        <f t="shared" si="36"/>
        <v>-1</v>
      </c>
      <c r="AC33" s="4">
        <f t="shared" si="36"/>
        <v>-1</v>
      </c>
      <c r="AD33" s="4">
        <f t="shared" si="36"/>
        <v>-1</v>
      </c>
      <c r="AE33" s="4">
        <f t="shared" si="36"/>
        <v>-1</v>
      </c>
      <c r="AF33" s="4">
        <f t="shared" si="36"/>
        <v>-1</v>
      </c>
      <c r="AG33" s="4">
        <f t="shared" si="36"/>
        <v>-1</v>
      </c>
      <c r="AH33" s="4">
        <f t="shared" si="36"/>
        <v>-1</v>
      </c>
      <c r="AI33" s="4">
        <f t="shared" si="36"/>
        <v>-1</v>
      </c>
      <c r="AK33" s="1">
        <f t="shared" si="24"/>
        <v>0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ref="U34:AI34" si="37">IF(U17&lt;0, $O$21*(EXP(U17)-1), U17)</f>
        <v>-0.99999999999878497</v>
      </c>
      <c r="V34" s="4">
        <f t="shared" si="37"/>
        <v>-0.9999999999998187</v>
      </c>
      <c r="W34" s="4">
        <f t="shared" si="37"/>
        <v>-0.99999999886498248</v>
      </c>
      <c r="X34" s="4">
        <f t="shared" si="37"/>
        <v>-0.9999999999998066</v>
      </c>
      <c r="Y34" s="4">
        <f t="shared" si="37"/>
        <v>-0.99999999999999878</v>
      </c>
      <c r="Z34" s="4">
        <f t="shared" si="37"/>
        <v>-0.99999999999674671</v>
      </c>
      <c r="AA34" s="4">
        <f t="shared" si="37"/>
        <v>-1</v>
      </c>
      <c r="AB34" s="4">
        <f t="shared" si="37"/>
        <v>-0.99999999999419997</v>
      </c>
      <c r="AC34" s="4">
        <f t="shared" si="37"/>
        <v>-1</v>
      </c>
      <c r="AD34" s="4">
        <f t="shared" si="37"/>
        <v>-0.99999999974668174</v>
      </c>
      <c r="AE34" s="4">
        <f t="shared" si="37"/>
        <v>-0.99999999999999967</v>
      </c>
      <c r="AF34" s="4">
        <f t="shared" si="37"/>
        <v>-1</v>
      </c>
      <c r="AG34" s="4">
        <f t="shared" si="37"/>
        <v>-0.99999999996827782</v>
      </c>
      <c r="AH34" s="4">
        <f t="shared" si="37"/>
        <v>-0.99999999966058295</v>
      </c>
      <c r="AI34" s="4">
        <f t="shared" si="37"/>
        <v>-1</v>
      </c>
      <c r="AK34" s="1">
        <f t="shared" si="24"/>
        <v>2.9997651008373337E-10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-2.6272411</v>
      </c>
      <c r="V38" s="1">
        <f>V20*$AK3</f>
        <v>-2.6272411</v>
      </c>
      <c r="W38" s="1">
        <f t="shared" ref="W38:AH38" si="38">W20*$AK3</f>
        <v>-2.6272411</v>
      </c>
      <c r="X38" s="1">
        <f t="shared" si="38"/>
        <v>-2.6272411</v>
      </c>
      <c r="Y38" s="1">
        <f t="shared" si="38"/>
        <v>-2.6272411</v>
      </c>
      <c r="Z38" s="1">
        <f t="shared" si="38"/>
        <v>-2.6272411</v>
      </c>
      <c r="AA38" s="1">
        <f t="shared" si="38"/>
        <v>-2.6272411</v>
      </c>
      <c r="AB38" s="1">
        <f>AB20*$AK3</f>
        <v>-2.6272411</v>
      </c>
      <c r="AC38" s="1">
        <f t="shared" si="38"/>
        <v>-2.6272411</v>
      </c>
      <c r="AD38" s="1">
        <f t="shared" si="38"/>
        <v>-2.6272411</v>
      </c>
      <c r="AE38" s="1">
        <f t="shared" si="38"/>
        <v>-2.6272411</v>
      </c>
      <c r="AF38" s="1">
        <f t="shared" si="38"/>
        <v>-2.6272411</v>
      </c>
      <c r="AG38" s="1">
        <f t="shared" si="38"/>
        <v>-2.6272411</v>
      </c>
      <c r="AH38" s="1">
        <f t="shared" si="38"/>
        <v>-2.6272411</v>
      </c>
      <c r="AI38" s="1">
        <f>AI20*$AK3</f>
        <v>-2.6272411</v>
      </c>
      <c r="AK38" s="1">
        <f>STDEV(U38:AI38)</f>
        <v>4.5967600348963137E-16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109.93178599999793</v>
      </c>
      <c r="V39" s="1">
        <f t="shared" ref="U39:AI52" si="39">V21*$AK4</f>
        <v>109.93178599998259</v>
      </c>
      <c r="W39" s="1">
        <f t="shared" si="39"/>
        <v>109.93178595414923</v>
      </c>
      <c r="X39" s="1">
        <f t="shared" si="39"/>
        <v>109.93178599987719</v>
      </c>
      <c r="Y39" s="1">
        <f t="shared" si="39"/>
        <v>109.931786</v>
      </c>
      <c r="Z39" s="1">
        <f t="shared" si="39"/>
        <v>109.9317859999661</v>
      </c>
      <c r="AA39" s="1">
        <f>AA21*$AK4</f>
        <v>109.931786</v>
      </c>
      <c r="AB39" s="1">
        <f t="shared" si="39"/>
        <v>109.93178599481264</v>
      </c>
      <c r="AC39" s="1">
        <f t="shared" si="39"/>
        <v>109.931786</v>
      </c>
      <c r="AD39" s="1">
        <f t="shared" si="39"/>
        <v>109.93178599743362</v>
      </c>
      <c r="AE39" s="1">
        <f t="shared" si="39"/>
        <v>109.93178599999979</v>
      </c>
      <c r="AF39" s="1">
        <f t="shared" si="39"/>
        <v>109.931786</v>
      </c>
      <c r="AG39" s="1">
        <f t="shared" si="39"/>
        <v>109.93178599400048</v>
      </c>
      <c r="AH39" s="1">
        <f t="shared" si="39"/>
        <v>109.93178597427487</v>
      </c>
      <c r="AI39" s="1">
        <f t="shared" si="39"/>
        <v>109.931786</v>
      </c>
      <c r="AK39" s="1">
        <f t="shared" ref="AK39:AK52" si="40">STDEV(U39:AI39)</f>
        <v>1.2945400446283409E-8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39"/>
        <v>-1.0222129</v>
      </c>
      <c r="V40" s="1">
        <f t="shared" si="39"/>
        <v>-1.0222129</v>
      </c>
      <c r="W40" s="1">
        <f t="shared" si="39"/>
        <v>-1.0222129</v>
      </c>
      <c r="X40" s="1">
        <f t="shared" si="39"/>
        <v>-1.0222129</v>
      </c>
      <c r="Y40" s="1">
        <f t="shared" si="39"/>
        <v>-1.0222129</v>
      </c>
      <c r="Z40" s="1">
        <f t="shared" si="39"/>
        <v>-1.0222128999266635</v>
      </c>
      <c r="AA40" s="1">
        <f t="shared" si="39"/>
        <v>-1.0222129</v>
      </c>
      <c r="AB40" s="1">
        <f t="shared" si="39"/>
        <v>-1.0222129</v>
      </c>
      <c r="AC40" s="1">
        <f t="shared" si="39"/>
        <v>-1.0222128999999975</v>
      </c>
      <c r="AD40" s="1">
        <f t="shared" si="39"/>
        <v>-1.0222129</v>
      </c>
      <c r="AE40" s="1">
        <f t="shared" si="39"/>
        <v>-1.0222129</v>
      </c>
      <c r="AF40" s="1">
        <f t="shared" si="39"/>
        <v>-1.0222129</v>
      </c>
      <c r="AG40" s="1">
        <f t="shared" si="39"/>
        <v>-1.0222128999999998</v>
      </c>
      <c r="AH40" s="1">
        <f t="shared" si="39"/>
        <v>-1.0222129</v>
      </c>
      <c r="AI40" s="1">
        <f t="shared" si="39"/>
        <v>-1.0222129</v>
      </c>
      <c r="AK40" s="1">
        <f t="shared" si="40"/>
        <v>1.893534032774303E-11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39"/>
        <v>109.969864</v>
      </c>
      <c r="V41" s="1">
        <f t="shared" si="39"/>
        <v>109.9698639999997</v>
      </c>
      <c r="W41" s="1">
        <f t="shared" si="39"/>
        <v>109.96986399994267</v>
      </c>
      <c r="X41" s="1">
        <f t="shared" si="39"/>
        <v>109.96986399999994</v>
      </c>
      <c r="Y41" s="1">
        <f t="shared" si="39"/>
        <v>109.969864</v>
      </c>
      <c r="Z41" s="1">
        <f t="shared" si="39"/>
        <v>109.96986399999979</v>
      </c>
      <c r="AA41" s="1">
        <f t="shared" si="39"/>
        <v>109.969864</v>
      </c>
      <c r="AB41" s="1">
        <f t="shared" si="39"/>
        <v>109.96986399986639</v>
      </c>
      <c r="AC41" s="1">
        <f t="shared" si="39"/>
        <v>109.969864</v>
      </c>
      <c r="AD41" s="1">
        <f t="shared" si="39"/>
        <v>109.96986399964682</v>
      </c>
      <c r="AE41" s="1">
        <f t="shared" si="39"/>
        <v>109.969864</v>
      </c>
      <c r="AF41" s="1">
        <f t="shared" si="39"/>
        <v>109.969864</v>
      </c>
      <c r="AG41" s="1">
        <f t="shared" si="39"/>
        <v>109.96986399847066</v>
      </c>
      <c r="AH41" s="1">
        <f t="shared" si="39"/>
        <v>109.96986399919213</v>
      </c>
      <c r="AI41" s="1">
        <f t="shared" si="39"/>
        <v>109.969864</v>
      </c>
      <c r="AK41" s="1">
        <f t="shared" si="40"/>
        <v>4.2959577259465622E-10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39"/>
        <v>114.73673999999957</v>
      </c>
      <c r="V42" s="1">
        <f t="shared" si="39"/>
        <v>114.73674</v>
      </c>
      <c r="W42" s="1">
        <f>W24*$AK7</f>
        <v>114.73673974091587</v>
      </c>
      <c r="X42" s="1">
        <f t="shared" si="39"/>
        <v>114.73673999994543</v>
      </c>
      <c r="Y42" s="1">
        <f t="shared" si="39"/>
        <v>114.73673999999914</v>
      </c>
      <c r="Z42" s="1">
        <f t="shared" si="39"/>
        <v>114.7367399721546</v>
      </c>
      <c r="AA42" s="1">
        <f t="shared" si="39"/>
        <v>114.73674</v>
      </c>
      <c r="AB42" s="1">
        <f t="shared" si="39"/>
        <v>114.73673999448756</v>
      </c>
      <c r="AC42" s="1">
        <f t="shared" si="39"/>
        <v>114.73673999999916</v>
      </c>
      <c r="AD42" s="1">
        <f t="shared" si="39"/>
        <v>114.73673999990534</v>
      </c>
      <c r="AE42" s="1">
        <f t="shared" si="39"/>
        <v>114.73673999998611</v>
      </c>
      <c r="AF42" s="1">
        <f t="shared" si="39"/>
        <v>114.73674</v>
      </c>
      <c r="AG42" s="1">
        <f t="shared" si="39"/>
        <v>114.73673996746591</v>
      </c>
      <c r="AH42" s="1">
        <f t="shared" si="39"/>
        <v>114.736739999997</v>
      </c>
      <c r="AI42" s="1">
        <f t="shared" si="39"/>
        <v>114.73674</v>
      </c>
      <c r="AK42" s="1">
        <f t="shared" si="40"/>
        <v>6.6515787318404098E-8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39"/>
        <v>110.21600999999993</v>
      </c>
      <c r="V43" s="1">
        <f t="shared" si="39"/>
        <v>110.21600999999998</v>
      </c>
      <c r="W43" s="1">
        <f>W25*$AK8</f>
        <v>110.21600966956885</v>
      </c>
      <c r="X43" s="1">
        <f t="shared" si="39"/>
        <v>110.21600999928475</v>
      </c>
      <c r="Y43" s="1">
        <f t="shared" si="39"/>
        <v>110.21601</v>
      </c>
      <c r="Z43" s="1">
        <f t="shared" si="39"/>
        <v>110.21600999999002</v>
      </c>
      <c r="AA43" s="1">
        <f t="shared" si="39"/>
        <v>110.21601</v>
      </c>
      <c r="AB43" s="1">
        <f t="shared" si="39"/>
        <v>110.21600999443424</v>
      </c>
      <c r="AC43" s="1">
        <f t="shared" si="39"/>
        <v>110.21601</v>
      </c>
      <c r="AD43" s="1">
        <f t="shared" si="39"/>
        <v>110.21600999999853</v>
      </c>
      <c r="AE43" s="1">
        <f t="shared" si="39"/>
        <v>110.21600999999559</v>
      </c>
      <c r="AF43" s="1">
        <f t="shared" si="39"/>
        <v>110.21601</v>
      </c>
      <c r="AG43" s="1">
        <f t="shared" si="39"/>
        <v>110.2160099907202</v>
      </c>
      <c r="AH43" s="1">
        <f>AH25*$AK8</f>
        <v>110.21600999995381</v>
      </c>
      <c r="AI43" s="1">
        <f t="shared" si="39"/>
        <v>110.21601</v>
      </c>
      <c r="AK43" s="1">
        <f t="shared" si="40"/>
        <v>8.5070890344065199E-8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39"/>
        <v>44.290860000000002</v>
      </c>
      <c r="V44" s="1">
        <f t="shared" si="39"/>
        <v>44.290860000000002</v>
      </c>
      <c r="W44" s="1">
        <f t="shared" si="39"/>
        <v>44.290860000000002</v>
      </c>
      <c r="X44" s="1">
        <f t="shared" si="39"/>
        <v>44.290860000000002</v>
      </c>
      <c r="Y44" s="1">
        <f t="shared" si="39"/>
        <v>44.290860000000002</v>
      </c>
      <c r="Z44" s="1">
        <f t="shared" si="39"/>
        <v>44.290860000000002</v>
      </c>
      <c r="AA44" s="1">
        <f t="shared" si="39"/>
        <v>44.290860000000002</v>
      </c>
      <c r="AB44" s="1">
        <f t="shared" si="39"/>
        <v>44.290860000000002</v>
      </c>
      <c r="AC44" s="1">
        <f t="shared" si="39"/>
        <v>44.290860000000002</v>
      </c>
      <c r="AD44" s="1">
        <f t="shared" si="39"/>
        <v>44.290860000000002</v>
      </c>
      <c r="AE44" s="1">
        <f t="shared" si="39"/>
        <v>44.290860000000002</v>
      </c>
      <c r="AF44" s="1">
        <f t="shared" si="39"/>
        <v>44.290860000000002</v>
      </c>
      <c r="AG44" s="1">
        <f t="shared" si="39"/>
        <v>44.290860000000002</v>
      </c>
      <c r="AH44" s="1">
        <f t="shared" si="39"/>
        <v>44.290860000000002</v>
      </c>
      <c r="AI44" s="1">
        <f t="shared" si="39"/>
        <v>44.290860000000002</v>
      </c>
      <c r="AK44" s="1">
        <f t="shared" si="40"/>
        <v>1.4709632111668204E-14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39"/>
        <v>2.482046</v>
      </c>
      <c r="V45" s="1">
        <f t="shared" si="39"/>
        <v>2.482046</v>
      </c>
      <c r="W45" s="1">
        <f t="shared" si="39"/>
        <v>2.482046</v>
      </c>
      <c r="X45" s="1">
        <f t="shared" si="39"/>
        <v>2.482046</v>
      </c>
      <c r="Y45" s="1">
        <f t="shared" si="39"/>
        <v>2.482046</v>
      </c>
      <c r="Z45" s="1">
        <f t="shared" si="39"/>
        <v>2.482046</v>
      </c>
      <c r="AA45" s="1">
        <f t="shared" si="39"/>
        <v>2.482046</v>
      </c>
      <c r="AB45" s="1">
        <f t="shared" si="39"/>
        <v>2.482046</v>
      </c>
      <c r="AC45" s="1">
        <f t="shared" si="39"/>
        <v>2.482046</v>
      </c>
      <c r="AD45" s="1">
        <f t="shared" si="39"/>
        <v>2.482046</v>
      </c>
      <c r="AE45" s="1">
        <f t="shared" si="39"/>
        <v>2.482046</v>
      </c>
      <c r="AF45" s="1">
        <f t="shared" si="39"/>
        <v>2.482046</v>
      </c>
      <c r="AG45" s="1">
        <f t="shared" si="39"/>
        <v>2.482046</v>
      </c>
      <c r="AH45" s="1">
        <f t="shared" si="39"/>
        <v>2.482046</v>
      </c>
      <c r="AI45" s="1">
        <f t="shared" si="39"/>
        <v>2.482046</v>
      </c>
      <c r="AK45" s="1">
        <f t="shared" si="40"/>
        <v>4.5967600348963137E-16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39"/>
        <v>112.07926999992438</v>
      </c>
      <c r="V46" s="1">
        <f t="shared" si="39"/>
        <v>112.07926999997457</v>
      </c>
      <c r="W46" s="1">
        <f t="shared" si="39"/>
        <v>112.07926972000152</v>
      </c>
      <c r="X46" s="1">
        <f t="shared" si="39"/>
        <v>112.07926999970732</v>
      </c>
      <c r="Y46" s="1">
        <f t="shared" si="39"/>
        <v>112.07926999997957</v>
      </c>
      <c r="Z46" s="1">
        <f t="shared" si="39"/>
        <v>112.07926999605814</v>
      </c>
      <c r="AA46" s="1">
        <f t="shared" si="39"/>
        <v>112.07926999999999</v>
      </c>
      <c r="AB46" s="1">
        <f t="shared" si="39"/>
        <v>112.07926993157452</v>
      </c>
      <c r="AC46" s="1">
        <f t="shared" si="39"/>
        <v>112.07926999999101</v>
      </c>
      <c r="AD46" s="1">
        <f t="shared" si="39"/>
        <v>112.07926996479392</v>
      </c>
      <c r="AE46" s="1">
        <f t="shared" si="39"/>
        <v>112.07926999925452</v>
      </c>
      <c r="AF46" s="1">
        <f t="shared" si="39"/>
        <v>112.07926999999999</v>
      </c>
      <c r="AG46" s="1">
        <f t="shared" si="39"/>
        <v>112.07926666067564</v>
      </c>
      <c r="AH46" s="1">
        <f t="shared" si="39"/>
        <v>112.07926998231167</v>
      </c>
      <c r="AI46" s="1">
        <f t="shared" si="39"/>
        <v>112.07926999999999</v>
      </c>
      <c r="AK46" s="1">
        <f t="shared" si="40"/>
        <v>8.5775283969461984E-7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39"/>
        <v>63.122210000000003</v>
      </c>
      <c r="V47" s="1">
        <f t="shared" si="39"/>
        <v>63.1222099999883</v>
      </c>
      <c r="W47" s="1">
        <f t="shared" si="39"/>
        <v>63.122209998349419</v>
      </c>
      <c r="X47" s="1">
        <f t="shared" si="39"/>
        <v>63.122209999780807</v>
      </c>
      <c r="Y47" s="1">
        <f t="shared" si="39"/>
        <v>63.122210000000003</v>
      </c>
      <c r="Z47" s="1">
        <f t="shared" si="39"/>
        <v>63.122209999997139</v>
      </c>
      <c r="AA47" s="1">
        <f t="shared" si="39"/>
        <v>63.122209999999832</v>
      </c>
      <c r="AB47" s="1">
        <f t="shared" si="39"/>
        <v>63.122209957631533</v>
      </c>
      <c r="AC47" s="1">
        <f t="shared" si="39"/>
        <v>63.122210000000003</v>
      </c>
      <c r="AD47" s="1">
        <f t="shared" si="39"/>
        <v>63.122209999770796</v>
      </c>
      <c r="AE47" s="1">
        <f t="shared" si="39"/>
        <v>63.122209999999811</v>
      </c>
      <c r="AF47" s="1">
        <f t="shared" si="39"/>
        <v>63.122210000000003</v>
      </c>
      <c r="AG47" s="1">
        <f t="shared" si="39"/>
        <v>63.122209997827717</v>
      </c>
      <c r="AH47" s="1">
        <f>AH29*$AK12</f>
        <v>63.122209993028804</v>
      </c>
      <c r="AI47" s="1">
        <f t="shared" si="39"/>
        <v>63.122210000000003</v>
      </c>
      <c r="AK47" s="1">
        <f t="shared" si="40"/>
        <v>1.0887454199908912E-8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39"/>
        <v>111.26094999925455</v>
      </c>
      <c r="V48" s="1">
        <f t="shared" si="39"/>
        <v>111.26094999997301</v>
      </c>
      <c r="W48" s="1">
        <f t="shared" si="39"/>
        <v>111.26094877557472</v>
      </c>
      <c r="X48" s="1">
        <f t="shared" si="39"/>
        <v>111.26094999972473</v>
      </c>
      <c r="Y48" s="1">
        <f t="shared" si="39"/>
        <v>111.26094999999667</v>
      </c>
      <c r="Z48" s="1">
        <f t="shared" si="39"/>
        <v>111.26094998921621</v>
      </c>
      <c r="AA48" s="1">
        <f t="shared" si="39"/>
        <v>111.26094999999989</v>
      </c>
      <c r="AB48" s="1">
        <f t="shared" si="39"/>
        <v>111.26094999523757</v>
      </c>
      <c r="AC48" s="1">
        <f t="shared" si="39"/>
        <v>111.26094999999987</v>
      </c>
      <c r="AD48" s="1">
        <f t="shared" si="39"/>
        <v>111.26094994638731</v>
      </c>
      <c r="AE48" s="1">
        <f t="shared" si="39"/>
        <v>111.26094999999917</v>
      </c>
      <c r="AF48" s="1">
        <f t="shared" si="39"/>
        <v>111.26094999999995</v>
      </c>
      <c r="AG48" s="1">
        <f t="shared" si="39"/>
        <v>111.26094998195066</v>
      </c>
      <c r="AH48" s="1">
        <f t="shared" si="39"/>
        <v>111.2609499705346</v>
      </c>
      <c r="AI48" s="1">
        <f t="shared" si="39"/>
        <v>111.26094999999998</v>
      </c>
      <c r="AK48" s="1">
        <f t="shared" si="40"/>
        <v>3.1433988375379245E-7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39"/>
        <v>1.6384969</v>
      </c>
      <c r="V49" s="1">
        <f t="shared" si="39"/>
        <v>1.6384969</v>
      </c>
      <c r="W49" s="1">
        <f t="shared" si="39"/>
        <v>1.6384969</v>
      </c>
      <c r="X49" s="1">
        <f t="shared" si="39"/>
        <v>1.6384969</v>
      </c>
      <c r="Y49" s="1">
        <f t="shared" si="39"/>
        <v>1.6384969</v>
      </c>
      <c r="Z49" s="1">
        <f t="shared" si="39"/>
        <v>1.6384969</v>
      </c>
      <c r="AA49" s="1">
        <f t="shared" si="39"/>
        <v>1.6384969</v>
      </c>
      <c r="AB49" s="1">
        <f t="shared" si="39"/>
        <v>1.6384969</v>
      </c>
      <c r="AC49" s="1">
        <f t="shared" si="39"/>
        <v>1.6384969</v>
      </c>
      <c r="AD49" s="1">
        <f t="shared" si="39"/>
        <v>1.6384969</v>
      </c>
      <c r="AE49" s="1">
        <f t="shared" si="39"/>
        <v>1.6384969</v>
      </c>
      <c r="AF49" s="1">
        <f t="shared" si="39"/>
        <v>1.6384969</v>
      </c>
      <c r="AG49" s="1">
        <f t="shared" si="39"/>
        <v>1.6384969</v>
      </c>
      <c r="AH49" s="1">
        <f>AH31*$AK14</f>
        <v>1.6384969</v>
      </c>
      <c r="AI49" s="1">
        <f t="shared" si="39"/>
        <v>1.6384969</v>
      </c>
      <c r="AK49" s="1">
        <f t="shared" si="40"/>
        <v>0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39"/>
        <v>112.03731499999705</v>
      </c>
      <c r="V50" s="1">
        <f t="shared" si="39"/>
        <v>112.03731499949602</v>
      </c>
      <c r="W50" s="1">
        <f t="shared" si="39"/>
        <v>112.03731447916687</v>
      </c>
      <c r="X50" s="1">
        <f t="shared" si="39"/>
        <v>112.03731495430311</v>
      </c>
      <c r="Y50" s="1">
        <f t="shared" si="39"/>
        <v>112.03731500000001</v>
      </c>
      <c r="Z50" s="1">
        <f t="shared" si="39"/>
        <v>112.03731499999613</v>
      </c>
      <c r="AA50" s="1">
        <f t="shared" si="39"/>
        <v>112.03731500000001</v>
      </c>
      <c r="AB50" s="1">
        <f t="shared" si="39"/>
        <v>112.03731450190566</v>
      </c>
      <c r="AC50" s="1">
        <f t="shared" si="39"/>
        <v>112.03731500000001</v>
      </c>
      <c r="AD50" s="1">
        <f t="shared" si="39"/>
        <v>112.03731499934995</v>
      </c>
      <c r="AE50" s="1">
        <f t="shared" si="39"/>
        <v>112.03731499984733</v>
      </c>
      <c r="AF50" s="1">
        <f t="shared" si="39"/>
        <v>112.03731500000001</v>
      </c>
      <c r="AG50" s="1">
        <f t="shared" si="39"/>
        <v>112.03731467705327</v>
      </c>
      <c r="AH50" s="1">
        <f t="shared" si="39"/>
        <v>112.03731439145564</v>
      </c>
      <c r="AI50" s="1">
        <f t="shared" si="39"/>
        <v>112.03731500000001</v>
      </c>
      <c r="AK50" s="1">
        <f t="shared" si="40"/>
        <v>2.2836270778446788E-7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39"/>
        <v>1.6891345</v>
      </c>
      <c r="V51" s="1">
        <f t="shared" si="39"/>
        <v>1.6891345</v>
      </c>
      <c r="W51" s="1">
        <f t="shared" si="39"/>
        <v>1.6891345</v>
      </c>
      <c r="X51" s="1">
        <f t="shared" si="39"/>
        <v>1.6891345</v>
      </c>
      <c r="Y51" s="1">
        <f t="shared" si="39"/>
        <v>1.6891345</v>
      </c>
      <c r="Z51" s="1">
        <f t="shared" si="39"/>
        <v>1.6891345</v>
      </c>
      <c r="AA51" s="1">
        <f t="shared" si="39"/>
        <v>1.6891345</v>
      </c>
      <c r="AB51" s="1">
        <f t="shared" si="39"/>
        <v>1.6891345</v>
      </c>
      <c r="AC51" s="1">
        <f t="shared" si="39"/>
        <v>1.6891345</v>
      </c>
      <c r="AD51" s="1">
        <f t="shared" si="39"/>
        <v>1.6891345</v>
      </c>
      <c r="AE51" s="1">
        <f t="shared" si="39"/>
        <v>1.6891345</v>
      </c>
      <c r="AF51" s="1">
        <f t="shared" si="39"/>
        <v>1.6891345</v>
      </c>
      <c r="AG51" s="1">
        <f t="shared" si="39"/>
        <v>1.6891345</v>
      </c>
      <c r="AH51" s="1">
        <f t="shared" si="39"/>
        <v>1.6891345</v>
      </c>
      <c r="AI51" s="1">
        <f t="shared" si="39"/>
        <v>1.6891345</v>
      </c>
      <c r="AK51" s="1">
        <f t="shared" si="40"/>
        <v>6.89514005234447E-16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39"/>
        <v>110.1947899998661</v>
      </c>
      <c r="V52" s="1">
        <f t="shared" si="39"/>
        <v>110.19478999998002</v>
      </c>
      <c r="W52" s="1">
        <f t="shared" si="39"/>
        <v>110.19478987492698</v>
      </c>
      <c r="X52" s="1">
        <f t="shared" si="39"/>
        <v>110.19478999997868</v>
      </c>
      <c r="Y52" s="1">
        <f t="shared" si="39"/>
        <v>110.19478999999987</v>
      </c>
      <c r="Z52" s="1">
        <f t="shared" si="39"/>
        <v>110.1947899996415</v>
      </c>
      <c r="AA52" s="1">
        <f t="shared" si="39"/>
        <v>110.19479</v>
      </c>
      <c r="AB52" s="1">
        <f t="shared" si="39"/>
        <v>110.19478999936086</v>
      </c>
      <c r="AC52" s="1">
        <f t="shared" si="39"/>
        <v>110.19479</v>
      </c>
      <c r="AD52" s="1">
        <f t="shared" si="39"/>
        <v>110.19478997208564</v>
      </c>
      <c r="AE52" s="1">
        <f t="shared" si="39"/>
        <v>110.19478999999995</v>
      </c>
      <c r="AF52" s="1">
        <f t="shared" si="39"/>
        <v>110.19479</v>
      </c>
      <c r="AG52" s="1">
        <f t="shared" si="39"/>
        <v>110.19478999650438</v>
      </c>
      <c r="AH52" s="1">
        <f t="shared" si="39"/>
        <v>110.19478996259801</v>
      </c>
      <c r="AI52" s="1">
        <f t="shared" si="39"/>
        <v>110.19479</v>
      </c>
      <c r="AK52" s="1">
        <f t="shared" si="40"/>
        <v>3.3055847576238442E-8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>
    <tabColor rgb="FF7030A0"/>
  </sheetPr>
  <dimension ref="A1:AS52"/>
  <sheetViews>
    <sheetView zoomScale="54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7.33203125" bestFit="1" customWidth="1"/>
    <col min="15" max="19" width="6.44140625" bestFit="1" customWidth="1"/>
    <col min="21" max="21" width="13.44140625" bestFit="1" customWidth="1"/>
    <col min="22" max="23" width="8.44140625" bestFit="1" customWidth="1"/>
    <col min="24" max="28" width="6.6640625" bestFit="1" customWidth="1"/>
    <col min="29" max="35" width="6.77734375" bestFit="1" customWidth="1"/>
    <col min="37" max="37" width="13.44140625" bestFit="1" customWidth="1"/>
    <col min="39" max="39" width="4.6640625" bestFit="1" customWidth="1"/>
    <col min="40" max="40" width="8.44140625" bestFit="1" customWidth="1"/>
    <col min="41" max="41" width="19.88671875" bestFit="1" customWidth="1"/>
    <col min="42" max="42" width="16.5546875" bestFit="1" customWidth="1"/>
    <col min="43" max="43" width="9" bestFit="1" customWidth="1"/>
  </cols>
  <sheetData>
    <row r="1" spans="1:43" ht="57.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20" t="s">
        <v>75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57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K2" t="s">
        <v>57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12.692485958633849</v>
      </c>
      <c r="P3" s="14">
        <v>0.42548382507157878</v>
      </c>
      <c r="Q3" s="14">
        <v>0.38741258225799674</v>
      </c>
      <c r="R3" s="14">
        <v>2.5244128994196946</v>
      </c>
      <c r="S3" s="14">
        <v>2.8853104368589317</v>
      </c>
      <c r="T3" s="9">
        <v>1.070896123872388</v>
      </c>
      <c r="U3" s="1">
        <f>$I$3*$O3+$J$3*$P3+$K$3*$Q3+$L$3*$R3+$M$3*$S3</f>
        <v>139.08267690445555</v>
      </c>
      <c r="V3" s="1">
        <f>$I$4*$O3+$J$4*$P3+$K$4*$Q3+$L$4*$R3+$M$4*$S3</f>
        <v>214.54804265656594</v>
      </c>
      <c r="W3" s="1">
        <f>$I$5*$O3+$J$5*$P3+$K$5*$Q3+$L$5*$R3+$M$5*$S3</f>
        <v>121.11746566376786</v>
      </c>
      <c r="X3" s="1">
        <f>$I$6*$O3+$J$6*$P3+$K$6*$Q3+$L$6*$R3+$M$6*$S3</f>
        <v>210.21155118320331</v>
      </c>
      <c r="Y3" s="1">
        <f>$I$7*$O3+$J$7*$P3+$K$7*$Q3+$L$7*$R3+$M$7*$S3</f>
        <v>110.07848061503668</v>
      </c>
      <c r="Z3" s="1">
        <f>$I$8*$O3+$J$8*$P3+$K$8*$Q3+$L$8*$R3+$M$8*$S3</f>
        <v>69.938409194756886</v>
      </c>
      <c r="AA3" s="1">
        <f>$I$9*$O3+$J$9*$P3+$K$9*$Q3+$L$9*$R3+$M$9*$S3</f>
        <v>227.57807553111377</v>
      </c>
      <c r="AB3" s="1">
        <f>$I$10*$O3+$J$10*$P3+$K$10*$Q3+$L$10*$R3+$M$10*$S3</f>
        <v>157.13736321342796</v>
      </c>
      <c r="AC3" s="1">
        <f>$I$11*$O3+$J$11*$P3+$K$11*$Q3+$L$11*$R3+$M$11*$S3</f>
        <v>86.527914078613051</v>
      </c>
      <c r="AD3" s="1">
        <f>$I$12*$O3+$J$12*$P3+$K$12*$Q3+$L$12*$R3+$M$12*$S3</f>
        <v>98.307841286964276</v>
      </c>
      <c r="AE3" s="1">
        <f>$I$13*$O3+$J$13*$P3+$K$13*$Q3+$L$13*$R3+$M$13*$S3</f>
        <v>169.04862617122382</v>
      </c>
      <c r="AF3" s="1">
        <f>$I$14*$O3+$J$14*$P3+$K$14*$Q3+$L$14*$R3+$M$14*$S3</f>
        <v>165.52292035773161</v>
      </c>
      <c r="AG3" s="1">
        <f>$I$15*$O3+$J$15*$P3+$K$15*$Q3+$L$15*$R3+$M$15*$S3</f>
        <v>106.99227794741688</v>
      </c>
      <c r="AH3" s="1">
        <f>$I$16*$O3+$J$16*$P3+$K$16*$Q3+$L$16*$R3+$M$16*$S3</f>
        <v>179.28031539431515</v>
      </c>
      <c r="AI3" s="1">
        <f>$I$17*$O3+$J$17*$P3+$K$17*$Q3+$L$17*$R3+$M$17*$S3</f>
        <v>202.34482592268142</v>
      </c>
      <c r="AK3" s="9">
        <f>T3</f>
        <v>1.070896123872388</v>
      </c>
      <c r="AM3" t="s">
        <v>0</v>
      </c>
      <c r="AN3" s="1">
        <v>1000</v>
      </c>
      <c r="AO3" s="15">
        <f>SUM(U38:U52)</f>
        <v>1120.827392775765</v>
      </c>
      <c r="AP3" s="1">
        <f>AN3-AO3</f>
        <v>-120.82739277576502</v>
      </c>
      <c r="AQ3">
        <f>ABS(AP3)</f>
        <v>120.82739277576502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9">
        <v>0</v>
      </c>
      <c r="U4" s="1">
        <f t="shared" ref="U4:U17" si="4">$I$3*$O4+$J$3*$P4+$K$3*$Q4+$L$3*$R4+$M$3*$S4</f>
        <v>0</v>
      </c>
      <c r="V4" s="1">
        <f t="shared" ref="V4:V17" si="5">$I$4*$O4+$J$4*$P4+$K$4*$Q4+$L$4*$R4+$M$4*$S4</f>
        <v>0</v>
      </c>
      <c r="W4" s="1">
        <f t="shared" ref="W4:W17" si="6">$I$5*$O4+$J$5*$P4+$K$5*$Q4+$L$5*$R4+$M$5*$S4</f>
        <v>0</v>
      </c>
      <c r="X4" s="1">
        <f t="shared" ref="X4:X17" si="7">$I$6*$O4+$J$6*$P4+$K$6*$Q4+$L$6*$R4+$M$6*$S4</f>
        <v>0</v>
      </c>
      <c r="Y4" s="1">
        <f t="shared" ref="Y4:Y17" si="8">$I$7*$O4+$J$7*$P4+$K$7*$Q4+$L$7*$R4+$M$7*$S4</f>
        <v>0</v>
      </c>
      <c r="Z4" s="1">
        <f t="shared" ref="Z4:Z17" si="9">$I$8*$O4+$J$8*$P4+$K$8*$Q4+$L$8*$R4+$M$8*$S4</f>
        <v>0</v>
      </c>
      <c r="AA4" s="1">
        <f t="shared" ref="AA4:AA17" si="10">$I$9*$O4+$J$9*$P4+$K$9*$Q4+$L$9*$R4+$M$9*$S4</f>
        <v>0</v>
      </c>
      <c r="AB4" s="1">
        <f t="shared" ref="AB4:AB17" si="11">$I$10*$O4+$J$10*$P4+$K$10*$Q4+$L$10*$R4+$M$10*$S4</f>
        <v>0</v>
      </c>
      <c r="AC4" s="1">
        <f t="shared" ref="AC4:AC17" si="12">$I$11*$O4+$J$11*$P4+$K$11*$Q4+$L$11*$R4+$M$11*$S4</f>
        <v>0</v>
      </c>
      <c r="AD4" s="1">
        <f t="shared" ref="AD4:AD17" si="13">$I$12*$O4+$J$12*$P4+$K$12*$Q4+$L$12*$R4+$M$12*$S4</f>
        <v>0</v>
      </c>
      <c r="AE4" s="1">
        <f t="shared" ref="AE4:AE17" si="14">$I$13*$O4+$J$13*$P4+$K$13*$Q4+$L$13*$R4+$M$13*$S4</f>
        <v>0</v>
      </c>
      <c r="AF4" s="1">
        <f t="shared" ref="AF4:AF17" si="15">$I$14*$O4+$J$14*$P4+$K$14*$Q4+$L$14*$R4+$M$14*$S4</f>
        <v>0</v>
      </c>
      <c r="AG4" s="1">
        <f t="shared" ref="AG4:AG17" si="16">$I$15*$O4+$J$15*$P4+$K$15*$Q4+$L$15*$R4+$M$15*$S4</f>
        <v>0</v>
      </c>
      <c r="AH4" s="1">
        <f t="shared" ref="AH4:AH17" si="17">$I$16*$O4+$J$16*$P4+$K$16*$Q4+$L$16*$R4+$M$16*$S4</f>
        <v>0</v>
      </c>
      <c r="AI4" s="1">
        <f t="shared" ref="AI4:AI17" si="18">$I$17*$O4+$J$17*$P4+$K$17*$Q4+$L$17*$R4+$M$17*$S4</f>
        <v>0</v>
      </c>
      <c r="AK4" s="9">
        <f t="shared" ref="AK4:AK17" si="19">T4</f>
        <v>0</v>
      </c>
      <c r="AM4" t="s">
        <v>1</v>
      </c>
      <c r="AN4" s="1">
        <v>1000</v>
      </c>
      <c r="AO4" s="15">
        <f>SUM(V38:V52)</f>
        <v>1100.342443099772</v>
      </c>
      <c r="AP4" s="1">
        <f t="shared" ref="AP4:AP17" si="20">AN4-AO4</f>
        <v>-100.34244309977203</v>
      </c>
      <c r="AQ4">
        <f>ABS(AP4)</f>
        <v>100.34244309977203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0.10287991902376753</v>
      </c>
      <c r="P5" s="14">
        <v>3.3700975899294827E-2</v>
      </c>
      <c r="Q5" s="14">
        <v>1.1528052924802172E-5</v>
      </c>
      <c r="R5" s="14">
        <v>6.5743719990723433</v>
      </c>
      <c r="S5" s="14">
        <v>4.6915921001359555</v>
      </c>
      <c r="T5" s="9">
        <v>5.3303910453243288</v>
      </c>
      <c r="U5" s="1">
        <f t="shared" si="4"/>
        <v>120.28942824809462</v>
      </c>
      <c r="V5" s="1">
        <f>$I$4*$O5+$J$4*$P5+$K$4*$Q5+$L$4*$R5+$M$4*$S5</f>
        <v>80.370724314964505</v>
      </c>
      <c r="W5" s="1">
        <f t="shared" si="6"/>
        <v>71.391412939479594</v>
      </c>
      <c r="X5" s="1">
        <f t="shared" si="7"/>
        <v>70.127724130170463</v>
      </c>
      <c r="Y5" s="1">
        <f t="shared" si="8"/>
        <v>141.51936313174861</v>
      </c>
      <c r="Z5" s="1">
        <f t="shared" si="9"/>
        <v>86.93575316777337</v>
      </c>
      <c r="AA5" s="1">
        <f t="shared" si="10"/>
        <v>58.277580856877563</v>
      </c>
      <c r="AB5" s="1">
        <f t="shared" si="11"/>
        <v>59.275192785538252</v>
      </c>
      <c r="AC5" s="1">
        <f t="shared" si="12"/>
        <v>139.36349061128365</v>
      </c>
      <c r="AD5" s="1">
        <f t="shared" si="13"/>
        <v>76.703406322402543</v>
      </c>
      <c r="AE5" s="1">
        <f t="shared" si="14"/>
        <v>114.57613564445157</v>
      </c>
      <c r="AF5" s="1">
        <f t="shared" si="15"/>
        <v>97.966360849744078</v>
      </c>
      <c r="AG5" s="1">
        <f t="shared" si="16"/>
        <v>85.984301960919041</v>
      </c>
      <c r="AH5" s="1">
        <f t="shared" si="17"/>
        <v>64.173672717514648</v>
      </c>
      <c r="AI5" s="1">
        <f t="shared" si="18"/>
        <v>78.719203855037279</v>
      </c>
      <c r="AK5" s="9">
        <f t="shared" si="19"/>
        <v>5.3303910453243288</v>
      </c>
      <c r="AM5" t="s">
        <v>2</v>
      </c>
      <c r="AN5" s="1">
        <v>1000</v>
      </c>
      <c r="AO5" s="15">
        <f>SUM(W38:W52)</f>
        <v>796.31557587889324</v>
      </c>
      <c r="AP5" s="1">
        <f t="shared" si="20"/>
        <v>203.68442412110676</v>
      </c>
      <c r="AQ5">
        <f t="shared" ref="AQ5:AQ17" si="21">ABS(AP5)</f>
        <v>203.68442412110676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0</v>
      </c>
      <c r="P6" s="14">
        <v>0</v>
      </c>
      <c r="Q6" s="14">
        <v>3.2889870488251374</v>
      </c>
      <c r="R6" s="14">
        <v>0</v>
      </c>
      <c r="S6" s="14">
        <v>3.0461407589347247</v>
      </c>
      <c r="T6" s="9">
        <v>5.3411055945925048E-6</v>
      </c>
      <c r="U6" s="1">
        <f t="shared" si="4"/>
        <v>37.039381686997523</v>
      </c>
      <c r="V6" s="1">
        <f t="shared" si="5"/>
        <v>55.801918820386689</v>
      </c>
      <c r="W6" s="1">
        <f t="shared" si="6"/>
        <v>12.913101905410135</v>
      </c>
      <c r="X6" s="1">
        <f t="shared" si="7"/>
        <v>25.826203810820271</v>
      </c>
      <c r="Y6" s="1">
        <f t="shared" si="8"/>
        <v>57.016150269838761</v>
      </c>
      <c r="Z6" s="1">
        <f t="shared" si="9"/>
        <v>42.028292765055554</v>
      </c>
      <c r="AA6" s="1">
        <f t="shared" si="10"/>
        <v>57.98753542940041</v>
      </c>
      <c r="AB6" s="1">
        <f t="shared" si="11"/>
        <v>38.496459426339996</v>
      </c>
      <c r="AC6" s="1">
        <f t="shared" si="12"/>
        <v>79.796213321724309</v>
      </c>
      <c r="AD6" s="1">
        <f t="shared" si="13"/>
        <v>52.998624351342386</v>
      </c>
      <c r="AE6" s="1">
        <f t="shared" si="14"/>
        <v>54.455702090684859</v>
      </c>
      <c r="AF6" s="1">
        <f t="shared" si="15"/>
        <v>85.159955969922521</v>
      </c>
      <c r="AG6" s="1">
        <f t="shared" si="16"/>
        <v>44.345894654319032</v>
      </c>
      <c r="AH6" s="1">
        <f t="shared" si="17"/>
        <v>39.842676156041833</v>
      </c>
      <c r="AI6" s="1">
        <f t="shared" si="18"/>
        <v>70.414944755029723</v>
      </c>
      <c r="AK6" s="9">
        <f t="shared" si="19"/>
        <v>5.3411055945925048E-6</v>
      </c>
      <c r="AM6" t="s">
        <v>3</v>
      </c>
      <c r="AN6" s="1">
        <v>1000</v>
      </c>
      <c r="AO6" s="15">
        <f>SUM(X38:X52)</f>
        <v>1057.2201662180994</v>
      </c>
      <c r="AP6" s="1">
        <f t="shared" si="20"/>
        <v>-57.220166218099394</v>
      </c>
      <c r="AQ6">
        <f t="shared" si="21"/>
        <v>57.220166218099394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9">
        <v>0</v>
      </c>
      <c r="U7" s="1">
        <f t="shared" si="4"/>
        <v>0</v>
      </c>
      <c r="V7" s="1">
        <f t="shared" si="5"/>
        <v>0</v>
      </c>
      <c r="W7" s="1">
        <f t="shared" si="6"/>
        <v>0</v>
      </c>
      <c r="X7" s="1">
        <f t="shared" si="7"/>
        <v>0</v>
      </c>
      <c r="Y7" s="1">
        <f t="shared" si="8"/>
        <v>0</v>
      </c>
      <c r="Z7" s="1">
        <f t="shared" si="9"/>
        <v>0</v>
      </c>
      <c r="AA7" s="1">
        <f t="shared" si="10"/>
        <v>0</v>
      </c>
      <c r="AB7" s="1">
        <f t="shared" si="11"/>
        <v>0</v>
      </c>
      <c r="AC7" s="1">
        <f t="shared" si="12"/>
        <v>0</v>
      </c>
      <c r="AD7" s="1">
        <f t="shared" si="13"/>
        <v>0</v>
      </c>
      <c r="AE7" s="1">
        <f t="shared" si="14"/>
        <v>0</v>
      </c>
      <c r="AF7" s="1">
        <f t="shared" si="15"/>
        <v>0</v>
      </c>
      <c r="AG7" s="1">
        <f t="shared" si="16"/>
        <v>0</v>
      </c>
      <c r="AH7" s="1">
        <f t="shared" si="17"/>
        <v>0</v>
      </c>
      <c r="AI7" s="1">
        <f t="shared" si="18"/>
        <v>0</v>
      </c>
      <c r="AK7" s="9">
        <f t="shared" si="19"/>
        <v>0</v>
      </c>
      <c r="AM7" t="s">
        <v>4</v>
      </c>
      <c r="AN7" s="1">
        <v>1000</v>
      </c>
      <c r="AO7" s="15">
        <f>SUM(Y38:Y52)</f>
        <v>1156.8914446060378</v>
      </c>
      <c r="AP7" s="1">
        <f t="shared" si="20"/>
        <v>-156.89144460603779</v>
      </c>
      <c r="AQ7">
        <f t="shared" si="21"/>
        <v>156.89144460603779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0.84294795259073818</v>
      </c>
      <c r="P8" s="14">
        <v>1.5132981897855262</v>
      </c>
      <c r="Q8" s="14">
        <v>0</v>
      </c>
      <c r="R8" s="14">
        <v>5.782434687995667</v>
      </c>
      <c r="S8" s="14">
        <v>1.0397704356882698</v>
      </c>
      <c r="T8" s="9">
        <v>0.35645845815671745</v>
      </c>
      <c r="U8" s="1">
        <f t="shared" si="4"/>
        <v>98.735050107591306</v>
      </c>
      <c r="V8" s="1">
        <f t="shared" si="5"/>
        <v>46.159767998019859</v>
      </c>
      <c r="W8" s="1">
        <f t="shared" si="6"/>
        <v>75.357840312278796</v>
      </c>
      <c r="X8" s="1">
        <f t="shared" si="7"/>
        <v>71.975917158749979</v>
      </c>
      <c r="Y8" s="1">
        <f t="shared" si="8"/>
        <v>115.26957818654245</v>
      </c>
      <c r="Z8" s="1">
        <f t="shared" si="9"/>
        <v>83.544970678053886</v>
      </c>
      <c r="AA8" s="1">
        <f t="shared" si="10"/>
        <v>64.914823184707075</v>
      </c>
      <c r="AB8" s="1">
        <f t="shared" si="11"/>
        <v>48.796467586419986</v>
      </c>
      <c r="AC8" s="1">
        <f t="shared" si="12"/>
        <v>105.81442164948251</v>
      </c>
      <c r="AD8" s="1">
        <f t="shared" si="13"/>
        <v>45.302726620893395</v>
      </c>
      <c r="AE8" s="1">
        <f t="shared" si="14"/>
        <v>90.510103321175464</v>
      </c>
      <c r="AF8" s="1">
        <f t="shared" si="15"/>
        <v>66.656053565029978</v>
      </c>
      <c r="AG8" s="1">
        <f t="shared" si="16"/>
        <v>59.265908506522443</v>
      </c>
      <c r="AH8" s="1">
        <f t="shared" si="17"/>
        <v>35.098598343680656</v>
      </c>
      <c r="AI8" s="1">
        <f t="shared" si="18"/>
        <v>75.827619891351915</v>
      </c>
      <c r="AK8" s="9">
        <f t="shared" si="19"/>
        <v>0.35645845815671745</v>
      </c>
      <c r="AM8" t="s">
        <v>5</v>
      </c>
      <c r="AN8" s="1">
        <v>1000</v>
      </c>
      <c r="AO8" s="15">
        <f>SUM(Z38:Z52)</f>
        <v>725.84533594187292</v>
      </c>
      <c r="AP8" s="1">
        <f t="shared" si="20"/>
        <v>274.15466405812708</v>
      </c>
      <c r="AQ8">
        <f t="shared" si="21"/>
        <v>274.15466405812708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9">
        <v>0</v>
      </c>
      <c r="U9" s="1">
        <f t="shared" si="4"/>
        <v>0</v>
      </c>
      <c r="V9" s="1">
        <f t="shared" si="5"/>
        <v>0</v>
      </c>
      <c r="W9" s="1">
        <f t="shared" si="6"/>
        <v>0</v>
      </c>
      <c r="X9" s="1">
        <f t="shared" si="7"/>
        <v>0</v>
      </c>
      <c r="Y9" s="1">
        <f t="shared" si="8"/>
        <v>0</v>
      </c>
      <c r="Z9" s="1">
        <f t="shared" si="9"/>
        <v>0</v>
      </c>
      <c r="AA9" s="1">
        <f t="shared" si="10"/>
        <v>0</v>
      </c>
      <c r="AB9" s="1">
        <f t="shared" si="11"/>
        <v>0</v>
      </c>
      <c r="AC9" s="1">
        <f t="shared" si="12"/>
        <v>0</v>
      </c>
      <c r="AD9" s="1">
        <f t="shared" si="13"/>
        <v>0</v>
      </c>
      <c r="AE9" s="1">
        <f t="shared" si="14"/>
        <v>0</v>
      </c>
      <c r="AF9" s="1">
        <f t="shared" si="15"/>
        <v>0</v>
      </c>
      <c r="AG9" s="1">
        <f t="shared" si="16"/>
        <v>0</v>
      </c>
      <c r="AH9" s="1">
        <f t="shared" si="17"/>
        <v>0</v>
      </c>
      <c r="AI9" s="1">
        <f t="shared" si="18"/>
        <v>0</v>
      </c>
      <c r="AK9" s="9">
        <f t="shared" si="19"/>
        <v>0</v>
      </c>
      <c r="AM9" t="s">
        <v>6</v>
      </c>
      <c r="AN9" s="1">
        <v>1000</v>
      </c>
      <c r="AO9" s="15">
        <f>SUM(AA38:AA52)</f>
        <v>1036.130040373969</v>
      </c>
      <c r="AP9" s="1">
        <f t="shared" si="20"/>
        <v>-36.130040373968995</v>
      </c>
      <c r="AQ9">
        <f t="shared" si="21"/>
        <v>36.130040373968995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1.8344309012017841</v>
      </c>
      <c r="P10" s="14">
        <v>2.3160168376221142</v>
      </c>
      <c r="Q10" s="14">
        <v>3.4435167265312563</v>
      </c>
      <c r="R10" s="14">
        <v>0</v>
      </c>
      <c r="S10" s="14">
        <v>5.2835177645244382</v>
      </c>
      <c r="T10" s="9">
        <v>2.0069800457548705E-7</v>
      </c>
      <c r="U10" s="1">
        <f t="shared" si="4"/>
        <v>100.83701539460509</v>
      </c>
      <c r="V10" s="1">
        <f t="shared" si="5"/>
        <v>125.48701835082304</v>
      </c>
      <c r="W10" s="1">
        <f t="shared" si="6"/>
        <v>44.667202115885495</v>
      </c>
      <c r="X10" s="1">
        <f t="shared" si="7"/>
        <v>66.174235855549838</v>
      </c>
      <c r="Y10" s="1">
        <f t="shared" si="8"/>
        <v>109.52278833694986</v>
      </c>
      <c r="Z10" s="1">
        <f t="shared" si="9"/>
        <v>77.11475073751059</v>
      </c>
      <c r="AA10" s="1">
        <f t="shared" si="10"/>
        <v>126.49197183702066</v>
      </c>
      <c r="AB10" s="1">
        <f t="shared" si="11"/>
        <v>69.342530719987764</v>
      </c>
      <c r="AC10" s="1">
        <f t="shared" si="12"/>
        <v>127.16651098301404</v>
      </c>
      <c r="AD10" s="1">
        <f t="shared" si="13"/>
        <v>106.48565511273358</v>
      </c>
      <c r="AE10" s="1">
        <f t="shared" si="14"/>
        <v>88.405685527428616</v>
      </c>
      <c r="AF10" s="1">
        <f t="shared" si="15"/>
        <v>167.67465012256554</v>
      </c>
      <c r="AG10" s="1">
        <f t="shared" si="16"/>
        <v>72.577412781020882</v>
      </c>
      <c r="AH10" s="1">
        <f t="shared" si="17"/>
        <v>98.604554002154714</v>
      </c>
      <c r="AI10" s="1">
        <f t="shared" si="18"/>
        <v>147.23079966638619</v>
      </c>
      <c r="AK10" s="9">
        <f t="shared" si="19"/>
        <v>2.0069800457548705E-7</v>
      </c>
      <c r="AM10" t="s">
        <v>7</v>
      </c>
      <c r="AN10" s="1">
        <v>1000</v>
      </c>
      <c r="AO10" s="15">
        <f>SUM(AB38:AB52)</f>
        <v>821.76736217050507</v>
      </c>
      <c r="AP10" s="1">
        <f t="shared" si="20"/>
        <v>178.23263782949493</v>
      </c>
      <c r="AQ10">
        <f t="shared" si="21"/>
        <v>178.23263782949493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13.661914861752125</v>
      </c>
      <c r="P11" s="14">
        <v>0.26528523154769501</v>
      </c>
      <c r="Q11" s="14">
        <v>0.28639799276544781</v>
      </c>
      <c r="R11" s="14">
        <v>2.9645709102573394</v>
      </c>
      <c r="S11" s="14">
        <v>2.8077755372734226</v>
      </c>
      <c r="T11" s="9">
        <v>1.8440796764724197</v>
      </c>
      <c r="U11" s="1">
        <f t="shared" si="4"/>
        <v>146.68102855172864</v>
      </c>
      <c r="V11" s="1">
        <f t="shared" si="5"/>
        <v>225.58019590546817</v>
      </c>
      <c r="W11" s="1">
        <f t="shared" si="6"/>
        <v>130.8030792712419</v>
      </c>
      <c r="X11" s="1">
        <f t="shared" si="7"/>
        <v>226.34302621417615</v>
      </c>
      <c r="Y11" s="1">
        <f t="shared" si="8"/>
        <v>116.22000755649096</v>
      </c>
      <c r="Z11" s="1">
        <f t="shared" si="9"/>
        <v>73.874268591286693</v>
      </c>
      <c r="AA11" s="1">
        <f t="shared" si="10"/>
        <v>240.69705184845884</v>
      </c>
      <c r="AB11" s="1">
        <f t="shared" si="11"/>
        <v>168.19414540183027</v>
      </c>
      <c r="AC11" s="1">
        <f t="shared" si="12"/>
        <v>89.927199953500065</v>
      </c>
      <c r="AD11" s="1">
        <f t="shared" si="13"/>
        <v>100.7889504412704</v>
      </c>
      <c r="AE11" s="1">
        <f t="shared" si="14"/>
        <v>181.75897196472272</v>
      </c>
      <c r="AF11" s="1">
        <f t="shared" si="15"/>
        <v>170.42100474900079</v>
      </c>
      <c r="AG11" s="1">
        <f t="shared" si="16"/>
        <v>113.95064153263914</v>
      </c>
      <c r="AH11" s="1">
        <f t="shared" si="17"/>
        <v>188.55176498731572</v>
      </c>
      <c r="AI11" s="1">
        <f t="shared" si="18"/>
        <v>212.18145847268863</v>
      </c>
      <c r="AK11" s="9">
        <f t="shared" si="19"/>
        <v>1.8440796764724197</v>
      </c>
      <c r="AM11" t="s">
        <v>8</v>
      </c>
      <c r="AN11" s="1">
        <v>1000</v>
      </c>
      <c r="AO11" s="15">
        <f>SUM(AC38:AC52)</f>
        <v>1066.114563813778</v>
      </c>
      <c r="AP11" s="1">
        <f t="shared" si="20"/>
        <v>-66.114563813777977</v>
      </c>
      <c r="AQ11">
        <f t="shared" si="21"/>
        <v>66.114563813777977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0</v>
      </c>
      <c r="P12" s="14">
        <v>1.3489994281055397</v>
      </c>
      <c r="Q12" s="14">
        <v>0</v>
      </c>
      <c r="R12" s="14">
        <v>1.1789061308742401</v>
      </c>
      <c r="S12" s="14">
        <v>0</v>
      </c>
      <c r="T12" s="9">
        <v>9.2187302123418434E-3</v>
      </c>
      <c r="U12" s="1">
        <f t="shared" si="4"/>
        <v>30.504960004988661</v>
      </c>
      <c r="V12" s="1">
        <f t="shared" si="5"/>
        <v>10.451808830381719</v>
      </c>
      <c r="W12" s="1">
        <f t="shared" si="6"/>
        <v>21.232057305481177</v>
      </c>
      <c r="X12" s="1">
        <f t="shared" si="7"/>
        <v>16.00615289029032</v>
      </c>
      <c r="Y12" s="1">
        <f t="shared" si="8"/>
        <v>32.522585672274538</v>
      </c>
      <c r="Z12" s="1">
        <f t="shared" si="9"/>
        <v>26.457961720672039</v>
      </c>
      <c r="AA12" s="1">
        <f t="shared" si="10"/>
        <v>22.082523791637676</v>
      </c>
      <c r="AB12" s="1">
        <f t="shared" si="11"/>
        <v>8.4224362133509807</v>
      </c>
      <c r="AC12" s="1">
        <f t="shared" si="12"/>
        <v>28.64568068518922</v>
      </c>
      <c r="AD12" s="1">
        <f t="shared" si="13"/>
        <v>14.328713817467039</v>
      </c>
      <c r="AE12" s="1">
        <f t="shared" si="14"/>
        <v>16.674779129470661</v>
      </c>
      <c r="AF12" s="1">
        <f t="shared" si="15"/>
        <v>23.601616516974516</v>
      </c>
      <c r="AG12" s="1">
        <f t="shared" si="16"/>
        <v>10.78024847509946</v>
      </c>
      <c r="AH12" s="1">
        <f t="shared" si="17"/>
        <v>7.9239032714019384</v>
      </c>
      <c r="AI12" s="1">
        <f t="shared" si="18"/>
        <v>27.308428206828538</v>
      </c>
      <c r="AK12" s="9">
        <f t="shared" si="19"/>
        <v>9.2187302123418434E-3</v>
      </c>
      <c r="AM12" t="s">
        <v>9</v>
      </c>
      <c r="AN12" s="1">
        <v>1000</v>
      </c>
      <c r="AO12" s="15">
        <f>SUM(AD38:AD52)</f>
        <v>727.82634351829915</v>
      </c>
      <c r="AP12" s="1">
        <f t="shared" si="20"/>
        <v>272.17365648170085</v>
      </c>
      <c r="AQ12">
        <f t="shared" si="21"/>
        <v>272.17365648170085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9">
        <v>0</v>
      </c>
      <c r="U13" s="1">
        <f t="shared" si="4"/>
        <v>0</v>
      </c>
      <c r="V13" s="1">
        <f t="shared" si="5"/>
        <v>0</v>
      </c>
      <c r="W13" s="1">
        <f t="shared" si="6"/>
        <v>0</v>
      </c>
      <c r="X13" s="1">
        <f t="shared" si="7"/>
        <v>0</v>
      </c>
      <c r="Y13" s="1">
        <f t="shared" si="8"/>
        <v>0</v>
      </c>
      <c r="Z13" s="1">
        <f t="shared" si="9"/>
        <v>0</v>
      </c>
      <c r="AA13" s="1">
        <f t="shared" si="10"/>
        <v>0</v>
      </c>
      <c r="AB13" s="1">
        <f t="shared" si="11"/>
        <v>0</v>
      </c>
      <c r="AC13" s="1">
        <f t="shared" si="12"/>
        <v>0</v>
      </c>
      <c r="AD13" s="1">
        <f t="shared" si="13"/>
        <v>0</v>
      </c>
      <c r="AE13" s="1">
        <f t="shared" si="14"/>
        <v>0</v>
      </c>
      <c r="AF13" s="1">
        <f t="shared" si="15"/>
        <v>0</v>
      </c>
      <c r="AG13" s="1">
        <f t="shared" si="16"/>
        <v>0</v>
      </c>
      <c r="AH13" s="1">
        <f t="shared" si="17"/>
        <v>0</v>
      </c>
      <c r="AI13" s="1">
        <f t="shared" si="18"/>
        <v>0</v>
      </c>
      <c r="AK13" s="9">
        <f t="shared" si="19"/>
        <v>0</v>
      </c>
      <c r="AM13" t="s">
        <v>10</v>
      </c>
      <c r="AN13" s="1">
        <v>1000</v>
      </c>
      <c r="AO13" s="15">
        <f>SUM(AE38:AE52)</f>
        <v>1179.4813939221867</v>
      </c>
      <c r="AP13" s="1">
        <f t="shared" si="20"/>
        <v>-179.48139392218673</v>
      </c>
      <c r="AQ13">
        <f t="shared" si="21"/>
        <v>179.48139392218673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9">
        <v>0</v>
      </c>
      <c r="U14" s="1">
        <f t="shared" si="4"/>
        <v>0</v>
      </c>
      <c r="V14" s="1">
        <f t="shared" si="5"/>
        <v>0</v>
      </c>
      <c r="W14" s="1">
        <f t="shared" si="6"/>
        <v>0</v>
      </c>
      <c r="X14" s="1">
        <f t="shared" si="7"/>
        <v>0</v>
      </c>
      <c r="Y14" s="1">
        <f t="shared" si="8"/>
        <v>0</v>
      </c>
      <c r="Z14" s="1">
        <f t="shared" si="9"/>
        <v>0</v>
      </c>
      <c r="AA14" s="1">
        <f t="shared" si="10"/>
        <v>0</v>
      </c>
      <c r="AB14" s="1">
        <f t="shared" si="11"/>
        <v>0</v>
      </c>
      <c r="AC14" s="1">
        <f t="shared" si="12"/>
        <v>0</v>
      </c>
      <c r="AD14" s="1">
        <f t="shared" si="13"/>
        <v>0</v>
      </c>
      <c r="AE14" s="1">
        <f t="shared" si="14"/>
        <v>0</v>
      </c>
      <c r="AF14" s="1">
        <f t="shared" si="15"/>
        <v>0</v>
      </c>
      <c r="AG14" s="1">
        <f t="shared" si="16"/>
        <v>0</v>
      </c>
      <c r="AH14" s="1">
        <f t="shared" si="17"/>
        <v>0</v>
      </c>
      <c r="AI14" s="1">
        <f t="shared" si="18"/>
        <v>0</v>
      </c>
      <c r="AK14" s="9">
        <f t="shared" si="19"/>
        <v>0</v>
      </c>
      <c r="AM14" t="s">
        <v>11</v>
      </c>
      <c r="AN14" s="1">
        <v>1000</v>
      </c>
      <c r="AO14" s="15">
        <f>SUM(AF38:AF52)</f>
        <v>1054.5899736561635</v>
      </c>
      <c r="AP14" s="1">
        <f t="shared" si="20"/>
        <v>-54.589973656163465</v>
      </c>
      <c r="AQ14">
        <f t="shared" si="21"/>
        <v>54.589973656163465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0</v>
      </c>
      <c r="P15" s="14">
        <v>1.6526721887221287</v>
      </c>
      <c r="Q15" s="14">
        <v>0</v>
      </c>
      <c r="R15" s="14">
        <v>4.3456038428911148</v>
      </c>
      <c r="S15" s="14">
        <v>0.83137232643557968</v>
      </c>
      <c r="T15" s="9">
        <v>0.31864286592115437</v>
      </c>
      <c r="U15" s="1">
        <f t="shared" si="4"/>
        <v>77.600103989545744</v>
      </c>
      <c r="V15" s="1">
        <f t="shared" si="5"/>
        <v>30.246453388213119</v>
      </c>
      <c r="W15" s="1">
        <f t="shared" si="6"/>
        <v>55.856116076401626</v>
      </c>
      <c r="X15" s="1">
        <f t="shared" si="7"/>
        <v>47.38386799377971</v>
      </c>
      <c r="Y15" s="1">
        <f t="shared" si="8"/>
        <v>90.845802657230365</v>
      </c>
      <c r="Z15" s="1">
        <f t="shared" si="9"/>
        <v>66.822481138330289</v>
      </c>
      <c r="AA15" s="1">
        <f t="shared" si="10"/>
        <v>45.716947111299021</v>
      </c>
      <c r="AB15" s="1">
        <f t="shared" si="11"/>
        <v>31.051784551811135</v>
      </c>
      <c r="AC15" s="1">
        <f t="shared" si="12"/>
        <v>84.02622676333057</v>
      </c>
      <c r="AD15" s="1">
        <f t="shared" si="13"/>
        <v>36.23465695567733</v>
      </c>
      <c r="AE15" s="1">
        <f t="shared" si="14"/>
        <v>63.133756104920096</v>
      </c>
      <c r="AF15" s="1">
        <f t="shared" si="15"/>
        <v>52.990410910207956</v>
      </c>
      <c r="AG15" s="1">
        <f t="shared" si="16"/>
        <v>42.237109216900102</v>
      </c>
      <c r="AH15" s="1">
        <f t="shared" si="17"/>
        <v>22.585432703728713</v>
      </c>
      <c r="AI15" s="1">
        <f t="shared" si="18"/>
        <v>57.514684499663254</v>
      </c>
      <c r="AK15" s="9">
        <f t="shared" si="19"/>
        <v>0.31864286592115437</v>
      </c>
      <c r="AM15" t="s">
        <v>12</v>
      </c>
      <c r="AN15" s="1">
        <v>1000</v>
      </c>
      <c r="AO15" s="15">
        <f>SUM(AG38:AG52)</f>
        <v>817.72565064159755</v>
      </c>
      <c r="AP15" s="1">
        <f t="shared" si="20"/>
        <v>182.27434935840245</v>
      </c>
      <c r="AQ15">
        <f t="shared" si="21"/>
        <v>182.27434935840245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9">
        <v>0</v>
      </c>
      <c r="U16" s="1">
        <f t="shared" si="4"/>
        <v>0</v>
      </c>
      <c r="V16" s="1">
        <f t="shared" si="5"/>
        <v>0</v>
      </c>
      <c r="W16" s="1">
        <f t="shared" si="6"/>
        <v>0</v>
      </c>
      <c r="X16" s="1">
        <f t="shared" si="7"/>
        <v>0</v>
      </c>
      <c r="Y16" s="1">
        <f t="shared" si="8"/>
        <v>0</v>
      </c>
      <c r="Z16" s="1">
        <f t="shared" si="9"/>
        <v>0</v>
      </c>
      <c r="AA16" s="1">
        <f t="shared" si="10"/>
        <v>0</v>
      </c>
      <c r="AB16" s="1">
        <f t="shared" si="11"/>
        <v>0</v>
      </c>
      <c r="AC16" s="1">
        <f t="shared" si="12"/>
        <v>0</v>
      </c>
      <c r="AD16" s="1">
        <f t="shared" si="13"/>
        <v>0</v>
      </c>
      <c r="AE16" s="1">
        <f t="shared" si="14"/>
        <v>0</v>
      </c>
      <c r="AF16" s="1">
        <f t="shared" si="15"/>
        <v>0</v>
      </c>
      <c r="AG16" s="1">
        <f t="shared" si="16"/>
        <v>0</v>
      </c>
      <c r="AH16" s="1">
        <f t="shared" si="17"/>
        <v>0</v>
      </c>
      <c r="AI16" s="1">
        <f t="shared" si="18"/>
        <v>0</v>
      </c>
      <c r="AK16" s="9">
        <f t="shared" si="19"/>
        <v>0</v>
      </c>
      <c r="AM16" t="s">
        <v>13</v>
      </c>
      <c r="AN16" s="1">
        <v>1000</v>
      </c>
      <c r="AO16" s="15">
        <f>SUM(AH38:AH52)</f>
        <v>901.54700319151982</v>
      </c>
      <c r="AP16" s="1">
        <f t="shared" si="20"/>
        <v>98.452996808480179</v>
      </c>
      <c r="AQ16">
        <f t="shared" si="21"/>
        <v>98.452996808480179</v>
      </c>
    </row>
    <row r="17" spans="1:45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9">
        <v>0</v>
      </c>
      <c r="U17" s="1">
        <f t="shared" si="4"/>
        <v>0</v>
      </c>
      <c r="V17" s="1">
        <f t="shared" si="5"/>
        <v>0</v>
      </c>
      <c r="W17" s="1">
        <f t="shared" si="6"/>
        <v>0</v>
      </c>
      <c r="X17" s="1">
        <f t="shared" si="7"/>
        <v>0</v>
      </c>
      <c r="Y17" s="1">
        <f t="shared" si="8"/>
        <v>0</v>
      </c>
      <c r="Z17" s="1">
        <f t="shared" si="9"/>
        <v>0</v>
      </c>
      <c r="AA17" s="1">
        <f t="shared" si="10"/>
        <v>0</v>
      </c>
      <c r="AB17" s="1">
        <f t="shared" si="11"/>
        <v>0</v>
      </c>
      <c r="AC17" s="1">
        <f t="shared" si="12"/>
        <v>0</v>
      </c>
      <c r="AD17" s="1">
        <f t="shared" si="13"/>
        <v>0</v>
      </c>
      <c r="AE17" s="1">
        <f t="shared" si="14"/>
        <v>0</v>
      </c>
      <c r="AF17" s="1">
        <f t="shared" si="15"/>
        <v>0</v>
      </c>
      <c r="AG17" s="1">
        <f t="shared" si="16"/>
        <v>0</v>
      </c>
      <c r="AH17" s="1">
        <f t="shared" si="17"/>
        <v>0</v>
      </c>
      <c r="AI17" s="1">
        <f t="shared" si="18"/>
        <v>0</v>
      </c>
      <c r="AK17" s="9">
        <f t="shared" si="19"/>
        <v>0</v>
      </c>
      <c r="AM17" t="s">
        <v>14</v>
      </c>
      <c r="AN17" s="1">
        <v>1000</v>
      </c>
      <c r="AO17" s="15">
        <f>SUM(AI38:AI52)</f>
        <v>1073.1821394323792</v>
      </c>
      <c r="AP17" s="1">
        <f t="shared" si="20"/>
        <v>-73.182139432379245</v>
      </c>
      <c r="AQ17">
        <f t="shared" si="21"/>
        <v>73.182139432379245</v>
      </c>
    </row>
    <row r="18" spans="1:45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5" ht="86.4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2">SUM(AN3:AN17)</f>
        <v>15000</v>
      </c>
      <c r="AO19" s="1">
        <f>SUM(AO3:AO17)</f>
        <v>14635.806829240841</v>
      </c>
      <c r="AP19" s="5">
        <f>SUMSQ(AP3:AP17)</f>
        <v>364193.14236970886</v>
      </c>
      <c r="AQ19">
        <f>SUM(AQ3:AQ17)/15</f>
        <v>136.91681910369752</v>
      </c>
      <c r="AS19" s="20" t="s">
        <v>76</v>
      </c>
    </row>
    <row r="20" spans="1:45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$O$21*(EXP(U3)-1), U3)</f>
        <v>139.08267690445555</v>
      </c>
      <c r="V20" s="4">
        <f t="shared" ref="V20:AI20" si="23">IF(V3&lt;0, $O$21*(EXP(V3)-1), V3)</f>
        <v>214.54804265656594</v>
      </c>
      <c r="W20" s="4">
        <f t="shared" si="23"/>
        <v>121.11746566376786</v>
      </c>
      <c r="X20" s="4">
        <f t="shared" si="23"/>
        <v>210.21155118320331</v>
      </c>
      <c r="Y20" s="4">
        <f t="shared" si="23"/>
        <v>110.07848061503668</v>
      </c>
      <c r="Z20" s="4">
        <f t="shared" si="23"/>
        <v>69.938409194756886</v>
      </c>
      <c r="AA20" s="4">
        <f t="shared" si="23"/>
        <v>227.57807553111377</v>
      </c>
      <c r="AB20" s="4">
        <f t="shared" si="23"/>
        <v>157.13736321342796</v>
      </c>
      <c r="AC20" s="4">
        <f t="shared" si="23"/>
        <v>86.527914078613051</v>
      </c>
      <c r="AD20" s="4">
        <f t="shared" si="23"/>
        <v>98.307841286964276</v>
      </c>
      <c r="AE20" s="4">
        <f t="shared" si="23"/>
        <v>169.04862617122382</v>
      </c>
      <c r="AF20" s="4">
        <f t="shared" si="23"/>
        <v>165.52292035773161</v>
      </c>
      <c r="AG20" s="4">
        <f t="shared" si="23"/>
        <v>106.99227794741688</v>
      </c>
      <c r="AH20" s="4">
        <f t="shared" si="23"/>
        <v>179.28031539431515</v>
      </c>
      <c r="AI20" s="4">
        <f t="shared" si="23"/>
        <v>202.34482592268142</v>
      </c>
      <c r="AK20" s="1">
        <f>STDEV(U20:AI20)</f>
        <v>50.402496618608822</v>
      </c>
      <c r="AN20" s="1"/>
      <c r="AO20" s="1"/>
      <c r="AP20" s="1" t="s">
        <v>28</v>
      </c>
    </row>
    <row r="21" spans="1:45" x14ac:dyDescent="0.3">
      <c r="L21" s="12"/>
      <c r="M21" s="1"/>
      <c r="N21" s="1"/>
      <c r="O21" s="13">
        <v>0.01</v>
      </c>
      <c r="P21" s="1"/>
      <c r="Q21" s="1"/>
      <c r="R21" s="1"/>
      <c r="S21" s="1"/>
      <c r="T21" s="1"/>
      <c r="U21" s="4">
        <f t="shared" ref="U21:AI34" si="24">IF(U4&lt;0, $O$21*(EXP(U4)-1), U4)</f>
        <v>0</v>
      </c>
      <c r="V21" s="4">
        <f t="shared" si="24"/>
        <v>0</v>
      </c>
      <c r="W21" s="4">
        <f>IF(W4&lt;0, $O$21*(EXP(W4)-1), W4)</f>
        <v>0</v>
      </c>
      <c r="X21" s="4">
        <f t="shared" si="24"/>
        <v>0</v>
      </c>
      <c r="Y21" s="4">
        <f t="shared" si="24"/>
        <v>0</v>
      </c>
      <c r="Z21" s="4">
        <f t="shared" si="24"/>
        <v>0</v>
      </c>
      <c r="AA21" s="4">
        <f t="shared" si="24"/>
        <v>0</v>
      </c>
      <c r="AB21" s="4">
        <f t="shared" si="24"/>
        <v>0</v>
      </c>
      <c r="AC21" s="4">
        <f t="shared" si="24"/>
        <v>0</v>
      </c>
      <c r="AD21" s="4">
        <f t="shared" si="24"/>
        <v>0</v>
      </c>
      <c r="AE21" s="4">
        <f t="shared" si="24"/>
        <v>0</v>
      </c>
      <c r="AF21" s="4">
        <f t="shared" si="24"/>
        <v>0</v>
      </c>
      <c r="AG21" s="4">
        <f t="shared" si="24"/>
        <v>0</v>
      </c>
      <c r="AH21" s="4">
        <f t="shared" si="24"/>
        <v>0</v>
      </c>
      <c r="AI21" s="4">
        <f t="shared" si="24"/>
        <v>0</v>
      </c>
      <c r="AK21" s="1">
        <f t="shared" ref="AK21:AK34" si="25">STDEV(U21:AI21)</f>
        <v>0</v>
      </c>
      <c r="AN21" s="1"/>
      <c r="AO21" s="1"/>
      <c r="AP21" s="1">
        <f>ABS(AN19-AO19)</f>
        <v>364.19317075915933</v>
      </c>
    </row>
    <row r="22" spans="1:45" x14ac:dyDescent="0.3">
      <c r="K22" s="12"/>
      <c r="L22" s="12"/>
      <c r="M22" s="1"/>
      <c r="N22" s="1"/>
      <c r="O22" s="1" t="s">
        <v>66</v>
      </c>
      <c r="P22" s="1"/>
      <c r="Q22" s="1"/>
      <c r="R22" s="1"/>
      <c r="S22" s="1"/>
      <c r="T22" s="1"/>
      <c r="U22" s="4">
        <f t="shared" si="24"/>
        <v>120.28942824809462</v>
      </c>
      <c r="V22" s="4">
        <f t="shared" si="24"/>
        <v>80.370724314964505</v>
      </c>
      <c r="W22" s="4">
        <f t="shared" si="24"/>
        <v>71.391412939479594</v>
      </c>
      <c r="X22" s="4">
        <f t="shared" si="24"/>
        <v>70.127724130170463</v>
      </c>
      <c r="Y22" s="4">
        <f t="shared" si="24"/>
        <v>141.51936313174861</v>
      </c>
      <c r="Z22" s="4">
        <f t="shared" si="24"/>
        <v>86.93575316777337</v>
      </c>
      <c r="AA22" s="4">
        <f t="shared" si="24"/>
        <v>58.277580856877563</v>
      </c>
      <c r="AB22" s="4">
        <f t="shared" si="24"/>
        <v>59.275192785538252</v>
      </c>
      <c r="AC22" s="4">
        <f t="shared" si="24"/>
        <v>139.36349061128365</v>
      </c>
      <c r="AD22" s="4">
        <f t="shared" si="24"/>
        <v>76.703406322402543</v>
      </c>
      <c r="AE22" s="4">
        <f t="shared" si="24"/>
        <v>114.57613564445157</v>
      </c>
      <c r="AF22" s="4">
        <f t="shared" si="24"/>
        <v>97.966360849744078</v>
      </c>
      <c r="AG22" s="4">
        <f t="shared" si="24"/>
        <v>85.984301960919041</v>
      </c>
      <c r="AH22" s="4">
        <f t="shared" si="24"/>
        <v>64.173672717514648</v>
      </c>
      <c r="AI22" s="4">
        <f t="shared" si="24"/>
        <v>78.719203855037279</v>
      </c>
      <c r="AK22" s="1">
        <f t="shared" si="25"/>
        <v>27.327976094638007</v>
      </c>
      <c r="AN22" s="1"/>
      <c r="AO22" s="1"/>
      <c r="AP22" s="1" t="s">
        <v>29</v>
      </c>
    </row>
    <row r="23" spans="1:45" x14ac:dyDescent="0.3">
      <c r="I23" t="s">
        <v>32</v>
      </c>
      <c r="J23" t="s">
        <v>33</v>
      </c>
      <c r="K23" t="s">
        <v>34</v>
      </c>
      <c r="L23" t="s">
        <v>35</v>
      </c>
      <c r="M23" t="s">
        <v>36</v>
      </c>
      <c r="N23" t="s">
        <v>57</v>
      </c>
      <c r="O23" s="1"/>
      <c r="P23" s="1"/>
      <c r="Q23" s="1"/>
      <c r="R23" s="1"/>
      <c r="S23" s="1"/>
      <c r="T23" s="1"/>
      <c r="U23" s="4">
        <f t="shared" si="24"/>
        <v>37.039381686997523</v>
      </c>
      <c r="V23" s="4">
        <f t="shared" si="24"/>
        <v>55.801918820386689</v>
      </c>
      <c r="W23" s="4">
        <f t="shared" si="24"/>
        <v>12.913101905410135</v>
      </c>
      <c r="X23" s="4">
        <f t="shared" si="24"/>
        <v>25.826203810820271</v>
      </c>
      <c r="Y23" s="4">
        <f>IF(Y6&lt;0, $O$21*(EXP(Y6)-1), Y6)</f>
        <v>57.016150269838761</v>
      </c>
      <c r="Z23" s="4">
        <f t="shared" si="24"/>
        <v>42.028292765055554</v>
      </c>
      <c r="AA23" s="4">
        <f t="shared" si="24"/>
        <v>57.98753542940041</v>
      </c>
      <c r="AB23" s="4">
        <f t="shared" si="24"/>
        <v>38.496459426339996</v>
      </c>
      <c r="AC23" s="4">
        <f t="shared" si="24"/>
        <v>79.796213321724309</v>
      </c>
      <c r="AD23" s="4">
        <f t="shared" si="24"/>
        <v>52.998624351342386</v>
      </c>
      <c r="AE23" s="4">
        <f t="shared" si="24"/>
        <v>54.455702090684859</v>
      </c>
      <c r="AF23" s="4">
        <f t="shared" si="24"/>
        <v>85.159955969922521</v>
      </c>
      <c r="AG23" s="4">
        <f t="shared" si="24"/>
        <v>44.345894654319032</v>
      </c>
      <c r="AH23" s="4">
        <f t="shared" si="24"/>
        <v>39.842676156041833</v>
      </c>
      <c r="AI23" s="4">
        <f t="shared" si="24"/>
        <v>70.414944755029723</v>
      </c>
      <c r="AK23" s="1">
        <f t="shared" si="25"/>
        <v>19.224269687293614</v>
      </c>
      <c r="AN23" s="1"/>
      <c r="AO23" s="1"/>
      <c r="AP23" s="5">
        <f>AP19*AP21</f>
        <v>132636655.2883662</v>
      </c>
    </row>
    <row r="24" spans="1:45" x14ac:dyDescent="0.3">
      <c r="I24" s="14">
        <v>7.2486069999999998</v>
      </c>
      <c r="J24" s="14">
        <v>0.7381974</v>
      </c>
      <c r="K24" s="14">
        <v>3.5302962999999998</v>
      </c>
      <c r="L24" s="14">
        <v>2.5201959999999999</v>
      </c>
      <c r="M24" s="14">
        <v>-8.9936600000000002</v>
      </c>
      <c r="N24" s="9">
        <v>3.4431192899999998</v>
      </c>
      <c r="O24" s="1"/>
      <c r="P24" s="1"/>
      <c r="Q24" s="1"/>
      <c r="R24" s="1"/>
      <c r="S24" s="1"/>
      <c r="T24" s="1"/>
      <c r="U24" s="4">
        <f t="shared" si="24"/>
        <v>0</v>
      </c>
      <c r="V24" s="4">
        <f t="shared" si="24"/>
        <v>0</v>
      </c>
      <c r="W24" s="4">
        <f t="shared" si="24"/>
        <v>0</v>
      </c>
      <c r="X24" s="4">
        <f t="shared" si="24"/>
        <v>0</v>
      </c>
      <c r="Y24" s="4">
        <f t="shared" si="24"/>
        <v>0</v>
      </c>
      <c r="Z24" s="4">
        <f t="shared" si="24"/>
        <v>0</v>
      </c>
      <c r="AA24" s="4">
        <f t="shared" si="24"/>
        <v>0</v>
      </c>
      <c r="AB24" s="4">
        <f t="shared" si="24"/>
        <v>0</v>
      </c>
      <c r="AC24" s="4">
        <f t="shared" si="24"/>
        <v>0</v>
      </c>
      <c r="AD24" s="4">
        <f t="shared" si="24"/>
        <v>0</v>
      </c>
      <c r="AE24" s="4">
        <f t="shared" si="24"/>
        <v>0</v>
      </c>
      <c r="AF24" s="4">
        <f t="shared" si="24"/>
        <v>0</v>
      </c>
      <c r="AG24" s="4">
        <f t="shared" si="24"/>
        <v>0</v>
      </c>
      <c r="AH24" s="4">
        <f t="shared" si="24"/>
        <v>0</v>
      </c>
      <c r="AI24" s="4">
        <f t="shared" si="24"/>
        <v>0</v>
      </c>
      <c r="AK24" s="1">
        <f t="shared" si="25"/>
        <v>0</v>
      </c>
      <c r="AN24" t="s">
        <v>30</v>
      </c>
      <c r="AO24" t="s">
        <v>30</v>
      </c>
    </row>
    <row r="25" spans="1:45" x14ac:dyDescent="0.3">
      <c r="I25" s="14">
        <v>-0.98256160000000003</v>
      </c>
      <c r="J25" s="14">
        <v>-0.65935089999999996</v>
      </c>
      <c r="K25" s="14">
        <v>-0.88474520000000001</v>
      </c>
      <c r="L25" s="14">
        <v>-1.1716441</v>
      </c>
      <c r="M25" s="14">
        <v>-0.35265994000000001</v>
      </c>
      <c r="N25" s="9">
        <v>-860.489868</v>
      </c>
      <c r="O25" s="1"/>
      <c r="P25" s="1"/>
      <c r="Q25" s="1"/>
      <c r="R25" s="1"/>
      <c r="S25" s="1"/>
      <c r="T25" s="1"/>
      <c r="U25" s="4">
        <f t="shared" si="24"/>
        <v>98.735050107591306</v>
      </c>
      <c r="V25" s="4">
        <f t="shared" si="24"/>
        <v>46.159767998019859</v>
      </c>
      <c r="W25" s="4">
        <f t="shared" si="24"/>
        <v>75.357840312278796</v>
      </c>
      <c r="X25" s="4">
        <f t="shared" si="24"/>
        <v>71.975917158749979</v>
      </c>
      <c r="Y25" s="4">
        <f t="shared" si="24"/>
        <v>115.26957818654245</v>
      </c>
      <c r="Z25" s="4">
        <f t="shared" si="24"/>
        <v>83.544970678053886</v>
      </c>
      <c r="AA25" s="4">
        <f t="shared" si="24"/>
        <v>64.914823184707075</v>
      </c>
      <c r="AB25" s="4">
        <f t="shared" si="24"/>
        <v>48.796467586419986</v>
      </c>
      <c r="AC25" s="4">
        <f t="shared" si="24"/>
        <v>105.81442164948251</v>
      </c>
      <c r="AD25" s="4">
        <f t="shared" si="24"/>
        <v>45.302726620893395</v>
      </c>
      <c r="AE25" s="4">
        <f t="shared" si="24"/>
        <v>90.510103321175464</v>
      </c>
      <c r="AF25" s="4">
        <f t="shared" si="24"/>
        <v>66.656053565029978</v>
      </c>
      <c r="AG25" s="4">
        <f t="shared" si="24"/>
        <v>59.265908506522443</v>
      </c>
      <c r="AH25" s="4">
        <f t="shared" si="24"/>
        <v>35.098598343680656</v>
      </c>
      <c r="AI25" s="4">
        <f t="shared" si="24"/>
        <v>75.827619891351915</v>
      </c>
      <c r="AK25" s="1">
        <f t="shared" si="25"/>
        <v>23.532757573965345</v>
      </c>
      <c r="AN25">
        <f>STDEV(AN3:AN17)</f>
        <v>0</v>
      </c>
      <c r="AO25" s="7">
        <f>STDEV(AO3:AO17)</f>
        <v>159.31789828482869</v>
      </c>
    </row>
    <row r="26" spans="1:45" x14ac:dyDescent="0.3">
      <c r="I26" s="14">
        <v>-0.49893862</v>
      </c>
      <c r="J26" s="14">
        <v>-5.2617919999999998</v>
      </c>
      <c r="K26" s="14">
        <v>-13.521281</v>
      </c>
      <c r="L26" s="14">
        <v>9.8039550000000002</v>
      </c>
      <c r="M26" s="14">
        <v>5.1690874000000004</v>
      </c>
      <c r="N26" s="9">
        <v>7.0056419400000003</v>
      </c>
      <c r="O26" s="1"/>
      <c r="P26" s="1"/>
      <c r="Q26" s="1"/>
      <c r="R26" s="1"/>
      <c r="S26" s="1"/>
      <c r="T26" s="1"/>
      <c r="U26" s="4">
        <f t="shared" si="24"/>
        <v>0</v>
      </c>
      <c r="V26" s="4">
        <f t="shared" si="24"/>
        <v>0</v>
      </c>
      <c r="W26" s="4">
        <f t="shared" si="24"/>
        <v>0</v>
      </c>
      <c r="X26" s="4">
        <f t="shared" si="24"/>
        <v>0</v>
      </c>
      <c r="Y26" s="4">
        <f t="shared" si="24"/>
        <v>0</v>
      </c>
      <c r="Z26" s="4">
        <f t="shared" si="24"/>
        <v>0</v>
      </c>
      <c r="AA26" s="4">
        <f t="shared" si="24"/>
        <v>0</v>
      </c>
      <c r="AB26" s="4">
        <f t="shared" si="24"/>
        <v>0</v>
      </c>
      <c r="AC26" s="4">
        <f t="shared" si="24"/>
        <v>0</v>
      </c>
      <c r="AD26" s="4">
        <f t="shared" si="24"/>
        <v>0</v>
      </c>
      <c r="AE26" s="4">
        <f t="shared" si="24"/>
        <v>0</v>
      </c>
      <c r="AF26" s="4">
        <f t="shared" si="24"/>
        <v>0</v>
      </c>
      <c r="AG26" s="4">
        <f t="shared" si="24"/>
        <v>0</v>
      </c>
      <c r="AH26" s="4">
        <f t="shared" si="24"/>
        <v>0</v>
      </c>
      <c r="AI26" s="4">
        <f t="shared" si="24"/>
        <v>0</v>
      </c>
      <c r="AK26" s="1">
        <f t="shared" si="25"/>
        <v>0</v>
      </c>
    </row>
    <row r="27" spans="1:45" x14ac:dyDescent="0.3">
      <c r="I27" s="14">
        <v>-0.55270885999999997</v>
      </c>
      <c r="J27" s="14">
        <v>-11.822919000000001</v>
      </c>
      <c r="K27" s="14">
        <v>4.7733509999999999</v>
      </c>
      <c r="L27" s="14">
        <v>-5.6770420000000001</v>
      </c>
      <c r="M27" s="14">
        <v>10.838839999999999</v>
      </c>
      <c r="N27" s="9">
        <v>11.9730797</v>
      </c>
      <c r="O27" s="1"/>
      <c r="P27" s="1"/>
      <c r="Q27" s="1"/>
      <c r="R27" s="1"/>
      <c r="S27" s="1"/>
      <c r="T27" s="1"/>
      <c r="U27" s="4">
        <f t="shared" si="24"/>
        <v>100.83701539460509</v>
      </c>
      <c r="V27" s="4">
        <f t="shared" si="24"/>
        <v>125.48701835082304</v>
      </c>
      <c r="W27" s="4">
        <f t="shared" si="24"/>
        <v>44.667202115885495</v>
      </c>
      <c r="X27" s="4">
        <f t="shared" si="24"/>
        <v>66.174235855549838</v>
      </c>
      <c r="Y27" s="4">
        <f t="shared" si="24"/>
        <v>109.52278833694986</v>
      </c>
      <c r="Z27" s="4">
        <f t="shared" si="24"/>
        <v>77.11475073751059</v>
      </c>
      <c r="AA27" s="4">
        <f t="shared" si="24"/>
        <v>126.49197183702066</v>
      </c>
      <c r="AB27" s="4">
        <f t="shared" si="24"/>
        <v>69.342530719987764</v>
      </c>
      <c r="AC27" s="4">
        <f t="shared" si="24"/>
        <v>127.16651098301404</v>
      </c>
      <c r="AD27" s="4">
        <f t="shared" si="24"/>
        <v>106.48565511273358</v>
      </c>
      <c r="AE27" s="4">
        <f t="shared" si="24"/>
        <v>88.405685527428616</v>
      </c>
      <c r="AF27" s="4">
        <f t="shared" si="24"/>
        <v>167.67465012256554</v>
      </c>
      <c r="AG27" s="4">
        <f t="shared" si="24"/>
        <v>72.577412781020882</v>
      </c>
      <c r="AH27" s="4">
        <f t="shared" si="24"/>
        <v>98.604554002154714</v>
      </c>
      <c r="AI27" s="4">
        <f t="shared" si="24"/>
        <v>147.23079966638619</v>
      </c>
      <c r="AK27" s="1">
        <f t="shared" si="25"/>
        <v>33.316573780318443</v>
      </c>
    </row>
    <row r="28" spans="1:45" x14ac:dyDescent="0.3">
      <c r="I28" s="14">
        <v>-0.71714014000000004</v>
      </c>
      <c r="J28" s="14">
        <v>-0.53672059999999999</v>
      </c>
      <c r="K28" s="14">
        <v>-0.88142514000000005</v>
      </c>
      <c r="L28" s="14">
        <v>-0.51819760000000004</v>
      </c>
      <c r="M28" s="14">
        <v>-0.8456378</v>
      </c>
      <c r="N28" s="9">
        <v>-77.6046829</v>
      </c>
      <c r="O28" s="1"/>
      <c r="P28" s="1"/>
      <c r="Q28" s="1"/>
      <c r="R28" s="1"/>
      <c r="S28" s="1"/>
      <c r="T28" s="1"/>
      <c r="U28" s="4">
        <f t="shared" si="24"/>
        <v>146.68102855172864</v>
      </c>
      <c r="V28" s="4">
        <f t="shared" si="24"/>
        <v>225.58019590546817</v>
      </c>
      <c r="W28" s="4">
        <f t="shared" si="24"/>
        <v>130.8030792712419</v>
      </c>
      <c r="X28" s="4">
        <f t="shared" si="24"/>
        <v>226.34302621417615</v>
      </c>
      <c r="Y28" s="4">
        <f t="shared" si="24"/>
        <v>116.22000755649096</v>
      </c>
      <c r="Z28" s="4">
        <f t="shared" si="24"/>
        <v>73.874268591286693</v>
      </c>
      <c r="AA28" s="4">
        <f t="shared" si="24"/>
        <v>240.69705184845884</v>
      </c>
      <c r="AB28" s="4">
        <f t="shared" si="24"/>
        <v>168.19414540183027</v>
      </c>
      <c r="AC28" s="4">
        <f t="shared" si="24"/>
        <v>89.927199953500065</v>
      </c>
      <c r="AD28" s="4">
        <f t="shared" si="24"/>
        <v>100.7889504412704</v>
      </c>
      <c r="AE28" s="4">
        <f t="shared" si="24"/>
        <v>181.75897196472272</v>
      </c>
      <c r="AF28" s="4">
        <f t="shared" si="24"/>
        <v>170.42100474900079</v>
      </c>
      <c r="AG28" s="4">
        <f t="shared" si="24"/>
        <v>113.95064153263914</v>
      </c>
      <c r="AH28" s="4">
        <f t="shared" si="24"/>
        <v>188.55176498731572</v>
      </c>
      <c r="AI28" s="4">
        <f t="shared" si="24"/>
        <v>212.18145847268863</v>
      </c>
      <c r="AK28" s="1">
        <f t="shared" si="25"/>
        <v>53.645151328264483</v>
      </c>
    </row>
    <row r="29" spans="1:45" x14ac:dyDescent="0.3">
      <c r="I29" s="14">
        <v>-3.5690590000000002</v>
      </c>
      <c r="J29" s="14">
        <v>6.6164864999999997</v>
      </c>
      <c r="K29" s="14">
        <v>-4.9212984999999998</v>
      </c>
      <c r="L29" s="14">
        <v>5.5687784999999996</v>
      </c>
      <c r="M29" s="14">
        <v>1.0477837000000001</v>
      </c>
      <c r="N29" s="9">
        <v>2.8542852399999998</v>
      </c>
      <c r="O29" s="1"/>
      <c r="P29" s="1"/>
      <c r="Q29" s="1"/>
      <c r="R29" s="1"/>
      <c r="S29" s="1"/>
      <c r="T29" s="1"/>
      <c r="U29" s="4">
        <f t="shared" si="24"/>
        <v>30.504960004988661</v>
      </c>
      <c r="V29" s="4">
        <f t="shared" si="24"/>
        <v>10.451808830381719</v>
      </c>
      <c r="W29" s="4">
        <f t="shared" si="24"/>
        <v>21.232057305481177</v>
      </c>
      <c r="X29" s="4">
        <f t="shared" si="24"/>
        <v>16.00615289029032</v>
      </c>
      <c r="Y29" s="4">
        <f t="shared" si="24"/>
        <v>32.522585672274538</v>
      </c>
      <c r="Z29" s="4">
        <f t="shared" si="24"/>
        <v>26.457961720672039</v>
      </c>
      <c r="AA29" s="4">
        <f t="shared" si="24"/>
        <v>22.082523791637676</v>
      </c>
      <c r="AB29" s="4">
        <f t="shared" si="24"/>
        <v>8.4224362133509807</v>
      </c>
      <c r="AC29" s="4">
        <f t="shared" si="24"/>
        <v>28.64568068518922</v>
      </c>
      <c r="AD29" s="4">
        <f t="shared" si="24"/>
        <v>14.328713817467039</v>
      </c>
      <c r="AE29" s="4">
        <f t="shared" si="24"/>
        <v>16.674779129470661</v>
      </c>
      <c r="AF29" s="4">
        <f t="shared" si="24"/>
        <v>23.601616516974516</v>
      </c>
      <c r="AG29" s="4">
        <f t="shared" si="24"/>
        <v>10.78024847509946</v>
      </c>
      <c r="AH29" s="4">
        <f t="shared" si="24"/>
        <v>7.9239032714019384</v>
      </c>
      <c r="AI29" s="4">
        <f t="shared" si="24"/>
        <v>27.308428206828538</v>
      </c>
      <c r="AK29" s="1">
        <f t="shared" si="25"/>
        <v>8.3257544998900475</v>
      </c>
    </row>
    <row r="30" spans="1:45" x14ac:dyDescent="0.3">
      <c r="I30" s="14">
        <v>-0.99327474999999998</v>
      </c>
      <c r="J30" s="14">
        <v>-0.32068960000000002</v>
      </c>
      <c r="K30" s="14">
        <v>-0.4872727</v>
      </c>
      <c r="L30" s="14">
        <v>-1.1194048999999999</v>
      </c>
      <c r="M30" s="14">
        <v>-0.52022296000000001</v>
      </c>
      <c r="N30" s="9">
        <v>-100.69987500000001</v>
      </c>
      <c r="O30" s="1"/>
      <c r="P30" s="1"/>
      <c r="Q30" s="1"/>
      <c r="R30" s="1"/>
      <c r="S30" s="1"/>
      <c r="T30" s="1"/>
      <c r="U30" s="4">
        <f t="shared" si="24"/>
        <v>0</v>
      </c>
      <c r="V30" s="4">
        <f t="shared" si="24"/>
        <v>0</v>
      </c>
      <c r="W30" s="4">
        <f t="shared" si="24"/>
        <v>0</v>
      </c>
      <c r="X30" s="4">
        <f t="shared" si="24"/>
        <v>0</v>
      </c>
      <c r="Y30" s="4">
        <f t="shared" si="24"/>
        <v>0</v>
      </c>
      <c r="Z30" s="4">
        <f t="shared" si="24"/>
        <v>0</v>
      </c>
      <c r="AA30" s="4">
        <f t="shared" si="24"/>
        <v>0</v>
      </c>
      <c r="AB30" s="4">
        <f t="shared" si="24"/>
        <v>0</v>
      </c>
      <c r="AC30" s="4">
        <f t="shared" si="24"/>
        <v>0</v>
      </c>
      <c r="AD30" s="4">
        <f t="shared" si="24"/>
        <v>0</v>
      </c>
      <c r="AE30" s="4">
        <f t="shared" si="24"/>
        <v>0</v>
      </c>
      <c r="AF30" s="4">
        <f t="shared" si="24"/>
        <v>0</v>
      </c>
      <c r="AG30" s="4">
        <f t="shared" si="24"/>
        <v>0</v>
      </c>
      <c r="AH30" s="4">
        <f t="shared" si="24"/>
        <v>0</v>
      </c>
      <c r="AI30" s="4">
        <f t="shared" si="24"/>
        <v>0</v>
      </c>
      <c r="AK30" s="1">
        <f t="shared" si="25"/>
        <v>0</v>
      </c>
    </row>
    <row r="31" spans="1:45" x14ac:dyDescent="0.3">
      <c r="I31" s="14">
        <v>-9.7839299999999998</v>
      </c>
      <c r="J31" s="14">
        <v>2.716091</v>
      </c>
      <c r="K31" s="14">
        <v>6.1060514000000001</v>
      </c>
      <c r="L31" s="14">
        <v>-1.6230926999999999</v>
      </c>
      <c r="M31" s="14">
        <v>6.1637664000000001</v>
      </c>
      <c r="N31" s="9">
        <v>4.4167284999999996</v>
      </c>
      <c r="O31" s="1"/>
      <c r="P31" s="1"/>
      <c r="Q31" s="1"/>
      <c r="R31" s="1"/>
      <c r="S31" s="1"/>
      <c r="T31" s="1"/>
      <c r="U31" s="4">
        <f t="shared" si="24"/>
        <v>0</v>
      </c>
      <c r="V31" s="4">
        <f t="shared" si="24"/>
        <v>0</v>
      </c>
      <c r="W31" s="4">
        <f t="shared" si="24"/>
        <v>0</v>
      </c>
      <c r="X31" s="4">
        <f t="shared" si="24"/>
        <v>0</v>
      </c>
      <c r="Y31" s="4">
        <f t="shared" si="24"/>
        <v>0</v>
      </c>
      <c r="Z31" s="4">
        <f t="shared" si="24"/>
        <v>0</v>
      </c>
      <c r="AA31" s="4">
        <f t="shared" si="24"/>
        <v>0</v>
      </c>
      <c r="AB31" s="4">
        <f t="shared" si="24"/>
        <v>0</v>
      </c>
      <c r="AC31" s="4">
        <f t="shared" si="24"/>
        <v>0</v>
      </c>
      <c r="AD31" s="4">
        <f t="shared" si="24"/>
        <v>0</v>
      </c>
      <c r="AE31" s="4">
        <f t="shared" si="24"/>
        <v>0</v>
      </c>
      <c r="AF31" s="4">
        <f t="shared" si="24"/>
        <v>0</v>
      </c>
      <c r="AG31" s="4">
        <f t="shared" si="24"/>
        <v>0</v>
      </c>
      <c r="AH31" s="4">
        <f t="shared" si="24"/>
        <v>0</v>
      </c>
      <c r="AI31" s="4">
        <f t="shared" si="24"/>
        <v>0</v>
      </c>
      <c r="AK31" s="1">
        <f t="shared" si="25"/>
        <v>0</v>
      </c>
    </row>
    <row r="32" spans="1:45" x14ac:dyDescent="0.3">
      <c r="I32" s="14">
        <v>7.4796014</v>
      </c>
      <c r="J32" s="14">
        <v>0.3599927</v>
      </c>
      <c r="K32" s="14">
        <v>4.0773169999999999</v>
      </c>
      <c r="L32" s="14">
        <v>3.0028565</v>
      </c>
      <c r="M32" s="14">
        <v>-9.2066119999999998</v>
      </c>
      <c r="N32" s="9">
        <v>3.7748420199999999</v>
      </c>
      <c r="O32" s="1"/>
      <c r="P32" s="1"/>
      <c r="Q32" s="1"/>
      <c r="R32" s="1"/>
      <c r="S32" s="1"/>
      <c r="T32" s="1"/>
      <c r="U32" s="4">
        <f t="shared" si="24"/>
        <v>77.600103989545744</v>
      </c>
      <c r="V32" s="4">
        <f t="shared" si="24"/>
        <v>30.246453388213119</v>
      </c>
      <c r="W32" s="4">
        <f t="shared" si="24"/>
        <v>55.856116076401626</v>
      </c>
      <c r="X32" s="4">
        <f t="shared" si="24"/>
        <v>47.38386799377971</v>
      </c>
      <c r="Y32" s="4">
        <f t="shared" si="24"/>
        <v>90.845802657230365</v>
      </c>
      <c r="Z32" s="4">
        <f t="shared" si="24"/>
        <v>66.822481138330289</v>
      </c>
      <c r="AA32" s="4">
        <f t="shared" si="24"/>
        <v>45.716947111299021</v>
      </c>
      <c r="AB32" s="4">
        <f t="shared" si="24"/>
        <v>31.051784551811135</v>
      </c>
      <c r="AC32" s="4">
        <f t="shared" si="24"/>
        <v>84.02622676333057</v>
      </c>
      <c r="AD32" s="4">
        <f t="shared" si="24"/>
        <v>36.23465695567733</v>
      </c>
      <c r="AE32" s="4">
        <f t="shared" si="24"/>
        <v>63.133756104920096</v>
      </c>
      <c r="AF32" s="4">
        <f t="shared" si="24"/>
        <v>52.990410910207956</v>
      </c>
      <c r="AG32" s="4">
        <f t="shared" si="24"/>
        <v>42.237109216900102</v>
      </c>
      <c r="AH32" s="4">
        <f t="shared" si="24"/>
        <v>22.585432703728713</v>
      </c>
      <c r="AI32" s="4">
        <f t="shared" si="24"/>
        <v>57.514684499663254</v>
      </c>
      <c r="AK32" s="1">
        <f t="shared" si="25"/>
        <v>20.217894777415964</v>
      </c>
    </row>
    <row r="33" spans="9:37" x14ac:dyDescent="0.3">
      <c r="I33" s="14">
        <v>-1.6641109999999999</v>
      </c>
      <c r="J33" s="14">
        <v>1.3555291</v>
      </c>
      <c r="K33" s="14">
        <v>-4.9582205000000004</v>
      </c>
      <c r="L33" s="14">
        <v>1.129238</v>
      </c>
      <c r="M33" s="14">
        <v>-0.7233946</v>
      </c>
      <c r="N33" s="9">
        <v>-4.1194923199999997E-2</v>
      </c>
      <c r="O33" s="1"/>
      <c r="P33" s="1"/>
      <c r="Q33" s="1"/>
      <c r="R33" s="1"/>
      <c r="S33" s="1"/>
      <c r="T33" s="1"/>
      <c r="U33" s="4">
        <f t="shared" si="24"/>
        <v>0</v>
      </c>
      <c r="V33" s="4">
        <f t="shared" si="24"/>
        <v>0</v>
      </c>
      <c r="W33" s="4">
        <f t="shared" si="24"/>
        <v>0</v>
      </c>
      <c r="X33" s="4">
        <f t="shared" si="24"/>
        <v>0</v>
      </c>
      <c r="Y33" s="4">
        <f t="shared" si="24"/>
        <v>0</v>
      </c>
      <c r="Z33" s="4">
        <f t="shared" si="24"/>
        <v>0</v>
      </c>
      <c r="AA33" s="4">
        <f t="shared" si="24"/>
        <v>0</v>
      </c>
      <c r="AB33" s="4">
        <f t="shared" si="24"/>
        <v>0</v>
      </c>
      <c r="AC33" s="4">
        <f t="shared" si="24"/>
        <v>0</v>
      </c>
      <c r="AD33" s="4">
        <f t="shared" si="24"/>
        <v>0</v>
      </c>
      <c r="AE33" s="4">
        <f t="shared" si="24"/>
        <v>0</v>
      </c>
      <c r="AF33" s="4">
        <f t="shared" si="24"/>
        <v>0</v>
      </c>
      <c r="AG33" s="4">
        <f t="shared" si="24"/>
        <v>0</v>
      </c>
      <c r="AH33" s="4">
        <f t="shared" si="24"/>
        <v>0</v>
      </c>
      <c r="AI33" s="4">
        <f t="shared" si="24"/>
        <v>0</v>
      </c>
      <c r="AK33" s="1">
        <f t="shared" si="25"/>
        <v>0</v>
      </c>
    </row>
    <row r="34" spans="9:37" x14ac:dyDescent="0.3">
      <c r="I34" s="14">
        <v>-0.56324269999999999</v>
      </c>
      <c r="J34" s="14">
        <v>-1.0691447000000001</v>
      </c>
      <c r="K34" s="14">
        <v>-0.37039640000000001</v>
      </c>
      <c r="L34" s="14">
        <v>-0.60264266</v>
      </c>
      <c r="M34" s="14">
        <v>-1.0148598</v>
      </c>
      <c r="N34" s="9">
        <v>-371.02304099999998</v>
      </c>
      <c r="O34" s="1"/>
      <c r="P34" s="1"/>
      <c r="Q34" s="1"/>
      <c r="R34" s="1"/>
      <c r="S34" s="1"/>
      <c r="T34" s="1"/>
      <c r="U34" s="4">
        <f t="shared" si="24"/>
        <v>0</v>
      </c>
      <c r="V34" s="4">
        <f t="shared" si="24"/>
        <v>0</v>
      </c>
      <c r="W34" s="4">
        <f t="shared" si="24"/>
        <v>0</v>
      </c>
      <c r="X34" s="4">
        <f t="shared" si="24"/>
        <v>0</v>
      </c>
      <c r="Y34" s="4">
        <f t="shared" si="24"/>
        <v>0</v>
      </c>
      <c r="Z34" s="4">
        <f t="shared" si="24"/>
        <v>0</v>
      </c>
      <c r="AA34" s="4">
        <f t="shared" si="24"/>
        <v>0</v>
      </c>
      <c r="AB34" s="4">
        <f t="shared" si="24"/>
        <v>0</v>
      </c>
      <c r="AC34" s="4">
        <f t="shared" si="24"/>
        <v>0</v>
      </c>
      <c r="AD34" s="4">
        <f t="shared" si="24"/>
        <v>0</v>
      </c>
      <c r="AE34" s="4">
        <f t="shared" si="24"/>
        <v>0</v>
      </c>
      <c r="AF34" s="4">
        <f t="shared" si="24"/>
        <v>0</v>
      </c>
      <c r="AG34" s="4">
        <f t="shared" si="24"/>
        <v>0</v>
      </c>
      <c r="AH34" s="4">
        <f t="shared" si="24"/>
        <v>0</v>
      </c>
      <c r="AI34" s="4">
        <f t="shared" si="24"/>
        <v>0</v>
      </c>
      <c r="AK34" s="1">
        <f t="shared" si="25"/>
        <v>0</v>
      </c>
    </row>
    <row r="35" spans="9:37" x14ac:dyDescent="0.3">
      <c r="I35" s="14">
        <v>-0.84219929999999998</v>
      </c>
      <c r="J35" s="14">
        <v>-0.819102</v>
      </c>
      <c r="K35" s="14">
        <v>-0.83011290000000004</v>
      </c>
      <c r="L35" s="14">
        <v>-0.97036374000000003</v>
      </c>
      <c r="M35" s="14">
        <v>-0.48026595</v>
      </c>
      <c r="N35" s="9">
        <v>-860.06909199999996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9:37" x14ac:dyDescent="0.3">
      <c r="I36" s="14">
        <v>-1.7585582</v>
      </c>
      <c r="J36" s="14">
        <v>2.9675745999999998</v>
      </c>
      <c r="K36" s="14">
        <v>-5.348579</v>
      </c>
      <c r="L36" s="14">
        <v>4.2482059999999997</v>
      </c>
      <c r="M36" s="14">
        <v>0.81092154999999999</v>
      </c>
      <c r="N36" s="9">
        <v>0.57148015500000005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9:37" x14ac:dyDescent="0.3">
      <c r="I37" s="14">
        <v>-0.45154454999999999</v>
      </c>
      <c r="J37" s="14">
        <v>-1.1448882</v>
      </c>
      <c r="K37" s="14">
        <v>-0.89239215999999999</v>
      </c>
      <c r="L37" s="14">
        <v>-0.90877470000000005</v>
      </c>
      <c r="M37" s="14">
        <v>-0.41204983000000001</v>
      </c>
      <c r="N37" s="9">
        <v>-130.74556000000001</v>
      </c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9:37" x14ac:dyDescent="0.3">
      <c r="I38" s="14">
        <v>-0.99314325999999997</v>
      </c>
      <c r="J38" s="14">
        <v>-0.66639539999999997</v>
      </c>
      <c r="K38" s="14">
        <v>-0.64250130000000005</v>
      </c>
      <c r="L38" s="14">
        <v>-0.34440482</v>
      </c>
      <c r="M38" s="14">
        <v>-0.64117159999999995</v>
      </c>
      <c r="N38" s="9">
        <v>-200.325714</v>
      </c>
      <c r="O38" s="1"/>
      <c r="P38" s="1"/>
      <c r="Q38" s="1"/>
      <c r="R38" s="1"/>
      <c r="S38" s="1"/>
      <c r="T38" s="1"/>
      <c r="U38" s="1">
        <f>U20*$AK3</f>
        <v>148.94309959477715</v>
      </c>
      <c r="V38" s="1">
        <f>V20*$AK3</f>
        <v>229.75866726532422</v>
      </c>
      <c r="W38" s="1">
        <f t="shared" ref="W38:AH38" si="26">W20*$AK3</f>
        <v>129.70422451257605</v>
      </c>
      <c r="X38" s="1">
        <f t="shared" si="26"/>
        <v>225.11473535529453</v>
      </c>
      <c r="Y38" s="1">
        <f t="shared" si="26"/>
        <v>117.88261821240458</v>
      </c>
      <c r="Z38" s="1">
        <f t="shared" si="26"/>
        <v>74.896771316466129</v>
      </c>
      <c r="AA38" s="1">
        <f t="shared" si="26"/>
        <v>243.71247896460727</v>
      </c>
      <c r="AB38" s="1">
        <f>AB20*$AK3</f>
        <v>168.27779318078757</v>
      </c>
      <c r="AC38" s="1">
        <f t="shared" si="26"/>
        <v>92.662407793549747</v>
      </c>
      <c r="AD38" s="1">
        <f t="shared" si="26"/>
        <v>105.27748618047195</v>
      </c>
      <c r="AE38" s="1">
        <f t="shared" si="26"/>
        <v>181.03351851271591</v>
      </c>
      <c r="AF38" s="1">
        <f t="shared" si="26"/>
        <v>177.25785382313276</v>
      </c>
      <c r="AG38" s="1">
        <f t="shared" si="26"/>
        <v>114.57761573816592</v>
      </c>
      <c r="AH38" s="1">
        <f t="shared" si="26"/>
        <v>191.99059484239132</v>
      </c>
      <c r="AI38" s="1">
        <f>AI20*$AK3</f>
        <v>216.69028976623264</v>
      </c>
      <c r="AK38" s="1">
        <f>STDEV(U38:AI38)</f>
        <v>53.97583826235941</v>
      </c>
    </row>
    <row r="39" spans="9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0</v>
      </c>
      <c r="V39" s="1">
        <f t="shared" ref="U39:AI52" si="27">V21*$AK4</f>
        <v>0</v>
      </c>
      <c r="W39" s="1">
        <f t="shared" si="27"/>
        <v>0</v>
      </c>
      <c r="X39" s="1">
        <f t="shared" si="27"/>
        <v>0</v>
      </c>
      <c r="Y39" s="1">
        <f t="shared" si="27"/>
        <v>0</v>
      </c>
      <c r="Z39" s="1">
        <f t="shared" si="27"/>
        <v>0</v>
      </c>
      <c r="AA39" s="1">
        <f>AA21*$AK4</f>
        <v>0</v>
      </c>
      <c r="AB39" s="1">
        <f t="shared" si="27"/>
        <v>0</v>
      </c>
      <c r="AC39" s="1">
        <f t="shared" si="27"/>
        <v>0</v>
      </c>
      <c r="AD39" s="1">
        <f t="shared" si="27"/>
        <v>0</v>
      </c>
      <c r="AE39" s="1">
        <f t="shared" si="27"/>
        <v>0</v>
      </c>
      <c r="AF39" s="1">
        <f t="shared" si="27"/>
        <v>0</v>
      </c>
      <c r="AG39" s="1">
        <f t="shared" si="27"/>
        <v>0</v>
      </c>
      <c r="AH39" s="1">
        <f t="shared" si="27"/>
        <v>0</v>
      </c>
      <c r="AI39" s="1">
        <f t="shared" si="27"/>
        <v>0</v>
      </c>
      <c r="AK39" s="1">
        <f t="shared" ref="AK39:AK52" si="28">STDEV(U39:AI39)</f>
        <v>0</v>
      </c>
    </row>
    <row r="40" spans="9:37" x14ac:dyDescent="0.3">
      <c r="M40" s="1"/>
      <c r="N40" s="1"/>
      <c r="O40" s="1"/>
      <c r="P40" s="1"/>
      <c r="Q40" s="1"/>
      <c r="R40" s="1"/>
      <c r="S40" s="1"/>
      <c r="T40" s="1"/>
      <c r="U40" s="1">
        <f t="shared" si="27"/>
        <v>641.18969118082691</v>
      </c>
      <c r="V40" s="1">
        <f t="shared" si="27"/>
        <v>428.4073891947171</v>
      </c>
      <c r="W40" s="1">
        <f t="shared" si="27"/>
        <v>380.54414824565345</v>
      </c>
      <c r="X40" s="1">
        <f t="shared" si="27"/>
        <v>373.80819273243549</v>
      </c>
      <c r="Y40" s="1">
        <f t="shared" si="27"/>
        <v>754.35354597747471</v>
      </c>
      <c r="Z40" s="1">
        <f t="shared" si="27"/>
        <v>463.40156020402532</v>
      </c>
      <c r="AA40" s="1">
        <f t="shared" si="27"/>
        <v>310.64229514266469</v>
      </c>
      <c r="AB40" s="1">
        <f t="shared" si="27"/>
        <v>315.95995683390635</v>
      </c>
      <c r="AC40" s="1">
        <f t="shared" si="27"/>
        <v>742.86190239952759</v>
      </c>
      <c r="AD40" s="1">
        <f t="shared" si="27"/>
        <v>408.85915020680801</v>
      </c>
      <c r="AE40" s="1">
        <f t="shared" si="27"/>
        <v>610.73560744705026</v>
      </c>
      <c r="AF40" s="1">
        <f t="shared" si="27"/>
        <v>522.19901261648772</v>
      </c>
      <c r="AG40" s="1">
        <f t="shared" si="27"/>
        <v>458.32995321094597</v>
      </c>
      <c r="AH40" s="1">
        <f t="shared" si="27"/>
        <v>342.07077039901429</v>
      </c>
      <c r="AI40" s="1">
        <f t="shared" si="27"/>
        <v>419.60413932395107</v>
      </c>
      <c r="AK40" s="1">
        <f t="shared" si="28"/>
        <v>145.66879906169507</v>
      </c>
    </row>
    <row r="41" spans="9:37" x14ac:dyDescent="0.3">
      <c r="M41" s="1"/>
      <c r="N41" s="1"/>
      <c r="O41" s="1"/>
      <c r="P41" s="1"/>
      <c r="Q41" s="1"/>
      <c r="R41" s="1"/>
      <c r="S41" s="1"/>
      <c r="T41" s="1"/>
      <c r="U41" s="1">
        <f t="shared" si="27"/>
        <v>1.9783124874866965E-4</v>
      </c>
      <c r="V41" s="1">
        <f t="shared" si="27"/>
        <v>2.9804394080056414E-4</v>
      </c>
      <c r="W41" s="1">
        <f t="shared" si="27"/>
        <v>6.897024083052921E-5</v>
      </c>
      <c r="X41" s="1">
        <f t="shared" si="27"/>
        <v>1.3794048166105842E-4</v>
      </c>
      <c r="Y41" s="1">
        <f t="shared" si="27"/>
        <v>3.0452927918836275E-4</v>
      </c>
      <c r="Z41" s="1">
        <f t="shared" si="27"/>
        <v>2.244775496186099E-4</v>
      </c>
      <c r="AA41" s="1">
        <f t="shared" si="27"/>
        <v>3.0971754989860163E-4</v>
      </c>
      <c r="AB41" s="1">
        <f t="shared" si="27"/>
        <v>2.0561365481402792E-4</v>
      </c>
      <c r="AC41" s="1">
        <f t="shared" si="27"/>
        <v>4.2620000139995866E-4</v>
      </c>
      <c r="AD41" s="1">
        <f t="shared" si="27"/>
        <v>2.8307124902866138E-4</v>
      </c>
      <c r="AE41" s="1">
        <f t="shared" si="27"/>
        <v>2.9085365509401965E-4</v>
      </c>
      <c r="AF41" s="1">
        <f t="shared" si="27"/>
        <v>4.5484831726620457E-4</v>
      </c>
      <c r="AG41" s="1">
        <f t="shared" si="27"/>
        <v>2.3685610603539324E-4</v>
      </c>
      <c r="AH41" s="1">
        <f t="shared" si="27"/>
        <v>2.1280394052057244E-4</v>
      </c>
      <c r="AI41" s="1">
        <f t="shared" si="27"/>
        <v>3.7609365537401139E-4</v>
      </c>
      <c r="AK41" s="1">
        <f t="shared" si="28"/>
        <v>1.0267885437875921E-4</v>
      </c>
    </row>
    <row r="42" spans="9:37" x14ac:dyDescent="0.3">
      <c r="M42" s="1"/>
      <c r="N42" s="1"/>
      <c r="O42" s="1"/>
      <c r="P42" s="1"/>
      <c r="Q42" s="1"/>
      <c r="R42" s="1"/>
      <c r="S42" s="1"/>
      <c r="T42" s="1"/>
      <c r="U42" s="1">
        <f t="shared" si="27"/>
        <v>0</v>
      </c>
      <c r="V42" s="1">
        <f t="shared" si="27"/>
        <v>0</v>
      </c>
      <c r="W42" s="1">
        <f>W24*$AK7</f>
        <v>0</v>
      </c>
      <c r="X42" s="1">
        <f t="shared" si="27"/>
        <v>0</v>
      </c>
      <c r="Y42" s="1">
        <f t="shared" si="27"/>
        <v>0</v>
      </c>
      <c r="Z42" s="1">
        <f t="shared" si="27"/>
        <v>0</v>
      </c>
      <c r="AA42" s="1">
        <f t="shared" si="27"/>
        <v>0</v>
      </c>
      <c r="AB42" s="1">
        <f t="shared" si="27"/>
        <v>0</v>
      </c>
      <c r="AC42" s="1">
        <f t="shared" si="27"/>
        <v>0</v>
      </c>
      <c r="AD42" s="1">
        <f t="shared" si="27"/>
        <v>0</v>
      </c>
      <c r="AE42" s="1">
        <f t="shared" si="27"/>
        <v>0</v>
      </c>
      <c r="AF42" s="1">
        <f t="shared" si="27"/>
        <v>0</v>
      </c>
      <c r="AG42" s="1">
        <f t="shared" si="27"/>
        <v>0</v>
      </c>
      <c r="AH42" s="1">
        <f t="shared" si="27"/>
        <v>0</v>
      </c>
      <c r="AI42" s="1">
        <f t="shared" si="27"/>
        <v>0</v>
      </c>
      <c r="AK42" s="1">
        <f t="shared" si="28"/>
        <v>0</v>
      </c>
    </row>
    <row r="43" spans="9:37" x14ac:dyDescent="0.3">
      <c r="M43" s="1"/>
      <c r="N43" s="1"/>
      <c r="O43" s="1"/>
      <c r="P43" s="1"/>
      <c r="Q43" s="1"/>
      <c r="R43" s="1"/>
      <c r="S43" s="1"/>
      <c r="T43" s="1"/>
      <c r="U43" s="1">
        <f t="shared" si="27"/>
        <v>35.194943727378238</v>
      </c>
      <c r="V43" s="1">
        <f t="shared" si="27"/>
        <v>16.454039729445949</v>
      </c>
      <c r="W43" s="1">
        <f>W25*$AK8</f>
        <v>26.861939567735028</v>
      </c>
      <c r="X43" s="1">
        <f t="shared" si="27"/>
        <v>25.65642445482364</v>
      </c>
      <c r="Y43" s="1">
        <f t="shared" si="27"/>
        <v>41.088816112750109</v>
      </c>
      <c r="Z43" s="1">
        <f t="shared" si="27"/>
        <v>29.780311434647256</v>
      </c>
      <c r="AA43" s="1">
        <f t="shared" si="27"/>
        <v>23.139437783936618</v>
      </c>
      <c r="AB43" s="1">
        <f t="shared" si="27"/>
        <v>17.393913599349506</v>
      </c>
      <c r="AC43" s="1">
        <f t="shared" si="27"/>
        <v>37.71844559191932</v>
      </c>
      <c r="AD43" s="1">
        <f t="shared" si="27"/>
        <v>16.14854008157894</v>
      </c>
      <c r="AE43" s="1">
        <f t="shared" si="27"/>
        <v>32.263091877471396</v>
      </c>
      <c r="AF43" s="1">
        <f t="shared" si="27"/>
        <v>23.760114080602154</v>
      </c>
      <c r="AG43" s="1">
        <f t="shared" si="27"/>
        <v>21.125834367492075</v>
      </c>
      <c r="AH43" s="1">
        <f>AH25*$AK8</f>
        <v>12.511192249050323</v>
      </c>
      <c r="AI43" s="1">
        <f t="shared" si="27"/>
        <v>27.029396472164944</v>
      </c>
      <c r="AK43" s="1">
        <f t="shared" si="28"/>
        <v>8.3884504809915192</v>
      </c>
    </row>
    <row r="44" spans="9:37" x14ac:dyDescent="0.3">
      <c r="M44" s="1"/>
      <c r="N44" s="1"/>
      <c r="O44" s="1"/>
      <c r="P44" s="1"/>
      <c r="Q44" s="1"/>
      <c r="R44" s="1"/>
      <c r="S44" s="1"/>
      <c r="T44" s="1"/>
      <c r="U44" s="1">
        <f t="shared" si="27"/>
        <v>0</v>
      </c>
      <c r="V44" s="1">
        <f t="shared" si="27"/>
        <v>0</v>
      </c>
      <c r="W44" s="1">
        <f t="shared" si="27"/>
        <v>0</v>
      </c>
      <c r="X44" s="1">
        <f t="shared" si="27"/>
        <v>0</v>
      </c>
      <c r="Y44" s="1">
        <f t="shared" si="27"/>
        <v>0</v>
      </c>
      <c r="Z44" s="1">
        <f t="shared" si="27"/>
        <v>0</v>
      </c>
      <c r="AA44" s="1">
        <f t="shared" si="27"/>
        <v>0</v>
      </c>
      <c r="AB44" s="1">
        <f t="shared" si="27"/>
        <v>0</v>
      </c>
      <c r="AC44" s="1">
        <f t="shared" si="27"/>
        <v>0</v>
      </c>
      <c r="AD44" s="1">
        <f t="shared" si="27"/>
        <v>0</v>
      </c>
      <c r="AE44" s="1">
        <f t="shared" si="27"/>
        <v>0</v>
      </c>
      <c r="AF44" s="1">
        <f t="shared" si="27"/>
        <v>0</v>
      </c>
      <c r="AG44" s="1">
        <f t="shared" si="27"/>
        <v>0</v>
      </c>
      <c r="AH44" s="1">
        <f t="shared" si="27"/>
        <v>0</v>
      </c>
      <c r="AI44" s="1">
        <f t="shared" si="27"/>
        <v>0</v>
      </c>
      <c r="AK44" s="1">
        <f t="shared" si="28"/>
        <v>0</v>
      </c>
    </row>
    <row r="45" spans="9:37" x14ac:dyDescent="0.3">
      <c r="M45" s="1"/>
      <c r="N45" s="1"/>
      <c r="O45" s="1"/>
      <c r="P45" s="1"/>
      <c r="Q45" s="1"/>
      <c r="R45" s="1"/>
      <c r="S45" s="1"/>
      <c r="T45" s="1"/>
      <c r="U45" s="1">
        <f t="shared" si="27"/>
        <v>2.0237787777044911E-5</v>
      </c>
      <c r="V45" s="1">
        <f t="shared" si="27"/>
        <v>2.5184994183137709E-5</v>
      </c>
      <c r="W45" s="1">
        <f t="shared" si="27"/>
        <v>8.9646183346281922E-6</v>
      </c>
      <c r="X45" s="1">
        <f t="shared" si="27"/>
        <v>1.32810370905165E-5</v>
      </c>
      <c r="Y45" s="1">
        <f t="shared" si="27"/>
        <v>2.1981005074769264E-5</v>
      </c>
      <c r="Z45" s="1">
        <f t="shared" si="27"/>
        <v>1.5476776596354443E-5</v>
      </c>
      <c r="AA45" s="1">
        <f t="shared" si="27"/>
        <v>2.538668634250875E-5</v>
      </c>
      <c r="AB45" s="1">
        <f t="shared" si="27"/>
        <v>1.3916907547715956E-5</v>
      </c>
      <c r="AC45" s="1">
        <f t="shared" si="27"/>
        <v>2.5522065003117676E-5</v>
      </c>
      <c r="AD45" s="1">
        <f t="shared" si="27"/>
        <v>2.1371458497039142E-5</v>
      </c>
      <c r="AE45" s="1">
        <f t="shared" si="27"/>
        <v>1.7742844678482938E-5</v>
      </c>
      <c r="AF45" s="1">
        <f t="shared" si="27"/>
        <v>3.3651967697491847E-5</v>
      </c>
      <c r="AG45" s="1">
        <f t="shared" si="27"/>
        <v>1.4566141922402342E-5</v>
      </c>
      <c r="AH45" s="1">
        <f t="shared" si="27"/>
        <v>1.9789737230288308E-5</v>
      </c>
      <c r="AI45" s="1">
        <f t="shared" si="27"/>
        <v>2.9548927705096993E-5</v>
      </c>
      <c r="AK45" s="1">
        <f t="shared" si="28"/>
        <v>6.686569877001902E-6</v>
      </c>
    </row>
    <row r="46" spans="9:37" x14ac:dyDescent="0.3">
      <c r="M46" s="1"/>
      <c r="N46" s="1"/>
      <c r="O46" s="1"/>
      <c r="P46" s="1"/>
      <c r="Q46" s="1"/>
      <c r="R46" s="1"/>
      <c r="S46" s="1"/>
      <c r="T46" s="1"/>
      <c r="U46" s="1">
        <f t="shared" si="27"/>
        <v>270.49150367631353</v>
      </c>
      <c r="V46" s="1">
        <f t="shared" si="27"/>
        <v>415.98785468394078</v>
      </c>
      <c r="W46" s="1">
        <f t="shared" si="27"/>
        <v>241.21130010410803</v>
      </c>
      <c r="X46" s="1">
        <f t="shared" si="27"/>
        <v>417.39457455282633</v>
      </c>
      <c r="Y46" s="1">
        <f t="shared" si="27"/>
        <v>214.31895393439601</v>
      </c>
      <c r="Z46" s="1">
        <f t="shared" si="27"/>
        <v>136.2300373234566</v>
      </c>
      <c r="AA46" s="1">
        <f t="shared" si="27"/>
        <v>443.86454150057119</v>
      </c>
      <c r="AB46" s="1">
        <f t="shared" si="27"/>
        <v>310.16340523716229</v>
      </c>
      <c r="AC46" s="1">
        <f t="shared" si="27"/>
        <v>165.83292179632099</v>
      </c>
      <c r="AD46" s="1">
        <f t="shared" si="27"/>
        <v>185.86285512173265</v>
      </c>
      <c r="AE46" s="1">
        <f t="shared" si="27"/>
        <v>335.17802621666544</v>
      </c>
      <c r="AF46" s="1">
        <f t="shared" si="27"/>
        <v>314.26991130164208</v>
      </c>
      <c r="AG46" s="1">
        <f t="shared" si="27"/>
        <v>210.13406217133385</v>
      </c>
      <c r="AH46" s="1">
        <f t="shared" si="27"/>
        <v>347.70447777611287</v>
      </c>
      <c r="AI46" s="1">
        <f t="shared" si="27"/>
        <v>391.27951529376179</v>
      </c>
      <c r="AK46" s="1">
        <f t="shared" si="28"/>
        <v>98.925933305739733</v>
      </c>
    </row>
    <row r="47" spans="9:37" x14ac:dyDescent="0.3">
      <c r="M47" s="1"/>
      <c r="N47" s="1"/>
      <c r="O47" s="1"/>
      <c r="P47" s="1"/>
      <c r="Q47" s="1"/>
      <c r="R47" s="1"/>
      <c r="S47" s="1"/>
      <c r="T47" s="1"/>
      <c r="U47" s="1">
        <f t="shared" si="27"/>
        <v>0.28121699642426856</v>
      </c>
      <c r="V47" s="1">
        <f t="shared" si="27"/>
        <v>9.6352405838261213E-2</v>
      </c>
      <c r="W47" s="1">
        <f t="shared" si="27"/>
        <v>0.19573260815221269</v>
      </c>
      <c r="X47" s="1">
        <f t="shared" si="27"/>
        <v>0.14755640523308208</v>
      </c>
      <c r="Y47" s="1">
        <f t="shared" si="27"/>
        <v>0.29981694312047324</v>
      </c>
      <c r="Z47" s="1">
        <f t="shared" si="27"/>
        <v>0.2439088110713433</v>
      </c>
      <c r="AA47" s="1">
        <f t="shared" si="27"/>
        <v>0.20357282924272779</v>
      </c>
      <c r="AB47" s="1">
        <f t="shared" si="27"/>
        <v>7.7644167181540713E-2</v>
      </c>
      <c r="AC47" s="1">
        <f t="shared" si="27"/>
        <v>0.26407680198565103</v>
      </c>
      <c r="AD47" s="1">
        <f t="shared" si="27"/>
        <v>0.13209254697308342</v>
      </c>
      <c r="AE47" s="1">
        <f t="shared" si="27"/>
        <v>0.1537202901449784</v>
      </c>
      <c r="AF47" s="1">
        <f t="shared" si="27"/>
        <v>0.21757693524513924</v>
      </c>
      <c r="AG47" s="1">
        <f t="shared" si="27"/>
        <v>9.9380202313951477E-2</v>
      </c>
      <c r="AH47" s="1">
        <f>AH29*$AK12</f>
        <v>7.3048326487747423E-2</v>
      </c>
      <c r="AI47" s="1">
        <f t="shared" si="27"/>
        <v>0.25174903216185845</v>
      </c>
      <c r="AK47" s="1">
        <f t="shared" si="28"/>
        <v>7.6752884548677541E-2</v>
      </c>
    </row>
    <row r="48" spans="9:37" x14ac:dyDescent="0.3">
      <c r="M48" s="1"/>
      <c r="N48" s="1"/>
      <c r="O48" s="1"/>
      <c r="P48" s="1"/>
      <c r="Q48" s="1"/>
      <c r="R48" s="1"/>
      <c r="S48" s="1"/>
      <c r="T48" s="1"/>
      <c r="U48" s="1">
        <f t="shared" si="27"/>
        <v>0</v>
      </c>
      <c r="V48" s="1">
        <f t="shared" si="27"/>
        <v>0</v>
      </c>
      <c r="W48" s="1">
        <f t="shared" si="27"/>
        <v>0</v>
      </c>
      <c r="X48" s="1">
        <f t="shared" si="27"/>
        <v>0</v>
      </c>
      <c r="Y48" s="1">
        <f t="shared" si="27"/>
        <v>0</v>
      </c>
      <c r="Z48" s="1">
        <f t="shared" si="27"/>
        <v>0</v>
      </c>
      <c r="AA48" s="1">
        <f t="shared" si="27"/>
        <v>0</v>
      </c>
      <c r="AB48" s="1">
        <f t="shared" si="27"/>
        <v>0</v>
      </c>
      <c r="AC48" s="1">
        <f t="shared" si="27"/>
        <v>0</v>
      </c>
      <c r="AD48" s="1">
        <f t="shared" si="27"/>
        <v>0</v>
      </c>
      <c r="AE48" s="1">
        <f t="shared" si="27"/>
        <v>0</v>
      </c>
      <c r="AF48" s="1">
        <f t="shared" si="27"/>
        <v>0</v>
      </c>
      <c r="AG48" s="1">
        <f t="shared" si="27"/>
        <v>0</v>
      </c>
      <c r="AH48" s="1">
        <f t="shared" si="27"/>
        <v>0</v>
      </c>
      <c r="AI48" s="1">
        <f t="shared" si="27"/>
        <v>0</v>
      </c>
      <c r="AK48" s="1">
        <f t="shared" si="28"/>
        <v>0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7"/>
        <v>0</v>
      </c>
      <c r="V49" s="1">
        <f t="shared" si="27"/>
        <v>0</v>
      </c>
      <c r="W49" s="1">
        <f t="shared" si="27"/>
        <v>0</v>
      </c>
      <c r="X49" s="1">
        <f t="shared" si="27"/>
        <v>0</v>
      </c>
      <c r="Y49" s="1">
        <f t="shared" si="27"/>
        <v>0</v>
      </c>
      <c r="Z49" s="1">
        <f t="shared" si="27"/>
        <v>0</v>
      </c>
      <c r="AA49" s="1">
        <f t="shared" si="27"/>
        <v>0</v>
      </c>
      <c r="AB49" s="1">
        <f t="shared" si="27"/>
        <v>0</v>
      </c>
      <c r="AC49" s="1">
        <f t="shared" si="27"/>
        <v>0</v>
      </c>
      <c r="AD49" s="1">
        <f t="shared" si="27"/>
        <v>0</v>
      </c>
      <c r="AE49" s="1">
        <f t="shared" si="27"/>
        <v>0</v>
      </c>
      <c r="AF49" s="1">
        <f t="shared" si="27"/>
        <v>0</v>
      </c>
      <c r="AG49" s="1">
        <f t="shared" si="27"/>
        <v>0</v>
      </c>
      <c r="AH49" s="1">
        <f>AH31*$AK14</f>
        <v>0</v>
      </c>
      <c r="AI49" s="1">
        <f t="shared" si="27"/>
        <v>0</v>
      </c>
      <c r="AK49" s="1">
        <f t="shared" si="28"/>
        <v>0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7"/>
        <v>24.72671953100846</v>
      </c>
      <c r="V50" s="1">
        <f t="shared" si="27"/>
        <v>9.6378165915708376</v>
      </c>
      <c r="W50" s="1">
        <f t="shared" si="27"/>
        <v>17.798152905809278</v>
      </c>
      <c r="X50" s="1">
        <f t="shared" si="27"/>
        <v>15.098531495967626</v>
      </c>
      <c r="Y50" s="1">
        <f t="shared" si="27"/>
        <v>28.947366915607503</v>
      </c>
      <c r="Z50" s="1">
        <f t="shared" si="27"/>
        <v>21.292506897879846</v>
      </c>
      <c r="AA50" s="1">
        <f t="shared" si="27"/>
        <v>14.56737904871016</v>
      </c>
      <c r="AB50" s="1">
        <f t="shared" si="27"/>
        <v>9.8944296215553287</v>
      </c>
      <c r="AC50" s="1">
        <f t="shared" si="27"/>
        <v>26.774357708408456</v>
      </c>
      <c r="AD50" s="1">
        <f t="shared" si="27"/>
        <v>11.545914938026915</v>
      </c>
      <c r="AE50" s="1">
        <f t="shared" si="27"/>
        <v>20.117120981638916</v>
      </c>
      <c r="AF50" s="1">
        <f t="shared" si="27"/>
        <v>16.885016398768268</v>
      </c>
      <c r="AG50" s="1">
        <f t="shared" si="27"/>
        <v>13.458553529097852</v>
      </c>
      <c r="AH50" s="1">
        <f t="shared" si="27"/>
        <v>7.1966870047854838</v>
      </c>
      <c r="AI50" s="1">
        <f t="shared" si="27"/>
        <v>18.326643901523695</v>
      </c>
      <c r="AK50" s="1">
        <f t="shared" si="28"/>
        <v>6.4422879347681565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7"/>
        <v>0</v>
      </c>
      <c r="V51" s="1">
        <f t="shared" si="27"/>
        <v>0</v>
      </c>
      <c r="W51" s="1">
        <f t="shared" si="27"/>
        <v>0</v>
      </c>
      <c r="X51" s="1">
        <f t="shared" si="27"/>
        <v>0</v>
      </c>
      <c r="Y51" s="1">
        <f t="shared" si="27"/>
        <v>0</v>
      </c>
      <c r="Z51" s="1">
        <f t="shared" si="27"/>
        <v>0</v>
      </c>
      <c r="AA51" s="1">
        <f t="shared" si="27"/>
        <v>0</v>
      </c>
      <c r="AB51" s="1">
        <f t="shared" si="27"/>
        <v>0</v>
      </c>
      <c r="AC51" s="1">
        <f t="shared" si="27"/>
        <v>0</v>
      </c>
      <c r="AD51" s="1">
        <f t="shared" si="27"/>
        <v>0</v>
      </c>
      <c r="AE51" s="1">
        <f t="shared" si="27"/>
        <v>0</v>
      </c>
      <c r="AF51" s="1">
        <f t="shared" si="27"/>
        <v>0</v>
      </c>
      <c r="AG51" s="1">
        <f t="shared" si="27"/>
        <v>0</v>
      </c>
      <c r="AH51" s="1">
        <f t="shared" si="27"/>
        <v>0</v>
      </c>
      <c r="AI51" s="1">
        <f t="shared" si="27"/>
        <v>0</v>
      </c>
      <c r="AK51" s="1">
        <f t="shared" si="28"/>
        <v>0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7"/>
        <v>0</v>
      </c>
      <c r="V52" s="1">
        <f t="shared" si="27"/>
        <v>0</v>
      </c>
      <c r="W52" s="1">
        <f t="shared" si="27"/>
        <v>0</v>
      </c>
      <c r="X52" s="1">
        <f t="shared" si="27"/>
        <v>0</v>
      </c>
      <c r="Y52" s="1">
        <f t="shared" si="27"/>
        <v>0</v>
      </c>
      <c r="Z52" s="1">
        <f t="shared" si="27"/>
        <v>0</v>
      </c>
      <c r="AA52" s="1">
        <f t="shared" si="27"/>
        <v>0</v>
      </c>
      <c r="AB52" s="1">
        <f t="shared" si="27"/>
        <v>0</v>
      </c>
      <c r="AC52" s="1">
        <f t="shared" si="27"/>
        <v>0</v>
      </c>
      <c r="AD52" s="1">
        <f t="shared" si="27"/>
        <v>0</v>
      </c>
      <c r="AE52" s="1">
        <f t="shared" si="27"/>
        <v>0</v>
      </c>
      <c r="AF52" s="1">
        <f t="shared" si="27"/>
        <v>0</v>
      </c>
      <c r="AG52" s="1">
        <f t="shared" si="27"/>
        <v>0</v>
      </c>
      <c r="AH52" s="1">
        <f t="shared" si="27"/>
        <v>0</v>
      </c>
      <c r="AI52" s="1">
        <f t="shared" si="27"/>
        <v>0</v>
      </c>
      <c r="AK52" s="1">
        <f t="shared" si="28"/>
        <v>0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>
    <tabColor rgb="FF7030A0"/>
  </sheetPr>
  <dimension ref="A1:AQ52"/>
  <sheetViews>
    <sheetView zoomScale="37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57.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20" t="s">
        <v>75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-2.81569</v>
      </c>
      <c r="P3" s="14">
        <v>5.3395375999999999</v>
      </c>
      <c r="Q3" s="14">
        <v>-0.73590750000000005</v>
      </c>
      <c r="R3" s="14">
        <v>8.3896490000000004</v>
      </c>
      <c r="S3" s="14">
        <v>-5.3521976000000002</v>
      </c>
      <c r="T3" s="1"/>
      <c r="U3" s="1">
        <f>$I$3*$O3+$J$3*$P3+$K$3*$Q3+$L$3*$R3+$M$3*$S3</f>
        <v>89.812196800000009</v>
      </c>
      <c r="V3" s="1">
        <f>$I$4*$O3+$J$4*$P3+$K$4*$Q3+$L$4*$R3+$M$4*$S3</f>
        <v>-65.661842800000016</v>
      </c>
      <c r="W3" s="1">
        <f>$I$5*$O3+$J$5*$P3+$K$5*$Q3+$L$5*$R3+$M$5*$S3</f>
        <v>94.003503100000003</v>
      </c>
      <c r="X3" s="1">
        <f>$I$6*$O3+$J$6*$P3+$K$6*$Q3+$L$6*$R3+$M$6*$S3</f>
        <v>42.325491200000009</v>
      </c>
      <c r="Y3" s="1">
        <f>$I$7*$O3+$J$7*$P3+$K$7*$Q3+$L$7*$R3+$M$7*$S3</f>
        <v>121.3396327</v>
      </c>
      <c r="Z3" s="1">
        <f>$I$8*$O3+$J$8*$P3+$K$8*$Q3+$L$8*$R3+$M$8*$S3</f>
        <v>116.63446719999999</v>
      </c>
      <c r="AA3" s="1">
        <f>$I$9*$O3+$J$9*$P3+$K$9*$Q3+$L$9*$R3+$M$9*$S3</f>
        <v>27.459560700000001</v>
      </c>
      <c r="AB3" s="1">
        <f>$I$10*$O3+$J$10*$P3+$K$10*$Q3+$L$10*$R3+$M$10*$S3</f>
        <v>0.22448120000000316</v>
      </c>
      <c r="AC3" s="1">
        <f>$I$11*$O3+$J$11*$P3+$K$11*$Q3+$L$11*$R3+$M$11*$S3</f>
        <v>98.13464590000001</v>
      </c>
      <c r="AD3" s="1">
        <f>$I$12*$O3+$J$12*$P3+$K$12*$Q3+$L$12*$R3+$M$12*$S3</f>
        <v>-11.283420900000003</v>
      </c>
      <c r="AE3" s="1">
        <f>$I$13*$O3+$J$13*$P3+$K$13*$Q3+$L$13*$R3+$M$13*$S3</f>
        <v>48.855596499999997</v>
      </c>
      <c r="AF3" s="1">
        <f>$I$14*$O3+$J$14*$P3+$K$14*$Q3+$L$14*$R3+$M$14*$S3</f>
        <v>-3.3272515999999968</v>
      </c>
      <c r="AG3" s="1">
        <f>$I$15*$O3+$J$15*$P3+$K$15*$Q3+$L$15*$R3+$M$15*$S3</f>
        <v>15.761543899999992</v>
      </c>
      <c r="AH3" s="1">
        <f>$I$16*$O3+$J$16*$P3+$K$16*$Q3+$L$16*$R3+$M$16*$S3</f>
        <v>-60.847531700000005</v>
      </c>
      <c r="AI3" s="1">
        <f>$I$17*$O3+$J$17*$P3+$K$17*$Q3+$L$17*$R3+$M$17*$S3</f>
        <v>43.522392199999999</v>
      </c>
      <c r="AK3" s="9">
        <v>-2.3225164</v>
      </c>
      <c r="AM3" t="s">
        <v>0</v>
      </c>
      <c r="AN3" s="1">
        <v>1000</v>
      </c>
      <c r="AO3" s="15">
        <f>SUM(U38:U52)</f>
        <v>999.99933380164964</v>
      </c>
      <c r="AP3" s="23">
        <f>AN3-AO3</f>
        <v>6.6619835035908181E-4</v>
      </c>
      <c r="AQ3">
        <f>ABS(AP3)</f>
        <v>6.6619835035908181E-4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-0.67634004000000003</v>
      </c>
      <c r="P4" s="14">
        <v>-0.50520229999999999</v>
      </c>
      <c r="Q4" s="14">
        <v>-1.1617740000000001</v>
      </c>
      <c r="R4" s="14">
        <v>-1.3339745999999999</v>
      </c>
      <c r="S4" s="14">
        <v>-0.47201920000000003</v>
      </c>
      <c r="T4" s="1"/>
      <c r="U4" s="1">
        <f t="shared" ref="U4:U17" si="4">$I$3*$O4+$J$3*$P4+$K$3*$Q4+$L$3*$R4+$M$3*$S4</f>
        <v>-32.343130739999999</v>
      </c>
      <c r="V4" s="1">
        <f t="shared" ref="V4:V17" si="5">$I$4*$O4+$J$4*$P4+$K$4*$Q4+$L$4*$R4+$M$4*$S4</f>
        <v>-25.746948320000001</v>
      </c>
      <c r="W4" s="1">
        <f t="shared" ref="W4:W17" si="6">$I$5*$O4+$J$5*$P4+$K$5*$Q4+$L$5*$R4+$M$5*$S4</f>
        <v>-25.567883579999997</v>
      </c>
      <c r="X4" s="1">
        <f t="shared" ref="X4:X17" si="7">$I$6*$O4+$J$6*$P4+$K$6*$Q4+$L$6*$R4+$M$6*$S4</f>
        <v>-31.410023560000003</v>
      </c>
      <c r="Y4" s="1">
        <f t="shared" ref="Y4:Y17" si="8">$I$7*$O4+$J$7*$P4+$K$7*$Q4+$L$7*$R4+$M$7*$S4</f>
        <v>-42.300003220000001</v>
      </c>
      <c r="Z4" s="1">
        <f t="shared" ref="Z4:Z17" si="9">$I$8*$O4+$J$8*$P4+$K$8*$Q4+$L$8*$R4+$M$8*$S4</f>
        <v>-34.11222128</v>
      </c>
      <c r="AA4" s="1">
        <f t="shared" ref="AA4:AA17" si="10">$I$9*$O4+$J$9*$P4+$K$9*$Q4+$L$9*$R4+$M$9*$S4</f>
        <v>-40.340559200000001</v>
      </c>
      <c r="AB4" s="1">
        <f t="shared" ref="AB4:AB17" si="11">$I$10*$O4+$J$10*$P4+$K$10*$Q4+$L$10*$R4+$M$10*$S4</f>
        <v>-26.454719100000002</v>
      </c>
      <c r="AC4" s="1">
        <f t="shared" ref="AC4:AC17" si="12">$I$11*$O4+$J$11*$P4+$K$11*$Q4+$L$11*$R4+$M$11*$S4</f>
        <v>-46.045607140000001</v>
      </c>
      <c r="AD4" s="1">
        <f t="shared" ref="AD4:AD17" si="13">$I$12*$O4+$J$12*$P4+$K$12*$Q4+$L$12*$R4+$M$12*$S4</f>
        <v>-22.222002760000002</v>
      </c>
      <c r="AE4" s="1">
        <f t="shared" ref="AE4:AE17" si="14">$I$13*$O4+$J$13*$P4+$K$13*$Q4+$L$13*$R4+$M$13*$S4</f>
        <v>-39.545561659999997</v>
      </c>
      <c r="AF4" s="1">
        <f t="shared" ref="AF4:AF17" si="15">$I$14*$O4+$J$14*$P4+$K$14*$Q4+$L$14*$R4+$M$14*$S4</f>
        <v>-38.841026920000004</v>
      </c>
      <c r="AG4" s="1">
        <f t="shared" ref="AG4:AG17" si="16">$I$15*$O4+$J$15*$P4+$K$15*$Q4+$L$15*$R4+$M$15*$S4</f>
        <v>-25.995251700000001</v>
      </c>
      <c r="AH4" s="1">
        <f t="shared" ref="AH4:AH17" si="17">$I$16*$O4+$J$16*$P4+$K$16*$Q4+$L$16*$R4+$M$16*$S4</f>
        <v>-18.12573094</v>
      </c>
      <c r="AI4" s="1">
        <f t="shared" ref="AI4:AI17" si="18">$I$17*$O4+$J$17*$P4+$K$17*$Q4+$L$17*$R4+$M$17*$S4</f>
        <v>-43.738952180000005</v>
      </c>
      <c r="AK4" s="9">
        <v>-94.651409999999998</v>
      </c>
      <c r="AM4" t="s">
        <v>1</v>
      </c>
      <c r="AN4" s="1">
        <v>1000</v>
      </c>
      <c r="AO4" s="15">
        <f>SUM(V38:V52)</f>
        <v>1000.0063183933866</v>
      </c>
      <c r="AP4" s="23">
        <f t="shared" ref="AP4:AP17" si="19">AN4-AO4</f>
        <v>-6.3183933865502695E-3</v>
      </c>
      <c r="AQ4">
        <f>ABS(AP4)</f>
        <v>6.3183933865502695E-3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-7.4769639999999997</v>
      </c>
      <c r="P5" s="14">
        <v>0.66341490000000003</v>
      </c>
      <c r="Q5" s="14">
        <v>6.7157660000000003</v>
      </c>
      <c r="R5" s="14">
        <v>-2.6759198</v>
      </c>
      <c r="S5" s="14">
        <v>4.6000642999999997</v>
      </c>
      <c r="T5" s="1"/>
      <c r="U5" s="1">
        <f t="shared" si="4"/>
        <v>-6.2403331000000009</v>
      </c>
      <c r="V5" s="1">
        <f>$I$4*$O5+$J$4*$P5+$K$4*$Q5+$L$4*$R5+$M$4*$S5</f>
        <v>-7.3079180000000008</v>
      </c>
      <c r="W5" s="1">
        <f t="shared" si="6"/>
        <v>-49.706679399999992</v>
      </c>
      <c r="X5" s="1">
        <f t="shared" si="7"/>
        <v>-76.612389999999991</v>
      </c>
      <c r="Y5" s="1">
        <f t="shared" si="8"/>
        <v>46.570347600000005</v>
      </c>
      <c r="Z5" s="1">
        <f t="shared" si="9"/>
        <v>43.202956100000009</v>
      </c>
      <c r="AA5" s="1">
        <f t="shared" si="10"/>
        <v>-7.2678006999999951</v>
      </c>
      <c r="AB5" s="1">
        <f t="shared" si="11"/>
        <v>-18.035358699999989</v>
      </c>
      <c r="AC5" s="1">
        <f t="shared" si="12"/>
        <v>107.7680259</v>
      </c>
      <c r="AD5" s="1">
        <f t="shared" si="13"/>
        <v>56.151305399999998</v>
      </c>
      <c r="AE5" s="1">
        <f t="shared" si="14"/>
        <v>5.7593300000014835E-2</v>
      </c>
      <c r="AF5" s="1">
        <f t="shared" si="15"/>
        <v>88.358573899999996</v>
      </c>
      <c r="AG5" s="1">
        <f t="shared" si="16"/>
        <v>21.0820486</v>
      </c>
      <c r="AH5" s="1">
        <f t="shared" si="17"/>
        <v>-19.688911699999991</v>
      </c>
      <c r="AI5" s="1">
        <f t="shared" si="18"/>
        <v>34.993375099999994</v>
      </c>
      <c r="AK5" s="9">
        <v>2.829634</v>
      </c>
      <c r="AM5" t="s">
        <v>2</v>
      </c>
      <c r="AN5" s="1">
        <v>1000</v>
      </c>
      <c r="AO5" s="15">
        <f>SUM(W38:W52)</f>
        <v>999.99477628992088</v>
      </c>
      <c r="AP5" s="23">
        <f t="shared" si="19"/>
        <v>5.2237100791217017E-3</v>
      </c>
      <c r="AQ5">
        <f t="shared" ref="AQ5:AQ17" si="20">ABS(AP5)</f>
        <v>5.2237100791217017E-3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-4.1916865999999997</v>
      </c>
      <c r="P6" s="14">
        <v>-0.89118344000000005</v>
      </c>
      <c r="Q6" s="14">
        <v>-4.5704292999999998</v>
      </c>
      <c r="R6" s="14">
        <v>-0.71085120000000002</v>
      </c>
      <c r="S6" s="14">
        <v>-2.0134892</v>
      </c>
      <c r="T6" s="1"/>
      <c r="U6" s="1">
        <f t="shared" si="4"/>
        <v>-73.830618119999997</v>
      </c>
      <c r="V6" s="1">
        <f t="shared" si="5"/>
        <v>-107.73129484</v>
      </c>
      <c r="W6" s="1">
        <f t="shared" si="6"/>
        <v>-58.413379379999995</v>
      </c>
      <c r="X6" s="1">
        <f t="shared" si="7"/>
        <v>-100.09556115999999</v>
      </c>
      <c r="Y6" s="1">
        <f t="shared" si="8"/>
        <v>-92.296112139999991</v>
      </c>
      <c r="Z6" s="1">
        <f t="shared" si="9"/>
        <v>-76.859331400000002</v>
      </c>
      <c r="AA6" s="1">
        <f t="shared" si="10"/>
        <v>-146.60678318000001</v>
      </c>
      <c r="AB6" s="1">
        <f t="shared" si="11"/>
        <v>-91.690547839999994</v>
      </c>
      <c r="AC6" s="1">
        <f t="shared" si="12"/>
        <v>-110.85558585999999</v>
      </c>
      <c r="AD6" s="1">
        <f t="shared" si="13"/>
        <v>-73.042784420000004</v>
      </c>
      <c r="AE6" s="1">
        <f t="shared" si="14"/>
        <v>-110.21308594</v>
      </c>
      <c r="AF6" s="1">
        <f t="shared" si="15"/>
        <v>-133.90095535999998</v>
      </c>
      <c r="AG6" s="1">
        <f t="shared" si="16"/>
        <v>-73.623855539999994</v>
      </c>
      <c r="AH6" s="1">
        <f t="shared" si="17"/>
        <v>-80.00762069999999</v>
      </c>
      <c r="AI6" s="1">
        <f t="shared" si="18"/>
        <v>-148.02702179999997</v>
      </c>
      <c r="AK6" s="9">
        <v>-38.577556999999999</v>
      </c>
      <c r="AM6" t="s">
        <v>3</v>
      </c>
      <c r="AN6" s="1">
        <v>1000</v>
      </c>
      <c r="AO6" s="15">
        <f>SUM(X38:X52)</f>
        <v>1000.0007963495329</v>
      </c>
      <c r="AP6" s="23">
        <f t="shared" si="19"/>
        <v>-7.9634953294771549E-4</v>
      </c>
      <c r="AQ6">
        <f t="shared" si="20"/>
        <v>7.9634953294771549E-4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-2.4329824000000002</v>
      </c>
      <c r="P7" s="14">
        <v>6.2515463999999996</v>
      </c>
      <c r="Q7" s="14">
        <v>-7.3025039999999999</v>
      </c>
      <c r="R7" s="14">
        <v>7.0256185999999996</v>
      </c>
      <c r="S7" s="14">
        <v>0.66273146999999999</v>
      </c>
      <c r="T7" s="1"/>
      <c r="U7" s="1">
        <f t="shared" si="4"/>
        <v>135.97632010000001</v>
      </c>
      <c r="V7" s="1">
        <f t="shared" si="5"/>
        <v>-3.1020000003323389E-5</v>
      </c>
      <c r="W7" s="1">
        <f t="shared" si="6"/>
        <v>75.741353469999993</v>
      </c>
      <c r="X7" s="1">
        <f t="shared" si="7"/>
        <v>11.685438339999996</v>
      </c>
      <c r="Y7" s="1">
        <f t="shared" si="8"/>
        <v>107.09438942999998</v>
      </c>
      <c r="Z7" s="1">
        <f t="shared" si="9"/>
        <v>63.894458209999989</v>
      </c>
      <c r="AA7" s="1">
        <f t="shared" si="10"/>
        <v>-17.966980850000006</v>
      </c>
      <c r="AB7" s="1">
        <f t="shared" si="11"/>
        <v>-31.693672120000006</v>
      </c>
      <c r="AC7" s="1">
        <f t="shared" si="12"/>
        <v>49.27935029999999</v>
      </c>
      <c r="AD7" s="1">
        <f t="shared" si="13"/>
        <v>32.797555039999992</v>
      </c>
      <c r="AE7" s="1">
        <f t="shared" si="14"/>
        <v>-0.66340858000002045</v>
      </c>
      <c r="AF7" s="1">
        <f t="shared" si="15"/>
        <v>18.471188849999983</v>
      </c>
      <c r="AG7" s="1">
        <f t="shared" si="16"/>
        <v>3.8131754899999981</v>
      </c>
      <c r="AH7" s="1">
        <f t="shared" si="17"/>
        <v>12.170817839999994</v>
      </c>
      <c r="AI7" s="1">
        <f t="shared" si="18"/>
        <v>9.7979145599999899</v>
      </c>
      <c r="AK7" s="9">
        <v>2.4923495999999998</v>
      </c>
      <c r="AM7" t="s">
        <v>4</v>
      </c>
      <c r="AN7" s="1">
        <v>1000</v>
      </c>
      <c r="AO7" s="15">
        <f>SUM(Y38:Y52)</f>
        <v>999.99854276285009</v>
      </c>
      <c r="AP7" s="23">
        <f t="shared" si="19"/>
        <v>1.4572371499070869E-3</v>
      </c>
      <c r="AQ7">
        <f t="shared" si="20"/>
        <v>1.4572371499070869E-3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-0.90574399999999999</v>
      </c>
      <c r="P8" s="14">
        <v>-0.71949180000000001</v>
      </c>
      <c r="Q8" s="14">
        <v>-0.81419600000000003</v>
      </c>
      <c r="R8" s="14">
        <v>-0.95791685999999998</v>
      </c>
      <c r="S8" s="14">
        <v>-0.94031240000000005</v>
      </c>
      <c r="T8" s="1"/>
      <c r="U8" s="1">
        <f t="shared" si="4"/>
        <v>-36.356458860000004</v>
      </c>
      <c r="V8" s="1">
        <f t="shared" si="5"/>
        <v>-34.428614119999999</v>
      </c>
      <c r="W8" s="1">
        <f t="shared" si="6"/>
        <v>-24.338719600000001</v>
      </c>
      <c r="X8" s="1">
        <f t="shared" si="7"/>
        <v>-30.945435740000001</v>
      </c>
      <c r="Y8" s="1">
        <f t="shared" si="8"/>
        <v>-40.790970300000005</v>
      </c>
      <c r="Z8" s="1">
        <f t="shared" si="9"/>
        <v>-30.506388660000002</v>
      </c>
      <c r="AA8" s="1">
        <f t="shared" si="10"/>
        <v>-42.295755900000003</v>
      </c>
      <c r="AB8" s="1">
        <f t="shared" si="11"/>
        <v>-25.799250559999997</v>
      </c>
      <c r="AC8" s="1">
        <f t="shared" si="12"/>
        <v>-42.408070239999994</v>
      </c>
      <c r="AD8" s="1">
        <f t="shared" si="13"/>
        <v>-27.607389780000002</v>
      </c>
      <c r="AE8" s="1">
        <f t="shared" si="14"/>
        <v>-35.922137380000002</v>
      </c>
      <c r="AF8" s="1">
        <f t="shared" si="15"/>
        <v>-45.025542639999998</v>
      </c>
      <c r="AG8" s="1">
        <f t="shared" si="16"/>
        <v>-25.19310548</v>
      </c>
      <c r="AH8" s="1">
        <f t="shared" si="17"/>
        <v>-26.616504660000004</v>
      </c>
      <c r="AI8" s="1">
        <f t="shared" si="18"/>
        <v>-46.330049359999997</v>
      </c>
      <c r="AK8" s="9">
        <v>-1359.8633</v>
      </c>
      <c r="AM8" t="s">
        <v>5</v>
      </c>
      <c r="AN8" s="1">
        <v>1000</v>
      </c>
      <c r="AO8" s="15">
        <f>SUM(Z38:Z52)</f>
        <v>999.99889593226089</v>
      </c>
      <c r="AP8" s="23">
        <f t="shared" si="19"/>
        <v>1.1040677391065401E-3</v>
      </c>
      <c r="AQ8">
        <f t="shared" si="20"/>
        <v>1.1040677391065401E-3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5.6735205999999998</v>
      </c>
      <c r="P9" s="14">
        <v>8.2963059999999995</v>
      </c>
      <c r="Q9" s="14">
        <v>4.1164727000000001</v>
      </c>
      <c r="R9" s="14">
        <v>-2.5904471999999998</v>
      </c>
      <c r="S9" s="14">
        <v>-11.924814</v>
      </c>
      <c r="T9" s="1"/>
      <c r="U9" s="1">
        <f t="shared" si="4"/>
        <v>2.3829878000000093</v>
      </c>
      <c r="V9" s="1">
        <f t="shared" si="5"/>
        <v>-32.128795800000006</v>
      </c>
      <c r="W9" s="1">
        <f t="shared" si="6"/>
        <v>72.308918299999988</v>
      </c>
      <c r="X9" s="1">
        <f t="shared" si="7"/>
        <v>90.149695799999989</v>
      </c>
      <c r="Y9" s="1">
        <f t="shared" si="8"/>
        <v>-0.85185189999999977</v>
      </c>
      <c r="Z9" s="1">
        <f t="shared" si="9"/>
        <v>71.205466999999999</v>
      </c>
      <c r="AA9" s="1">
        <f t="shared" si="10"/>
        <v>165.59632010000001</v>
      </c>
      <c r="AB9" s="1">
        <f t="shared" si="11"/>
        <v>34.721354399999989</v>
      </c>
      <c r="AC9" s="1">
        <f t="shared" si="12"/>
        <v>-13.42703569999999</v>
      </c>
      <c r="AD9" s="1">
        <f t="shared" si="13"/>
        <v>-41.222215700000007</v>
      </c>
      <c r="AE9" s="1">
        <f t="shared" si="14"/>
        <v>-0.58550649999999393</v>
      </c>
      <c r="AF9" s="1">
        <f t="shared" si="15"/>
        <v>21.700122399999998</v>
      </c>
      <c r="AG9" s="1">
        <f t="shared" si="16"/>
        <v>-38.718057700000003</v>
      </c>
      <c r="AH9" s="1">
        <f t="shared" si="17"/>
        <v>-37.681485900000013</v>
      </c>
      <c r="AI9" s="1">
        <f t="shared" si="18"/>
        <v>139.21625979999999</v>
      </c>
      <c r="AK9" s="9">
        <v>6.411727</v>
      </c>
      <c r="AM9" t="s">
        <v>6</v>
      </c>
      <c r="AN9" s="1">
        <v>1000</v>
      </c>
      <c r="AO9" s="15">
        <f>SUM(AA38:AA52)</f>
        <v>999.99970040232847</v>
      </c>
      <c r="AP9" s="23">
        <f t="shared" si="19"/>
        <v>2.9959767152831773E-4</v>
      </c>
      <c r="AQ9">
        <f t="shared" si="20"/>
        <v>2.9959767152831773E-4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-0.38980197999999999</v>
      </c>
      <c r="P10" s="14">
        <v>-0.83012383999999995</v>
      </c>
      <c r="Q10" s="14">
        <v>-0.55552363000000005</v>
      </c>
      <c r="R10" s="14">
        <v>-0.77658660000000002</v>
      </c>
      <c r="S10" s="14">
        <v>-0.88186675000000003</v>
      </c>
      <c r="T10" s="1"/>
      <c r="U10" s="1">
        <f t="shared" si="4"/>
        <v>-31.602589159999997</v>
      </c>
      <c r="V10" s="1">
        <f t="shared" si="5"/>
        <v>-26.169571000000001</v>
      </c>
      <c r="W10" s="1">
        <f t="shared" si="6"/>
        <v>-18.85378438</v>
      </c>
      <c r="X10" s="1">
        <f t="shared" si="7"/>
        <v>-20.863877760000001</v>
      </c>
      <c r="Y10" s="1">
        <f t="shared" si="8"/>
        <v>-34.8860806</v>
      </c>
      <c r="Z10" s="1">
        <f t="shared" si="9"/>
        <v>-25.824131510000001</v>
      </c>
      <c r="AA10" s="1">
        <f t="shared" si="10"/>
        <v>-31.322589720000003</v>
      </c>
      <c r="AB10" s="1">
        <f t="shared" si="11"/>
        <v>-17.359319280000001</v>
      </c>
      <c r="AC10" s="1">
        <f t="shared" si="12"/>
        <v>-35.884650890000003</v>
      </c>
      <c r="AD10" s="1">
        <f t="shared" si="13"/>
        <v>-23.889977590000001</v>
      </c>
      <c r="AE10" s="1">
        <f t="shared" si="14"/>
        <v>-25.835927890000001</v>
      </c>
      <c r="AF10" s="1">
        <f t="shared" si="15"/>
        <v>-37.740780809999997</v>
      </c>
      <c r="AG10" s="1">
        <f t="shared" si="16"/>
        <v>-19.053559199999999</v>
      </c>
      <c r="AH10" s="1">
        <f t="shared" si="17"/>
        <v>-20.352952209999998</v>
      </c>
      <c r="AI10" s="1">
        <f t="shared" si="18"/>
        <v>-36.621265780000002</v>
      </c>
      <c r="AK10" s="9">
        <v>-99.761505</v>
      </c>
      <c r="AM10" t="s">
        <v>7</v>
      </c>
      <c r="AN10" s="1">
        <v>1000</v>
      </c>
      <c r="AO10" s="15">
        <f>SUM(AB38:AB52)</f>
        <v>999.99770322415179</v>
      </c>
      <c r="AP10" s="23">
        <f t="shared" si="19"/>
        <v>2.296775848208199E-3</v>
      </c>
      <c r="AQ10">
        <f t="shared" si="20"/>
        <v>2.296775848208199E-3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1.9824470000000001</v>
      </c>
      <c r="P11" s="14">
        <v>-12.039664999999999</v>
      </c>
      <c r="Q11" s="14">
        <v>5.9087909999999999</v>
      </c>
      <c r="R11" s="14">
        <v>6.9902150000000001</v>
      </c>
      <c r="S11" s="14">
        <v>0.57335806</v>
      </c>
      <c r="T11" s="1"/>
      <c r="U11" s="1">
        <f t="shared" si="4"/>
        <v>-50.177435400000036</v>
      </c>
      <c r="V11" s="1">
        <f t="shared" si="5"/>
        <v>-0.82357215999999767</v>
      </c>
      <c r="W11" s="1">
        <f t="shared" si="6"/>
        <v>17.801355060000002</v>
      </c>
      <c r="X11" s="1">
        <f t="shared" si="7"/>
        <v>79.106995119999993</v>
      </c>
      <c r="Y11" s="1">
        <f t="shared" si="8"/>
        <v>36.70359254000001</v>
      </c>
      <c r="Z11" s="1">
        <f t="shared" si="9"/>
        <v>21.268593180000007</v>
      </c>
      <c r="AA11" s="1">
        <f t="shared" si="10"/>
        <v>-0.10712669999998603</v>
      </c>
      <c r="AB11" s="1">
        <f t="shared" si="11"/>
        <v>99.289855239999994</v>
      </c>
      <c r="AC11" s="1">
        <f t="shared" si="12"/>
        <v>85.853917600000003</v>
      </c>
      <c r="AD11" s="1">
        <f t="shared" si="13"/>
        <v>-30.992635279999991</v>
      </c>
      <c r="AE11" s="1">
        <f t="shared" si="14"/>
        <v>165.11200235999999</v>
      </c>
      <c r="AF11" s="1">
        <f t="shared" si="15"/>
        <v>-45.229011099999994</v>
      </c>
      <c r="AG11" s="1">
        <f t="shared" si="16"/>
        <v>99.169333420000001</v>
      </c>
      <c r="AH11" s="1">
        <f t="shared" si="17"/>
        <v>-18.612105279999998</v>
      </c>
      <c r="AI11" s="1">
        <f t="shared" si="18"/>
        <v>-27.554382519999972</v>
      </c>
      <c r="AK11" s="9">
        <v>5.3963957000000002</v>
      </c>
      <c r="AM11" t="s">
        <v>8</v>
      </c>
      <c r="AN11" s="1">
        <v>1000</v>
      </c>
      <c r="AO11" s="15">
        <f>SUM(AC38:AC52)</f>
        <v>999.99731203813599</v>
      </c>
      <c r="AP11" s="23">
        <f t="shared" si="19"/>
        <v>2.6879618640123226E-3</v>
      </c>
      <c r="AQ11">
        <f t="shared" si="20"/>
        <v>2.6879618640123226E-3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-0.58996170000000003</v>
      </c>
      <c r="P12" s="14">
        <v>-0.55767374999999997</v>
      </c>
      <c r="Q12" s="14">
        <v>-0.50298010000000004</v>
      </c>
      <c r="R12" s="14">
        <v>-1.1221540000000001</v>
      </c>
      <c r="S12" s="14">
        <v>-0.54047730000000005</v>
      </c>
      <c r="T12" s="1"/>
      <c r="U12" s="1">
        <f t="shared" si="4"/>
        <v>-29.54395615</v>
      </c>
      <c r="V12" s="1">
        <f t="shared" si="5"/>
        <v>-22.838455199999999</v>
      </c>
      <c r="W12" s="1">
        <f t="shared" si="6"/>
        <v>-21.304405750000001</v>
      </c>
      <c r="X12" s="1">
        <f t="shared" si="7"/>
        <v>-24.688380000000002</v>
      </c>
      <c r="Y12" s="1">
        <f t="shared" si="8"/>
        <v>-34.127722949999999</v>
      </c>
      <c r="Z12" s="1">
        <f t="shared" si="9"/>
        <v>-25.751587800000003</v>
      </c>
      <c r="AA12" s="1">
        <f t="shared" si="10"/>
        <v>-30.393408300000001</v>
      </c>
      <c r="AB12" s="1">
        <f t="shared" si="11"/>
        <v>-19.375964750000001</v>
      </c>
      <c r="AC12" s="1">
        <f t="shared" si="12"/>
        <v>-34.268655950000003</v>
      </c>
      <c r="AD12" s="1">
        <f t="shared" si="13"/>
        <v>-19.1883269</v>
      </c>
      <c r="AE12" s="1">
        <f t="shared" si="14"/>
        <v>-29.230975950000001</v>
      </c>
      <c r="AF12" s="1">
        <f t="shared" si="15"/>
        <v>-31.158662800000002</v>
      </c>
      <c r="AG12" s="1">
        <f t="shared" si="16"/>
        <v>-19.788916050000001</v>
      </c>
      <c r="AH12" s="1">
        <f t="shared" si="17"/>
        <v>-17.38880915</v>
      </c>
      <c r="AI12" s="1">
        <f t="shared" si="18"/>
        <v>-33.54311045</v>
      </c>
      <c r="AK12" s="9">
        <v>-69.076310000000007</v>
      </c>
      <c r="AM12" t="s">
        <v>9</v>
      </c>
      <c r="AN12" s="1">
        <v>1000</v>
      </c>
      <c r="AO12" s="15">
        <f>SUM(AD38:AD52)</f>
        <v>1000.0000060575069</v>
      </c>
      <c r="AP12" s="23">
        <f t="shared" si="19"/>
        <v>-6.0575068800972076E-6</v>
      </c>
      <c r="AQ12">
        <f t="shared" si="20"/>
        <v>6.0575068800972076E-6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-2.7926247000000002</v>
      </c>
      <c r="P13" s="14">
        <v>6.6607903999999998</v>
      </c>
      <c r="Q13" s="14">
        <v>-7.2278479999999998</v>
      </c>
      <c r="R13" s="14">
        <v>7.1314890000000002</v>
      </c>
      <c r="S13" s="14">
        <v>0.78484920000000002</v>
      </c>
      <c r="T13" s="1"/>
      <c r="U13" s="1">
        <f t="shared" si="4"/>
        <v>141.67370199999999</v>
      </c>
      <c r="V13" s="1">
        <f t="shared" si="5"/>
        <v>9.6099999996823726E-5</v>
      </c>
      <c r="W13" s="1">
        <f t="shared" si="6"/>
        <v>77.493355100000002</v>
      </c>
      <c r="X13" s="1">
        <f t="shared" si="7"/>
        <v>9.9324272000000065</v>
      </c>
      <c r="Y13" s="1">
        <f t="shared" si="8"/>
        <v>113.87616610000001</v>
      </c>
      <c r="Z13" s="1">
        <f t="shared" si="9"/>
        <v>69.545101199999991</v>
      </c>
      <c r="AA13" s="1">
        <f t="shared" si="10"/>
        <v>-16.340218700000005</v>
      </c>
      <c r="AB13" s="1">
        <f t="shared" si="11"/>
        <v>-33.159909800000008</v>
      </c>
      <c r="AC13" s="1">
        <f t="shared" si="12"/>
        <v>56.426106899999994</v>
      </c>
      <c r="AD13" s="1">
        <f t="shared" si="13"/>
        <v>36.789241799999992</v>
      </c>
      <c r="AE13" s="1">
        <f t="shared" si="14"/>
        <v>-0.56070770000000181</v>
      </c>
      <c r="AF13" s="1">
        <f t="shared" si="15"/>
        <v>24.474586000000006</v>
      </c>
      <c r="AG13" s="1">
        <f t="shared" si="16"/>
        <v>4.6485872999999991</v>
      </c>
      <c r="AH13" s="1">
        <f t="shared" si="17"/>
        <v>11.906911699999995</v>
      </c>
      <c r="AI13" s="1">
        <f t="shared" si="18"/>
        <v>14.278215200000005</v>
      </c>
      <c r="AK13" s="9">
        <v>3.0963050999999999</v>
      </c>
      <c r="AM13" t="s">
        <v>10</v>
      </c>
      <c r="AN13" s="1">
        <v>1000</v>
      </c>
      <c r="AO13" s="15">
        <f>SUM(AE38:AE52)</f>
        <v>999.99937405910816</v>
      </c>
      <c r="AP13" s="23">
        <f t="shared" si="19"/>
        <v>6.259408918367626E-4</v>
      </c>
      <c r="AQ13">
        <f t="shared" si="20"/>
        <v>6.259408918367626E-4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2.0001087000000002</v>
      </c>
      <c r="P14" s="14">
        <v>-9.2347145000000008</v>
      </c>
      <c r="Q14" s="14">
        <v>-0.95585710000000002</v>
      </c>
      <c r="R14" s="14">
        <v>-3.5479674000000001</v>
      </c>
      <c r="S14" s="14">
        <v>13.392021</v>
      </c>
      <c r="T14" s="1"/>
      <c r="U14" s="1">
        <f t="shared" si="4"/>
        <v>-15.06978190000001</v>
      </c>
      <c r="V14" s="1">
        <f t="shared" si="5"/>
        <v>147.16205689999998</v>
      </c>
      <c r="W14" s="1">
        <f t="shared" si="6"/>
        <v>-75.597464900000006</v>
      </c>
      <c r="X14" s="1">
        <f t="shared" si="7"/>
        <v>-19.820143400000006</v>
      </c>
      <c r="Y14" s="1">
        <f t="shared" si="8"/>
        <v>-36.875569300000024</v>
      </c>
      <c r="Z14" s="1">
        <f t="shared" si="9"/>
        <v>-96.75707700000001</v>
      </c>
      <c r="AA14" s="1">
        <f t="shared" si="10"/>
        <v>-44.020817800000003</v>
      </c>
      <c r="AB14" s="1">
        <f t="shared" si="11"/>
        <v>35.399795300000001</v>
      </c>
      <c r="AC14" s="1">
        <f t="shared" si="12"/>
        <v>-11.201511900000014</v>
      </c>
      <c r="AD14" s="1">
        <f t="shared" si="13"/>
        <v>79.403783099999998</v>
      </c>
      <c r="AE14" s="1">
        <f t="shared" si="14"/>
        <v>32.480385499999997</v>
      </c>
      <c r="AF14" s="1">
        <f t="shared" si="15"/>
        <v>61.933026799999993</v>
      </c>
      <c r="AG14" s="1">
        <f t="shared" si="16"/>
        <v>59.435237099999995</v>
      </c>
      <c r="AH14" s="1">
        <f t="shared" si="17"/>
        <v>132.02805069999999</v>
      </c>
      <c r="AI14" s="1">
        <f t="shared" si="18"/>
        <v>-42.053048900000022</v>
      </c>
      <c r="AK14" s="9">
        <v>6.7815070000000004</v>
      </c>
      <c r="AM14" t="s">
        <v>11</v>
      </c>
      <c r="AN14" s="1">
        <v>1000</v>
      </c>
      <c r="AO14" s="15">
        <f>SUM(AF38:AF52)</f>
        <v>999.99708565950368</v>
      </c>
      <c r="AP14" s="23">
        <f t="shared" si="19"/>
        <v>2.9143404963178909E-3</v>
      </c>
      <c r="AQ14">
        <f t="shared" si="20"/>
        <v>2.9143404963178909E-3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-0.9448645</v>
      </c>
      <c r="P15" s="14">
        <v>-0.56583249999999996</v>
      </c>
      <c r="Q15" s="14">
        <v>-0.97401139999999997</v>
      </c>
      <c r="R15" s="14">
        <v>-0.57448540000000003</v>
      </c>
      <c r="S15" s="14">
        <v>-0.21316202000000001</v>
      </c>
      <c r="T15" s="1"/>
      <c r="U15" s="1">
        <f t="shared" si="4"/>
        <v>-23.423991900000001</v>
      </c>
      <c r="V15" s="1">
        <f t="shared" si="5"/>
        <v>-23.707518180000001</v>
      </c>
      <c r="W15" s="1">
        <f t="shared" si="6"/>
        <v>-19.454929219999997</v>
      </c>
      <c r="X15" s="1">
        <f t="shared" si="7"/>
        <v>-26.932194039999999</v>
      </c>
      <c r="Y15" s="1">
        <f t="shared" si="8"/>
        <v>-28.360592779999998</v>
      </c>
      <c r="Z15" s="1">
        <f t="shared" si="9"/>
        <v>-24.246993459999999</v>
      </c>
      <c r="AA15" s="1">
        <f t="shared" si="10"/>
        <v>-37.563342800000001</v>
      </c>
      <c r="AB15" s="1">
        <f t="shared" si="11"/>
        <v>-22.106129180000003</v>
      </c>
      <c r="AC15" s="1">
        <f t="shared" si="12"/>
        <v>-30.8219438</v>
      </c>
      <c r="AD15" s="1">
        <f t="shared" si="13"/>
        <v>-17.457575440000003</v>
      </c>
      <c r="AE15" s="1">
        <f t="shared" si="14"/>
        <v>-28.531020720000001</v>
      </c>
      <c r="AF15" s="1">
        <f t="shared" si="15"/>
        <v>-32.664079700000002</v>
      </c>
      <c r="AG15" s="1">
        <f t="shared" si="16"/>
        <v>-18.196252139999999</v>
      </c>
      <c r="AH15" s="1">
        <f t="shared" si="17"/>
        <v>-17.329113039999999</v>
      </c>
      <c r="AI15" s="1">
        <f t="shared" si="18"/>
        <v>-38.614229660000007</v>
      </c>
      <c r="AK15" s="9">
        <v>-208.70192</v>
      </c>
      <c r="AM15" t="s">
        <v>12</v>
      </c>
      <c r="AN15" s="1">
        <v>1000</v>
      </c>
      <c r="AO15" s="15">
        <f>SUM(AG38:AG52)</f>
        <v>999.99657096838871</v>
      </c>
      <c r="AP15" s="23">
        <f t="shared" si="19"/>
        <v>3.4290316112901564E-3</v>
      </c>
      <c r="AQ15">
        <f t="shared" si="20"/>
        <v>3.4290316112901564E-3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-2.588714</v>
      </c>
      <c r="P16" s="14">
        <v>6.3513283999999999</v>
      </c>
      <c r="Q16" s="14">
        <v>-7.0306199999999999</v>
      </c>
      <c r="R16" s="14">
        <v>6.8820266999999999</v>
      </c>
      <c r="S16" s="14">
        <v>0.70741149999999997</v>
      </c>
      <c r="T16" s="1"/>
      <c r="U16" s="1">
        <f t="shared" si="4"/>
        <v>135.75015389999999</v>
      </c>
      <c r="V16" s="1">
        <f t="shared" si="5"/>
        <v>2.2800000001765852E-5</v>
      </c>
      <c r="W16" s="1">
        <f t="shared" si="6"/>
        <v>74.77411930000001</v>
      </c>
      <c r="X16" s="1">
        <f t="shared" si="7"/>
        <v>10.332660899999995</v>
      </c>
      <c r="Y16" s="1">
        <f t="shared" si="8"/>
        <v>108.41999440000001</v>
      </c>
      <c r="Z16" s="1">
        <f t="shared" si="9"/>
        <v>65.854184199999992</v>
      </c>
      <c r="AA16" s="1">
        <f t="shared" si="10"/>
        <v>-16.065638199999999</v>
      </c>
      <c r="AB16" s="1">
        <f t="shared" si="11"/>
        <v>-31.658965399999996</v>
      </c>
      <c r="AC16" s="1">
        <f t="shared" si="12"/>
        <v>52.5364304</v>
      </c>
      <c r="AD16" s="1">
        <f t="shared" si="13"/>
        <v>34.437689299999995</v>
      </c>
      <c r="AE16" s="1">
        <f t="shared" si="14"/>
        <v>-0.57310150000000259</v>
      </c>
      <c r="AF16" s="1">
        <f t="shared" si="15"/>
        <v>21.980724899999998</v>
      </c>
      <c r="AG16" s="1">
        <f t="shared" si="16"/>
        <v>4.201512499999998</v>
      </c>
      <c r="AH16" s="1">
        <f t="shared" si="17"/>
        <v>11.6211327</v>
      </c>
      <c r="AI16" s="1">
        <f t="shared" si="18"/>
        <v>12.728130199999988</v>
      </c>
      <c r="AK16" s="9">
        <v>3.0476920000000001</v>
      </c>
      <c r="AM16" t="s">
        <v>13</v>
      </c>
      <c r="AN16" s="1">
        <v>1000</v>
      </c>
      <c r="AO16" s="15">
        <f>SUM(AH38:AH52)</f>
        <v>999.9912098267074</v>
      </c>
      <c r="AP16" s="23">
        <f t="shared" si="19"/>
        <v>8.7901732925956821E-3</v>
      </c>
      <c r="AQ16">
        <f t="shared" si="20"/>
        <v>8.7901732925956821E-3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-0.22207083999999999</v>
      </c>
      <c r="P17" s="14">
        <v>-0.80153949999999996</v>
      </c>
      <c r="Q17" s="14">
        <v>-0.74523680000000003</v>
      </c>
      <c r="R17" s="14">
        <v>-0.81970847000000002</v>
      </c>
      <c r="S17" s="14">
        <v>-0.86160207</v>
      </c>
      <c r="T17" s="1"/>
      <c r="U17" s="1">
        <f t="shared" si="4"/>
        <v>-30.875726010000001</v>
      </c>
      <c r="V17" s="1">
        <f t="shared" si="5"/>
        <v>-24.37895104</v>
      </c>
      <c r="W17" s="1">
        <f t="shared" si="6"/>
        <v>-18.459669549999997</v>
      </c>
      <c r="X17" s="1">
        <f t="shared" si="7"/>
        <v>-19.887150930000001</v>
      </c>
      <c r="Y17" s="1">
        <f t="shared" si="8"/>
        <v>-36.2403239</v>
      </c>
      <c r="Z17" s="1">
        <f t="shared" si="9"/>
        <v>-27.513504059999999</v>
      </c>
      <c r="AA17" s="1">
        <f t="shared" si="10"/>
        <v>-31.044167699999996</v>
      </c>
      <c r="AB17" s="1">
        <f t="shared" si="11"/>
        <v>-17.348801399999999</v>
      </c>
      <c r="AC17" s="1">
        <f t="shared" si="12"/>
        <v>-38.706417619999996</v>
      </c>
      <c r="AD17" s="1">
        <f t="shared" si="13"/>
        <v>-23.825133610000002</v>
      </c>
      <c r="AE17" s="1">
        <f t="shared" si="14"/>
        <v>-26.82360439</v>
      </c>
      <c r="AF17" s="1">
        <f t="shared" si="15"/>
        <v>-38.143826250000004</v>
      </c>
      <c r="AG17" s="1">
        <f t="shared" si="16"/>
        <v>-19.717433549999999</v>
      </c>
      <c r="AH17" s="1">
        <f t="shared" si="17"/>
        <v>-18.354646850000002</v>
      </c>
      <c r="AI17" s="1">
        <f t="shared" si="18"/>
        <v>-36.932325160000005</v>
      </c>
      <c r="AK17" s="9">
        <v>-164.74549999999999</v>
      </c>
      <c r="AM17" t="s">
        <v>14</v>
      </c>
      <c r="AN17" s="1">
        <v>1000</v>
      </c>
      <c r="AO17" s="15">
        <f>SUM(AI38:AI52)</f>
        <v>999.99778526656166</v>
      </c>
      <c r="AP17" s="23">
        <f t="shared" si="19"/>
        <v>2.2147334383362249E-3</v>
      </c>
      <c r="AQ17">
        <f t="shared" si="20"/>
        <v>2.2147334383362249E-3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14999.975411031994</v>
      </c>
      <c r="AP19" s="5">
        <f>SUMSQ(AP3:AP17)</f>
        <v>1.870354852561701E-4</v>
      </c>
      <c r="AQ19">
        <f>SUM(AQ3:AQ17)/15</f>
        <v>2.5887045905998701E-3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$O$21*(EXP(U3)-1), U3)</f>
        <v>89.812196800000009</v>
      </c>
      <c r="V20" s="4">
        <f t="shared" ref="V20:AI20" si="22">IF(V3&lt;0, $O$21*(EXP(V3)-1), V3)</f>
        <v>-1E-3</v>
      </c>
      <c r="W20" s="4">
        <f t="shared" si="22"/>
        <v>94.003503100000003</v>
      </c>
      <c r="X20" s="4">
        <f t="shared" si="22"/>
        <v>42.325491200000009</v>
      </c>
      <c r="Y20" s="4">
        <f t="shared" si="22"/>
        <v>121.3396327</v>
      </c>
      <c r="Z20" s="4">
        <f t="shared" si="22"/>
        <v>116.63446719999999</v>
      </c>
      <c r="AA20" s="4">
        <f t="shared" si="22"/>
        <v>27.459560700000001</v>
      </c>
      <c r="AB20" s="4">
        <f t="shared" si="22"/>
        <v>0.22448120000000316</v>
      </c>
      <c r="AC20" s="4">
        <f t="shared" si="22"/>
        <v>98.13464590000001</v>
      </c>
      <c r="AD20" s="4">
        <f t="shared" si="22"/>
        <v>-9.9998742023390164E-4</v>
      </c>
      <c r="AE20" s="4">
        <f t="shared" si="22"/>
        <v>48.855596499999997</v>
      </c>
      <c r="AF20" s="4">
        <f t="shared" si="22"/>
        <v>-9.6410838585320917E-4</v>
      </c>
      <c r="AG20" s="4">
        <f t="shared" si="22"/>
        <v>15.761543899999992</v>
      </c>
      <c r="AH20" s="4">
        <f t="shared" si="22"/>
        <v>-1E-3</v>
      </c>
      <c r="AI20" s="4">
        <f t="shared" si="22"/>
        <v>43.522392199999999</v>
      </c>
      <c r="AK20" s="1">
        <f>STDEV(U20:AI20)</f>
        <v>45.863526721071324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6">
        <v>1E-3</v>
      </c>
      <c r="P21" s="1"/>
      <c r="Q21" s="1"/>
      <c r="R21" s="1"/>
      <c r="S21" s="1"/>
      <c r="T21" s="1"/>
      <c r="U21" s="4">
        <f t="shared" ref="U21:AI34" si="23">IF(U4&lt;0, $O$21*(EXP(U4)-1), U4)</f>
        <v>-9.9999999999999113E-4</v>
      </c>
      <c r="V21" s="4">
        <f t="shared" si="23"/>
        <v>-9.9999999999341978E-4</v>
      </c>
      <c r="W21" s="4">
        <f>IF(W4&lt;0, $O$21*(EXP(W4)-1), W4)</f>
        <v>-9.9999999999212936E-4</v>
      </c>
      <c r="X21" s="4">
        <f t="shared" si="23"/>
        <v>-9.9999999999997725E-4</v>
      </c>
      <c r="Y21" s="4">
        <f t="shared" si="23"/>
        <v>-1E-3</v>
      </c>
      <c r="Z21" s="4">
        <f t="shared" si="23"/>
        <v>-9.999999999999985E-4</v>
      </c>
      <c r="AA21" s="4">
        <f t="shared" si="23"/>
        <v>-1E-3</v>
      </c>
      <c r="AB21" s="4">
        <f t="shared" si="23"/>
        <v>-9.9999999999675761E-4</v>
      </c>
      <c r="AC21" s="4">
        <f t="shared" si="23"/>
        <v>-1E-3</v>
      </c>
      <c r="AD21" s="4">
        <f t="shared" si="23"/>
        <v>-9.999999997765878E-4</v>
      </c>
      <c r="AE21" s="4">
        <f t="shared" si="23"/>
        <v>-1E-3</v>
      </c>
      <c r="AF21" s="4">
        <f t="shared" si="23"/>
        <v>-1E-3</v>
      </c>
      <c r="AG21" s="4">
        <f t="shared" si="23"/>
        <v>-9.9999999999486654E-4</v>
      </c>
      <c r="AH21" s="4">
        <f t="shared" si="23"/>
        <v>-9.999999865694107E-4</v>
      </c>
      <c r="AI21" s="4">
        <f t="shared" si="23"/>
        <v>-1E-3</v>
      </c>
      <c r="AK21" s="1">
        <f t="shared" ref="AK21:AK34" si="24">STDEV(U21:AI21)</f>
        <v>3.463692792426948E-12</v>
      </c>
      <c r="AN21" s="1"/>
      <c r="AO21" s="1"/>
      <c r="AP21" s="1">
        <f>ABS(AN19-AO19)</f>
        <v>2.4588968006355572E-2</v>
      </c>
    </row>
    <row r="22" spans="1:43" x14ac:dyDescent="0.3">
      <c r="K22" s="12"/>
      <c r="L22" s="12"/>
      <c r="M22" s="1"/>
      <c r="N22" s="1"/>
      <c r="O22" s="1" t="s">
        <v>66</v>
      </c>
      <c r="P22" s="1"/>
      <c r="Q22" s="1"/>
      <c r="R22" s="1"/>
      <c r="S22" s="1"/>
      <c r="T22" s="1"/>
      <c r="U22" s="4">
        <f t="shared" si="23"/>
        <v>-9.980507938658679E-4</v>
      </c>
      <c r="V22" s="4">
        <f t="shared" si="23"/>
        <v>-9.9932978902025058E-4</v>
      </c>
      <c r="W22" s="4">
        <f t="shared" si="23"/>
        <v>-1E-3</v>
      </c>
      <c r="X22" s="4">
        <f t="shared" si="23"/>
        <v>-1E-3</v>
      </c>
      <c r="Y22" s="4">
        <f t="shared" si="23"/>
        <v>46.570347600000005</v>
      </c>
      <c r="Z22" s="4">
        <f t="shared" si="23"/>
        <v>43.202956100000009</v>
      </c>
      <c r="AA22" s="4">
        <f t="shared" si="23"/>
        <v>-9.9930235536237829E-4</v>
      </c>
      <c r="AB22" s="4">
        <f t="shared" si="23"/>
        <v>-9.9999998529912322E-4</v>
      </c>
      <c r="AC22" s="4">
        <f t="shared" si="23"/>
        <v>107.7680259</v>
      </c>
      <c r="AD22" s="4">
        <f t="shared" si="23"/>
        <v>56.151305399999998</v>
      </c>
      <c r="AE22" s="4">
        <f t="shared" si="23"/>
        <v>5.7593300000014835E-2</v>
      </c>
      <c r="AF22" s="4">
        <f t="shared" si="23"/>
        <v>88.358573899999996</v>
      </c>
      <c r="AG22" s="4">
        <f t="shared" si="23"/>
        <v>21.0820486</v>
      </c>
      <c r="AH22" s="4">
        <f t="shared" si="23"/>
        <v>-9.9999999718671136E-4</v>
      </c>
      <c r="AI22" s="4">
        <f t="shared" si="23"/>
        <v>34.993375099999994</v>
      </c>
      <c r="AK22" s="1">
        <f t="shared" si="24"/>
        <v>35.565598799050044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si="23"/>
        <v>-1E-3</v>
      </c>
      <c r="V23" s="4">
        <f t="shared" si="23"/>
        <v>-1E-3</v>
      </c>
      <c r="W23" s="4">
        <f t="shared" si="23"/>
        <v>-1E-3</v>
      </c>
      <c r="X23" s="4">
        <f t="shared" si="23"/>
        <v>-1E-3</v>
      </c>
      <c r="Y23" s="4">
        <f>IF(Y6&lt;0, $O$21*(EXP(Y6)-1), Y6)</f>
        <v>-1E-3</v>
      </c>
      <c r="Z23" s="4">
        <f t="shared" si="23"/>
        <v>-1E-3</v>
      </c>
      <c r="AA23" s="4">
        <f t="shared" si="23"/>
        <v>-1E-3</v>
      </c>
      <c r="AB23" s="4">
        <f t="shared" si="23"/>
        <v>-1E-3</v>
      </c>
      <c r="AC23" s="4">
        <f t="shared" si="23"/>
        <v>-1E-3</v>
      </c>
      <c r="AD23" s="4">
        <f t="shared" si="23"/>
        <v>-1E-3</v>
      </c>
      <c r="AE23" s="4">
        <f t="shared" si="23"/>
        <v>-1E-3</v>
      </c>
      <c r="AF23" s="4">
        <f t="shared" si="23"/>
        <v>-1E-3</v>
      </c>
      <c r="AG23" s="4">
        <f t="shared" si="23"/>
        <v>-1E-3</v>
      </c>
      <c r="AH23" s="4">
        <f t="shared" si="23"/>
        <v>-1E-3</v>
      </c>
      <c r="AI23" s="4">
        <f t="shared" si="23"/>
        <v>-1E-3</v>
      </c>
      <c r="AK23" s="1">
        <f t="shared" si="24"/>
        <v>4.4890234715784313E-19</v>
      </c>
      <c r="AN23" s="1"/>
      <c r="AO23" s="1"/>
      <c r="AP23" s="5">
        <f>AP19*AP21</f>
        <v>4.5990095630171554E-6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si="23"/>
        <v>135.97632010000001</v>
      </c>
      <c r="V24" s="4">
        <f t="shared" si="23"/>
        <v>-3.1019518888064647E-8</v>
      </c>
      <c r="W24" s="4">
        <f t="shared" si="23"/>
        <v>75.741353469999993</v>
      </c>
      <c r="X24" s="4">
        <f t="shared" si="23"/>
        <v>11.685438339999996</v>
      </c>
      <c r="Y24" s="4">
        <f t="shared" si="23"/>
        <v>107.09438942999998</v>
      </c>
      <c r="Z24" s="4">
        <f t="shared" si="23"/>
        <v>63.894458209999989</v>
      </c>
      <c r="AA24" s="4">
        <f t="shared" si="23"/>
        <v>-9.9999998425874493E-4</v>
      </c>
      <c r="AB24" s="4">
        <f t="shared" si="23"/>
        <v>-9.9999999999998289E-4</v>
      </c>
      <c r="AC24" s="4">
        <f t="shared" si="23"/>
        <v>49.27935029999999</v>
      </c>
      <c r="AD24" s="4">
        <f t="shared" si="23"/>
        <v>32.797555039999992</v>
      </c>
      <c r="AE24" s="4">
        <f t="shared" si="23"/>
        <v>-4.8490739554122052E-4</v>
      </c>
      <c r="AF24" s="4">
        <f t="shared" si="23"/>
        <v>18.471188849999983</v>
      </c>
      <c r="AG24" s="4">
        <f t="shared" si="23"/>
        <v>3.8131754899999981</v>
      </c>
      <c r="AH24" s="4">
        <f t="shared" si="23"/>
        <v>12.170817839999994</v>
      </c>
      <c r="AI24" s="4">
        <f t="shared" si="23"/>
        <v>9.7979145599999899</v>
      </c>
      <c r="AK24" s="1">
        <f t="shared" si="24"/>
        <v>43.046464856097977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si="23"/>
        <v>-9.999999999999998E-4</v>
      </c>
      <c r="V25" s="4">
        <f t="shared" si="23"/>
        <v>-9.9999999999999894E-4</v>
      </c>
      <c r="W25" s="4">
        <f t="shared" si="23"/>
        <v>-9.9999999997309533E-4</v>
      </c>
      <c r="X25" s="4">
        <f t="shared" si="23"/>
        <v>-9.9999999999996381E-4</v>
      </c>
      <c r="Y25" s="4">
        <f t="shared" si="23"/>
        <v>-1E-3</v>
      </c>
      <c r="Z25" s="4">
        <f t="shared" si="23"/>
        <v>-9.9999999999994364E-4</v>
      </c>
      <c r="AA25" s="4">
        <f t="shared" si="23"/>
        <v>-1E-3</v>
      </c>
      <c r="AB25" s="4">
        <f t="shared" si="23"/>
        <v>-9.9999999999375523E-4</v>
      </c>
      <c r="AC25" s="4">
        <f t="shared" si="23"/>
        <v>-1E-3</v>
      </c>
      <c r="AD25" s="4">
        <f t="shared" si="23"/>
        <v>-9.999999999989761E-4</v>
      </c>
      <c r="AE25" s="4">
        <f t="shared" si="23"/>
        <v>-9.999999999999998E-4</v>
      </c>
      <c r="AF25" s="4">
        <f t="shared" si="23"/>
        <v>-1E-3</v>
      </c>
      <c r="AG25" s="4">
        <f t="shared" si="23"/>
        <v>-9.9999999998855085E-4</v>
      </c>
      <c r="AH25" s="4">
        <f t="shared" si="23"/>
        <v>-9.9999999999724203E-4</v>
      </c>
      <c r="AI25" s="4">
        <f t="shared" si="23"/>
        <v>-1E-3</v>
      </c>
      <c r="AK25" s="1">
        <f t="shared" si="24"/>
        <v>7.2994617731537966E-15</v>
      </c>
      <c r="AN25">
        <f>STDEV(AN3:AN17)</f>
        <v>0</v>
      </c>
      <c r="AO25" s="7">
        <f>STDEV(AO3:AO17)</f>
        <v>3.2373673396100906E-3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si="23"/>
        <v>2.3829878000000093</v>
      </c>
      <c r="V26" s="4">
        <f t="shared" si="23"/>
        <v>-9.9999999999998896E-4</v>
      </c>
      <c r="W26" s="4">
        <f t="shared" si="23"/>
        <v>72.308918299999988</v>
      </c>
      <c r="X26" s="4">
        <f t="shared" si="23"/>
        <v>90.149695799999989</v>
      </c>
      <c r="Y26" s="4">
        <f t="shared" si="23"/>
        <v>-5.7337586529903207E-4</v>
      </c>
      <c r="Z26" s="4">
        <f t="shared" si="23"/>
        <v>71.205466999999999</v>
      </c>
      <c r="AA26" s="4">
        <f t="shared" si="23"/>
        <v>165.59632010000001</v>
      </c>
      <c r="AB26" s="4">
        <f t="shared" si="23"/>
        <v>34.721354399999989</v>
      </c>
      <c r="AC26" s="4">
        <f t="shared" si="23"/>
        <v>-9.9999852527009477E-4</v>
      </c>
      <c r="AD26" s="4">
        <f t="shared" si="23"/>
        <v>-1E-3</v>
      </c>
      <c r="AE26" s="4">
        <f t="shared" si="23"/>
        <v>-4.4317624085829835E-4</v>
      </c>
      <c r="AF26" s="4">
        <f t="shared" si="23"/>
        <v>21.700122399999998</v>
      </c>
      <c r="AG26" s="4">
        <f t="shared" si="23"/>
        <v>-1E-3</v>
      </c>
      <c r="AH26" s="4">
        <f t="shared" si="23"/>
        <v>-1E-3</v>
      </c>
      <c r="AI26" s="4">
        <f t="shared" si="23"/>
        <v>139.21625979999999</v>
      </c>
      <c r="AK26" s="1">
        <f t="shared" si="24"/>
        <v>55.503356878229361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si="23"/>
        <v>-9.9999999999998116E-4</v>
      </c>
      <c r="V27" s="4">
        <f t="shared" si="23"/>
        <v>-9.9999999999568772E-4</v>
      </c>
      <c r="W27" s="4">
        <f t="shared" si="23"/>
        <v>-9.999999935150672E-4</v>
      </c>
      <c r="X27" s="4">
        <f t="shared" si="23"/>
        <v>-9.9999999913117353E-4</v>
      </c>
      <c r="Y27" s="4">
        <f t="shared" si="23"/>
        <v>-9.9999999999999937E-4</v>
      </c>
      <c r="Z27" s="4">
        <f t="shared" si="23"/>
        <v>-9.9999999999390854E-4</v>
      </c>
      <c r="AA27" s="4">
        <f t="shared" si="23"/>
        <v>-9.9999999999997508E-4</v>
      </c>
      <c r="AB27" s="4">
        <f t="shared" si="23"/>
        <v>-9.9999997109696641E-4</v>
      </c>
      <c r="AC27" s="4">
        <f t="shared" si="23"/>
        <v>-9.999999999999998E-4</v>
      </c>
      <c r="AD27" s="4">
        <f t="shared" si="23"/>
        <v>-9.9999999995785817E-4</v>
      </c>
      <c r="AE27" s="4">
        <f t="shared" si="23"/>
        <v>-9.9999999999397988E-4</v>
      </c>
      <c r="AF27" s="4">
        <f t="shared" si="23"/>
        <v>-1E-3</v>
      </c>
      <c r="AG27" s="4">
        <f t="shared" si="23"/>
        <v>-9.9999999468939043E-4</v>
      </c>
      <c r="AH27" s="4">
        <f t="shared" si="23"/>
        <v>-9.9999999855181145E-4</v>
      </c>
      <c r="AI27" s="4">
        <f t="shared" si="23"/>
        <v>-9.999999999999998E-4</v>
      </c>
      <c r="AK27" s="1">
        <f t="shared" si="24"/>
        <v>7.4871499451933173E-12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si="23"/>
        <v>-1E-3</v>
      </c>
      <c r="V28" s="4">
        <f t="shared" si="23"/>
        <v>-5.6113883114994724E-4</v>
      </c>
      <c r="W28" s="4">
        <f t="shared" si="23"/>
        <v>17.801355060000002</v>
      </c>
      <c r="X28" s="4">
        <f t="shared" si="23"/>
        <v>79.106995119999993</v>
      </c>
      <c r="Y28" s="4">
        <f t="shared" si="23"/>
        <v>36.70359254000001</v>
      </c>
      <c r="Z28" s="4">
        <f t="shared" si="23"/>
        <v>21.268593180000007</v>
      </c>
      <c r="AA28" s="4">
        <f t="shared" si="23"/>
        <v>-1.0158816300078743E-4</v>
      </c>
      <c r="AB28" s="4">
        <f t="shared" si="23"/>
        <v>99.289855239999994</v>
      </c>
      <c r="AC28" s="4">
        <f t="shared" si="23"/>
        <v>85.853917600000003</v>
      </c>
      <c r="AD28" s="4">
        <f t="shared" si="23"/>
        <v>-9.9999999999996533E-4</v>
      </c>
      <c r="AE28" s="4">
        <f t="shared" si="23"/>
        <v>165.11200235999999</v>
      </c>
      <c r="AF28" s="4">
        <f t="shared" si="23"/>
        <v>-1E-3</v>
      </c>
      <c r="AG28" s="4">
        <f t="shared" si="23"/>
        <v>99.169333420000001</v>
      </c>
      <c r="AH28" s="4">
        <f t="shared" si="23"/>
        <v>-9.9999999174218068E-4</v>
      </c>
      <c r="AI28" s="4">
        <f t="shared" si="23"/>
        <v>-9.9999999999892037E-4</v>
      </c>
      <c r="AK28" s="1">
        <f t="shared" si="24"/>
        <v>52.341584820216013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si="23"/>
        <v>-9.9999999999985235E-4</v>
      </c>
      <c r="V29" s="4">
        <f t="shared" si="23"/>
        <v>-9.9999999987938968E-4</v>
      </c>
      <c r="W29" s="4">
        <f t="shared" si="23"/>
        <v>-9.9999999944073948E-4</v>
      </c>
      <c r="X29" s="4">
        <f t="shared" si="23"/>
        <v>-9.9999999998103429E-4</v>
      </c>
      <c r="Y29" s="4">
        <f t="shared" si="23"/>
        <v>-9.999999999999985E-4</v>
      </c>
      <c r="Z29" s="4">
        <f t="shared" si="23"/>
        <v>-9.9999999999345036E-4</v>
      </c>
      <c r="AA29" s="4">
        <f t="shared" si="23"/>
        <v>-9.9999999999993692E-4</v>
      </c>
      <c r="AB29" s="4">
        <f t="shared" si="23"/>
        <v>-9.9999999615297142E-4</v>
      </c>
      <c r="AC29" s="4">
        <f t="shared" si="23"/>
        <v>-9.9999999999999872E-4</v>
      </c>
      <c r="AD29" s="4">
        <f t="shared" si="23"/>
        <v>-9.9999999535895791E-4</v>
      </c>
      <c r="AE29" s="4">
        <f t="shared" si="23"/>
        <v>-9.9999999999979814E-4</v>
      </c>
      <c r="AF29" s="4">
        <f t="shared" si="23"/>
        <v>-9.9999999999997053E-4</v>
      </c>
      <c r="AG29" s="4">
        <f t="shared" si="23"/>
        <v>-9.9999999745444229E-4</v>
      </c>
      <c r="AH29" s="4">
        <f t="shared" si="23"/>
        <v>-9.9999997193686791E-4</v>
      </c>
      <c r="AI29" s="4">
        <f t="shared" si="23"/>
        <v>-9.9999999999999742E-4</v>
      </c>
      <c r="AK29" s="1">
        <f t="shared" si="24"/>
        <v>7.1965737695904178E-12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si="23"/>
        <v>141.67370199999999</v>
      </c>
      <c r="V30" s="4">
        <f t="shared" si="23"/>
        <v>9.6099999996823726E-5</v>
      </c>
      <c r="W30" s="4">
        <f t="shared" si="23"/>
        <v>77.493355100000002</v>
      </c>
      <c r="X30" s="4">
        <f t="shared" si="23"/>
        <v>9.9324272000000065</v>
      </c>
      <c r="Y30" s="4">
        <f t="shared" si="23"/>
        <v>113.87616610000001</v>
      </c>
      <c r="Z30" s="4">
        <f t="shared" si="23"/>
        <v>69.545101199999991</v>
      </c>
      <c r="AA30" s="4">
        <f t="shared" si="23"/>
        <v>-9.9999991991831828E-4</v>
      </c>
      <c r="AB30" s="4">
        <f t="shared" si="23"/>
        <v>-9.9999999999999612E-4</v>
      </c>
      <c r="AC30" s="4">
        <f t="shared" si="23"/>
        <v>56.426106899999994</v>
      </c>
      <c r="AD30" s="4">
        <f t="shared" si="23"/>
        <v>36.789241799999992</v>
      </c>
      <c r="AE30" s="4">
        <f t="shared" si="23"/>
        <v>-4.2919503779743863E-4</v>
      </c>
      <c r="AF30" s="4">
        <f t="shared" si="23"/>
        <v>24.474586000000006</v>
      </c>
      <c r="AG30" s="4">
        <f t="shared" si="23"/>
        <v>4.6485872999999991</v>
      </c>
      <c r="AH30" s="4">
        <f t="shared" si="23"/>
        <v>11.906911699999995</v>
      </c>
      <c r="AI30" s="4">
        <f t="shared" si="23"/>
        <v>14.278215200000005</v>
      </c>
      <c r="AK30" s="1">
        <f t="shared" si="24"/>
        <v>45.1178434241057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si="23"/>
        <v>-9.9999971471635327E-4</v>
      </c>
      <c r="V31" s="4">
        <f t="shared" si="23"/>
        <v>147.16205689999998</v>
      </c>
      <c r="W31" s="4">
        <f t="shared" si="23"/>
        <v>-1E-3</v>
      </c>
      <c r="X31" s="4">
        <f t="shared" si="23"/>
        <v>-9.9999999753270499E-4</v>
      </c>
      <c r="Y31" s="4">
        <f t="shared" si="23"/>
        <v>-9.999999999999998E-4</v>
      </c>
      <c r="Z31" s="4">
        <f t="shared" si="23"/>
        <v>-1E-3</v>
      </c>
      <c r="AA31" s="4">
        <f t="shared" si="23"/>
        <v>-1E-3</v>
      </c>
      <c r="AB31" s="4">
        <f t="shared" si="23"/>
        <v>35.399795300000001</v>
      </c>
      <c r="AC31" s="4">
        <f t="shared" si="23"/>
        <v>-9.9998634646233085E-4</v>
      </c>
      <c r="AD31" s="4">
        <f t="shared" si="23"/>
        <v>79.403783099999998</v>
      </c>
      <c r="AE31" s="4">
        <f t="shared" si="23"/>
        <v>32.480385499999997</v>
      </c>
      <c r="AF31" s="4">
        <f t="shared" si="23"/>
        <v>61.933026799999993</v>
      </c>
      <c r="AG31" s="4">
        <f t="shared" si="23"/>
        <v>59.435237099999995</v>
      </c>
      <c r="AH31" s="4">
        <f t="shared" si="23"/>
        <v>132.02805069999999</v>
      </c>
      <c r="AI31" s="4">
        <f t="shared" si="23"/>
        <v>-1E-3</v>
      </c>
      <c r="AK31" s="1">
        <f t="shared" si="24"/>
        <v>50.043725289060028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si="23"/>
        <v>-9.9999999993284324E-4</v>
      </c>
      <c r="V32" s="4">
        <f t="shared" si="23"/>
        <v>-9.9999999994942264E-4</v>
      </c>
      <c r="W32" s="4">
        <f t="shared" si="23"/>
        <v>-9.9999999644506546E-4</v>
      </c>
      <c r="X32" s="4">
        <f t="shared" si="23"/>
        <v>-9.9999999999798861E-4</v>
      </c>
      <c r="Y32" s="4">
        <f t="shared" si="23"/>
        <v>-9.9999999999951777E-4</v>
      </c>
      <c r="Z32" s="4">
        <f t="shared" si="23"/>
        <v>-9.9999999997051081E-4</v>
      </c>
      <c r="AA32" s="4">
        <f t="shared" si="23"/>
        <v>-1E-3</v>
      </c>
      <c r="AB32" s="4">
        <f t="shared" si="23"/>
        <v>-9.9999999974914079E-4</v>
      </c>
      <c r="AC32" s="4">
        <f t="shared" si="23"/>
        <v>-9.9999999999995882E-4</v>
      </c>
      <c r="AD32" s="4">
        <f t="shared" si="23"/>
        <v>-9.9999997380180797E-4</v>
      </c>
      <c r="AE32" s="4">
        <f t="shared" si="23"/>
        <v>-9.9999999999959345E-4</v>
      </c>
      <c r="AF32" s="4">
        <f t="shared" si="23"/>
        <v>-9.9999999999999352E-4</v>
      </c>
      <c r="AG32" s="4">
        <f t="shared" si="23"/>
        <v>-9.9999998748392656E-4</v>
      </c>
      <c r="AH32" s="4">
        <f t="shared" si="23"/>
        <v>-9.9999997021059492E-4</v>
      </c>
      <c r="AI32" s="4">
        <f t="shared" si="23"/>
        <v>-1E-3</v>
      </c>
      <c r="AK32" s="1">
        <f t="shared" si="24"/>
        <v>9.9752832503713752E-12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si="23"/>
        <v>135.75015389999999</v>
      </c>
      <c r="V33" s="4">
        <f t="shared" si="23"/>
        <v>2.2800000001765852E-5</v>
      </c>
      <c r="W33" s="4">
        <f t="shared" si="23"/>
        <v>74.77411930000001</v>
      </c>
      <c r="X33" s="4">
        <f t="shared" si="23"/>
        <v>10.332660899999995</v>
      </c>
      <c r="Y33" s="4">
        <f t="shared" si="23"/>
        <v>108.41999440000001</v>
      </c>
      <c r="Z33" s="4">
        <f t="shared" si="23"/>
        <v>65.854184199999992</v>
      </c>
      <c r="AA33" s="4">
        <f t="shared" si="23"/>
        <v>-9.9999989461422808E-4</v>
      </c>
      <c r="AB33" s="4">
        <f t="shared" si="23"/>
        <v>-9.9999999999998224E-4</v>
      </c>
      <c r="AC33" s="4">
        <f t="shared" si="23"/>
        <v>52.5364304</v>
      </c>
      <c r="AD33" s="4">
        <f t="shared" si="23"/>
        <v>34.437689299999995</v>
      </c>
      <c r="AE33" s="4">
        <f t="shared" si="23"/>
        <v>-4.3622582127835554E-4</v>
      </c>
      <c r="AF33" s="4">
        <f t="shared" si="23"/>
        <v>21.980724899999998</v>
      </c>
      <c r="AG33" s="4">
        <f t="shared" si="23"/>
        <v>4.201512499999998</v>
      </c>
      <c r="AH33" s="4">
        <f t="shared" si="23"/>
        <v>11.6211327</v>
      </c>
      <c r="AI33" s="4">
        <f t="shared" si="23"/>
        <v>12.728130199999988</v>
      </c>
      <c r="AK33" s="1">
        <f t="shared" si="24"/>
        <v>43.134598258619299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si="23"/>
        <v>-9.9999999999996099E-4</v>
      </c>
      <c r="V34" s="4">
        <f t="shared" si="23"/>
        <v>-9.9999999997415633E-4</v>
      </c>
      <c r="W34" s="4">
        <f t="shared" si="23"/>
        <v>-9.9999999038238537E-4</v>
      </c>
      <c r="X34" s="4">
        <f t="shared" si="23"/>
        <v>-9.9999999769261484E-4</v>
      </c>
      <c r="Y34" s="4">
        <f t="shared" si="23"/>
        <v>-9.999999999999998E-4</v>
      </c>
      <c r="Z34" s="4">
        <f t="shared" si="23"/>
        <v>-9.9999999999887527E-4</v>
      </c>
      <c r="AA34" s="4">
        <f t="shared" si="23"/>
        <v>-9.9999999999996706E-4</v>
      </c>
      <c r="AB34" s="4">
        <f t="shared" si="23"/>
        <v>-9.9999997079136343E-4</v>
      </c>
      <c r="AC34" s="4">
        <f t="shared" si="23"/>
        <v>-1E-3</v>
      </c>
      <c r="AD34" s="4">
        <f t="shared" si="23"/>
        <v>-9.999999999550349E-4</v>
      </c>
      <c r="AE34" s="4">
        <f t="shared" si="23"/>
        <v>-9.9999999999775789E-4</v>
      </c>
      <c r="AF34" s="4">
        <f t="shared" si="23"/>
        <v>-1E-3</v>
      </c>
      <c r="AG34" s="4">
        <f t="shared" si="23"/>
        <v>-9.99999997265818E-4</v>
      </c>
      <c r="AH34" s="4">
        <f t="shared" si="23"/>
        <v>-9.9999998931737076E-4</v>
      </c>
      <c r="AI34" s="4">
        <f t="shared" si="23"/>
        <v>-9.999999999999998E-4</v>
      </c>
      <c r="AK34" s="1">
        <f t="shared" si="24"/>
        <v>7.899548715102382E-12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-208.59029998802754</v>
      </c>
      <c r="V38" s="1">
        <f>V20*$AK3</f>
        <v>2.3225164000000003E-3</v>
      </c>
      <c r="W38" s="1">
        <f t="shared" ref="W38:AH38" si="25">W20*$AK3</f>
        <v>-218.32467760720084</v>
      </c>
      <c r="X38" s="1">
        <f t="shared" si="25"/>
        <v>-98.301647450055697</v>
      </c>
      <c r="Y38" s="1">
        <f t="shared" si="25"/>
        <v>-281.81328691572628</v>
      </c>
      <c r="Z38" s="1">
        <f t="shared" si="25"/>
        <v>-270.88546287726206</v>
      </c>
      <c r="AA38" s="1">
        <f t="shared" si="25"/>
        <v>-63.775280062545484</v>
      </c>
      <c r="AB38" s="1">
        <f>AB20*$AK3</f>
        <v>-0.52136126849168729</v>
      </c>
      <c r="AC38" s="1">
        <f t="shared" si="25"/>
        <v>-227.91932451094277</v>
      </c>
      <c r="AD38" s="1">
        <f t="shared" si="25"/>
        <v>2.3224871832869284E-3</v>
      </c>
      <c r="AE38" s="1">
        <f t="shared" si="25"/>
        <v>-113.4679241030326</v>
      </c>
      <c r="AF38" s="1">
        <f t="shared" si="25"/>
        <v>2.2391575375216065E-3</v>
      </c>
      <c r="AG38" s="1">
        <f t="shared" si="25"/>
        <v>-36.606444197069941</v>
      </c>
      <c r="AH38" s="1">
        <f t="shared" si="25"/>
        <v>2.3225164000000003E-3</v>
      </c>
      <c r="AI38" s="1">
        <f>AI20*$AK3</f>
        <v>-101.08146965173208</v>
      </c>
      <c r="AK38" s="1">
        <f>STDEV(U38:AI38)</f>
        <v>106.51879297152644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9.4651409999999159E-2</v>
      </c>
      <c r="V39" s="1">
        <f t="shared" ref="U39:AI52" si="26">V21*$AK4</f>
        <v>9.465140999937717E-2</v>
      </c>
      <c r="W39" s="1">
        <f t="shared" si="26"/>
        <v>9.4651409999255032E-2</v>
      </c>
      <c r="X39" s="1">
        <f t="shared" si="26"/>
        <v>9.465140999999784E-2</v>
      </c>
      <c r="Y39" s="1">
        <f t="shared" si="26"/>
        <v>9.4651410000000005E-2</v>
      </c>
      <c r="Z39" s="1">
        <f t="shared" si="26"/>
        <v>9.4651409999999853E-2</v>
      </c>
      <c r="AA39" s="1">
        <f>AA21*$AK4</f>
        <v>9.4651410000000005E-2</v>
      </c>
      <c r="AB39" s="1">
        <f t="shared" si="26"/>
        <v>9.4651409999693098E-2</v>
      </c>
      <c r="AC39" s="1">
        <f t="shared" si="26"/>
        <v>9.4651410000000005E-2</v>
      </c>
      <c r="AD39" s="1">
        <f t="shared" si="26"/>
        <v>9.4651409978853712E-2</v>
      </c>
      <c r="AE39" s="1">
        <f t="shared" si="26"/>
        <v>9.4651410000000005E-2</v>
      </c>
      <c r="AF39" s="1">
        <f t="shared" si="26"/>
        <v>9.4651410000000005E-2</v>
      </c>
      <c r="AG39" s="1">
        <f t="shared" si="26"/>
        <v>9.4651409999514116E-2</v>
      </c>
      <c r="AH39" s="1">
        <f t="shared" si="26"/>
        <v>9.4651408728775782E-2</v>
      </c>
      <c r="AI39" s="1">
        <f t="shared" si="26"/>
        <v>9.4651410000000005E-2</v>
      </c>
      <c r="AK39" s="1">
        <f t="shared" ref="AK39:AK52" si="27">STDEV(U39:AI39)</f>
        <v>3.2784340737174834E-10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26"/>
        <v>-2.8241184600498511E-3</v>
      </c>
      <c r="V40" s="1">
        <f t="shared" si="26"/>
        <v>-2.8277375482245277E-3</v>
      </c>
      <c r="W40" s="1">
        <f t="shared" si="26"/>
        <v>-2.8296340000000001E-3</v>
      </c>
      <c r="X40" s="1">
        <f t="shared" si="26"/>
        <v>-2.8296340000000001E-3</v>
      </c>
      <c r="Y40" s="1">
        <f t="shared" si="26"/>
        <v>131.77703896077841</v>
      </c>
      <c r="Z40" s="1">
        <f t="shared" si="26"/>
        <v>122.24855348106742</v>
      </c>
      <c r="AA40" s="1">
        <f t="shared" si="26"/>
        <v>-2.8276599210134679E-3</v>
      </c>
      <c r="AB40" s="1">
        <f t="shared" si="26"/>
        <v>-2.8296339584018993E-3</v>
      </c>
      <c r="AC40" s="1">
        <f t="shared" si="26"/>
        <v>304.94407019952058</v>
      </c>
      <c r="AD40" s="1">
        <f t="shared" si="26"/>
        <v>158.88764290422358</v>
      </c>
      <c r="AE40" s="1">
        <f t="shared" si="26"/>
        <v>0.16296795985224197</v>
      </c>
      <c r="AF40" s="1">
        <f t="shared" si="26"/>
        <v>250.02242489895258</v>
      </c>
      <c r="AG40" s="1">
        <f t="shared" si="26"/>
        <v>59.654481508212399</v>
      </c>
      <c r="AH40" s="1">
        <f t="shared" si="26"/>
        <v>-2.8296339920394226E-3</v>
      </c>
      <c r="AI40" s="1">
        <f t="shared" si="26"/>
        <v>99.018443957713387</v>
      </c>
      <c r="AK40" s="1">
        <f t="shared" si="27"/>
        <v>100.63762759215118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26"/>
        <v>3.8577556999999998E-2</v>
      </c>
      <c r="V41" s="1">
        <f t="shared" si="26"/>
        <v>3.8577556999999998E-2</v>
      </c>
      <c r="W41" s="1">
        <f t="shared" si="26"/>
        <v>3.8577556999999998E-2</v>
      </c>
      <c r="X41" s="1">
        <f t="shared" si="26"/>
        <v>3.8577556999999998E-2</v>
      </c>
      <c r="Y41" s="1">
        <f t="shared" si="26"/>
        <v>3.8577556999999998E-2</v>
      </c>
      <c r="Z41" s="1">
        <f t="shared" si="26"/>
        <v>3.8577556999999998E-2</v>
      </c>
      <c r="AA41" s="1">
        <f t="shared" si="26"/>
        <v>3.8577556999999998E-2</v>
      </c>
      <c r="AB41" s="1">
        <f t="shared" si="26"/>
        <v>3.8577556999999998E-2</v>
      </c>
      <c r="AC41" s="1">
        <f t="shared" si="26"/>
        <v>3.8577556999999998E-2</v>
      </c>
      <c r="AD41" s="1">
        <f t="shared" si="26"/>
        <v>3.8577556999999998E-2</v>
      </c>
      <c r="AE41" s="1">
        <f t="shared" si="26"/>
        <v>3.8577556999999998E-2</v>
      </c>
      <c r="AF41" s="1">
        <f t="shared" si="26"/>
        <v>3.8577556999999998E-2</v>
      </c>
      <c r="AG41" s="1">
        <f t="shared" si="26"/>
        <v>3.8577556999999998E-2</v>
      </c>
      <c r="AH41" s="1">
        <f t="shared" si="26"/>
        <v>3.8577556999999998E-2</v>
      </c>
      <c r="AI41" s="1">
        <f t="shared" si="26"/>
        <v>3.8577556999999998E-2</v>
      </c>
      <c r="AK41" s="1">
        <f t="shared" si="27"/>
        <v>7.1824375545254901E-18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26"/>
        <v>338.90052701070698</v>
      </c>
      <c r="V42" s="1">
        <f t="shared" si="26"/>
        <v>-7.7311485492860357E-8</v>
      </c>
      <c r="W42" s="1">
        <f>W24*$AK7</f>
        <v>188.77393202441309</v>
      </c>
      <c r="X42" s="1">
        <f t="shared" si="26"/>
        <v>29.124197572523652</v>
      </c>
      <c r="Y42" s="1">
        <f t="shared" si="26"/>
        <v>266.91665865810467</v>
      </c>
      <c r="Z42" s="1">
        <f t="shared" si="26"/>
        <v>159.24732736191018</v>
      </c>
      <c r="AA42" s="1">
        <f t="shared" si="26"/>
        <v>-2.492349560767289E-3</v>
      </c>
      <c r="AB42" s="1">
        <f t="shared" si="26"/>
        <v>-2.4923495999999573E-3</v>
      </c>
      <c r="AC42" s="1">
        <f t="shared" si="26"/>
        <v>122.82136900846484</v>
      </c>
      <c r="AD42" s="1">
        <f t="shared" si="26"/>
        <v>81.742973184921965</v>
      </c>
      <c r="AE42" s="1">
        <f t="shared" si="26"/>
        <v>-1.2085587533142027E-3</v>
      </c>
      <c r="AF42" s="1">
        <f t="shared" si="26"/>
        <v>46.036660141821912</v>
      </c>
      <c r="AG42" s="1">
        <f t="shared" si="26"/>
        <v>9.5037664072312982</v>
      </c>
      <c r="AH42" s="1">
        <f t="shared" si="26"/>
        <v>30.333932975196849</v>
      </c>
      <c r="AI42" s="1">
        <f t="shared" si="26"/>
        <v>24.41982843445015</v>
      </c>
      <c r="AK42" s="1">
        <f t="shared" si="27"/>
        <v>107.28683946550984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26"/>
        <v>1.3598632999999998</v>
      </c>
      <c r="V43" s="1">
        <f t="shared" si="26"/>
        <v>1.3598632999999984</v>
      </c>
      <c r="W43" s="1">
        <f>W25*$AK8</f>
        <v>1.3598632999634133</v>
      </c>
      <c r="X43" s="1">
        <f t="shared" si="26"/>
        <v>1.3598632999999507</v>
      </c>
      <c r="Y43" s="1">
        <f t="shared" si="26"/>
        <v>1.3598633</v>
      </c>
      <c r="Z43" s="1">
        <f t="shared" si="26"/>
        <v>1.3598632999999234</v>
      </c>
      <c r="AA43" s="1">
        <f t="shared" si="26"/>
        <v>1.3598633</v>
      </c>
      <c r="AB43" s="1">
        <f t="shared" si="26"/>
        <v>1.3598632999915079</v>
      </c>
      <c r="AC43" s="1">
        <f t="shared" si="26"/>
        <v>1.3598633</v>
      </c>
      <c r="AD43" s="1">
        <f t="shared" si="26"/>
        <v>1.3598632999986076</v>
      </c>
      <c r="AE43" s="1">
        <f t="shared" si="26"/>
        <v>1.3598632999999998</v>
      </c>
      <c r="AF43" s="1">
        <f t="shared" si="26"/>
        <v>1.3598633</v>
      </c>
      <c r="AG43" s="1">
        <f t="shared" si="26"/>
        <v>1.3598632999844307</v>
      </c>
      <c r="AH43" s="1">
        <f>AH25*$AK8</f>
        <v>1.3598632999962494</v>
      </c>
      <c r="AI43" s="1">
        <f t="shared" si="26"/>
        <v>1.3598633</v>
      </c>
      <c r="AK43" s="1">
        <f t="shared" si="27"/>
        <v>9.9262797337500153E-12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26"/>
        <v>15.27906721793066</v>
      </c>
      <c r="V44" s="1">
        <f t="shared" si="26"/>
        <v>-6.4117269999999288E-3</v>
      </c>
      <c r="W44" s="1">
        <f t="shared" si="26"/>
        <v>463.62504380490401</v>
      </c>
      <c r="X44" s="1">
        <f t="shared" si="26"/>
        <v>578.01523860264649</v>
      </c>
      <c r="Y44" s="1">
        <f t="shared" si="26"/>
        <v>-3.6763295166861668E-3</v>
      </c>
      <c r="Z44" s="1">
        <f t="shared" si="26"/>
        <v>456.55001531150901</v>
      </c>
      <c r="AA44" s="1">
        <f t="shared" si="26"/>
        <v>1061.7583966858128</v>
      </c>
      <c r="AB44" s="1">
        <f t="shared" si="26"/>
        <v>222.62384548304871</v>
      </c>
      <c r="AC44" s="1">
        <f t="shared" si="26"/>
        <v>-6.4117175444344488E-3</v>
      </c>
      <c r="AD44" s="1">
        <f t="shared" si="26"/>
        <v>-6.4117269999999999E-3</v>
      </c>
      <c r="AE44" s="1">
        <f t="shared" si="26"/>
        <v>-2.8415250692696548E-3</v>
      </c>
      <c r="AF44" s="1">
        <f t="shared" si="26"/>
        <v>139.13526069538477</v>
      </c>
      <c r="AG44" s="1">
        <f t="shared" si="26"/>
        <v>-6.4117269999999999E-3</v>
      </c>
      <c r="AH44" s="1">
        <f t="shared" si="26"/>
        <v>-6.4117269999999999E-3</v>
      </c>
      <c r="AI44" s="1">
        <f t="shared" si="26"/>
        <v>892.61665179867452</v>
      </c>
      <c r="AK44" s="1">
        <f t="shared" si="27"/>
        <v>355.87237188677898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26"/>
        <v>9.9761504999998113E-2</v>
      </c>
      <c r="V45" s="1">
        <f t="shared" si="26"/>
        <v>9.9761504999569803E-2</v>
      </c>
      <c r="W45" s="1">
        <f t="shared" si="26"/>
        <v>9.9761504353053337E-2</v>
      </c>
      <c r="X45" s="1">
        <f t="shared" si="26"/>
        <v>9.976150491332457E-2</v>
      </c>
      <c r="Y45" s="1">
        <f t="shared" si="26"/>
        <v>9.9761504999999931E-2</v>
      </c>
      <c r="Z45" s="1">
        <f t="shared" si="26"/>
        <v>9.9761504999392306E-2</v>
      </c>
      <c r="AA45" s="1">
        <f t="shared" si="26"/>
        <v>9.9761504999997516E-2</v>
      </c>
      <c r="AB45" s="1">
        <f t="shared" si="26"/>
        <v>9.9761502116589865E-2</v>
      </c>
      <c r="AC45" s="1">
        <f t="shared" si="26"/>
        <v>9.9761504999999986E-2</v>
      </c>
      <c r="AD45" s="1">
        <f t="shared" si="26"/>
        <v>9.9761504995795863E-2</v>
      </c>
      <c r="AE45" s="1">
        <f t="shared" si="26"/>
        <v>9.9761504999399425E-2</v>
      </c>
      <c r="AF45" s="1">
        <f t="shared" si="26"/>
        <v>9.9761505E-2</v>
      </c>
      <c r="AG45" s="1">
        <f t="shared" si="26"/>
        <v>9.9761504470205598E-2</v>
      </c>
      <c r="AH45" s="1">
        <f t="shared" si="26"/>
        <v>9.9761504855526525E-2</v>
      </c>
      <c r="AI45" s="1">
        <f t="shared" si="26"/>
        <v>9.9761504999999986E-2</v>
      </c>
      <c r="AK45" s="1">
        <f t="shared" si="27"/>
        <v>7.4692934821003846E-10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26"/>
        <v>-5.3963957000000007E-3</v>
      </c>
      <c r="V46" s="1">
        <f t="shared" si="26"/>
        <v>-3.0281271755206013E-3</v>
      </c>
      <c r="W46" s="1">
        <f t="shared" si="26"/>
        <v>96.063155899957252</v>
      </c>
      <c r="X46" s="1">
        <f t="shared" si="26"/>
        <v>426.89264830548899</v>
      </c>
      <c r="Y46" s="1">
        <f t="shared" si="26"/>
        <v>198.06710895740815</v>
      </c>
      <c r="Z46" s="1">
        <f t="shared" si="26"/>
        <v>114.77374478160137</v>
      </c>
      <c r="AA46" s="1">
        <f t="shared" si="26"/>
        <v>-5.4820992598834841E-4</v>
      </c>
      <c r="AB46" s="1">
        <f t="shared" si="26"/>
        <v>535.80734787075846</v>
      </c>
      <c r="AC46" s="1">
        <f t="shared" si="26"/>
        <v>463.30171176479433</v>
      </c>
      <c r="AD46" s="1">
        <f t="shared" si="26"/>
        <v>-5.3963956999998133E-3</v>
      </c>
      <c r="AE46" s="1">
        <f t="shared" si="26"/>
        <v>891.00969955389382</v>
      </c>
      <c r="AF46" s="1">
        <f t="shared" si="26"/>
        <v>-5.3963957000000007E-3</v>
      </c>
      <c r="AG46" s="1">
        <f t="shared" si="26"/>
        <v>535.15696443955437</v>
      </c>
      <c r="AH46" s="1">
        <f t="shared" si="26"/>
        <v>-5.3963956554375393E-3</v>
      </c>
      <c r="AI46" s="1">
        <f t="shared" si="26"/>
        <v>-5.3963956999941737E-3</v>
      </c>
      <c r="AK46" s="1">
        <f t="shared" si="27"/>
        <v>282.45590325499887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26"/>
        <v>6.9076309999989802E-2</v>
      </c>
      <c r="V47" s="1">
        <f t="shared" si="26"/>
        <v>6.9076309991668694E-2</v>
      </c>
      <c r="W47" s="1">
        <f t="shared" si="26"/>
        <v>6.9076309961368348E-2</v>
      </c>
      <c r="X47" s="1">
        <f t="shared" si="26"/>
        <v>6.9076309998689925E-2</v>
      </c>
      <c r="Y47" s="1">
        <f t="shared" si="26"/>
        <v>6.9076309999999905E-2</v>
      </c>
      <c r="Z47" s="1">
        <f t="shared" si="26"/>
        <v>6.9076309999547586E-2</v>
      </c>
      <c r="AA47" s="1">
        <f t="shared" si="26"/>
        <v>6.9076309999995644E-2</v>
      </c>
      <c r="AB47" s="1">
        <f t="shared" si="26"/>
        <v>6.9076309734261473E-2</v>
      </c>
      <c r="AC47" s="1">
        <f t="shared" si="26"/>
        <v>6.9076309999999919E-2</v>
      </c>
      <c r="AD47" s="1">
        <f t="shared" si="26"/>
        <v>6.9076309679413944E-2</v>
      </c>
      <c r="AE47" s="1">
        <f t="shared" si="26"/>
        <v>6.9076309999986069E-2</v>
      </c>
      <c r="AF47" s="1">
        <f t="shared" si="26"/>
        <v>6.9076309999997976E-2</v>
      </c>
      <c r="AG47" s="1">
        <f t="shared" si="26"/>
        <v>6.9076309824162269E-2</v>
      </c>
      <c r="AH47" s="1">
        <f>AH29*$AK12</f>
        <v>6.9076308061502389E-2</v>
      </c>
      <c r="AI47" s="1">
        <f t="shared" si="26"/>
        <v>6.9076309999999821E-2</v>
      </c>
      <c r="AK47" s="1">
        <f t="shared" si="27"/>
        <v>4.9711276181718205E-10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26"/>
        <v>438.66500603848016</v>
      </c>
      <c r="V48" s="1">
        <f t="shared" si="26"/>
        <v>2.9755492010016528E-4</v>
      </c>
      <c r="W48" s="1">
        <f t="shared" si="26"/>
        <v>239.943070612241</v>
      </c>
      <c r="X48" s="1">
        <f t="shared" si="26"/>
        <v>30.753824994738739</v>
      </c>
      <c r="Y48" s="1">
        <f t="shared" si="26"/>
        <v>352.59535386387711</v>
      </c>
      <c r="Z48" s="1">
        <f t="shared" si="26"/>
        <v>215.33285152557607</v>
      </c>
      <c r="AA48" s="1">
        <f t="shared" si="26"/>
        <v>-3.0963048520426806E-3</v>
      </c>
      <c r="AB48" s="1">
        <f t="shared" si="26"/>
        <v>-3.096305099999988E-3</v>
      </c>
      <c r="AC48" s="1">
        <f t="shared" si="26"/>
        <v>174.71244256761517</v>
      </c>
      <c r="AD48" s="1">
        <f t="shared" si="26"/>
        <v>113.91071701047315</v>
      </c>
      <c r="AE48" s="1">
        <f t="shared" si="26"/>
        <v>-1.328918784426902E-3</v>
      </c>
      <c r="AF48" s="1">
        <f t="shared" si="26"/>
        <v>75.78078545218861</v>
      </c>
      <c r="AG48" s="1">
        <f t="shared" si="26"/>
        <v>14.393444564785227</v>
      </c>
      <c r="AH48" s="1">
        <f t="shared" si="26"/>
        <v>36.867431421959651</v>
      </c>
      <c r="AI48" s="1">
        <f t="shared" si="26"/>
        <v>44.209710542657533</v>
      </c>
      <c r="AK48" s="1">
        <f t="shared" si="27"/>
        <v>139.69860869505996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6"/>
        <v>-6.7815050653469528E-3</v>
      </c>
      <c r="V49" s="1">
        <f t="shared" si="26"/>
        <v>997.98051900174823</v>
      </c>
      <c r="W49" s="1">
        <f t="shared" si="26"/>
        <v>-6.7815070000000009E-3</v>
      </c>
      <c r="X49" s="1">
        <f t="shared" si="26"/>
        <v>-6.7815069832680222E-3</v>
      </c>
      <c r="Y49" s="1">
        <f t="shared" si="26"/>
        <v>-6.7815069999999991E-3</v>
      </c>
      <c r="Z49" s="1">
        <f t="shared" si="26"/>
        <v>-6.7815070000000009E-3</v>
      </c>
      <c r="AA49" s="1">
        <f t="shared" si="26"/>
        <v>-6.7815070000000009E-3</v>
      </c>
      <c r="AB49" s="1">
        <f t="shared" si="26"/>
        <v>240.06395962551713</v>
      </c>
      <c r="AC49" s="1">
        <f t="shared" si="26"/>
        <v>-6.7814144084387224E-3</v>
      </c>
      <c r="AD49" s="1">
        <f t="shared" si="26"/>
        <v>538.4773109191317</v>
      </c>
      <c r="AE49" s="1">
        <f t="shared" si="26"/>
        <v>220.26596163094848</v>
      </c>
      <c r="AF49" s="1">
        <f t="shared" si="26"/>
        <v>419.99925477538756</v>
      </c>
      <c r="AG49" s="1">
        <f t="shared" si="26"/>
        <v>403.06047644030969</v>
      </c>
      <c r="AH49" s="1">
        <f>AH31*$AK14</f>
        <v>895.34915001840488</v>
      </c>
      <c r="AI49" s="1">
        <f t="shared" si="26"/>
        <v>-6.7815070000000009E-3</v>
      </c>
      <c r="AK49" s="1">
        <f t="shared" si="27"/>
        <v>339.37187335383754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6"/>
        <v>0.20870191998598425</v>
      </c>
      <c r="V50" s="1">
        <f t="shared" si="26"/>
        <v>0.2087019199894444</v>
      </c>
      <c r="W50" s="1">
        <f t="shared" si="26"/>
        <v>0.20870191925807835</v>
      </c>
      <c r="X50" s="1">
        <f t="shared" si="26"/>
        <v>0.20870191999958021</v>
      </c>
      <c r="Y50" s="1">
        <f t="shared" si="26"/>
        <v>0.20870191999989937</v>
      </c>
      <c r="Z50" s="1">
        <f t="shared" si="26"/>
        <v>0.20870191999384555</v>
      </c>
      <c r="AA50" s="1">
        <f t="shared" si="26"/>
        <v>0.20870192000000001</v>
      </c>
      <c r="AB50" s="1">
        <f t="shared" si="26"/>
        <v>0.2087019199476452</v>
      </c>
      <c r="AC50" s="1">
        <f t="shared" si="26"/>
        <v>0.20870191999999141</v>
      </c>
      <c r="AD50" s="1">
        <f t="shared" si="26"/>
        <v>0.20870191453238701</v>
      </c>
      <c r="AE50" s="1">
        <f t="shared" si="26"/>
        <v>0.20870191999991516</v>
      </c>
      <c r="AF50" s="1">
        <f t="shared" si="26"/>
        <v>0.20870191999999865</v>
      </c>
      <c r="AG50" s="1">
        <f t="shared" si="26"/>
        <v>0.20870191738787144</v>
      </c>
      <c r="AH50" s="1">
        <f t="shared" si="26"/>
        <v>0.20870191378289396</v>
      </c>
      <c r="AI50" s="1">
        <f t="shared" si="26"/>
        <v>0.20870192000000001</v>
      </c>
      <c r="AK50" s="1">
        <f t="shared" si="27"/>
        <v>2.0818607701675322E-9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6"/>
        <v>413.72465803979878</v>
      </c>
      <c r="V51" s="1">
        <f t="shared" si="26"/>
        <v>6.9487377605381771E-5</v>
      </c>
      <c r="W51" s="1">
        <f t="shared" si="26"/>
        <v>227.88848519765563</v>
      </c>
      <c r="X51" s="1">
        <f t="shared" si="26"/>
        <v>31.490767963642785</v>
      </c>
      <c r="Y51" s="1">
        <f t="shared" si="26"/>
        <v>330.43074957292481</v>
      </c>
      <c r="Z51" s="1">
        <f t="shared" si="26"/>
        <v>200.70327035286638</v>
      </c>
      <c r="AA51" s="1">
        <f t="shared" si="26"/>
        <v>-3.0476916788166261E-3</v>
      </c>
      <c r="AB51" s="1">
        <f t="shared" si="26"/>
        <v>-3.0476919999999461E-3</v>
      </c>
      <c r="AC51" s="1">
        <f t="shared" si="26"/>
        <v>160.1148586386368</v>
      </c>
      <c r="AD51" s="1">
        <f t="shared" si="26"/>
        <v>104.95547017809558</v>
      </c>
      <c r="AE51" s="1">
        <f t="shared" si="26"/>
        <v>-1.3294819457034741E-3</v>
      </c>
      <c r="AF51" s="1">
        <f t="shared" si="26"/>
        <v>66.990479431930794</v>
      </c>
      <c r="AG51" s="1">
        <f t="shared" si="26"/>
        <v>12.804916034149993</v>
      </c>
      <c r="AH51" s="1">
        <f t="shared" si="26"/>
        <v>35.4176331607284</v>
      </c>
      <c r="AI51" s="1">
        <f t="shared" si="26"/>
        <v>38.791420585498365</v>
      </c>
      <c r="AK51" s="1">
        <f t="shared" si="27"/>
        <v>131.46097003600801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6"/>
        <v>0.16474549999999358</v>
      </c>
      <c r="V52" s="1">
        <f t="shared" si="26"/>
        <v>0.16474549999574237</v>
      </c>
      <c r="W52" s="1">
        <f t="shared" si="26"/>
        <v>0.16474549841554126</v>
      </c>
      <c r="X52" s="1">
        <f t="shared" si="26"/>
        <v>0.16474549961986867</v>
      </c>
      <c r="Y52" s="1">
        <f t="shared" si="26"/>
        <v>0.16474549999999996</v>
      </c>
      <c r="Z52" s="1">
        <f t="shared" si="26"/>
        <v>0.16474549999981469</v>
      </c>
      <c r="AA52" s="1">
        <f t="shared" si="26"/>
        <v>0.16474549999999458</v>
      </c>
      <c r="AB52" s="1">
        <f t="shared" si="26"/>
        <v>0.16474549518800854</v>
      </c>
      <c r="AC52" s="1">
        <f t="shared" si="26"/>
        <v>0.16474549999999999</v>
      </c>
      <c r="AD52" s="1">
        <f t="shared" si="26"/>
        <v>0.16474549999259219</v>
      </c>
      <c r="AE52" s="1">
        <f t="shared" si="26"/>
        <v>0.16474549999963062</v>
      </c>
      <c r="AF52" s="1">
        <f t="shared" si="26"/>
        <v>0.16474549999999999</v>
      </c>
      <c r="AG52" s="1">
        <f t="shared" si="26"/>
        <v>0.16474549954955581</v>
      </c>
      <c r="AH52" s="1">
        <f t="shared" si="26"/>
        <v>0.16474549824008489</v>
      </c>
      <c r="AI52" s="1">
        <f t="shared" si="26"/>
        <v>0.16474549999999996</v>
      </c>
      <c r="AK52" s="1">
        <f t="shared" si="27"/>
        <v>1.3014151065725376E-9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8644-FB60-4134-A1D1-AAD3584E090C}">
  <sheetPr codeName="Munka13">
    <tabColor rgb="FF7030A0"/>
  </sheetPr>
  <dimension ref="A1:AW52"/>
  <sheetViews>
    <sheetView tabSelected="1" zoomScale="46" zoomScaleNormal="85" workbookViewId="0">
      <selection activeCell="AU56" sqref="AU56"/>
    </sheetView>
  </sheetViews>
  <sheetFormatPr defaultRowHeight="14.4" x14ac:dyDescent="0.3"/>
  <cols>
    <col min="1" max="1" width="11.44140625" bestFit="1" customWidth="1"/>
    <col min="2" max="6" width="3.88671875" bestFit="1" customWidth="1"/>
    <col min="8" max="8" width="8.33203125" bestFit="1" customWidth="1"/>
    <col min="9" max="12" width="3.88671875" bestFit="1" customWidth="1"/>
    <col min="13" max="13" width="7.21875" bestFit="1" customWidth="1"/>
    <col min="14" max="14" width="6.6640625" customWidth="1"/>
    <col min="15" max="15" width="16.44140625" bestFit="1" customWidth="1"/>
    <col min="16" max="16" width="7.44140625" bestFit="1" customWidth="1"/>
    <col min="17" max="18" width="6.21875" bestFit="1" customWidth="1"/>
    <col min="19" max="19" width="7.44140625" bestFit="1" customWidth="1"/>
    <col min="21" max="21" width="13.77734375" bestFit="1" customWidth="1"/>
    <col min="22" max="22" width="20" style="29" customWidth="1"/>
    <col min="23" max="26" width="7.44140625" bestFit="1" customWidth="1"/>
    <col min="27" max="27" width="7.88671875" bestFit="1" customWidth="1"/>
    <col min="28" max="28" width="6.77734375" bestFit="1" customWidth="1"/>
    <col min="29" max="29" width="7.44140625" bestFit="1" customWidth="1"/>
    <col min="30" max="30" width="6.77734375" bestFit="1" customWidth="1"/>
    <col min="31" max="32" width="7.44140625" bestFit="1" customWidth="1"/>
    <col min="33" max="34" width="6.77734375" bestFit="1" customWidth="1"/>
    <col min="35" max="35" width="7.44140625" bestFit="1" customWidth="1"/>
    <col min="37" max="37" width="13.33203125" bestFit="1" customWidth="1"/>
    <col min="39" max="39" width="5.33203125" bestFit="1" customWidth="1"/>
    <col min="40" max="40" width="9.109375" bestFit="1" customWidth="1"/>
    <col min="41" max="41" width="20" bestFit="1" customWidth="1"/>
    <col min="42" max="42" width="11" bestFit="1" customWidth="1"/>
    <col min="43" max="43" width="14.5546875" bestFit="1" customWidth="1"/>
    <col min="47" max="47" width="4.5546875" bestFit="1" customWidth="1"/>
    <col min="48" max="48" width="21.6640625" bestFit="1" customWidth="1"/>
    <col min="49" max="49" width="14.5546875" bestFit="1" customWidth="1"/>
  </cols>
  <sheetData>
    <row r="1" spans="1:49" ht="57.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20" t="s">
        <v>75</v>
      </c>
      <c r="AV1" t="s">
        <v>77</v>
      </c>
      <c r="AW1" t="s">
        <v>78</v>
      </c>
    </row>
    <row r="2" spans="1:49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s="29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  <c r="AU2">
        <v>-32</v>
      </c>
      <c r="AV2">
        <v>-3520.4716150157633</v>
      </c>
      <c r="AW2">
        <v>999.99933380164964</v>
      </c>
    </row>
    <row r="3" spans="1:49" ht="25.8" x14ac:dyDescent="0.5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s="24" t="str">
        <f>A3</f>
        <v>O1</v>
      </c>
      <c r="I3" s="25">
        <v>6</v>
      </c>
      <c r="J3" s="24">
        <f>RANK(C3,C$3:C$17,C$1)</f>
        <v>13</v>
      </c>
      <c r="K3" s="24">
        <f t="shared" ref="K3:M17" si="1">RANK(D3,D$3:D$17,D$1)</f>
        <v>2</v>
      </c>
      <c r="L3" s="24">
        <f t="shared" si="1"/>
        <v>11</v>
      </c>
      <c r="M3" s="24">
        <f t="shared" si="1"/>
        <v>10</v>
      </c>
      <c r="O3" s="14">
        <v>-2.81569</v>
      </c>
      <c r="P3" s="14">
        <v>5.3395375999999999</v>
      </c>
      <c r="Q3" s="14">
        <v>-0.73590750000000005</v>
      </c>
      <c r="R3" s="14">
        <v>8.3896490000000004</v>
      </c>
      <c r="S3" s="14">
        <v>-5.3521976000000002</v>
      </c>
      <c r="T3" s="1"/>
      <c r="U3" s="1">
        <f>$I$3*$O3+$J$3*$P3+$K$3*$Q3+$L$3*$R3+$M$3*$S3</f>
        <v>89.812196800000009</v>
      </c>
      <c r="V3" s="30">
        <f>$I$4*$O3+$J$4*$P3+$K$4*$Q3+$L$4*$R3+$M$4*$S3</f>
        <v>-65.661842800000016</v>
      </c>
      <c r="W3" s="1">
        <f>$I$5*$O3+$J$5*$P3+$K$5*$Q3+$L$5*$R3+$M$5*$S3</f>
        <v>94.003503100000003</v>
      </c>
      <c r="X3" s="1">
        <f>$I$6*$O3+$J$6*$P3+$K$6*$Q3+$L$6*$R3+$M$6*$S3</f>
        <v>42.325491200000009</v>
      </c>
      <c r="Y3" s="1">
        <f>$I$7*$O3+$J$7*$P3+$K$7*$Q3+$L$7*$R3+$M$7*$S3</f>
        <v>121.3396327</v>
      </c>
      <c r="Z3" s="1">
        <f>$I$8*$O3+$J$8*$P3+$K$8*$Q3+$L$8*$R3+$M$8*$S3</f>
        <v>116.63446719999999</v>
      </c>
      <c r="AA3" s="1">
        <f>$I$9*$O3+$J$9*$P3+$K$9*$Q3+$L$9*$R3+$M$9*$S3</f>
        <v>27.459560700000001</v>
      </c>
      <c r="AB3" s="1">
        <f>$I$10*$O3+$J$10*$P3+$K$10*$Q3+$L$10*$R3+$M$10*$S3</f>
        <v>0.22448120000000316</v>
      </c>
      <c r="AC3" s="1">
        <f>$I$11*$O3+$J$11*$P3+$K$11*$Q3+$L$11*$R3+$M$11*$S3</f>
        <v>98.13464590000001</v>
      </c>
      <c r="AD3" s="1">
        <f>$I$12*$O3+$J$12*$P3+$K$12*$Q3+$L$12*$R3+$M$12*$S3</f>
        <v>-11.283420900000003</v>
      </c>
      <c r="AE3" s="1">
        <f>$I$13*$O3+$J$13*$P3+$K$13*$Q3+$L$13*$R3+$M$13*$S3</f>
        <v>48.855596499999997</v>
      </c>
      <c r="AF3" s="1">
        <f>$I$14*$O3+$J$14*$P3+$K$14*$Q3+$L$14*$R3+$M$14*$S3</f>
        <v>-3.3272515999999968</v>
      </c>
      <c r="AG3" s="1">
        <f>$I$15*$O3+$J$15*$P3+$K$15*$Q3+$L$15*$R3+$M$15*$S3</f>
        <v>15.761543899999992</v>
      </c>
      <c r="AH3" s="1">
        <f>$I$16*$O3+$J$16*$P3+$K$16*$Q3+$L$16*$R3+$M$16*$S3</f>
        <v>-60.847531700000005</v>
      </c>
      <c r="AI3" s="1">
        <f>$I$17*$O3+$J$17*$P3+$K$17*$Q3+$L$17*$R3+$M$17*$S3</f>
        <v>43.522392199999999</v>
      </c>
      <c r="AK3" s="9">
        <v>-2.3225164</v>
      </c>
      <c r="AM3" t="s">
        <v>0</v>
      </c>
      <c r="AN3" s="1">
        <v>1000</v>
      </c>
      <c r="AO3" s="27">
        <f>SUM(U38:U52)</f>
        <v>999.99933380164964</v>
      </c>
      <c r="AP3" s="23">
        <f>AN3-AO3</f>
        <v>6.6619835035908181E-4</v>
      </c>
      <c r="AQ3">
        <f>ABS(AP3)</f>
        <v>6.6619835035908181E-4</v>
      </c>
      <c r="AU3">
        <v>0</v>
      </c>
      <c r="AV3">
        <v>1190.3659149144567</v>
      </c>
      <c r="AW3">
        <v>1371.8445591869379</v>
      </c>
    </row>
    <row r="4" spans="1:49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 s="24">
        <v>13</v>
      </c>
      <c r="J4">
        <f t="shared" ref="I4:J17" si="3">RANK(C4,C$3:C$17,C$1)</f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-0.67634004000000003</v>
      </c>
      <c r="P4" s="14">
        <v>-0.50520229999999999</v>
      </c>
      <c r="Q4" s="14">
        <v>-1.1617740000000001</v>
      </c>
      <c r="R4" s="14">
        <v>-1.3339745999999999</v>
      </c>
      <c r="S4" s="14">
        <v>-0.47201920000000003</v>
      </c>
      <c r="T4" s="1"/>
      <c r="U4" s="1">
        <f t="shared" ref="U4:U17" si="4">$I$3*$O4+$J$3*$P4+$K$3*$Q4+$L$3*$R4+$M$3*$S4</f>
        <v>-32.343130739999999</v>
      </c>
      <c r="V4" s="30">
        <f t="shared" ref="V4:V17" si="5">$I$4*$O4+$J$4*$P4+$K$4*$Q4+$L$4*$R4+$M$4*$S4</f>
        <v>-25.746948320000001</v>
      </c>
      <c r="W4" s="1">
        <f t="shared" ref="W4:W17" si="6">$I$5*$O4+$J$5*$P4+$K$5*$Q4+$L$5*$R4+$M$5*$S4</f>
        <v>-25.567883579999997</v>
      </c>
      <c r="X4" s="1">
        <f t="shared" ref="X4:X17" si="7">$I$6*$O4+$J$6*$P4+$K$6*$Q4+$L$6*$R4+$M$6*$S4</f>
        <v>-31.410023560000003</v>
      </c>
      <c r="Y4" s="1">
        <f t="shared" ref="Y4:Y17" si="8">$I$7*$O4+$J$7*$P4+$K$7*$Q4+$L$7*$R4+$M$7*$S4</f>
        <v>-42.300003220000001</v>
      </c>
      <c r="Z4" s="1">
        <f t="shared" ref="Z4:Z17" si="9">$I$8*$O4+$J$8*$P4+$K$8*$Q4+$L$8*$R4+$M$8*$S4</f>
        <v>-34.11222128</v>
      </c>
      <c r="AA4" s="1">
        <f t="shared" ref="AA4:AA17" si="10">$I$9*$O4+$J$9*$P4+$K$9*$Q4+$L$9*$R4+$M$9*$S4</f>
        <v>-40.340559200000001</v>
      </c>
      <c r="AB4" s="1">
        <f t="shared" ref="AB4:AB17" si="11">$I$10*$O4+$J$10*$P4+$K$10*$Q4+$L$10*$R4+$M$10*$S4</f>
        <v>-26.454719100000002</v>
      </c>
      <c r="AC4" s="1">
        <f t="shared" ref="AC4:AC17" si="12">$I$11*$O4+$J$11*$P4+$K$11*$Q4+$L$11*$R4+$M$11*$S4</f>
        <v>-46.045607140000001</v>
      </c>
      <c r="AD4" s="1">
        <f t="shared" ref="AD4:AD17" si="13">$I$12*$O4+$J$12*$P4+$K$12*$Q4+$L$12*$R4+$M$12*$S4</f>
        <v>-22.222002760000002</v>
      </c>
      <c r="AE4" s="1">
        <f t="shared" ref="AE4:AE17" si="14">$I$13*$O4+$J$13*$P4+$K$13*$Q4+$L$13*$R4+$M$13*$S4</f>
        <v>-39.545561659999997</v>
      </c>
      <c r="AF4" s="1">
        <f t="shared" ref="AF4:AF17" si="15">$I$14*$O4+$J$14*$P4+$K$14*$Q4+$L$14*$R4+$M$14*$S4</f>
        <v>-38.841026920000004</v>
      </c>
      <c r="AG4" s="1">
        <f t="shared" ref="AG4:AG17" si="16">$I$15*$O4+$J$15*$P4+$K$15*$Q4+$L$15*$R4+$M$15*$S4</f>
        <v>-25.995251700000001</v>
      </c>
      <c r="AH4" s="1">
        <f t="shared" ref="AH4:AH17" si="17">$I$16*$O4+$J$16*$P4+$K$16*$Q4+$L$16*$R4+$M$16*$S4</f>
        <v>-18.12573094</v>
      </c>
      <c r="AI4" s="1">
        <f t="shared" ref="AI4:AI17" si="18">$I$17*$O4+$J$17*$P4+$K$17*$Q4+$L$17*$R4+$M$17*$S4</f>
        <v>-43.738952180000005</v>
      </c>
      <c r="AK4" s="9">
        <v>-94.651409999999998</v>
      </c>
      <c r="AM4" t="s">
        <v>1</v>
      </c>
      <c r="AN4" s="1">
        <v>1000</v>
      </c>
      <c r="AO4" s="26">
        <f>SUM(V38:V52)</f>
        <v>1000.0063183933866</v>
      </c>
      <c r="AP4" s="23">
        <f t="shared" ref="AP4:AP17" si="19">AN4-AO4</f>
        <v>-6.3183933865502695E-3</v>
      </c>
      <c r="AQ4">
        <f>ABS(AP4)</f>
        <v>6.3183933865502695E-3</v>
      </c>
      <c r="AU4">
        <v>1</v>
      </c>
      <c r="AV4" s="28">
        <v>1153.1480658075491</v>
      </c>
      <c r="AW4">
        <v>1341.6509764291447</v>
      </c>
    </row>
    <row r="5" spans="1:49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-7.4769639999999997</v>
      </c>
      <c r="P5" s="14">
        <v>0.66341490000000003</v>
      </c>
      <c r="Q5" s="14">
        <v>6.7157660000000003</v>
      </c>
      <c r="R5" s="14">
        <v>-2.6759198</v>
      </c>
      <c r="S5" s="14">
        <v>4.6000642999999997</v>
      </c>
      <c r="T5" s="1"/>
      <c r="U5" s="1">
        <f t="shared" si="4"/>
        <v>-6.2403331000000009</v>
      </c>
      <c r="V5" s="30">
        <f>$I$4*$O5+$J$4*$P5+$K$4*$Q5+$L$4*$R5+$M$4*$S5</f>
        <v>-7.3079180000000008</v>
      </c>
      <c r="W5" s="1">
        <f t="shared" si="6"/>
        <v>-49.706679399999992</v>
      </c>
      <c r="X5" s="1">
        <f t="shared" si="7"/>
        <v>-76.612389999999991</v>
      </c>
      <c r="Y5" s="1">
        <f t="shared" si="8"/>
        <v>46.570347600000005</v>
      </c>
      <c r="Z5" s="1">
        <f t="shared" si="9"/>
        <v>43.202956100000009</v>
      </c>
      <c r="AA5" s="1">
        <f t="shared" si="10"/>
        <v>-7.2678006999999951</v>
      </c>
      <c r="AB5" s="1">
        <f t="shared" si="11"/>
        <v>-18.035358699999989</v>
      </c>
      <c r="AC5" s="1">
        <f t="shared" si="12"/>
        <v>107.7680259</v>
      </c>
      <c r="AD5" s="1">
        <f t="shared" si="13"/>
        <v>56.151305399999998</v>
      </c>
      <c r="AE5" s="1">
        <f t="shared" si="14"/>
        <v>5.7593300000014835E-2</v>
      </c>
      <c r="AF5" s="1">
        <f t="shared" si="15"/>
        <v>88.358573899999996</v>
      </c>
      <c r="AG5" s="1">
        <f t="shared" si="16"/>
        <v>21.0820486</v>
      </c>
      <c r="AH5" s="1">
        <f t="shared" si="17"/>
        <v>-19.688911699999991</v>
      </c>
      <c r="AI5" s="1">
        <f t="shared" si="18"/>
        <v>34.993375099999994</v>
      </c>
      <c r="AK5" s="9">
        <v>2.829634</v>
      </c>
      <c r="AM5" t="s">
        <v>2</v>
      </c>
      <c r="AN5" s="1">
        <v>1000</v>
      </c>
      <c r="AO5" s="26">
        <f>SUM(W38:W52)</f>
        <v>999.99477628992088</v>
      </c>
      <c r="AP5" s="23">
        <f t="shared" si="19"/>
        <v>5.2237100791217017E-3</v>
      </c>
      <c r="AQ5">
        <f t="shared" ref="AQ5:AQ17" si="20">ABS(AP5)</f>
        <v>5.2237100791217017E-3</v>
      </c>
      <c r="AU5">
        <v>2</v>
      </c>
      <c r="AV5">
        <v>1115.9302166991336</v>
      </c>
      <c r="AW5">
        <v>1311.4573928146424</v>
      </c>
    </row>
    <row r="6" spans="1:49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-4.1916865999999997</v>
      </c>
      <c r="P6" s="14">
        <v>-0.89118344000000005</v>
      </c>
      <c r="Q6" s="14">
        <v>-4.5704292999999998</v>
      </c>
      <c r="R6" s="14">
        <v>-0.71085120000000002</v>
      </c>
      <c r="S6" s="14">
        <v>-2.0134892</v>
      </c>
      <c r="T6" s="1"/>
      <c r="U6" s="1">
        <f t="shared" si="4"/>
        <v>-73.830618119999997</v>
      </c>
      <c r="V6" s="30">
        <f t="shared" si="5"/>
        <v>-107.73129484</v>
      </c>
      <c r="W6" s="1">
        <f t="shared" si="6"/>
        <v>-58.413379379999995</v>
      </c>
      <c r="X6" s="1">
        <f t="shared" si="7"/>
        <v>-100.09556115999999</v>
      </c>
      <c r="Y6" s="1">
        <f t="shared" si="8"/>
        <v>-92.296112139999991</v>
      </c>
      <c r="Z6" s="1">
        <f t="shared" si="9"/>
        <v>-76.859331400000002</v>
      </c>
      <c r="AA6" s="1">
        <f t="shared" si="10"/>
        <v>-146.60678318000001</v>
      </c>
      <c r="AB6" s="1">
        <f t="shared" si="11"/>
        <v>-91.690547839999994</v>
      </c>
      <c r="AC6" s="1">
        <f t="shared" si="12"/>
        <v>-110.85558585999999</v>
      </c>
      <c r="AD6" s="1">
        <f t="shared" si="13"/>
        <v>-73.042784420000004</v>
      </c>
      <c r="AE6" s="1">
        <f t="shared" si="14"/>
        <v>-110.21308594</v>
      </c>
      <c r="AF6" s="1">
        <f t="shared" si="15"/>
        <v>-133.90095535999998</v>
      </c>
      <c r="AG6" s="1">
        <f t="shared" si="16"/>
        <v>-73.623855539999994</v>
      </c>
      <c r="AH6" s="1">
        <f t="shared" si="17"/>
        <v>-80.00762069999999</v>
      </c>
      <c r="AI6" s="1">
        <f t="shared" si="18"/>
        <v>-148.02702179999997</v>
      </c>
      <c r="AK6" s="9">
        <v>-38.577556999999999</v>
      </c>
      <c r="AM6" t="s">
        <v>3</v>
      </c>
      <c r="AN6" s="1">
        <v>1000</v>
      </c>
      <c r="AO6" s="26">
        <f>SUM(X38:X52)</f>
        <v>1000.0007963495329</v>
      </c>
      <c r="AP6" s="23">
        <f t="shared" si="19"/>
        <v>-7.9634953294771549E-4</v>
      </c>
      <c r="AQ6">
        <f t="shared" si="20"/>
        <v>7.9634953294771549E-4</v>
      </c>
      <c r="AU6">
        <v>3</v>
      </c>
      <c r="AV6">
        <v>1078.7123675929301</v>
      </c>
      <c r="AW6">
        <v>1281.2638088664035</v>
      </c>
    </row>
    <row r="7" spans="1:49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-2.4329824000000002</v>
      </c>
      <c r="P7" s="14">
        <v>6.2515463999999996</v>
      </c>
      <c r="Q7" s="14">
        <v>-7.3025039999999999</v>
      </c>
      <c r="R7" s="14">
        <v>7.0256185999999996</v>
      </c>
      <c r="S7" s="14">
        <v>0.66273146999999999</v>
      </c>
      <c r="T7" s="1"/>
      <c r="U7" s="1">
        <f t="shared" si="4"/>
        <v>135.97632010000001</v>
      </c>
      <c r="V7" s="30">
        <f t="shared" si="5"/>
        <v>-3.1020000003323389E-5</v>
      </c>
      <c r="W7" s="1">
        <f t="shared" si="6"/>
        <v>75.741353469999993</v>
      </c>
      <c r="X7" s="1">
        <f t="shared" si="7"/>
        <v>11.685438339999996</v>
      </c>
      <c r="Y7" s="1">
        <f t="shared" si="8"/>
        <v>107.09438942999998</v>
      </c>
      <c r="Z7" s="1">
        <f t="shared" si="9"/>
        <v>63.894458209999989</v>
      </c>
      <c r="AA7" s="1">
        <f t="shared" si="10"/>
        <v>-17.966980850000006</v>
      </c>
      <c r="AB7" s="1">
        <f t="shared" si="11"/>
        <v>-31.693672120000006</v>
      </c>
      <c r="AC7" s="1">
        <f t="shared" si="12"/>
        <v>49.27935029999999</v>
      </c>
      <c r="AD7" s="1">
        <f t="shared" si="13"/>
        <v>32.797555039999992</v>
      </c>
      <c r="AE7" s="1">
        <f t="shared" si="14"/>
        <v>-0.66340858000002045</v>
      </c>
      <c r="AF7" s="1">
        <f t="shared" si="15"/>
        <v>18.471188849999983</v>
      </c>
      <c r="AG7" s="1">
        <f t="shared" si="16"/>
        <v>3.8131754899999981</v>
      </c>
      <c r="AH7" s="1">
        <f t="shared" si="17"/>
        <v>12.170817839999994</v>
      </c>
      <c r="AI7" s="1">
        <f t="shared" si="18"/>
        <v>9.7979145599999899</v>
      </c>
      <c r="AK7" s="9">
        <v>2.4923495999999998</v>
      </c>
      <c r="AM7" t="s">
        <v>4</v>
      </c>
      <c r="AN7" s="1">
        <v>1000</v>
      </c>
      <c r="AO7" s="26">
        <f>SUM(Y38:Y52)</f>
        <v>999.99854276285009</v>
      </c>
      <c r="AP7" s="23">
        <f t="shared" si="19"/>
        <v>1.4572371499070869E-3</v>
      </c>
      <c r="AQ7">
        <f t="shared" si="20"/>
        <v>1.4572371499070869E-3</v>
      </c>
      <c r="AU7">
        <v>4</v>
      </c>
      <c r="AV7">
        <v>1041.4945193011283</v>
      </c>
      <c r="AW7">
        <v>1251.0702247880718</v>
      </c>
    </row>
    <row r="8" spans="1:49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-0.90574399999999999</v>
      </c>
      <c r="P8" s="14">
        <v>-0.71949180000000001</v>
      </c>
      <c r="Q8" s="14">
        <v>-0.81419600000000003</v>
      </c>
      <c r="R8" s="14">
        <v>-0.95791685999999998</v>
      </c>
      <c r="S8" s="14">
        <v>-0.94031240000000005</v>
      </c>
      <c r="T8" s="1"/>
      <c r="U8" s="1">
        <f t="shared" si="4"/>
        <v>-36.356458860000004</v>
      </c>
      <c r="V8" s="30">
        <f t="shared" si="5"/>
        <v>-34.428614119999999</v>
      </c>
      <c r="W8" s="1">
        <f t="shared" si="6"/>
        <v>-24.338719600000001</v>
      </c>
      <c r="X8" s="1">
        <f t="shared" si="7"/>
        <v>-30.945435740000001</v>
      </c>
      <c r="Y8" s="1">
        <f t="shared" si="8"/>
        <v>-40.790970300000005</v>
      </c>
      <c r="Z8" s="1">
        <f t="shared" si="9"/>
        <v>-30.506388660000002</v>
      </c>
      <c r="AA8" s="1">
        <f t="shared" si="10"/>
        <v>-42.295755900000003</v>
      </c>
      <c r="AB8" s="1">
        <f t="shared" si="11"/>
        <v>-25.799250559999997</v>
      </c>
      <c r="AC8" s="1">
        <f t="shared" si="12"/>
        <v>-42.408070239999994</v>
      </c>
      <c r="AD8" s="1">
        <f t="shared" si="13"/>
        <v>-27.607389780000002</v>
      </c>
      <c r="AE8" s="1">
        <f t="shared" si="14"/>
        <v>-35.922137380000002</v>
      </c>
      <c r="AF8" s="1">
        <f t="shared" si="15"/>
        <v>-45.025542639999998</v>
      </c>
      <c r="AG8" s="1">
        <f t="shared" si="16"/>
        <v>-25.19310548</v>
      </c>
      <c r="AH8" s="1">
        <f t="shared" si="17"/>
        <v>-26.616504660000004</v>
      </c>
      <c r="AI8" s="1">
        <f t="shared" si="18"/>
        <v>-46.330049359999997</v>
      </c>
      <c r="AK8" s="9">
        <v>-1359.8633</v>
      </c>
      <c r="AM8" t="s">
        <v>5</v>
      </c>
      <c r="AN8" s="1">
        <v>1000</v>
      </c>
      <c r="AO8" s="26">
        <f>SUM(Z38:Z52)</f>
        <v>999.99889593226089</v>
      </c>
      <c r="AP8" s="23">
        <f t="shared" si="19"/>
        <v>1.1040677391065401E-3</v>
      </c>
      <c r="AQ8">
        <f t="shared" si="20"/>
        <v>1.1040677391065401E-3</v>
      </c>
      <c r="AU8">
        <v>5</v>
      </c>
      <c r="AV8">
        <v>1004.2769081060703</v>
      </c>
      <c r="AW8">
        <v>1220.876640659171</v>
      </c>
    </row>
    <row r="9" spans="1:49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5.6735205999999998</v>
      </c>
      <c r="P9" s="14">
        <v>8.2963059999999995</v>
      </c>
      <c r="Q9" s="14">
        <v>4.1164727000000001</v>
      </c>
      <c r="R9" s="14">
        <v>-2.5904471999999998</v>
      </c>
      <c r="S9" s="14">
        <v>-11.924814</v>
      </c>
      <c r="T9" s="1"/>
      <c r="U9" s="1">
        <f t="shared" si="4"/>
        <v>2.3829878000000093</v>
      </c>
      <c r="V9" s="30">
        <f t="shared" si="5"/>
        <v>-32.128795800000006</v>
      </c>
      <c r="W9" s="1">
        <f t="shared" si="6"/>
        <v>72.308918299999988</v>
      </c>
      <c r="X9" s="1">
        <f t="shared" si="7"/>
        <v>90.149695799999989</v>
      </c>
      <c r="Y9" s="1">
        <f t="shared" si="8"/>
        <v>-0.85185189999999977</v>
      </c>
      <c r="Z9" s="1">
        <f t="shared" si="9"/>
        <v>71.205466999999999</v>
      </c>
      <c r="AA9" s="1">
        <f t="shared" si="10"/>
        <v>165.59632010000001</v>
      </c>
      <c r="AB9" s="1">
        <f t="shared" si="11"/>
        <v>34.721354399999989</v>
      </c>
      <c r="AC9" s="1">
        <f t="shared" si="12"/>
        <v>-13.42703569999999</v>
      </c>
      <c r="AD9" s="1">
        <f t="shared" si="13"/>
        <v>-41.222215700000007</v>
      </c>
      <c r="AE9" s="1">
        <f t="shared" si="14"/>
        <v>-0.58550649999999393</v>
      </c>
      <c r="AF9" s="1">
        <f t="shared" si="15"/>
        <v>21.700122399999998</v>
      </c>
      <c r="AG9" s="1">
        <f t="shared" si="16"/>
        <v>-38.718057700000003</v>
      </c>
      <c r="AH9" s="1">
        <f t="shared" si="17"/>
        <v>-37.681485900000013</v>
      </c>
      <c r="AI9" s="1">
        <f t="shared" si="18"/>
        <v>139.21625979999999</v>
      </c>
      <c r="AK9" s="9">
        <v>6.411727</v>
      </c>
      <c r="AM9" t="s">
        <v>6</v>
      </c>
      <c r="AN9" s="1">
        <v>1000</v>
      </c>
      <c r="AO9" s="26">
        <f>SUM(AA38:AA52)</f>
        <v>999.99970040232847</v>
      </c>
      <c r="AP9" s="23">
        <f t="shared" si="19"/>
        <v>2.9959767152831773E-4</v>
      </c>
      <c r="AQ9">
        <f t="shared" si="20"/>
        <v>2.9959767152831773E-4</v>
      </c>
      <c r="AU9" s="24">
        <v>6</v>
      </c>
      <c r="AV9" s="27">
        <v>999.99933380164964</v>
      </c>
      <c r="AW9">
        <v>1190.6830565120633</v>
      </c>
    </row>
    <row r="10" spans="1:49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-0.38980197999999999</v>
      </c>
      <c r="P10" s="14">
        <v>-0.83012383999999995</v>
      </c>
      <c r="Q10" s="14">
        <v>-0.55552363000000005</v>
      </c>
      <c r="R10" s="14">
        <v>-0.77658660000000002</v>
      </c>
      <c r="S10" s="14">
        <v>-0.88186675000000003</v>
      </c>
      <c r="T10" s="1"/>
      <c r="U10" s="1">
        <f t="shared" si="4"/>
        <v>-31.602589159999997</v>
      </c>
      <c r="V10" s="30">
        <f t="shared" si="5"/>
        <v>-26.169571000000001</v>
      </c>
      <c r="W10" s="1">
        <f t="shared" si="6"/>
        <v>-18.85378438</v>
      </c>
      <c r="X10" s="1">
        <f t="shared" si="7"/>
        <v>-20.863877760000001</v>
      </c>
      <c r="Y10" s="1">
        <f t="shared" si="8"/>
        <v>-34.8860806</v>
      </c>
      <c r="Z10" s="1">
        <f t="shared" si="9"/>
        <v>-25.824131510000001</v>
      </c>
      <c r="AA10" s="1">
        <f t="shared" si="10"/>
        <v>-31.322589720000003</v>
      </c>
      <c r="AB10" s="1">
        <f t="shared" si="11"/>
        <v>-17.359319280000001</v>
      </c>
      <c r="AC10" s="1">
        <f t="shared" si="12"/>
        <v>-35.884650890000003</v>
      </c>
      <c r="AD10" s="1">
        <f t="shared" si="13"/>
        <v>-23.889977590000001</v>
      </c>
      <c r="AE10" s="1">
        <f t="shared" si="14"/>
        <v>-25.835927890000001</v>
      </c>
      <c r="AF10" s="1">
        <f t="shared" si="15"/>
        <v>-37.740780809999997</v>
      </c>
      <c r="AG10" s="1">
        <f t="shared" si="16"/>
        <v>-19.053559199999999</v>
      </c>
      <c r="AH10" s="1">
        <f t="shared" si="17"/>
        <v>-20.352952209999998</v>
      </c>
      <c r="AI10" s="1">
        <f t="shared" si="18"/>
        <v>-36.621265780000002</v>
      </c>
      <c r="AK10" s="9">
        <v>-99.761505</v>
      </c>
      <c r="AM10" t="s">
        <v>7</v>
      </c>
      <c r="AN10" s="1">
        <v>1000</v>
      </c>
      <c r="AO10" s="26">
        <f>SUM(AB38:AB52)</f>
        <v>999.99770322415179</v>
      </c>
      <c r="AP10" s="23">
        <f t="shared" si="19"/>
        <v>2.296775848208199E-3</v>
      </c>
      <c r="AQ10">
        <f t="shared" si="20"/>
        <v>2.296775848208199E-3</v>
      </c>
      <c r="AU10">
        <v>7</v>
      </c>
      <c r="AV10">
        <v>1020.3156159594631</v>
      </c>
      <c r="AW10">
        <v>1160.4894723691903</v>
      </c>
    </row>
    <row r="11" spans="1:49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1.9824470000000001</v>
      </c>
      <c r="P11" s="14">
        <v>-12.039664999999999</v>
      </c>
      <c r="Q11" s="14">
        <v>5.9087909999999999</v>
      </c>
      <c r="R11" s="14">
        <v>6.9902150000000001</v>
      </c>
      <c r="S11" s="14">
        <v>0.57335806</v>
      </c>
      <c r="T11" s="1"/>
      <c r="U11" s="1">
        <f t="shared" si="4"/>
        <v>-50.177435400000036</v>
      </c>
      <c r="V11" s="30">
        <f t="shared" si="5"/>
        <v>-0.82357215999999767</v>
      </c>
      <c r="W11" s="1">
        <f t="shared" si="6"/>
        <v>17.801355060000002</v>
      </c>
      <c r="X11" s="1">
        <f t="shared" si="7"/>
        <v>79.106995119999993</v>
      </c>
      <c r="Y11" s="1">
        <f t="shared" si="8"/>
        <v>36.70359254000001</v>
      </c>
      <c r="Z11" s="1">
        <f t="shared" si="9"/>
        <v>21.268593180000007</v>
      </c>
      <c r="AA11" s="1">
        <f t="shared" si="10"/>
        <v>-0.10712669999998603</v>
      </c>
      <c r="AB11" s="1">
        <f t="shared" si="11"/>
        <v>99.289855239999994</v>
      </c>
      <c r="AC11" s="1">
        <f t="shared" si="12"/>
        <v>85.853917600000003</v>
      </c>
      <c r="AD11" s="1">
        <f t="shared" si="13"/>
        <v>-30.992635279999991</v>
      </c>
      <c r="AE11" s="1">
        <f t="shared" si="14"/>
        <v>165.11200235999999</v>
      </c>
      <c r="AF11" s="1">
        <f t="shared" si="15"/>
        <v>-45.229011099999994</v>
      </c>
      <c r="AG11" s="1">
        <f t="shared" si="16"/>
        <v>99.169333420000001</v>
      </c>
      <c r="AH11" s="1">
        <f t="shared" si="17"/>
        <v>-18.612105279999998</v>
      </c>
      <c r="AI11" s="1">
        <f t="shared" si="18"/>
        <v>-27.554382519999972</v>
      </c>
      <c r="AK11" s="9">
        <v>5.3963957000000002</v>
      </c>
      <c r="AM11" t="s">
        <v>8</v>
      </c>
      <c r="AN11" s="1">
        <v>1000</v>
      </c>
      <c r="AO11" s="26">
        <f>SUM(AC38:AC52)</f>
        <v>999.99731203813599</v>
      </c>
      <c r="AP11" s="23">
        <f t="shared" si="19"/>
        <v>2.6879618640123226E-3</v>
      </c>
      <c r="AQ11">
        <f t="shared" si="20"/>
        <v>2.6879618640123226E-3</v>
      </c>
      <c r="AU11">
        <v>8</v>
      </c>
      <c r="AV11">
        <v>1040.6319037055625</v>
      </c>
      <c r="AW11">
        <v>1130.2958883105293</v>
      </c>
    </row>
    <row r="12" spans="1:49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-0.58996170000000003</v>
      </c>
      <c r="P12" s="14">
        <v>-0.55767374999999997</v>
      </c>
      <c r="Q12" s="14">
        <v>-0.50298010000000004</v>
      </c>
      <c r="R12" s="14">
        <v>-1.1221540000000001</v>
      </c>
      <c r="S12" s="14">
        <v>-0.54047730000000005</v>
      </c>
      <c r="T12" s="1"/>
      <c r="U12" s="1">
        <f t="shared" si="4"/>
        <v>-29.54395615</v>
      </c>
      <c r="V12" s="30">
        <f t="shared" si="5"/>
        <v>-22.838455199999999</v>
      </c>
      <c r="W12" s="1">
        <f t="shared" si="6"/>
        <v>-21.304405750000001</v>
      </c>
      <c r="X12" s="1">
        <f t="shared" si="7"/>
        <v>-24.688380000000002</v>
      </c>
      <c r="Y12" s="1">
        <f t="shared" si="8"/>
        <v>-34.127722949999999</v>
      </c>
      <c r="Z12" s="1">
        <f t="shared" si="9"/>
        <v>-25.751587800000003</v>
      </c>
      <c r="AA12" s="1">
        <f t="shared" si="10"/>
        <v>-30.393408300000001</v>
      </c>
      <c r="AB12" s="1">
        <f t="shared" si="11"/>
        <v>-19.375964750000001</v>
      </c>
      <c r="AC12" s="1">
        <f t="shared" si="12"/>
        <v>-34.268655950000003</v>
      </c>
      <c r="AD12" s="1">
        <f t="shared" si="13"/>
        <v>-19.1883269</v>
      </c>
      <c r="AE12" s="1">
        <f t="shared" si="14"/>
        <v>-29.230975950000001</v>
      </c>
      <c r="AF12" s="1">
        <f t="shared" si="15"/>
        <v>-31.158662800000002</v>
      </c>
      <c r="AG12" s="1">
        <f t="shared" si="16"/>
        <v>-19.788916050000001</v>
      </c>
      <c r="AH12" s="1">
        <f t="shared" si="17"/>
        <v>-17.38880915</v>
      </c>
      <c r="AI12" s="1">
        <f t="shared" si="18"/>
        <v>-33.54311045</v>
      </c>
      <c r="AK12" s="9">
        <v>-69.076310000000007</v>
      </c>
      <c r="AM12" t="s">
        <v>9</v>
      </c>
      <c r="AN12" s="1">
        <v>1000</v>
      </c>
      <c r="AO12" s="26">
        <f>SUM(AD38:AD52)</f>
        <v>1000.0000060575069</v>
      </c>
      <c r="AP12" s="23">
        <f t="shared" si="19"/>
        <v>-6.0575068800972076E-6</v>
      </c>
      <c r="AQ12">
        <f t="shared" si="20"/>
        <v>6.0575068800972076E-6</v>
      </c>
      <c r="AU12">
        <v>9</v>
      </c>
      <c r="AV12">
        <v>1060.9481920385213</v>
      </c>
      <c r="AW12">
        <v>1100.1023048843133</v>
      </c>
    </row>
    <row r="13" spans="1:49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-2.7926247000000002</v>
      </c>
      <c r="P13" s="14">
        <v>6.6607903999999998</v>
      </c>
      <c r="Q13" s="14">
        <v>-7.2278479999999998</v>
      </c>
      <c r="R13" s="14">
        <v>7.1314890000000002</v>
      </c>
      <c r="S13" s="14">
        <v>0.78484920000000002</v>
      </c>
      <c r="T13" s="1"/>
      <c r="U13" s="1">
        <f t="shared" si="4"/>
        <v>141.67370199999999</v>
      </c>
      <c r="V13" s="30">
        <f t="shared" si="5"/>
        <v>9.6099999996823726E-5</v>
      </c>
      <c r="W13" s="1">
        <f t="shared" si="6"/>
        <v>77.493355100000002</v>
      </c>
      <c r="X13" s="1">
        <f t="shared" si="7"/>
        <v>9.9324272000000065</v>
      </c>
      <c r="Y13" s="1">
        <f t="shared" si="8"/>
        <v>113.87616610000001</v>
      </c>
      <c r="Z13" s="1">
        <f t="shared" si="9"/>
        <v>69.545101199999991</v>
      </c>
      <c r="AA13" s="1">
        <f t="shared" si="10"/>
        <v>-16.340218700000005</v>
      </c>
      <c r="AB13" s="1">
        <f t="shared" si="11"/>
        <v>-33.159909800000008</v>
      </c>
      <c r="AC13" s="1">
        <f t="shared" si="12"/>
        <v>56.426106899999994</v>
      </c>
      <c r="AD13" s="1">
        <f t="shared" si="13"/>
        <v>36.789241799999992</v>
      </c>
      <c r="AE13" s="1">
        <f t="shared" si="14"/>
        <v>-0.56070770000000181</v>
      </c>
      <c r="AF13" s="1">
        <f t="shared" si="15"/>
        <v>24.474586000000006</v>
      </c>
      <c r="AG13" s="1">
        <f t="shared" si="16"/>
        <v>4.6485872999999991</v>
      </c>
      <c r="AH13" s="1">
        <f t="shared" si="17"/>
        <v>11.906911699999995</v>
      </c>
      <c r="AI13" s="1">
        <f t="shared" si="18"/>
        <v>14.278215200000005</v>
      </c>
      <c r="AK13" s="9">
        <v>3.0963050999999999</v>
      </c>
      <c r="AM13" t="s">
        <v>10</v>
      </c>
      <c r="AN13" s="1">
        <v>1000</v>
      </c>
      <c r="AO13" s="26">
        <f>SUM(AE38:AE52)</f>
        <v>999.99937405910816</v>
      </c>
      <c r="AP13" s="23">
        <f t="shared" si="19"/>
        <v>6.259408918367626E-4</v>
      </c>
      <c r="AQ13">
        <f t="shared" si="20"/>
        <v>6.259408918367626E-4</v>
      </c>
      <c r="AU13">
        <v>10</v>
      </c>
      <c r="AV13">
        <v>1081.2644846852611</v>
      </c>
      <c r="AW13">
        <v>1069.908726058256</v>
      </c>
    </row>
    <row r="14" spans="1:49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2.0001087000000002</v>
      </c>
      <c r="P14" s="14">
        <v>-9.2347145000000008</v>
      </c>
      <c r="Q14" s="14">
        <v>-0.95585710000000002</v>
      </c>
      <c r="R14" s="14">
        <v>-3.5479674000000001</v>
      </c>
      <c r="S14" s="14">
        <v>13.392021</v>
      </c>
      <c r="T14" s="1"/>
      <c r="U14" s="1">
        <f t="shared" si="4"/>
        <v>-15.06978190000001</v>
      </c>
      <c r="V14" s="30">
        <f t="shared" si="5"/>
        <v>147.16205689999998</v>
      </c>
      <c r="W14" s="1">
        <f t="shared" si="6"/>
        <v>-75.597464900000006</v>
      </c>
      <c r="X14" s="1">
        <f t="shared" si="7"/>
        <v>-19.820143400000006</v>
      </c>
      <c r="Y14" s="1">
        <f t="shared" si="8"/>
        <v>-36.875569300000024</v>
      </c>
      <c r="Z14" s="1">
        <f t="shared" si="9"/>
        <v>-96.75707700000001</v>
      </c>
      <c r="AA14" s="1">
        <f t="shared" si="10"/>
        <v>-44.020817800000003</v>
      </c>
      <c r="AB14" s="1">
        <f t="shared" si="11"/>
        <v>35.399795300000001</v>
      </c>
      <c r="AC14" s="1">
        <f t="shared" si="12"/>
        <v>-11.201511900000014</v>
      </c>
      <c r="AD14" s="1">
        <f t="shared" si="13"/>
        <v>79.403783099999998</v>
      </c>
      <c r="AE14" s="1">
        <f t="shared" si="14"/>
        <v>32.480385499999997</v>
      </c>
      <c r="AF14" s="1">
        <f t="shared" si="15"/>
        <v>61.933026799999993</v>
      </c>
      <c r="AG14" s="1">
        <f t="shared" si="16"/>
        <v>59.435237099999995</v>
      </c>
      <c r="AH14" s="1">
        <f t="shared" si="17"/>
        <v>132.02805069999999</v>
      </c>
      <c r="AI14" s="1">
        <f t="shared" si="18"/>
        <v>-42.053048900000022</v>
      </c>
      <c r="AK14" s="9">
        <v>6.7815070000000004</v>
      </c>
      <c r="AM14" t="s">
        <v>11</v>
      </c>
      <c r="AN14" s="1">
        <v>1000</v>
      </c>
      <c r="AO14" s="26">
        <f>SUM(AF38:AF52)</f>
        <v>999.99708565950368</v>
      </c>
      <c r="AP14" s="23">
        <f t="shared" si="19"/>
        <v>2.9143404963178909E-3</v>
      </c>
      <c r="AQ14">
        <f t="shared" si="20"/>
        <v>2.9143404963178909E-3</v>
      </c>
      <c r="AU14">
        <v>11</v>
      </c>
      <c r="AV14" s="23">
        <v>1101.5808092102309</v>
      </c>
      <c r="AW14">
        <v>1039.7151806349007</v>
      </c>
    </row>
    <row r="15" spans="1:49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-0.9448645</v>
      </c>
      <c r="P15" s="14">
        <v>-0.56583249999999996</v>
      </c>
      <c r="Q15" s="14">
        <v>-0.97401139999999997</v>
      </c>
      <c r="R15" s="14">
        <v>-0.57448540000000003</v>
      </c>
      <c r="S15" s="14">
        <v>-0.21316202000000001</v>
      </c>
      <c r="T15" s="1"/>
      <c r="U15" s="1">
        <f t="shared" si="4"/>
        <v>-23.423991900000001</v>
      </c>
      <c r="V15" s="30">
        <f t="shared" si="5"/>
        <v>-23.707518180000001</v>
      </c>
      <c r="W15" s="1">
        <f t="shared" si="6"/>
        <v>-19.454929219999997</v>
      </c>
      <c r="X15" s="1">
        <f t="shared" si="7"/>
        <v>-26.932194039999999</v>
      </c>
      <c r="Y15" s="1">
        <f t="shared" si="8"/>
        <v>-28.360592779999998</v>
      </c>
      <c r="Z15" s="1">
        <f t="shared" si="9"/>
        <v>-24.246993459999999</v>
      </c>
      <c r="AA15" s="1">
        <f t="shared" si="10"/>
        <v>-37.563342800000001</v>
      </c>
      <c r="AB15" s="1">
        <f t="shared" si="11"/>
        <v>-22.106129180000003</v>
      </c>
      <c r="AC15" s="1">
        <f t="shared" si="12"/>
        <v>-30.8219438</v>
      </c>
      <c r="AD15" s="1">
        <f t="shared" si="13"/>
        <v>-17.457575440000003</v>
      </c>
      <c r="AE15" s="1">
        <f t="shared" si="14"/>
        <v>-28.531020720000001</v>
      </c>
      <c r="AF15" s="1">
        <f t="shared" si="15"/>
        <v>-32.664079700000002</v>
      </c>
      <c r="AG15" s="1">
        <f t="shared" si="16"/>
        <v>-18.196252139999999</v>
      </c>
      <c r="AH15" s="1">
        <f t="shared" si="17"/>
        <v>-17.329113039999999</v>
      </c>
      <c r="AI15" s="1">
        <f t="shared" si="18"/>
        <v>-38.614229660000007</v>
      </c>
      <c r="AK15" s="9">
        <v>-208.70192</v>
      </c>
      <c r="AM15" t="s">
        <v>12</v>
      </c>
      <c r="AN15" s="1">
        <v>1000</v>
      </c>
      <c r="AO15" s="26">
        <f>SUM(AG38:AG52)</f>
        <v>999.99657096838871</v>
      </c>
      <c r="AP15" s="23">
        <f t="shared" si="19"/>
        <v>3.4290316112901564E-3</v>
      </c>
      <c r="AQ15">
        <f t="shared" si="20"/>
        <v>3.4290316112901564E-3</v>
      </c>
      <c r="AU15">
        <v>12</v>
      </c>
      <c r="AV15">
        <v>1121.8973693108369</v>
      </c>
      <c r="AW15">
        <v>1009.5218777327709</v>
      </c>
    </row>
    <row r="16" spans="1:49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-2.588714</v>
      </c>
      <c r="P16" s="14">
        <v>6.3513283999999999</v>
      </c>
      <c r="Q16" s="14">
        <v>-7.0306199999999999</v>
      </c>
      <c r="R16" s="14">
        <v>6.8820266999999999</v>
      </c>
      <c r="S16" s="14">
        <v>0.70741149999999997</v>
      </c>
      <c r="T16" s="1"/>
      <c r="U16" s="1">
        <f t="shared" si="4"/>
        <v>135.75015389999999</v>
      </c>
      <c r="V16" s="30">
        <f t="shared" si="5"/>
        <v>2.2800000001765852E-5</v>
      </c>
      <c r="W16" s="1">
        <f t="shared" si="6"/>
        <v>74.77411930000001</v>
      </c>
      <c r="X16" s="1">
        <f t="shared" si="7"/>
        <v>10.332660899999995</v>
      </c>
      <c r="Y16" s="1">
        <f t="shared" si="8"/>
        <v>108.41999440000001</v>
      </c>
      <c r="Z16" s="1">
        <f t="shared" si="9"/>
        <v>65.854184199999992</v>
      </c>
      <c r="AA16" s="1">
        <f t="shared" si="10"/>
        <v>-16.065638199999999</v>
      </c>
      <c r="AB16" s="1">
        <f t="shared" si="11"/>
        <v>-31.658965399999996</v>
      </c>
      <c r="AC16" s="1">
        <f t="shared" si="12"/>
        <v>52.5364304</v>
      </c>
      <c r="AD16" s="1">
        <f t="shared" si="13"/>
        <v>34.437689299999995</v>
      </c>
      <c r="AE16" s="1">
        <f t="shared" si="14"/>
        <v>-0.57310150000000259</v>
      </c>
      <c r="AF16" s="1">
        <f t="shared" si="15"/>
        <v>21.980724899999998</v>
      </c>
      <c r="AG16" s="1">
        <f t="shared" si="16"/>
        <v>4.201512499999998</v>
      </c>
      <c r="AH16" s="1">
        <f t="shared" si="17"/>
        <v>11.6211327</v>
      </c>
      <c r="AI16" s="1">
        <f t="shared" si="18"/>
        <v>12.728130199999988</v>
      </c>
      <c r="AK16" s="9">
        <v>3.0476920000000001</v>
      </c>
      <c r="AM16" t="s">
        <v>13</v>
      </c>
      <c r="AN16" s="1">
        <v>1000</v>
      </c>
      <c r="AO16" s="26">
        <f>SUM(AH38:AH52)</f>
        <v>999.9912098267074</v>
      </c>
      <c r="AP16" s="23">
        <f t="shared" si="19"/>
        <v>8.7901732925956821E-3</v>
      </c>
      <c r="AQ16">
        <f t="shared" si="20"/>
        <v>8.7901732925956821E-3</v>
      </c>
      <c r="AU16">
        <v>13</v>
      </c>
      <c r="AV16">
        <v>1142.2156702822604</v>
      </c>
      <c r="AW16" s="24">
        <v>1000.0063183933866</v>
      </c>
    </row>
    <row r="17" spans="1:49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-0.22207083999999999</v>
      </c>
      <c r="P17" s="14">
        <v>-0.80153949999999996</v>
      </c>
      <c r="Q17" s="14">
        <v>-0.74523680000000003</v>
      </c>
      <c r="R17" s="14">
        <v>-0.81970847000000002</v>
      </c>
      <c r="S17" s="14">
        <v>-0.86160207</v>
      </c>
      <c r="T17" s="1"/>
      <c r="U17" s="1">
        <f t="shared" si="4"/>
        <v>-30.875726010000001</v>
      </c>
      <c r="V17" s="30">
        <f t="shared" si="5"/>
        <v>-24.37895104</v>
      </c>
      <c r="W17" s="1">
        <f t="shared" si="6"/>
        <v>-18.459669549999997</v>
      </c>
      <c r="X17" s="1">
        <f t="shared" si="7"/>
        <v>-19.887150930000001</v>
      </c>
      <c r="Y17" s="1">
        <f t="shared" si="8"/>
        <v>-36.2403239</v>
      </c>
      <c r="Z17" s="1">
        <f t="shared" si="9"/>
        <v>-27.513504059999999</v>
      </c>
      <c r="AA17" s="1">
        <f t="shared" si="10"/>
        <v>-31.044167699999996</v>
      </c>
      <c r="AB17" s="1">
        <f t="shared" si="11"/>
        <v>-17.348801399999999</v>
      </c>
      <c r="AC17" s="1">
        <f t="shared" si="12"/>
        <v>-38.706417619999996</v>
      </c>
      <c r="AD17" s="1">
        <f t="shared" si="13"/>
        <v>-23.825133610000002</v>
      </c>
      <c r="AE17" s="1">
        <f t="shared" si="14"/>
        <v>-26.82360439</v>
      </c>
      <c r="AF17" s="1">
        <f t="shared" si="15"/>
        <v>-38.143826250000004</v>
      </c>
      <c r="AG17" s="1">
        <f t="shared" si="16"/>
        <v>-19.717433549999999</v>
      </c>
      <c r="AH17" s="1">
        <f t="shared" si="17"/>
        <v>-18.354646850000002</v>
      </c>
      <c r="AI17" s="1">
        <f t="shared" si="18"/>
        <v>-36.932325160000005</v>
      </c>
      <c r="AK17" s="9">
        <v>-164.74549999999999</v>
      </c>
      <c r="AM17" t="s">
        <v>14</v>
      </c>
      <c r="AN17" s="1">
        <v>1000</v>
      </c>
      <c r="AO17" s="26">
        <f>SUM(AI38:AI52)</f>
        <v>999.99778526656166</v>
      </c>
      <c r="AP17" s="23">
        <f t="shared" si="19"/>
        <v>2.2147334383362249E-3</v>
      </c>
      <c r="AQ17">
        <f t="shared" si="20"/>
        <v>2.2147334383362249E-3</v>
      </c>
      <c r="AU17">
        <v>14</v>
      </c>
      <c r="AV17">
        <v>1168.8505888092425</v>
      </c>
      <c r="AW17">
        <v>1019.8184770610459</v>
      </c>
    </row>
    <row r="18" spans="1:49" x14ac:dyDescent="0.3">
      <c r="M18" s="1"/>
      <c r="N18" s="1"/>
      <c r="O18" s="1"/>
      <c r="P18" s="1"/>
      <c r="Q18" s="1"/>
      <c r="R18" s="1"/>
      <c r="S18" s="1"/>
      <c r="T18" s="1"/>
      <c r="U18" s="1"/>
      <c r="V18" s="3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  <c r="AU18">
        <v>15</v>
      </c>
      <c r="AV18">
        <v>1202.7306276169143</v>
      </c>
      <c r="AW18">
        <v>1044.0797073011711</v>
      </c>
    </row>
    <row r="19" spans="1:49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3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14999.975411031994</v>
      </c>
      <c r="AP19" s="5">
        <f>SUMSQ(AP3:AP17)</f>
        <v>1.870354852561701E-4</v>
      </c>
      <c r="AQ19">
        <f>SUM(AQ3:AQ17)/15</f>
        <v>2.5887045905998701E-3</v>
      </c>
      <c r="AU19">
        <v>16</v>
      </c>
      <c r="AV19">
        <v>1236.610666424586</v>
      </c>
      <c r="AW19">
        <v>1068.3414825886894</v>
      </c>
    </row>
    <row r="20" spans="1:49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$O$21*(EXP(U3)-1), U3)</f>
        <v>89.812196800000009</v>
      </c>
      <c r="V20" s="31">
        <f t="shared" ref="V20:AI20" si="22">IF(V3&lt;0, $O$21*(EXP(V3)-1), V3)</f>
        <v>-1E-3</v>
      </c>
      <c r="W20" s="4">
        <f t="shared" si="22"/>
        <v>94.003503100000003</v>
      </c>
      <c r="X20" s="4">
        <f t="shared" si="22"/>
        <v>42.325491200000009</v>
      </c>
      <c r="Y20" s="4">
        <f t="shared" si="22"/>
        <v>121.3396327</v>
      </c>
      <c r="Z20" s="4">
        <f t="shared" si="22"/>
        <v>116.63446719999999</v>
      </c>
      <c r="AA20" s="4">
        <f t="shared" si="22"/>
        <v>27.459560700000001</v>
      </c>
      <c r="AB20" s="4">
        <f t="shared" si="22"/>
        <v>0.22448120000000316</v>
      </c>
      <c r="AC20" s="4">
        <f t="shared" si="22"/>
        <v>98.13464590000001</v>
      </c>
      <c r="AD20" s="4">
        <f t="shared" si="22"/>
        <v>-9.9998742023390164E-4</v>
      </c>
      <c r="AE20" s="4">
        <f t="shared" si="22"/>
        <v>48.855596499999997</v>
      </c>
      <c r="AF20" s="4">
        <f t="shared" si="22"/>
        <v>-9.6410838585320917E-4</v>
      </c>
      <c r="AG20" s="4">
        <f t="shared" si="22"/>
        <v>15.761543899999992</v>
      </c>
      <c r="AH20" s="4">
        <f t="shared" si="22"/>
        <v>-1E-3</v>
      </c>
      <c r="AI20" s="4">
        <f t="shared" si="22"/>
        <v>43.522392199999999</v>
      </c>
      <c r="AK20" s="1">
        <f>STDEV(U20:AI20)</f>
        <v>45.863526721071324</v>
      </c>
      <c r="AN20" s="1"/>
      <c r="AO20" s="1"/>
      <c r="AP20" s="1" t="s">
        <v>28</v>
      </c>
      <c r="AU20">
        <v>32</v>
      </c>
      <c r="AV20">
        <v>1786.0691672366775</v>
      </c>
      <c r="AW20">
        <v>999.99933380164964</v>
      </c>
    </row>
    <row r="21" spans="1:49" x14ac:dyDescent="0.3">
      <c r="L21" s="12"/>
      <c r="M21" s="1"/>
      <c r="N21" s="1"/>
      <c r="O21" s="16">
        <v>1E-3</v>
      </c>
      <c r="P21" s="1"/>
      <c r="Q21" s="1"/>
      <c r="R21" s="1"/>
      <c r="S21" s="1"/>
      <c r="T21" s="1"/>
      <c r="U21" s="4">
        <f t="shared" ref="U21:AI34" si="23">IF(U4&lt;0, $O$21*(EXP(U4)-1), U4)</f>
        <v>-9.9999999999999113E-4</v>
      </c>
      <c r="V21" s="31">
        <f t="shared" si="23"/>
        <v>-9.9999999999341978E-4</v>
      </c>
      <c r="W21" s="4">
        <f>IF(W4&lt;0, $O$21*(EXP(W4)-1), W4)</f>
        <v>-9.9999999999212936E-4</v>
      </c>
      <c r="X21" s="4">
        <f t="shared" si="23"/>
        <v>-9.9999999999997725E-4</v>
      </c>
      <c r="Y21" s="4">
        <f t="shared" si="23"/>
        <v>-1E-3</v>
      </c>
      <c r="Z21" s="4">
        <f t="shared" si="23"/>
        <v>-9.999999999999985E-4</v>
      </c>
      <c r="AA21" s="4">
        <f t="shared" si="23"/>
        <v>-1E-3</v>
      </c>
      <c r="AB21" s="4">
        <f t="shared" si="23"/>
        <v>-9.9999999999675761E-4</v>
      </c>
      <c r="AC21" s="4">
        <f t="shared" si="23"/>
        <v>-1E-3</v>
      </c>
      <c r="AD21" s="4">
        <f t="shared" si="23"/>
        <v>-9.999999997765878E-4</v>
      </c>
      <c r="AE21" s="4">
        <f t="shared" si="23"/>
        <v>-1E-3</v>
      </c>
      <c r="AF21" s="4">
        <f t="shared" si="23"/>
        <v>-1E-3</v>
      </c>
      <c r="AG21" s="4">
        <f t="shared" si="23"/>
        <v>-9.9999999999486654E-4</v>
      </c>
      <c r="AH21" s="4">
        <f t="shared" si="23"/>
        <v>-9.999999865694107E-4</v>
      </c>
      <c r="AI21" s="4">
        <f t="shared" si="23"/>
        <v>-1E-3</v>
      </c>
      <c r="AK21" s="1">
        <f t="shared" ref="AK21:AK34" si="24">STDEV(U21:AI21)</f>
        <v>3.463692792426948E-12</v>
      </c>
      <c r="AN21" s="1"/>
      <c r="AO21" s="1"/>
      <c r="AP21" s="1">
        <f>ABS(AN19-AO19)</f>
        <v>2.4588968006355572E-2</v>
      </c>
    </row>
    <row r="22" spans="1:49" x14ac:dyDescent="0.3">
      <c r="K22" s="12"/>
      <c r="L22" s="12"/>
      <c r="M22" s="1"/>
      <c r="N22" s="1"/>
      <c r="O22" s="1" t="s">
        <v>66</v>
      </c>
      <c r="P22" s="1"/>
      <c r="Q22" s="1"/>
      <c r="R22" s="1"/>
      <c r="S22" s="1"/>
      <c r="T22" s="1"/>
      <c r="U22" s="4">
        <f t="shared" si="23"/>
        <v>-9.980507938658679E-4</v>
      </c>
      <c r="V22" s="31">
        <f t="shared" si="23"/>
        <v>-9.9932978902025058E-4</v>
      </c>
      <c r="W22" s="4">
        <f t="shared" si="23"/>
        <v>-1E-3</v>
      </c>
      <c r="X22" s="4">
        <f t="shared" si="23"/>
        <v>-1E-3</v>
      </c>
      <c r="Y22" s="4">
        <f t="shared" si="23"/>
        <v>46.570347600000005</v>
      </c>
      <c r="Z22" s="4">
        <f t="shared" si="23"/>
        <v>43.202956100000009</v>
      </c>
      <c r="AA22" s="4">
        <f t="shared" si="23"/>
        <v>-9.9930235536237829E-4</v>
      </c>
      <c r="AB22" s="4">
        <f t="shared" si="23"/>
        <v>-9.9999998529912322E-4</v>
      </c>
      <c r="AC22" s="4">
        <f t="shared" si="23"/>
        <v>107.7680259</v>
      </c>
      <c r="AD22" s="4">
        <f t="shared" si="23"/>
        <v>56.151305399999998</v>
      </c>
      <c r="AE22" s="4">
        <f t="shared" si="23"/>
        <v>5.7593300000014835E-2</v>
      </c>
      <c r="AF22" s="4">
        <f t="shared" si="23"/>
        <v>88.358573899999996</v>
      </c>
      <c r="AG22" s="4">
        <f t="shared" si="23"/>
        <v>21.0820486</v>
      </c>
      <c r="AH22" s="4">
        <f t="shared" si="23"/>
        <v>-9.9999999718671136E-4</v>
      </c>
      <c r="AI22" s="4">
        <f t="shared" si="23"/>
        <v>34.993375099999994</v>
      </c>
      <c r="AK22" s="1">
        <f t="shared" si="24"/>
        <v>35.565598799050044</v>
      </c>
      <c r="AN22" s="1"/>
      <c r="AO22" s="1"/>
      <c r="AP22" s="1" t="s">
        <v>29</v>
      </c>
    </row>
    <row r="23" spans="1:49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si="23"/>
        <v>-1E-3</v>
      </c>
      <c r="V23" s="31">
        <f t="shared" si="23"/>
        <v>-1E-3</v>
      </c>
      <c r="W23" s="4">
        <f t="shared" si="23"/>
        <v>-1E-3</v>
      </c>
      <c r="X23" s="4">
        <f t="shared" si="23"/>
        <v>-1E-3</v>
      </c>
      <c r="Y23" s="4">
        <f>IF(Y6&lt;0, $O$21*(EXP(Y6)-1), Y6)</f>
        <v>-1E-3</v>
      </c>
      <c r="Z23" s="4">
        <f t="shared" si="23"/>
        <v>-1E-3</v>
      </c>
      <c r="AA23" s="4">
        <f t="shared" si="23"/>
        <v>-1E-3</v>
      </c>
      <c r="AB23" s="4">
        <f t="shared" si="23"/>
        <v>-1E-3</v>
      </c>
      <c r="AC23" s="4">
        <f t="shared" si="23"/>
        <v>-1E-3</v>
      </c>
      <c r="AD23" s="4">
        <f t="shared" si="23"/>
        <v>-1E-3</v>
      </c>
      <c r="AE23" s="4">
        <f t="shared" si="23"/>
        <v>-1E-3</v>
      </c>
      <c r="AF23" s="4">
        <f t="shared" si="23"/>
        <v>-1E-3</v>
      </c>
      <c r="AG23" s="4">
        <f t="shared" si="23"/>
        <v>-1E-3</v>
      </c>
      <c r="AH23" s="4">
        <f t="shared" si="23"/>
        <v>-1E-3</v>
      </c>
      <c r="AI23" s="4">
        <f t="shared" si="23"/>
        <v>-1E-3</v>
      </c>
      <c r="AK23" s="1">
        <f t="shared" si="24"/>
        <v>4.4890234715784313E-19</v>
      </c>
      <c r="AN23" s="1"/>
      <c r="AO23" s="1"/>
      <c r="AP23" s="5">
        <f>AP19*AP21</f>
        <v>4.5990095630171554E-6</v>
      </c>
    </row>
    <row r="24" spans="1:49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si="23"/>
        <v>135.97632010000001</v>
      </c>
      <c r="V24" s="31">
        <f t="shared" si="23"/>
        <v>-3.1019518888064647E-8</v>
      </c>
      <c r="W24" s="4">
        <f t="shared" si="23"/>
        <v>75.741353469999993</v>
      </c>
      <c r="X24" s="4">
        <f t="shared" si="23"/>
        <v>11.685438339999996</v>
      </c>
      <c r="Y24" s="4">
        <f t="shared" si="23"/>
        <v>107.09438942999998</v>
      </c>
      <c r="Z24" s="4">
        <f t="shared" si="23"/>
        <v>63.894458209999989</v>
      </c>
      <c r="AA24" s="4">
        <f t="shared" si="23"/>
        <v>-9.9999998425874493E-4</v>
      </c>
      <c r="AB24" s="4">
        <f t="shared" si="23"/>
        <v>-9.9999999999998289E-4</v>
      </c>
      <c r="AC24" s="4">
        <f t="shared" si="23"/>
        <v>49.27935029999999</v>
      </c>
      <c r="AD24" s="4">
        <f t="shared" si="23"/>
        <v>32.797555039999992</v>
      </c>
      <c r="AE24" s="4">
        <f t="shared" si="23"/>
        <v>-4.8490739554122052E-4</v>
      </c>
      <c r="AF24" s="4">
        <f t="shared" si="23"/>
        <v>18.471188849999983</v>
      </c>
      <c r="AG24" s="4">
        <f t="shared" si="23"/>
        <v>3.8131754899999981</v>
      </c>
      <c r="AH24" s="4">
        <f t="shared" si="23"/>
        <v>12.170817839999994</v>
      </c>
      <c r="AI24" s="4">
        <f t="shared" si="23"/>
        <v>9.7979145599999899</v>
      </c>
      <c r="AK24" s="1">
        <f t="shared" si="24"/>
        <v>43.046464856097977</v>
      </c>
      <c r="AN24" t="s">
        <v>30</v>
      </c>
      <c r="AO24" t="s">
        <v>30</v>
      </c>
    </row>
    <row r="25" spans="1:49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si="23"/>
        <v>-9.999999999999998E-4</v>
      </c>
      <c r="V25" s="31">
        <f t="shared" si="23"/>
        <v>-9.9999999999999894E-4</v>
      </c>
      <c r="W25" s="4">
        <f t="shared" si="23"/>
        <v>-9.9999999997309533E-4</v>
      </c>
      <c r="X25" s="4">
        <f t="shared" si="23"/>
        <v>-9.9999999999996381E-4</v>
      </c>
      <c r="Y25" s="4">
        <f t="shared" si="23"/>
        <v>-1E-3</v>
      </c>
      <c r="Z25" s="4">
        <f t="shared" si="23"/>
        <v>-9.9999999999994364E-4</v>
      </c>
      <c r="AA25" s="4">
        <f t="shared" si="23"/>
        <v>-1E-3</v>
      </c>
      <c r="AB25" s="4">
        <f t="shared" si="23"/>
        <v>-9.9999999999375523E-4</v>
      </c>
      <c r="AC25" s="4">
        <f t="shared" si="23"/>
        <v>-1E-3</v>
      </c>
      <c r="AD25" s="4">
        <f t="shared" si="23"/>
        <v>-9.999999999989761E-4</v>
      </c>
      <c r="AE25" s="4">
        <f t="shared" si="23"/>
        <v>-9.999999999999998E-4</v>
      </c>
      <c r="AF25" s="4">
        <f t="shared" si="23"/>
        <v>-1E-3</v>
      </c>
      <c r="AG25" s="4">
        <f t="shared" si="23"/>
        <v>-9.9999999998855085E-4</v>
      </c>
      <c r="AH25" s="4">
        <f t="shared" si="23"/>
        <v>-9.9999999999724203E-4</v>
      </c>
      <c r="AI25" s="4">
        <f t="shared" si="23"/>
        <v>-1E-3</v>
      </c>
      <c r="AK25" s="1">
        <f t="shared" si="24"/>
        <v>7.2994617731537966E-15</v>
      </c>
      <c r="AN25">
        <f>STDEV(AN3:AN17)</f>
        <v>0</v>
      </c>
      <c r="AO25" s="7">
        <f>STDEV(AO3:AO17)</f>
        <v>3.2373673396100906E-3</v>
      </c>
    </row>
    <row r="26" spans="1:49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si="23"/>
        <v>2.3829878000000093</v>
      </c>
      <c r="V26" s="31">
        <f t="shared" si="23"/>
        <v>-9.9999999999998896E-4</v>
      </c>
      <c r="W26" s="4">
        <f t="shared" si="23"/>
        <v>72.308918299999988</v>
      </c>
      <c r="X26" s="4">
        <f t="shared" si="23"/>
        <v>90.149695799999989</v>
      </c>
      <c r="Y26" s="4">
        <f t="shared" si="23"/>
        <v>-5.7337586529903207E-4</v>
      </c>
      <c r="Z26" s="4">
        <f t="shared" si="23"/>
        <v>71.205466999999999</v>
      </c>
      <c r="AA26" s="4">
        <f t="shared" si="23"/>
        <v>165.59632010000001</v>
      </c>
      <c r="AB26" s="4">
        <f t="shared" si="23"/>
        <v>34.721354399999989</v>
      </c>
      <c r="AC26" s="4">
        <f t="shared" si="23"/>
        <v>-9.9999852527009477E-4</v>
      </c>
      <c r="AD26" s="4">
        <f t="shared" si="23"/>
        <v>-1E-3</v>
      </c>
      <c r="AE26" s="4">
        <f t="shared" si="23"/>
        <v>-4.4317624085829835E-4</v>
      </c>
      <c r="AF26" s="4">
        <f t="shared" si="23"/>
        <v>21.700122399999998</v>
      </c>
      <c r="AG26" s="4">
        <f t="shared" si="23"/>
        <v>-1E-3</v>
      </c>
      <c r="AH26" s="4">
        <f t="shared" si="23"/>
        <v>-1E-3</v>
      </c>
      <c r="AI26" s="4">
        <f t="shared" si="23"/>
        <v>139.21625979999999</v>
      </c>
      <c r="AK26" s="1">
        <f t="shared" si="24"/>
        <v>55.503356878229361</v>
      </c>
    </row>
    <row r="27" spans="1:49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si="23"/>
        <v>-9.9999999999998116E-4</v>
      </c>
      <c r="V27" s="31">
        <f t="shared" si="23"/>
        <v>-9.9999999999568772E-4</v>
      </c>
      <c r="W27" s="4">
        <f t="shared" si="23"/>
        <v>-9.999999935150672E-4</v>
      </c>
      <c r="X27" s="4">
        <f t="shared" si="23"/>
        <v>-9.9999999913117353E-4</v>
      </c>
      <c r="Y27" s="4">
        <f t="shared" si="23"/>
        <v>-9.9999999999999937E-4</v>
      </c>
      <c r="Z27" s="4">
        <f t="shared" si="23"/>
        <v>-9.9999999999390854E-4</v>
      </c>
      <c r="AA27" s="4">
        <f t="shared" si="23"/>
        <v>-9.9999999999997508E-4</v>
      </c>
      <c r="AB27" s="4">
        <f t="shared" si="23"/>
        <v>-9.9999997109696641E-4</v>
      </c>
      <c r="AC27" s="4">
        <f t="shared" si="23"/>
        <v>-9.999999999999998E-4</v>
      </c>
      <c r="AD27" s="4">
        <f t="shared" si="23"/>
        <v>-9.9999999995785817E-4</v>
      </c>
      <c r="AE27" s="4">
        <f t="shared" si="23"/>
        <v>-9.9999999999397988E-4</v>
      </c>
      <c r="AF27" s="4">
        <f t="shared" si="23"/>
        <v>-1E-3</v>
      </c>
      <c r="AG27" s="4">
        <f t="shared" si="23"/>
        <v>-9.9999999468939043E-4</v>
      </c>
      <c r="AH27" s="4">
        <f t="shared" si="23"/>
        <v>-9.9999999855181145E-4</v>
      </c>
      <c r="AI27" s="4">
        <f t="shared" si="23"/>
        <v>-9.999999999999998E-4</v>
      </c>
      <c r="AK27" s="1">
        <f t="shared" si="24"/>
        <v>7.4871499451933173E-12</v>
      </c>
    </row>
    <row r="28" spans="1:49" x14ac:dyDescent="0.3">
      <c r="M28" s="1"/>
      <c r="N28" s="1"/>
      <c r="O28" s="1"/>
      <c r="P28" s="1"/>
      <c r="Q28" s="1"/>
      <c r="R28" s="1"/>
      <c r="S28" s="1"/>
      <c r="T28" s="1"/>
      <c r="U28" s="4">
        <f t="shared" si="23"/>
        <v>-1E-3</v>
      </c>
      <c r="V28" s="31">
        <f t="shared" si="23"/>
        <v>-5.6113883114994724E-4</v>
      </c>
      <c r="W28" s="4">
        <f t="shared" si="23"/>
        <v>17.801355060000002</v>
      </c>
      <c r="X28" s="4">
        <f t="shared" si="23"/>
        <v>79.106995119999993</v>
      </c>
      <c r="Y28" s="4">
        <f t="shared" si="23"/>
        <v>36.70359254000001</v>
      </c>
      <c r="Z28" s="4">
        <f t="shared" si="23"/>
        <v>21.268593180000007</v>
      </c>
      <c r="AA28" s="4">
        <f t="shared" si="23"/>
        <v>-1.0158816300078743E-4</v>
      </c>
      <c r="AB28" s="4">
        <f t="shared" si="23"/>
        <v>99.289855239999994</v>
      </c>
      <c r="AC28" s="4">
        <f t="shared" si="23"/>
        <v>85.853917600000003</v>
      </c>
      <c r="AD28" s="4">
        <f t="shared" si="23"/>
        <v>-9.9999999999996533E-4</v>
      </c>
      <c r="AE28" s="4">
        <f t="shared" si="23"/>
        <v>165.11200235999999</v>
      </c>
      <c r="AF28" s="4">
        <f t="shared" si="23"/>
        <v>-1E-3</v>
      </c>
      <c r="AG28" s="4">
        <f t="shared" si="23"/>
        <v>99.169333420000001</v>
      </c>
      <c r="AH28" s="4">
        <f t="shared" si="23"/>
        <v>-9.9999999174218068E-4</v>
      </c>
      <c r="AI28" s="4">
        <f t="shared" si="23"/>
        <v>-9.9999999999892037E-4</v>
      </c>
      <c r="AK28" s="1">
        <f t="shared" si="24"/>
        <v>52.341584820216013</v>
      </c>
    </row>
    <row r="29" spans="1:49" x14ac:dyDescent="0.3">
      <c r="M29" s="1"/>
      <c r="N29" s="1"/>
      <c r="O29" s="1"/>
      <c r="P29" s="1"/>
      <c r="Q29" s="1"/>
      <c r="R29" s="1"/>
      <c r="S29" s="1"/>
      <c r="T29" s="1"/>
      <c r="U29" s="4">
        <f t="shared" si="23"/>
        <v>-9.9999999999985235E-4</v>
      </c>
      <c r="V29" s="31">
        <f t="shared" si="23"/>
        <v>-9.9999999987938968E-4</v>
      </c>
      <c r="W29" s="4">
        <f t="shared" si="23"/>
        <v>-9.9999999944073948E-4</v>
      </c>
      <c r="X29" s="4">
        <f t="shared" si="23"/>
        <v>-9.9999999998103429E-4</v>
      </c>
      <c r="Y29" s="4">
        <f t="shared" si="23"/>
        <v>-9.999999999999985E-4</v>
      </c>
      <c r="Z29" s="4">
        <f t="shared" si="23"/>
        <v>-9.9999999999345036E-4</v>
      </c>
      <c r="AA29" s="4">
        <f t="shared" si="23"/>
        <v>-9.9999999999993692E-4</v>
      </c>
      <c r="AB29" s="4">
        <f t="shared" si="23"/>
        <v>-9.9999999615297142E-4</v>
      </c>
      <c r="AC29" s="4">
        <f t="shared" si="23"/>
        <v>-9.9999999999999872E-4</v>
      </c>
      <c r="AD29" s="4">
        <f t="shared" si="23"/>
        <v>-9.9999999535895791E-4</v>
      </c>
      <c r="AE29" s="4">
        <f t="shared" si="23"/>
        <v>-9.9999999999979814E-4</v>
      </c>
      <c r="AF29" s="4">
        <f t="shared" si="23"/>
        <v>-9.9999999999997053E-4</v>
      </c>
      <c r="AG29" s="4">
        <f t="shared" si="23"/>
        <v>-9.9999999745444229E-4</v>
      </c>
      <c r="AH29" s="4">
        <f t="shared" si="23"/>
        <v>-9.9999997193686791E-4</v>
      </c>
      <c r="AI29" s="4">
        <f t="shared" si="23"/>
        <v>-9.9999999999999742E-4</v>
      </c>
      <c r="AK29" s="1">
        <f t="shared" si="24"/>
        <v>7.1965737695904178E-12</v>
      </c>
    </row>
    <row r="30" spans="1:49" x14ac:dyDescent="0.3">
      <c r="M30" s="1"/>
      <c r="N30" s="1"/>
      <c r="O30" s="1"/>
      <c r="P30" s="1"/>
      <c r="Q30" s="1"/>
      <c r="R30" s="1"/>
      <c r="S30" s="1"/>
      <c r="T30" s="1"/>
      <c r="U30" s="4">
        <f t="shared" si="23"/>
        <v>141.67370199999999</v>
      </c>
      <c r="V30" s="31">
        <f t="shared" si="23"/>
        <v>9.6099999996823726E-5</v>
      </c>
      <c r="W30" s="4">
        <f t="shared" si="23"/>
        <v>77.493355100000002</v>
      </c>
      <c r="X30" s="4">
        <f t="shared" si="23"/>
        <v>9.9324272000000065</v>
      </c>
      <c r="Y30" s="4">
        <f t="shared" si="23"/>
        <v>113.87616610000001</v>
      </c>
      <c r="Z30" s="4">
        <f t="shared" si="23"/>
        <v>69.545101199999991</v>
      </c>
      <c r="AA30" s="4">
        <f t="shared" si="23"/>
        <v>-9.9999991991831828E-4</v>
      </c>
      <c r="AB30" s="4">
        <f t="shared" si="23"/>
        <v>-9.9999999999999612E-4</v>
      </c>
      <c r="AC30" s="4">
        <f t="shared" si="23"/>
        <v>56.426106899999994</v>
      </c>
      <c r="AD30" s="4">
        <f t="shared" si="23"/>
        <v>36.789241799999992</v>
      </c>
      <c r="AE30" s="4">
        <f t="shared" si="23"/>
        <v>-4.2919503779743863E-4</v>
      </c>
      <c r="AF30" s="4">
        <f t="shared" si="23"/>
        <v>24.474586000000006</v>
      </c>
      <c r="AG30" s="4">
        <f t="shared" si="23"/>
        <v>4.6485872999999991</v>
      </c>
      <c r="AH30" s="4">
        <f t="shared" si="23"/>
        <v>11.906911699999995</v>
      </c>
      <c r="AI30" s="4">
        <f t="shared" si="23"/>
        <v>14.278215200000005</v>
      </c>
      <c r="AK30" s="1">
        <f t="shared" si="24"/>
        <v>45.1178434241057</v>
      </c>
    </row>
    <row r="31" spans="1:49" x14ac:dyDescent="0.3">
      <c r="M31" s="1"/>
      <c r="N31" s="1"/>
      <c r="O31" s="1"/>
      <c r="P31" s="1"/>
      <c r="Q31" s="1"/>
      <c r="R31" s="1"/>
      <c r="S31" s="1"/>
      <c r="T31" s="1"/>
      <c r="U31" s="4">
        <f t="shared" si="23"/>
        <v>-9.9999971471635327E-4</v>
      </c>
      <c r="V31" s="31">
        <f t="shared" si="23"/>
        <v>147.16205689999998</v>
      </c>
      <c r="W31" s="4">
        <f t="shared" si="23"/>
        <v>-1E-3</v>
      </c>
      <c r="X31" s="4">
        <f t="shared" si="23"/>
        <v>-9.9999999753270499E-4</v>
      </c>
      <c r="Y31" s="4">
        <f t="shared" si="23"/>
        <v>-9.999999999999998E-4</v>
      </c>
      <c r="Z31" s="4">
        <f t="shared" si="23"/>
        <v>-1E-3</v>
      </c>
      <c r="AA31" s="4">
        <f t="shared" si="23"/>
        <v>-1E-3</v>
      </c>
      <c r="AB31" s="4">
        <f t="shared" si="23"/>
        <v>35.399795300000001</v>
      </c>
      <c r="AC31" s="4">
        <f t="shared" si="23"/>
        <v>-9.9998634646233085E-4</v>
      </c>
      <c r="AD31" s="4">
        <f t="shared" si="23"/>
        <v>79.403783099999998</v>
      </c>
      <c r="AE31" s="4">
        <f t="shared" si="23"/>
        <v>32.480385499999997</v>
      </c>
      <c r="AF31" s="4">
        <f t="shared" si="23"/>
        <v>61.933026799999993</v>
      </c>
      <c r="AG31" s="4">
        <f t="shared" si="23"/>
        <v>59.435237099999995</v>
      </c>
      <c r="AH31" s="4">
        <f t="shared" si="23"/>
        <v>132.02805069999999</v>
      </c>
      <c r="AI31" s="4">
        <f t="shared" si="23"/>
        <v>-1E-3</v>
      </c>
      <c r="AK31" s="1">
        <f t="shared" si="24"/>
        <v>50.043725289060028</v>
      </c>
    </row>
    <row r="32" spans="1:49" x14ac:dyDescent="0.3">
      <c r="M32" s="1"/>
      <c r="N32" s="1"/>
      <c r="O32" s="1"/>
      <c r="P32" s="1"/>
      <c r="Q32" s="1"/>
      <c r="R32" s="1"/>
      <c r="S32" s="1"/>
      <c r="T32" s="1"/>
      <c r="U32" s="4">
        <f t="shared" si="23"/>
        <v>-9.9999999993284324E-4</v>
      </c>
      <c r="V32" s="31">
        <f t="shared" si="23"/>
        <v>-9.9999999994942264E-4</v>
      </c>
      <c r="W32" s="4">
        <f t="shared" si="23"/>
        <v>-9.9999999644506546E-4</v>
      </c>
      <c r="X32" s="4">
        <f t="shared" si="23"/>
        <v>-9.9999999999798861E-4</v>
      </c>
      <c r="Y32" s="4">
        <f t="shared" si="23"/>
        <v>-9.9999999999951777E-4</v>
      </c>
      <c r="Z32" s="4">
        <f t="shared" si="23"/>
        <v>-9.9999999997051081E-4</v>
      </c>
      <c r="AA32" s="4">
        <f t="shared" si="23"/>
        <v>-1E-3</v>
      </c>
      <c r="AB32" s="4">
        <f t="shared" si="23"/>
        <v>-9.9999999974914079E-4</v>
      </c>
      <c r="AC32" s="4">
        <f t="shared" si="23"/>
        <v>-9.9999999999995882E-4</v>
      </c>
      <c r="AD32" s="4">
        <f t="shared" si="23"/>
        <v>-9.9999997380180797E-4</v>
      </c>
      <c r="AE32" s="4">
        <f t="shared" si="23"/>
        <v>-9.9999999999959345E-4</v>
      </c>
      <c r="AF32" s="4">
        <f t="shared" si="23"/>
        <v>-9.9999999999999352E-4</v>
      </c>
      <c r="AG32" s="4">
        <f t="shared" si="23"/>
        <v>-9.9999998748392656E-4</v>
      </c>
      <c r="AH32" s="4">
        <f t="shared" si="23"/>
        <v>-9.9999997021059492E-4</v>
      </c>
      <c r="AI32" s="4">
        <f t="shared" si="23"/>
        <v>-1E-3</v>
      </c>
      <c r="AK32" s="1">
        <f t="shared" si="24"/>
        <v>9.9752832503713752E-12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si="23"/>
        <v>135.75015389999999</v>
      </c>
      <c r="V33" s="31">
        <f t="shared" si="23"/>
        <v>2.2800000001765852E-5</v>
      </c>
      <c r="W33" s="4">
        <f t="shared" si="23"/>
        <v>74.77411930000001</v>
      </c>
      <c r="X33" s="4">
        <f t="shared" si="23"/>
        <v>10.332660899999995</v>
      </c>
      <c r="Y33" s="4">
        <f t="shared" si="23"/>
        <v>108.41999440000001</v>
      </c>
      <c r="Z33" s="4">
        <f t="shared" si="23"/>
        <v>65.854184199999992</v>
      </c>
      <c r="AA33" s="4">
        <f t="shared" si="23"/>
        <v>-9.9999989461422808E-4</v>
      </c>
      <c r="AB33" s="4">
        <f t="shared" si="23"/>
        <v>-9.9999999999998224E-4</v>
      </c>
      <c r="AC33" s="4">
        <f t="shared" si="23"/>
        <v>52.5364304</v>
      </c>
      <c r="AD33" s="4">
        <f t="shared" si="23"/>
        <v>34.437689299999995</v>
      </c>
      <c r="AE33" s="4">
        <f t="shared" si="23"/>
        <v>-4.3622582127835554E-4</v>
      </c>
      <c r="AF33" s="4">
        <f t="shared" si="23"/>
        <v>21.980724899999998</v>
      </c>
      <c r="AG33" s="4">
        <f t="shared" si="23"/>
        <v>4.201512499999998</v>
      </c>
      <c r="AH33" s="4">
        <f t="shared" si="23"/>
        <v>11.6211327</v>
      </c>
      <c r="AI33" s="4">
        <f t="shared" si="23"/>
        <v>12.728130199999988</v>
      </c>
      <c r="AK33" s="1">
        <f t="shared" si="24"/>
        <v>43.134598258619299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si="23"/>
        <v>-9.9999999999996099E-4</v>
      </c>
      <c r="V34" s="31">
        <f t="shared" si="23"/>
        <v>-9.9999999997415633E-4</v>
      </c>
      <c r="W34" s="4">
        <f t="shared" si="23"/>
        <v>-9.9999999038238537E-4</v>
      </c>
      <c r="X34" s="4">
        <f t="shared" si="23"/>
        <v>-9.9999999769261484E-4</v>
      </c>
      <c r="Y34" s="4">
        <f t="shared" si="23"/>
        <v>-9.999999999999998E-4</v>
      </c>
      <c r="Z34" s="4">
        <f t="shared" si="23"/>
        <v>-9.9999999999887527E-4</v>
      </c>
      <c r="AA34" s="4">
        <f t="shared" si="23"/>
        <v>-9.9999999999996706E-4</v>
      </c>
      <c r="AB34" s="4">
        <f t="shared" si="23"/>
        <v>-9.9999997079136343E-4</v>
      </c>
      <c r="AC34" s="4">
        <f t="shared" si="23"/>
        <v>-1E-3</v>
      </c>
      <c r="AD34" s="4">
        <f t="shared" si="23"/>
        <v>-9.999999999550349E-4</v>
      </c>
      <c r="AE34" s="4">
        <f t="shared" si="23"/>
        <v>-9.9999999999775789E-4</v>
      </c>
      <c r="AF34" s="4">
        <f t="shared" si="23"/>
        <v>-1E-3</v>
      </c>
      <c r="AG34" s="4">
        <f t="shared" si="23"/>
        <v>-9.99999997265818E-4</v>
      </c>
      <c r="AH34" s="4">
        <f t="shared" si="23"/>
        <v>-9.9999998931737076E-4</v>
      </c>
      <c r="AI34" s="4">
        <f t="shared" si="23"/>
        <v>-9.999999999999998E-4</v>
      </c>
      <c r="AK34" s="1">
        <f t="shared" si="24"/>
        <v>7.899548715102382E-12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3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3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3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-208.59029998802754</v>
      </c>
      <c r="V38" s="30">
        <f>V20*$AK3</f>
        <v>2.3225164000000003E-3</v>
      </c>
      <c r="W38" s="1">
        <f t="shared" ref="W38:AH38" si="25">W20*$AK3</f>
        <v>-218.32467760720084</v>
      </c>
      <c r="X38" s="1">
        <f t="shared" si="25"/>
        <v>-98.301647450055697</v>
      </c>
      <c r="Y38" s="1">
        <f t="shared" si="25"/>
        <v>-281.81328691572628</v>
      </c>
      <c r="Z38" s="1">
        <f t="shared" si="25"/>
        <v>-270.88546287726206</v>
      </c>
      <c r="AA38" s="1">
        <f t="shared" si="25"/>
        <v>-63.775280062545484</v>
      </c>
      <c r="AB38" s="1">
        <f>AB20*$AK3</f>
        <v>-0.52136126849168729</v>
      </c>
      <c r="AC38" s="1">
        <f t="shared" si="25"/>
        <v>-227.91932451094277</v>
      </c>
      <c r="AD38" s="1">
        <f t="shared" si="25"/>
        <v>2.3224871832869284E-3</v>
      </c>
      <c r="AE38" s="1">
        <f t="shared" si="25"/>
        <v>-113.4679241030326</v>
      </c>
      <c r="AF38" s="1">
        <f t="shared" si="25"/>
        <v>2.2391575375216065E-3</v>
      </c>
      <c r="AG38" s="1">
        <f t="shared" si="25"/>
        <v>-36.606444197069941</v>
      </c>
      <c r="AH38" s="1">
        <f t="shared" si="25"/>
        <v>2.3225164000000003E-3</v>
      </c>
      <c r="AI38" s="1">
        <f>AI20*$AK3</f>
        <v>-101.08146965173208</v>
      </c>
      <c r="AK38" s="1">
        <f>STDEV(U38:AI38)</f>
        <v>106.51879297152644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9.4651409999999159E-2</v>
      </c>
      <c r="V39" s="30">
        <f t="shared" ref="U39:AI52" si="26">V21*$AK4</f>
        <v>9.465140999937717E-2</v>
      </c>
      <c r="W39" s="1">
        <f t="shared" si="26"/>
        <v>9.4651409999255032E-2</v>
      </c>
      <c r="X39" s="1">
        <f t="shared" si="26"/>
        <v>9.465140999999784E-2</v>
      </c>
      <c r="Y39" s="1">
        <f t="shared" si="26"/>
        <v>9.4651410000000005E-2</v>
      </c>
      <c r="Z39" s="1">
        <f t="shared" si="26"/>
        <v>9.4651409999999853E-2</v>
      </c>
      <c r="AA39" s="1">
        <f>AA21*$AK4</f>
        <v>9.4651410000000005E-2</v>
      </c>
      <c r="AB39" s="1">
        <f t="shared" si="26"/>
        <v>9.4651409999693098E-2</v>
      </c>
      <c r="AC39" s="1">
        <f t="shared" si="26"/>
        <v>9.4651410000000005E-2</v>
      </c>
      <c r="AD39" s="1">
        <f t="shared" si="26"/>
        <v>9.4651409978853712E-2</v>
      </c>
      <c r="AE39" s="1">
        <f t="shared" si="26"/>
        <v>9.4651410000000005E-2</v>
      </c>
      <c r="AF39" s="1">
        <f t="shared" si="26"/>
        <v>9.4651410000000005E-2</v>
      </c>
      <c r="AG39" s="1">
        <f t="shared" si="26"/>
        <v>9.4651409999514116E-2</v>
      </c>
      <c r="AH39" s="1">
        <f t="shared" si="26"/>
        <v>9.4651408728775782E-2</v>
      </c>
      <c r="AI39" s="1">
        <f t="shared" si="26"/>
        <v>9.4651410000000005E-2</v>
      </c>
      <c r="AK39" s="1">
        <f t="shared" ref="AK39:AK52" si="27">STDEV(U39:AI39)</f>
        <v>3.2784340737174834E-10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26"/>
        <v>-2.8241184600498511E-3</v>
      </c>
      <c r="V40" s="30">
        <f t="shared" si="26"/>
        <v>-2.8277375482245277E-3</v>
      </c>
      <c r="W40" s="1">
        <f t="shared" si="26"/>
        <v>-2.8296340000000001E-3</v>
      </c>
      <c r="X40" s="1">
        <f t="shared" si="26"/>
        <v>-2.8296340000000001E-3</v>
      </c>
      <c r="Y40" s="1">
        <f t="shared" si="26"/>
        <v>131.77703896077841</v>
      </c>
      <c r="Z40" s="1">
        <f t="shared" si="26"/>
        <v>122.24855348106742</v>
      </c>
      <c r="AA40" s="1">
        <f t="shared" si="26"/>
        <v>-2.8276599210134679E-3</v>
      </c>
      <c r="AB40" s="1">
        <f t="shared" si="26"/>
        <v>-2.8296339584018993E-3</v>
      </c>
      <c r="AC40" s="1">
        <f t="shared" si="26"/>
        <v>304.94407019952058</v>
      </c>
      <c r="AD40" s="1">
        <f t="shared" si="26"/>
        <v>158.88764290422358</v>
      </c>
      <c r="AE40" s="1">
        <f t="shared" si="26"/>
        <v>0.16296795985224197</v>
      </c>
      <c r="AF40" s="1">
        <f t="shared" si="26"/>
        <v>250.02242489895258</v>
      </c>
      <c r="AG40" s="1">
        <f t="shared" si="26"/>
        <v>59.654481508212399</v>
      </c>
      <c r="AH40" s="1">
        <f t="shared" si="26"/>
        <v>-2.8296339920394226E-3</v>
      </c>
      <c r="AI40" s="1">
        <f t="shared" si="26"/>
        <v>99.018443957713387</v>
      </c>
      <c r="AK40" s="1">
        <f t="shared" si="27"/>
        <v>100.63762759215118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26"/>
        <v>3.8577556999999998E-2</v>
      </c>
      <c r="V41" s="30">
        <f t="shared" si="26"/>
        <v>3.8577556999999998E-2</v>
      </c>
      <c r="W41" s="1">
        <f t="shared" si="26"/>
        <v>3.8577556999999998E-2</v>
      </c>
      <c r="X41" s="1">
        <f t="shared" si="26"/>
        <v>3.8577556999999998E-2</v>
      </c>
      <c r="Y41" s="1">
        <f t="shared" si="26"/>
        <v>3.8577556999999998E-2</v>
      </c>
      <c r="Z41" s="1">
        <f t="shared" si="26"/>
        <v>3.8577556999999998E-2</v>
      </c>
      <c r="AA41" s="1">
        <f t="shared" si="26"/>
        <v>3.8577556999999998E-2</v>
      </c>
      <c r="AB41" s="1">
        <f t="shared" si="26"/>
        <v>3.8577556999999998E-2</v>
      </c>
      <c r="AC41" s="1">
        <f t="shared" si="26"/>
        <v>3.8577556999999998E-2</v>
      </c>
      <c r="AD41" s="1">
        <f t="shared" si="26"/>
        <v>3.8577556999999998E-2</v>
      </c>
      <c r="AE41" s="1">
        <f t="shared" si="26"/>
        <v>3.8577556999999998E-2</v>
      </c>
      <c r="AF41" s="1">
        <f t="shared" si="26"/>
        <v>3.8577556999999998E-2</v>
      </c>
      <c r="AG41" s="1">
        <f t="shared" si="26"/>
        <v>3.8577556999999998E-2</v>
      </c>
      <c r="AH41" s="1">
        <f t="shared" si="26"/>
        <v>3.8577556999999998E-2</v>
      </c>
      <c r="AI41" s="1">
        <f t="shared" si="26"/>
        <v>3.8577556999999998E-2</v>
      </c>
      <c r="AK41" s="1">
        <f t="shared" si="27"/>
        <v>7.1824375545254901E-18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26"/>
        <v>338.90052701070698</v>
      </c>
      <c r="V42" s="30">
        <f t="shared" si="26"/>
        <v>-7.7311485492860357E-8</v>
      </c>
      <c r="W42" s="1">
        <f>W24*$AK7</f>
        <v>188.77393202441309</v>
      </c>
      <c r="X42" s="1">
        <f t="shared" si="26"/>
        <v>29.124197572523652</v>
      </c>
      <c r="Y42" s="1">
        <f t="shared" si="26"/>
        <v>266.91665865810467</v>
      </c>
      <c r="Z42" s="1">
        <f t="shared" si="26"/>
        <v>159.24732736191018</v>
      </c>
      <c r="AA42" s="1">
        <f t="shared" si="26"/>
        <v>-2.492349560767289E-3</v>
      </c>
      <c r="AB42" s="1">
        <f t="shared" si="26"/>
        <v>-2.4923495999999573E-3</v>
      </c>
      <c r="AC42" s="1">
        <f t="shared" si="26"/>
        <v>122.82136900846484</v>
      </c>
      <c r="AD42" s="1">
        <f t="shared" si="26"/>
        <v>81.742973184921965</v>
      </c>
      <c r="AE42" s="1">
        <f t="shared" si="26"/>
        <v>-1.2085587533142027E-3</v>
      </c>
      <c r="AF42" s="1">
        <f t="shared" si="26"/>
        <v>46.036660141821912</v>
      </c>
      <c r="AG42" s="1">
        <f t="shared" si="26"/>
        <v>9.5037664072312982</v>
      </c>
      <c r="AH42" s="1">
        <f t="shared" si="26"/>
        <v>30.333932975196849</v>
      </c>
      <c r="AI42" s="1">
        <f t="shared" si="26"/>
        <v>24.41982843445015</v>
      </c>
      <c r="AK42" s="1">
        <f t="shared" si="27"/>
        <v>107.28683946550984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26"/>
        <v>1.3598632999999998</v>
      </c>
      <c r="V43" s="30">
        <f t="shared" si="26"/>
        <v>1.3598632999999984</v>
      </c>
      <c r="W43" s="1">
        <f>W25*$AK8</f>
        <v>1.3598632999634133</v>
      </c>
      <c r="X43" s="1">
        <f t="shared" si="26"/>
        <v>1.3598632999999507</v>
      </c>
      <c r="Y43" s="1">
        <f t="shared" si="26"/>
        <v>1.3598633</v>
      </c>
      <c r="Z43" s="1">
        <f t="shared" si="26"/>
        <v>1.3598632999999234</v>
      </c>
      <c r="AA43" s="1">
        <f t="shared" si="26"/>
        <v>1.3598633</v>
      </c>
      <c r="AB43" s="1">
        <f t="shared" si="26"/>
        <v>1.3598632999915079</v>
      </c>
      <c r="AC43" s="1">
        <f t="shared" si="26"/>
        <v>1.3598633</v>
      </c>
      <c r="AD43" s="1">
        <f t="shared" si="26"/>
        <v>1.3598632999986076</v>
      </c>
      <c r="AE43" s="1">
        <f t="shared" si="26"/>
        <v>1.3598632999999998</v>
      </c>
      <c r="AF43" s="1">
        <f t="shared" si="26"/>
        <v>1.3598633</v>
      </c>
      <c r="AG43" s="1">
        <f t="shared" si="26"/>
        <v>1.3598632999844307</v>
      </c>
      <c r="AH43" s="1">
        <f>AH25*$AK8</f>
        <v>1.3598632999962494</v>
      </c>
      <c r="AI43" s="1">
        <f t="shared" si="26"/>
        <v>1.3598633</v>
      </c>
      <c r="AK43" s="1">
        <f t="shared" si="27"/>
        <v>9.9262797337500153E-12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26"/>
        <v>15.27906721793066</v>
      </c>
      <c r="V44" s="30">
        <f t="shared" si="26"/>
        <v>-6.4117269999999288E-3</v>
      </c>
      <c r="W44" s="1">
        <f t="shared" si="26"/>
        <v>463.62504380490401</v>
      </c>
      <c r="X44" s="1">
        <f t="shared" si="26"/>
        <v>578.01523860264649</v>
      </c>
      <c r="Y44" s="1">
        <f t="shared" si="26"/>
        <v>-3.6763295166861668E-3</v>
      </c>
      <c r="Z44" s="1">
        <f t="shared" si="26"/>
        <v>456.55001531150901</v>
      </c>
      <c r="AA44" s="1">
        <f t="shared" si="26"/>
        <v>1061.7583966858128</v>
      </c>
      <c r="AB44" s="1">
        <f t="shared" si="26"/>
        <v>222.62384548304871</v>
      </c>
      <c r="AC44" s="1">
        <f t="shared" si="26"/>
        <v>-6.4117175444344488E-3</v>
      </c>
      <c r="AD44" s="1">
        <f t="shared" si="26"/>
        <v>-6.4117269999999999E-3</v>
      </c>
      <c r="AE44" s="1">
        <f t="shared" si="26"/>
        <v>-2.8415250692696548E-3</v>
      </c>
      <c r="AF44" s="1">
        <f t="shared" si="26"/>
        <v>139.13526069538477</v>
      </c>
      <c r="AG44" s="1">
        <f t="shared" si="26"/>
        <v>-6.4117269999999999E-3</v>
      </c>
      <c r="AH44" s="1">
        <f t="shared" si="26"/>
        <v>-6.4117269999999999E-3</v>
      </c>
      <c r="AI44" s="1">
        <f t="shared" si="26"/>
        <v>892.61665179867452</v>
      </c>
      <c r="AK44" s="1">
        <f t="shared" si="27"/>
        <v>355.87237188677898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26"/>
        <v>9.9761504999998113E-2</v>
      </c>
      <c r="V45" s="30">
        <f t="shared" si="26"/>
        <v>9.9761504999569803E-2</v>
      </c>
      <c r="W45" s="1">
        <f t="shared" si="26"/>
        <v>9.9761504353053337E-2</v>
      </c>
      <c r="X45" s="1">
        <f t="shared" si="26"/>
        <v>9.976150491332457E-2</v>
      </c>
      <c r="Y45" s="1">
        <f t="shared" si="26"/>
        <v>9.9761504999999931E-2</v>
      </c>
      <c r="Z45" s="1">
        <f t="shared" si="26"/>
        <v>9.9761504999392306E-2</v>
      </c>
      <c r="AA45" s="1">
        <f t="shared" si="26"/>
        <v>9.9761504999997516E-2</v>
      </c>
      <c r="AB45" s="1">
        <f t="shared" si="26"/>
        <v>9.9761502116589865E-2</v>
      </c>
      <c r="AC45" s="1">
        <f t="shared" si="26"/>
        <v>9.9761504999999986E-2</v>
      </c>
      <c r="AD45" s="1">
        <f t="shared" si="26"/>
        <v>9.9761504995795863E-2</v>
      </c>
      <c r="AE45" s="1">
        <f t="shared" si="26"/>
        <v>9.9761504999399425E-2</v>
      </c>
      <c r="AF45" s="1">
        <f t="shared" si="26"/>
        <v>9.9761505E-2</v>
      </c>
      <c r="AG45" s="1">
        <f t="shared" si="26"/>
        <v>9.9761504470205598E-2</v>
      </c>
      <c r="AH45" s="1">
        <f t="shared" si="26"/>
        <v>9.9761504855526525E-2</v>
      </c>
      <c r="AI45" s="1">
        <f t="shared" si="26"/>
        <v>9.9761504999999986E-2</v>
      </c>
      <c r="AK45" s="1">
        <f t="shared" si="27"/>
        <v>7.4692934821003846E-10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26"/>
        <v>-5.3963957000000007E-3</v>
      </c>
      <c r="V46" s="30">
        <f t="shared" si="26"/>
        <v>-3.0281271755206013E-3</v>
      </c>
      <c r="W46" s="1">
        <f t="shared" si="26"/>
        <v>96.063155899957252</v>
      </c>
      <c r="X46" s="1">
        <f t="shared" si="26"/>
        <v>426.89264830548899</v>
      </c>
      <c r="Y46" s="1">
        <f t="shared" si="26"/>
        <v>198.06710895740815</v>
      </c>
      <c r="Z46" s="1">
        <f t="shared" si="26"/>
        <v>114.77374478160137</v>
      </c>
      <c r="AA46" s="1">
        <f t="shared" si="26"/>
        <v>-5.4820992598834841E-4</v>
      </c>
      <c r="AB46" s="1">
        <f t="shared" si="26"/>
        <v>535.80734787075846</v>
      </c>
      <c r="AC46" s="1">
        <f t="shared" si="26"/>
        <v>463.30171176479433</v>
      </c>
      <c r="AD46" s="1">
        <f t="shared" si="26"/>
        <v>-5.3963956999998133E-3</v>
      </c>
      <c r="AE46" s="1">
        <f t="shared" si="26"/>
        <v>891.00969955389382</v>
      </c>
      <c r="AF46" s="1">
        <f t="shared" si="26"/>
        <v>-5.3963957000000007E-3</v>
      </c>
      <c r="AG46" s="1">
        <f t="shared" si="26"/>
        <v>535.15696443955437</v>
      </c>
      <c r="AH46" s="1">
        <f t="shared" si="26"/>
        <v>-5.3963956554375393E-3</v>
      </c>
      <c r="AI46" s="1">
        <f t="shared" si="26"/>
        <v>-5.3963956999941737E-3</v>
      </c>
      <c r="AK46" s="1">
        <f t="shared" si="27"/>
        <v>282.45590325499887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26"/>
        <v>6.9076309999989802E-2</v>
      </c>
      <c r="V47" s="30">
        <f t="shared" si="26"/>
        <v>6.9076309991668694E-2</v>
      </c>
      <c r="W47" s="1">
        <f t="shared" si="26"/>
        <v>6.9076309961368348E-2</v>
      </c>
      <c r="X47" s="1">
        <f t="shared" si="26"/>
        <v>6.9076309998689925E-2</v>
      </c>
      <c r="Y47" s="1">
        <f t="shared" si="26"/>
        <v>6.9076309999999905E-2</v>
      </c>
      <c r="Z47" s="1">
        <f t="shared" si="26"/>
        <v>6.9076309999547586E-2</v>
      </c>
      <c r="AA47" s="1">
        <f t="shared" si="26"/>
        <v>6.9076309999995644E-2</v>
      </c>
      <c r="AB47" s="1">
        <f t="shared" si="26"/>
        <v>6.9076309734261473E-2</v>
      </c>
      <c r="AC47" s="1">
        <f t="shared" si="26"/>
        <v>6.9076309999999919E-2</v>
      </c>
      <c r="AD47" s="1">
        <f t="shared" si="26"/>
        <v>6.9076309679413944E-2</v>
      </c>
      <c r="AE47" s="1">
        <f t="shared" si="26"/>
        <v>6.9076309999986069E-2</v>
      </c>
      <c r="AF47" s="1">
        <f t="shared" si="26"/>
        <v>6.9076309999997976E-2</v>
      </c>
      <c r="AG47" s="1">
        <f t="shared" si="26"/>
        <v>6.9076309824162269E-2</v>
      </c>
      <c r="AH47" s="1">
        <f>AH29*$AK12</f>
        <v>6.9076308061502389E-2</v>
      </c>
      <c r="AI47" s="1">
        <f t="shared" si="26"/>
        <v>6.9076309999999821E-2</v>
      </c>
      <c r="AK47" s="1">
        <f t="shared" si="27"/>
        <v>4.9711276181718205E-10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26"/>
        <v>438.66500603848016</v>
      </c>
      <c r="V48" s="30">
        <f t="shared" si="26"/>
        <v>2.9755492010016528E-4</v>
      </c>
      <c r="W48" s="1">
        <f t="shared" si="26"/>
        <v>239.943070612241</v>
      </c>
      <c r="X48" s="1">
        <f t="shared" si="26"/>
        <v>30.753824994738739</v>
      </c>
      <c r="Y48" s="1">
        <f t="shared" si="26"/>
        <v>352.59535386387711</v>
      </c>
      <c r="Z48" s="1">
        <f t="shared" si="26"/>
        <v>215.33285152557607</v>
      </c>
      <c r="AA48" s="1">
        <f t="shared" si="26"/>
        <v>-3.0963048520426806E-3</v>
      </c>
      <c r="AB48" s="1">
        <f t="shared" si="26"/>
        <v>-3.096305099999988E-3</v>
      </c>
      <c r="AC48" s="1">
        <f t="shared" si="26"/>
        <v>174.71244256761517</v>
      </c>
      <c r="AD48" s="1">
        <f t="shared" si="26"/>
        <v>113.91071701047315</v>
      </c>
      <c r="AE48" s="1">
        <f t="shared" si="26"/>
        <v>-1.328918784426902E-3</v>
      </c>
      <c r="AF48" s="1">
        <f t="shared" si="26"/>
        <v>75.78078545218861</v>
      </c>
      <c r="AG48" s="1">
        <f t="shared" si="26"/>
        <v>14.393444564785227</v>
      </c>
      <c r="AH48" s="1">
        <f t="shared" si="26"/>
        <v>36.867431421959651</v>
      </c>
      <c r="AI48" s="1">
        <f t="shared" si="26"/>
        <v>44.209710542657533</v>
      </c>
      <c r="AK48" s="1">
        <f t="shared" si="27"/>
        <v>139.69860869505996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6"/>
        <v>-6.7815050653469528E-3</v>
      </c>
      <c r="V49" s="30">
        <f t="shared" si="26"/>
        <v>997.98051900174823</v>
      </c>
      <c r="W49" s="1">
        <f t="shared" si="26"/>
        <v>-6.7815070000000009E-3</v>
      </c>
      <c r="X49" s="1">
        <f t="shared" si="26"/>
        <v>-6.7815069832680222E-3</v>
      </c>
      <c r="Y49" s="1">
        <f t="shared" si="26"/>
        <v>-6.7815069999999991E-3</v>
      </c>
      <c r="Z49" s="1">
        <f t="shared" si="26"/>
        <v>-6.7815070000000009E-3</v>
      </c>
      <c r="AA49" s="1">
        <f t="shared" si="26"/>
        <v>-6.7815070000000009E-3</v>
      </c>
      <c r="AB49" s="1">
        <f t="shared" si="26"/>
        <v>240.06395962551713</v>
      </c>
      <c r="AC49" s="1">
        <f t="shared" si="26"/>
        <v>-6.7814144084387224E-3</v>
      </c>
      <c r="AD49" s="1">
        <f t="shared" si="26"/>
        <v>538.4773109191317</v>
      </c>
      <c r="AE49" s="1">
        <f t="shared" si="26"/>
        <v>220.26596163094848</v>
      </c>
      <c r="AF49" s="1">
        <f t="shared" si="26"/>
        <v>419.99925477538756</v>
      </c>
      <c r="AG49" s="1">
        <f t="shared" si="26"/>
        <v>403.06047644030969</v>
      </c>
      <c r="AH49" s="1">
        <f>AH31*$AK14</f>
        <v>895.34915001840488</v>
      </c>
      <c r="AI49" s="1">
        <f t="shared" si="26"/>
        <v>-6.7815070000000009E-3</v>
      </c>
      <c r="AK49" s="1">
        <f t="shared" si="27"/>
        <v>339.37187335383754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6"/>
        <v>0.20870191998598425</v>
      </c>
      <c r="V50" s="30">
        <f t="shared" si="26"/>
        <v>0.2087019199894444</v>
      </c>
      <c r="W50" s="1">
        <f t="shared" si="26"/>
        <v>0.20870191925807835</v>
      </c>
      <c r="X50" s="1">
        <f t="shared" si="26"/>
        <v>0.20870191999958021</v>
      </c>
      <c r="Y50" s="1">
        <f t="shared" si="26"/>
        <v>0.20870191999989937</v>
      </c>
      <c r="Z50" s="1">
        <f t="shared" si="26"/>
        <v>0.20870191999384555</v>
      </c>
      <c r="AA50" s="1">
        <f t="shared" si="26"/>
        <v>0.20870192000000001</v>
      </c>
      <c r="AB50" s="1">
        <f t="shared" si="26"/>
        <v>0.2087019199476452</v>
      </c>
      <c r="AC50" s="1">
        <f t="shared" si="26"/>
        <v>0.20870191999999141</v>
      </c>
      <c r="AD50" s="1">
        <f t="shared" si="26"/>
        <v>0.20870191453238701</v>
      </c>
      <c r="AE50" s="1">
        <f t="shared" si="26"/>
        <v>0.20870191999991516</v>
      </c>
      <c r="AF50" s="1">
        <f t="shared" si="26"/>
        <v>0.20870191999999865</v>
      </c>
      <c r="AG50" s="1">
        <f t="shared" si="26"/>
        <v>0.20870191738787144</v>
      </c>
      <c r="AH50" s="1">
        <f t="shared" si="26"/>
        <v>0.20870191378289396</v>
      </c>
      <c r="AI50" s="1">
        <f t="shared" si="26"/>
        <v>0.20870192000000001</v>
      </c>
      <c r="AK50" s="1">
        <f t="shared" si="27"/>
        <v>2.0818607701675322E-9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6"/>
        <v>413.72465803979878</v>
      </c>
      <c r="V51" s="30">
        <f t="shared" si="26"/>
        <v>6.9487377605381771E-5</v>
      </c>
      <c r="W51" s="1">
        <f t="shared" si="26"/>
        <v>227.88848519765563</v>
      </c>
      <c r="X51" s="1">
        <f t="shared" si="26"/>
        <v>31.490767963642785</v>
      </c>
      <c r="Y51" s="1">
        <f t="shared" si="26"/>
        <v>330.43074957292481</v>
      </c>
      <c r="Z51" s="1">
        <f t="shared" si="26"/>
        <v>200.70327035286638</v>
      </c>
      <c r="AA51" s="1">
        <f t="shared" si="26"/>
        <v>-3.0476916788166261E-3</v>
      </c>
      <c r="AB51" s="1">
        <f t="shared" si="26"/>
        <v>-3.0476919999999461E-3</v>
      </c>
      <c r="AC51" s="1">
        <f t="shared" si="26"/>
        <v>160.1148586386368</v>
      </c>
      <c r="AD51" s="1">
        <f t="shared" si="26"/>
        <v>104.95547017809558</v>
      </c>
      <c r="AE51" s="1">
        <f t="shared" si="26"/>
        <v>-1.3294819457034741E-3</v>
      </c>
      <c r="AF51" s="1">
        <f t="shared" si="26"/>
        <v>66.990479431930794</v>
      </c>
      <c r="AG51" s="1">
        <f t="shared" si="26"/>
        <v>12.804916034149993</v>
      </c>
      <c r="AH51" s="1">
        <f t="shared" si="26"/>
        <v>35.4176331607284</v>
      </c>
      <c r="AI51" s="1">
        <f t="shared" si="26"/>
        <v>38.791420585498365</v>
      </c>
      <c r="AK51" s="1">
        <f t="shared" si="27"/>
        <v>131.46097003600801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6"/>
        <v>0.16474549999999358</v>
      </c>
      <c r="V52" s="30">
        <f t="shared" si="26"/>
        <v>0.16474549999574237</v>
      </c>
      <c r="W52" s="1">
        <f t="shared" si="26"/>
        <v>0.16474549841554126</v>
      </c>
      <c r="X52" s="1">
        <f t="shared" si="26"/>
        <v>0.16474549961986867</v>
      </c>
      <c r="Y52" s="1">
        <f t="shared" si="26"/>
        <v>0.16474549999999996</v>
      </c>
      <c r="Z52" s="1">
        <f t="shared" si="26"/>
        <v>0.16474549999981469</v>
      </c>
      <c r="AA52" s="1">
        <f t="shared" si="26"/>
        <v>0.16474549999999458</v>
      </c>
      <c r="AB52" s="1">
        <f t="shared" si="26"/>
        <v>0.16474549518800854</v>
      </c>
      <c r="AC52" s="1">
        <f t="shared" si="26"/>
        <v>0.16474549999999999</v>
      </c>
      <c r="AD52" s="1">
        <f t="shared" si="26"/>
        <v>0.16474549999259219</v>
      </c>
      <c r="AE52" s="1">
        <f t="shared" si="26"/>
        <v>0.16474549999963062</v>
      </c>
      <c r="AF52" s="1">
        <f t="shared" si="26"/>
        <v>0.16474549999999999</v>
      </c>
      <c r="AG52" s="1">
        <f t="shared" si="26"/>
        <v>0.16474549954955581</v>
      </c>
      <c r="AH52" s="1">
        <f t="shared" si="26"/>
        <v>0.16474549824008489</v>
      </c>
      <c r="AI52" s="1">
        <f t="shared" si="26"/>
        <v>0.16474549999999996</v>
      </c>
      <c r="AK52" s="1">
        <f t="shared" si="27"/>
        <v>1.3014151065725376E-9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AS53"/>
  <sheetViews>
    <sheetView zoomScale="60" zoomScaleNormal="60" workbookViewId="0"/>
  </sheetViews>
  <sheetFormatPr defaultRowHeight="14.4" x14ac:dyDescent="0.3"/>
  <cols>
    <col min="1" max="1" width="10.44140625" bestFit="1" customWidth="1"/>
    <col min="2" max="6" width="3.33203125" bestFit="1" customWidth="1"/>
    <col min="8" max="8" width="8.44140625" bestFit="1" customWidth="1"/>
    <col min="9" max="13" width="4" bestFit="1" customWidth="1"/>
    <col min="16" max="16" width="6.6640625" bestFit="1" customWidth="1"/>
    <col min="17" max="20" width="4.44140625" bestFit="1" customWidth="1"/>
    <col min="21" max="21" width="4.44140625" customWidth="1"/>
    <col min="23" max="23" width="13.5546875" bestFit="1" customWidth="1"/>
    <col min="24" max="37" width="7.109375" bestFit="1" customWidth="1"/>
    <col min="38" max="38" width="6" customWidth="1"/>
    <col min="39" max="39" width="15.6640625" bestFit="1" customWidth="1"/>
    <col min="40" max="40" width="13.33203125" bestFit="1" customWidth="1"/>
    <col min="42" max="42" width="4.6640625" bestFit="1" customWidth="1"/>
    <col min="43" max="43" width="8.33203125" bestFit="1" customWidth="1"/>
    <col min="44" max="44" width="18.33203125" bestFit="1" customWidth="1"/>
    <col min="45" max="45" width="6.88671875" bestFit="1" customWidth="1"/>
  </cols>
  <sheetData>
    <row r="1" spans="1:45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P1" t="s">
        <v>23</v>
      </c>
      <c r="W1" t="s">
        <v>31</v>
      </c>
      <c r="AN1" t="s">
        <v>37</v>
      </c>
    </row>
    <row r="2" spans="1:45" x14ac:dyDescent="0.3">
      <c r="B2">
        <v>1</v>
      </c>
      <c r="C2">
        <v>1</v>
      </c>
      <c r="D2">
        <v>1</v>
      </c>
      <c r="E2">
        <v>1</v>
      </c>
      <c r="F2">
        <v>1</v>
      </c>
    </row>
    <row r="3" spans="1:45" x14ac:dyDescent="0.3">
      <c r="A3" t="s">
        <v>20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H3" t="s">
        <v>55</v>
      </c>
      <c r="I3" t="str">
        <f t="shared" ref="I3:M3" si="0">B3</f>
        <v>A1</v>
      </c>
      <c r="J3" t="str">
        <f t="shared" si="0"/>
        <v>A2</v>
      </c>
      <c r="K3" t="str">
        <f t="shared" si="0"/>
        <v>A3</v>
      </c>
      <c r="L3" t="str">
        <f t="shared" si="0"/>
        <v>A4</v>
      </c>
      <c r="M3" t="str">
        <f t="shared" si="0"/>
        <v>A5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W3" t="s">
        <v>38</v>
      </c>
      <c r="X3" t="s">
        <v>39</v>
      </c>
      <c r="Y3" t="s">
        <v>40</v>
      </c>
      <c r="Z3" t="s">
        <v>41</v>
      </c>
      <c r="AA3" t="s">
        <v>42</v>
      </c>
      <c r="AB3" t="s">
        <v>43</v>
      </c>
      <c r="AC3" t="s">
        <v>44</v>
      </c>
      <c r="AD3" t="s">
        <v>45</v>
      </c>
      <c r="AE3" t="s">
        <v>46</v>
      </c>
      <c r="AF3" t="s">
        <v>47</v>
      </c>
      <c r="AG3" t="s">
        <v>48</v>
      </c>
      <c r="AH3" t="s">
        <v>49</v>
      </c>
      <c r="AI3" t="s">
        <v>50</v>
      </c>
      <c r="AJ3" t="s">
        <v>51</v>
      </c>
      <c r="AK3" t="s">
        <v>52</v>
      </c>
      <c r="AN3" t="s">
        <v>57</v>
      </c>
      <c r="AQ3" t="s">
        <v>22</v>
      </c>
      <c r="AR3" t="s">
        <v>24</v>
      </c>
      <c r="AS3" t="s">
        <v>25</v>
      </c>
    </row>
    <row r="4" spans="1:45" x14ac:dyDescent="0.3">
      <c r="A4" t="s">
        <v>0</v>
      </c>
      <c r="B4">
        <v>78</v>
      </c>
      <c r="C4">
        <v>50</v>
      </c>
      <c r="D4">
        <v>75</v>
      </c>
      <c r="E4">
        <v>79</v>
      </c>
      <c r="F4">
        <v>10</v>
      </c>
      <c r="H4" t="str">
        <f>A4</f>
        <v>O1</v>
      </c>
      <c r="I4">
        <f>RANK(B4,B$4:B$18,B$1)</f>
        <v>6</v>
      </c>
      <c r="J4">
        <f t="shared" ref="J4:M18" si="1">RANK(C4,C$4:C$18,C$1)</f>
        <v>8</v>
      </c>
      <c r="K4">
        <f t="shared" si="1"/>
        <v>4</v>
      </c>
      <c r="L4">
        <f t="shared" si="1"/>
        <v>3</v>
      </c>
      <c r="M4">
        <f t="shared" si="1"/>
        <v>13</v>
      </c>
      <c r="O4">
        <v>1</v>
      </c>
      <c r="P4" s="2">
        <v>-0.94933319999999999</v>
      </c>
      <c r="Q4" s="2">
        <v>-1.3737081</v>
      </c>
      <c r="R4" s="2">
        <v>-0.89861199999999997</v>
      </c>
      <c r="S4" s="2">
        <v>-1.0193992999999999</v>
      </c>
      <c r="T4" s="2">
        <v>-0.32695975999999999</v>
      </c>
      <c r="U4" s="1"/>
      <c r="V4" s="8">
        <v>1</v>
      </c>
      <c r="W4" s="1">
        <f>$I$4*$P4+$J$4*$Q4+$K$4*$R4+$L$4*$S4+$M$4*$T4</f>
        <v>-27.58878678</v>
      </c>
      <c r="X4" s="1">
        <f>$I$5*$P4+$J$5*$Q4+$K$5*$R4+$L$5*$S4+$M$5*$T4</f>
        <v>-36.339866000000001</v>
      </c>
      <c r="Y4" s="1">
        <f>$I$6*$P4+$J$6*$Q4+$K$6*$R4+$L$6*$S4+$M$6*$T4</f>
        <v>-27.980067380000001</v>
      </c>
      <c r="Z4" s="1">
        <f>$I$7*$P4+$J$7*$Q4+$K$7*$R4+$L$7*$S4+$M$7*$T4</f>
        <v>-41.464653080000005</v>
      </c>
      <c r="AA4" s="1">
        <f>$I$8*$P4+$J$8*$Q4+$K$8*$R4+$L$8*$S4+$M$8*$T4</f>
        <v>-32.372033219999999</v>
      </c>
      <c r="AB4" s="1">
        <f>$I$9*$P4+$J$9*$Q4+$K$9*$R4+$L$9*$S4+$M$9*$T4</f>
        <v>-24.202650719999998</v>
      </c>
      <c r="AC4" s="1">
        <f>$I$10*$P4+$J$10*$Q4+$K$10*$R4+$L$10*$S4+$M$10*$T4</f>
        <v>-31.894037979999997</v>
      </c>
      <c r="AD4" s="1">
        <f>$I$11*$P4+$J$11*$Q4+$K$11*$R4+$L$11*$S4+$M$11*$T4</f>
        <v>-33.573691939999996</v>
      </c>
      <c r="AE4" s="1">
        <f>$I$12*$P4+$J$12*$Q4+$K$12*$R4+$L$12*$S4+$M$12*$T4</f>
        <v>-41.952466960000002</v>
      </c>
      <c r="AF4" s="1">
        <f>$I$13*$P4+$J$13*$Q4+$K$13*$R4+$L$13*$S4+$M$13*$T4</f>
        <v>-36.655162619999999</v>
      </c>
      <c r="AG4" s="1">
        <f>$I$14*$P4+$J$14*$Q4+$K$14*$R4+$L$14*$S4+$M$14*$T4</f>
        <v>-47.704243399999996</v>
      </c>
      <c r="AH4" s="1">
        <f>$I$15*$P4+$J$15*$Q4+$K$15*$R4+$L$15*$S4+$M$15*$T4</f>
        <v>-29.077244899999997</v>
      </c>
      <c r="AI4" s="1">
        <f>$I$16*$P4+$J$16*$Q4+$K$16*$R4+$L$16*$S4+$M$16*$T4</f>
        <v>-34.832678680000001</v>
      </c>
      <c r="AJ4" s="1">
        <f>$I$14*$P4+$J$14*$Q4+$K$14*$R4+$L$14*$S4+$M$14*$T4</f>
        <v>-47.704243399999996</v>
      </c>
      <c r="AK4" s="1">
        <f>$I$18*$P4+$J$18*$Q4+$K$18*$R4+$L$18*$S4+$M$18*$T4</f>
        <v>-33.499550999999997</v>
      </c>
      <c r="AL4" s="1"/>
      <c r="AM4" s="8">
        <v>1</v>
      </c>
      <c r="AN4" s="3">
        <v>-3.4238341999999998E-2</v>
      </c>
      <c r="AP4" t="s">
        <v>0</v>
      </c>
      <c r="AQ4" s="1">
        <v>1000</v>
      </c>
      <c r="AR4" s="4">
        <f>SUM(W14:W16)</f>
        <v>999.99997000000508</v>
      </c>
      <c r="AS4" s="1">
        <f>AQ4-AR4</f>
        <v>2.9999994922036421E-5</v>
      </c>
    </row>
    <row r="5" spans="1:45" x14ac:dyDescent="0.3">
      <c r="A5" t="s">
        <v>1</v>
      </c>
      <c r="B5">
        <v>45</v>
      </c>
      <c r="C5">
        <v>50</v>
      </c>
      <c r="D5">
        <v>83</v>
      </c>
      <c r="E5">
        <v>50</v>
      </c>
      <c r="F5">
        <v>6</v>
      </c>
      <c r="H5" t="str">
        <f t="shared" ref="H5:H18" si="2">A5</f>
        <v>O2</v>
      </c>
      <c r="I5">
        <f t="shared" ref="I5:I18" si="3">RANK(B5,B$4:B$18,B$1)</f>
        <v>12</v>
      </c>
      <c r="J5">
        <f t="shared" si="1"/>
        <v>8</v>
      </c>
      <c r="K5">
        <f t="shared" si="1"/>
        <v>1</v>
      </c>
      <c r="L5">
        <f t="shared" si="1"/>
        <v>8</v>
      </c>
      <c r="M5">
        <f t="shared" si="1"/>
        <v>15</v>
      </c>
      <c r="O5">
        <v>2</v>
      </c>
      <c r="P5" s="2">
        <v>1.6683395000000001</v>
      </c>
      <c r="Q5" s="2">
        <v>1.7050103000000001</v>
      </c>
      <c r="R5" s="2">
        <v>0.79829234000000004</v>
      </c>
      <c r="S5" s="2">
        <v>0.60178560000000003</v>
      </c>
      <c r="T5" s="2">
        <v>0.46716585999999999</v>
      </c>
      <c r="U5" s="1"/>
      <c r="V5" s="8">
        <v>2</v>
      </c>
      <c r="W5" s="1">
        <f>$I$4*$P5+$J$4*$Q5+$K$4*$R5+$L$4*$S5+$M$4*$T5</f>
        <v>34.721801739999997</v>
      </c>
      <c r="X5" s="1">
        <f>$I$5*$P5+$J$5*$Q5+$K$5*$R5+$L$5*$S5+$M$5*$T5</f>
        <v>46.280221440000012</v>
      </c>
      <c r="Y5" s="1">
        <f>$I$6*$P5+$J$6*$Q5+$K$6*$R5+$L$6*$S5+$M$6*$T5</f>
        <v>31.661631480000004</v>
      </c>
      <c r="Z5" s="1">
        <f t="shared" ref="Z5:Z6" si="4">$I$7*$P5+$J$7*$Q5+$K$7*$R5+$L$7*$S5+$M$7*$T5</f>
        <v>52.243779080000003</v>
      </c>
      <c r="AA5" s="1">
        <f>$I$8*$P5+$J$8*$Q5+$K$8*$R5+$L$8*$S5+$M$8*$T5</f>
        <v>37.244642020000001</v>
      </c>
      <c r="AB5" s="1">
        <f t="shared" ref="AB5:AB6" si="5">$I$9*$P5+$J$9*$Q5+$K$9*$R5+$L$9*$S5+$M$9*$T5</f>
        <v>37.14619166</v>
      </c>
      <c r="AC5" s="1">
        <f t="shared" ref="AC5:AC6" si="6">$I$10*$P5+$J$10*$Q5+$K$10*$R5+$L$10*$S5+$M$10*$T5</f>
        <v>28.742055000000001</v>
      </c>
      <c r="AD5" s="1">
        <f t="shared" ref="AD5:AD6" si="7">$I$11*$P5+$J$11*$Q5+$K$11*$R5+$L$11*$S5+$M$11*$T5</f>
        <v>38.454427060000008</v>
      </c>
      <c r="AE5" s="1">
        <f t="shared" ref="AE5:AE6" si="8">$I$12*$P5+$J$12*$Q5+$K$12*$R5+$L$12*$S5+$M$12*$T5</f>
        <v>49.044485520000002</v>
      </c>
      <c r="AF5" s="1">
        <f t="shared" ref="AF5:AF6" si="9">$I$13*$P5+$J$13*$Q5+$K$13*$R5+$L$13*$S5+$M$13*$T5</f>
        <v>32.831465640000005</v>
      </c>
      <c r="AG5" s="1">
        <f t="shared" ref="AG5:AG6" si="10">$I$14*$P5+$J$14*$Q5+$K$14*$R5+$L$14*$S5+$M$14*$T5</f>
        <v>59.166765340000005</v>
      </c>
      <c r="AH5" s="1">
        <f t="shared" ref="AH5:AH6" si="11">$I$15*$P5+$J$15*$Q5+$K$15*$R5+$L$15*$S5+$M$15*$T5</f>
        <v>29.617174859999999</v>
      </c>
      <c r="AI5" s="1">
        <f t="shared" ref="AI5:AI6" si="12">$I$16*$P5+$J$16*$Q5+$K$16*$R5+$L$16*$S5+$M$16*$T5</f>
        <v>33.784189939999997</v>
      </c>
      <c r="AJ5" s="1">
        <f t="shared" ref="AJ5:AJ6" si="13">$I$14*$P5+$J$14*$Q5+$K$14*$R5+$L$14*$S5+$M$14*$T5</f>
        <v>59.166765340000005</v>
      </c>
      <c r="AK5" s="1">
        <f t="shared" ref="AK5:AK6" si="14">$I$18*$P5+$J$18*$Q5+$K$18*$R5+$L$18*$S5+$M$18*$T5</f>
        <v>37.490527580000006</v>
      </c>
      <c r="AL5" s="1"/>
      <c r="AM5" s="8">
        <v>2</v>
      </c>
      <c r="AN5" s="3">
        <v>500.23311999999999</v>
      </c>
      <c r="AP5" t="s">
        <v>1</v>
      </c>
      <c r="AQ5" s="1">
        <v>1000</v>
      </c>
      <c r="AR5" s="4">
        <f>SUM(X14:X16)</f>
        <v>999.99996999999996</v>
      </c>
      <c r="AS5" s="1">
        <f t="shared" ref="AS5:AS18" si="15">AQ5-AR5</f>
        <v>3.0000000037944119E-5</v>
      </c>
    </row>
    <row r="6" spans="1:45" x14ac:dyDescent="0.3">
      <c r="A6" t="s">
        <v>2</v>
      </c>
      <c r="B6">
        <v>81</v>
      </c>
      <c r="C6">
        <v>60</v>
      </c>
      <c r="D6">
        <v>50</v>
      </c>
      <c r="E6">
        <v>74</v>
      </c>
      <c r="F6">
        <v>10</v>
      </c>
      <c r="H6" t="str">
        <f t="shared" si="2"/>
        <v>O3</v>
      </c>
      <c r="I6">
        <f t="shared" si="3"/>
        <v>4</v>
      </c>
      <c r="J6">
        <f t="shared" si="1"/>
        <v>5</v>
      </c>
      <c r="K6">
        <f t="shared" si="1"/>
        <v>10</v>
      </c>
      <c r="L6">
        <f t="shared" si="1"/>
        <v>4</v>
      </c>
      <c r="M6">
        <f t="shared" si="1"/>
        <v>13</v>
      </c>
      <c r="O6">
        <v>3</v>
      </c>
      <c r="P6" s="2">
        <v>0.31789260000000003</v>
      </c>
      <c r="Q6" s="2">
        <v>0.87281949999999997</v>
      </c>
      <c r="R6" s="2">
        <v>0.95478600000000002</v>
      </c>
      <c r="S6" s="2">
        <v>1.4852350000000001</v>
      </c>
      <c r="T6" s="2">
        <v>1.1648885</v>
      </c>
      <c r="U6" s="1"/>
      <c r="V6" s="8">
        <v>3</v>
      </c>
      <c r="W6" s="1">
        <f>$I$4*$P6+$J$4*$Q6+$K$4*$R6+$L$4*$S6+$M$4*$T6</f>
        <v>32.308311099999997</v>
      </c>
      <c r="X6" s="1">
        <f>$I$5*$P6+$J$5*$Q6+$K$5*$R6+$L$5*$S6+$M$5*$T6</f>
        <v>41.107260699999998</v>
      </c>
      <c r="Y6" s="1">
        <f>$I$6*$P6+$J$6*$Q6+$K$6*$R6+$L$6*$S6+$M$6*$T6</f>
        <v>36.268018400000003</v>
      </c>
      <c r="Z6" s="1">
        <f t="shared" si="4"/>
        <v>37.7265278</v>
      </c>
      <c r="AA6" s="1">
        <f>$I$8*$P6+$J$8*$Q6+$K$8*$R6+$L$8*$S6+$M$8*$T6</f>
        <v>28.511616199999999</v>
      </c>
      <c r="AB6" s="1">
        <f t="shared" si="5"/>
        <v>23.8055305</v>
      </c>
      <c r="AC6" s="1">
        <f t="shared" si="6"/>
        <v>42.432676100000002</v>
      </c>
      <c r="AD6" s="1">
        <f t="shared" si="7"/>
        <v>30.4812923</v>
      </c>
      <c r="AE6" s="1">
        <f t="shared" si="8"/>
        <v>34.362294399999996</v>
      </c>
      <c r="AF6" s="1">
        <f t="shared" si="9"/>
        <v>46.972025700000003</v>
      </c>
      <c r="AG6" s="1">
        <f t="shared" si="10"/>
        <v>40.105007900000004</v>
      </c>
      <c r="AH6" s="1">
        <f t="shared" si="11"/>
        <v>33.419967</v>
      </c>
      <c r="AI6" s="1">
        <f t="shared" si="12"/>
        <v>39.267792200000002</v>
      </c>
      <c r="AJ6" s="1">
        <f t="shared" si="13"/>
        <v>40.105007900000004</v>
      </c>
      <c r="AK6" s="1">
        <f t="shared" si="14"/>
        <v>39.5948694</v>
      </c>
      <c r="AL6" s="1"/>
      <c r="AM6" s="8">
        <v>3</v>
      </c>
      <c r="AN6" s="3">
        <v>499.76684999999998</v>
      </c>
      <c r="AP6" t="s">
        <v>2</v>
      </c>
      <c r="AQ6" s="1">
        <v>1000</v>
      </c>
      <c r="AR6" s="4">
        <f>SUM(Y14:Y16)</f>
        <v>999.99997000000894</v>
      </c>
      <c r="AS6" s="1">
        <f t="shared" si="15"/>
        <v>2.9999991056683939E-5</v>
      </c>
    </row>
    <row r="7" spans="1:45" x14ac:dyDescent="0.3">
      <c r="A7" t="s">
        <v>3</v>
      </c>
      <c r="B7">
        <v>40</v>
      </c>
      <c r="C7">
        <v>50</v>
      </c>
      <c r="D7">
        <v>32</v>
      </c>
      <c r="E7">
        <v>80</v>
      </c>
      <c r="F7">
        <v>45</v>
      </c>
      <c r="H7" t="str">
        <f t="shared" si="2"/>
        <v>O4</v>
      </c>
      <c r="I7">
        <f t="shared" si="3"/>
        <v>13</v>
      </c>
      <c r="J7">
        <f t="shared" si="1"/>
        <v>8</v>
      </c>
      <c r="K7">
        <f t="shared" si="1"/>
        <v>15</v>
      </c>
      <c r="L7">
        <f t="shared" si="1"/>
        <v>2</v>
      </c>
      <c r="M7">
        <f t="shared" si="1"/>
        <v>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P7" t="s">
        <v>3</v>
      </c>
      <c r="AQ7" s="1">
        <v>1000</v>
      </c>
      <c r="AR7" s="4">
        <f>SUM(Z14:Z16)</f>
        <v>999.99996999999996</v>
      </c>
      <c r="AS7" s="1">
        <f t="shared" si="15"/>
        <v>3.0000000037944119E-5</v>
      </c>
    </row>
    <row r="8" spans="1:45" x14ac:dyDescent="0.3">
      <c r="A8" t="s">
        <v>4</v>
      </c>
      <c r="B8">
        <v>67</v>
      </c>
      <c r="C8">
        <v>50</v>
      </c>
      <c r="D8">
        <v>50</v>
      </c>
      <c r="E8">
        <v>72</v>
      </c>
      <c r="F8">
        <v>84</v>
      </c>
      <c r="H8" t="str">
        <f t="shared" si="2"/>
        <v>O5</v>
      </c>
      <c r="I8">
        <f t="shared" si="3"/>
        <v>7</v>
      </c>
      <c r="J8">
        <f t="shared" si="1"/>
        <v>8</v>
      </c>
      <c r="K8">
        <f t="shared" si="1"/>
        <v>10</v>
      </c>
      <c r="L8">
        <f t="shared" si="1"/>
        <v>5</v>
      </c>
      <c r="M8">
        <f t="shared" si="1"/>
        <v>2</v>
      </c>
      <c r="P8" s="1"/>
      <c r="Q8" s="1"/>
      <c r="R8" s="1"/>
      <c r="S8" s="1"/>
      <c r="T8" s="1"/>
      <c r="U8" s="1"/>
      <c r="V8" s="1"/>
      <c r="W8" s="1" t="s">
        <v>53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P8" t="s">
        <v>4</v>
      </c>
      <c r="AQ8" s="1">
        <v>1000</v>
      </c>
      <c r="AR8" s="4">
        <f>SUM(AA14:AA16)</f>
        <v>999.99997000020721</v>
      </c>
      <c r="AS8" s="1">
        <f t="shared" si="15"/>
        <v>2.9999792786838952E-5</v>
      </c>
    </row>
    <row r="9" spans="1:45" x14ac:dyDescent="0.3">
      <c r="A9" t="s">
        <v>5</v>
      </c>
      <c r="B9">
        <v>26</v>
      </c>
      <c r="C9">
        <v>83</v>
      </c>
      <c r="D9">
        <v>83</v>
      </c>
      <c r="E9">
        <v>94</v>
      </c>
      <c r="F9">
        <v>29</v>
      </c>
      <c r="H9" t="str">
        <f t="shared" si="2"/>
        <v>O6</v>
      </c>
      <c r="I9">
        <f t="shared" si="3"/>
        <v>15</v>
      </c>
      <c r="J9">
        <f t="shared" si="1"/>
        <v>3</v>
      </c>
      <c r="K9">
        <f t="shared" si="1"/>
        <v>1</v>
      </c>
      <c r="L9">
        <f>RANK(E9,E$4:E$18,E$1)</f>
        <v>1</v>
      </c>
      <c r="M9">
        <f t="shared" si="1"/>
        <v>12</v>
      </c>
      <c r="P9" s="1"/>
      <c r="Q9" s="1"/>
      <c r="R9" s="1"/>
      <c r="S9" s="1"/>
      <c r="T9" s="1"/>
      <c r="U9" s="1"/>
      <c r="V9" s="1"/>
      <c r="W9" s="4">
        <f t="shared" ref="W9:AK9" si="16">1/(1-EXP(-1*W4))</f>
        <v>-1.0431388950345476E-12</v>
      </c>
      <c r="X9" s="4">
        <f t="shared" si="16"/>
        <v>-1.6511887580075692E-16</v>
      </c>
      <c r="Y9" s="4">
        <f t="shared" si="16"/>
        <v>-7.0536049666715807E-13</v>
      </c>
      <c r="Z9" s="4">
        <f t="shared" si="16"/>
        <v>-9.8204179924869579E-19</v>
      </c>
      <c r="AA9" s="4">
        <f t="shared" si="16"/>
        <v>-8.7298062403169308E-15</v>
      </c>
      <c r="AB9" s="4">
        <f t="shared" si="16"/>
        <v>-3.0826367023780384E-11</v>
      </c>
      <c r="AC9" s="4">
        <f t="shared" si="16"/>
        <v>-1.4079761545684969E-14</v>
      </c>
      <c r="AD9" s="4">
        <f t="shared" si="16"/>
        <v>-2.6250093420427732E-15</v>
      </c>
      <c r="AE9" s="4">
        <f t="shared" si="16"/>
        <v>-6.029413889257634E-19</v>
      </c>
      <c r="AF9" s="4">
        <f t="shared" si="16"/>
        <v>-1.2046618051270559E-16</v>
      </c>
      <c r="AG9" s="4">
        <f t="shared" si="16"/>
        <v>-1.9156242581408858E-21</v>
      </c>
      <c r="AH9" s="4">
        <f t="shared" si="16"/>
        <v>-2.3545775072278864E-13</v>
      </c>
      <c r="AI9" s="4">
        <f t="shared" si="16"/>
        <v>-7.4534931962722762E-16</v>
      </c>
      <c r="AJ9" s="4">
        <f t="shared" si="16"/>
        <v>-1.9156242581408858E-21</v>
      </c>
      <c r="AK9" s="4">
        <f t="shared" si="16"/>
        <v>-2.8270263370179263E-15</v>
      </c>
      <c r="AL9" s="1"/>
      <c r="AM9" s="10" t="s">
        <v>59</v>
      </c>
      <c r="AN9" s="1"/>
      <c r="AP9" t="s">
        <v>5</v>
      </c>
      <c r="AQ9" s="1">
        <v>1000</v>
      </c>
      <c r="AR9" s="4">
        <f>SUM(AB14:AB16)</f>
        <v>999.99997002291798</v>
      </c>
      <c r="AS9" s="1">
        <f t="shared" si="15"/>
        <v>2.9977082022014656E-5</v>
      </c>
    </row>
    <row r="10" spans="1:45" x14ac:dyDescent="0.3">
      <c r="A10" t="s">
        <v>6</v>
      </c>
      <c r="B10">
        <v>97</v>
      </c>
      <c r="C10">
        <v>60</v>
      </c>
      <c r="D10">
        <v>70</v>
      </c>
      <c r="E10">
        <v>33</v>
      </c>
      <c r="F10">
        <v>45</v>
      </c>
      <c r="H10" t="str">
        <f t="shared" si="2"/>
        <v>O7</v>
      </c>
      <c r="I10">
        <f t="shared" si="3"/>
        <v>1</v>
      </c>
      <c r="J10">
        <f t="shared" si="1"/>
        <v>5</v>
      </c>
      <c r="K10">
        <f t="shared" si="1"/>
        <v>8</v>
      </c>
      <c r="L10">
        <f>RANK(E10,E$4:E$18,E$1)</f>
        <v>14</v>
      </c>
      <c r="M10">
        <f t="shared" si="1"/>
        <v>8</v>
      </c>
      <c r="P10" s="1"/>
      <c r="Q10" s="1"/>
      <c r="R10" s="1"/>
      <c r="S10" s="1"/>
      <c r="T10" s="1"/>
      <c r="U10" s="1"/>
      <c r="V10" s="1"/>
      <c r="W10" s="4">
        <f t="shared" ref="W10:AK10" si="17">1/(1-EXP(-1*W5))</f>
        <v>1.0000000000000009</v>
      </c>
      <c r="X10" s="4">
        <f t="shared" si="17"/>
        <v>1</v>
      </c>
      <c r="Y10" s="4">
        <f t="shared" si="17"/>
        <v>1.0000000000000178</v>
      </c>
      <c r="Z10" s="4">
        <f t="shared" si="17"/>
        <v>1</v>
      </c>
      <c r="AA10" s="4">
        <f t="shared" si="17"/>
        <v>1</v>
      </c>
      <c r="AB10" s="4">
        <f t="shared" si="17"/>
        <v>1</v>
      </c>
      <c r="AC10" s="4">
        <f t="shared" si="17"/>
        <v>1.0000000000003291</v>
      </c>
      <c r="AD10" s="4">
        <f t="shared" si="17"/>
        <v>1</v>
      </c>
      <c r="AE10" s="4">
        <f t="shared" si="17"/>
        <v>1</v>
      </c>
      <c r="AF10" s="4">
        <f t="shared" si="17"/>
        <v>1.0000000000000056</v>
      </c>
      <c r="AG10" s="4">
        <f t="shared" si="17"/>
        <v>1</v>
      </c>
      <c r="AH10" s="4">
        <f t="shared" si="17"/>
        <v>1.0000000000001372</v>
      </c>
      <c r="AI10" s="4">
        <f t="shared" si="17"/>
        <v>1.0000000000000022</v>
      </c>
      <c r="AJ10" s="4">
        <f t="shared" si="17"/>
        <v>1</v>
      </c>
      <c r="AK10" s="4">
        <f t="shared" si="17"/>
        <v>1</v>
      </c>
      <c r="AL10" s="1"/>
      <c r="AM10" s="10" t="s">
        <v>60</v>
      </c>
      <c r="AN10" s="1"/>
      <c r="AP10" t="s">
        <v>6</v>
      </c>
      <c r="AQ10" s="1">
        <v>1000</v>
      </c>
      <c r="AR10" s="4">
        <f>SUM(AC14:AC16)</f>
        <v>999.99997000016458</v>
      </c>
      <c r="AS10" s="1">
        <f t="shared" si="15"/>
        <v>2.9999835419403098E-5</v>
      </c>
    </row>
    <row r="11" spans="1:45" x14ac:dyDescent="0.3">
      <c r="A11" t="s">
        <v>7</v>
      </c>
      <c r="B11">
        <v>95</v>
      </c>
      <c r="C11">
        <v>14</v>
      </c>
      <c r="D11">
        <v>76</v>
      </c>
      <c r="E11">
        <v>63</v>
      </c>
      <c r="F11">
        <v>66</v>
      </c>
      <c r="H11" t="str">
        <f t="shared" si="2"/>
        <v>O8</v>
      </c>
      <c r="I11">
        <f t="shared" si="3"/>
        <v>3</v>
      </c>
      <c r="J11">
        <f t="shared" si="1"/>
        <v>15</v>
      </c>
      <c r="K11">
        <f t="shared" si="1"/>
        <v>3</v>
      </c>
      <c r="L11">
        <f t="shared" si="1"/>
        <v>6</v>
      </c>
      <c r="M11">
        <f t="shared" si="1"/>
        <v>4</v>
      </c>
      <c r="P11" s="1"/>
      <c r="Q11" s="1"/>
      <c r="R11" s="1"/>
      <c r="S11" s="1"/>
      <c r="T11" s="1"/>
      <c r="U11" s="1"/>
      <c r="V11" s="1"/>
      <c r="W11" s="4">
        <f t="shared" ref="W11:AK11" si="18">1/(1-EXP(-1*W6))</f>
        <v>1.0000000000000093</v>
      </c>
      <c r="X11" s="4">
        <f t="shared" si="18"/>
        <v>1</v>
      </c>
      <c r="Y11" s="4">
        <f t="shared" si="18"/>
        <v>1.0000000000000002</v>
      </c>
      <c r="Z11" s="4">
        <f t="shared" si="18"/>
        <v>1</v>
      </c>
      <c r="AA11" s="4">
        <f t="shared" si="18"/>
        <v>1.0000000000004146</v>
      </c>
      <c r="AB11" s="4">
        <f t="shared" si="18"/>
        <v>1.0000000000458553</v>
      </c>
      <c r="AC11" s="4">
        <f t="shared" si="18"/>
        <v>1</v>
      </c>
      <c r="AD11" s="4">
        <f t="shared" si="18"/>
        <v>1.0000000000000577</v>
      </c>
      <c r="AE11" s="4">
        <f t="shared" si="18"/>
        <v>1.0000000000000013</v>
      </c>
      <c r="AF11" s="4">
        <f t="shared" si="18"/>
        <v>1</v>
      </c>
      <c r="AG11" s="4">
        <f t="shared" si="18"/>
        <v>1</v>
      </c>
      <c r="AH11" s="4">
        <f t="shared" si="18"/>
        <v>1.0000000000000031</v>
      </c>
      <c r="AI11" s="4">
        <f t="shared" si="18"/>
        <v>1</v>
      </c>
      <c r="AJ11" s="4">
        <f t="shared" si="18"/>
        <v>1</v>
      </c>
      <c r="AK11" s="4">
        <f t="shared" si="18"/>
        <v>1</v>
      </c>
      <c r="AL11" s="1"/>
      <c r="AM11" s="10" t="s">
        <v>58</v>
      </c>
      <c r="AN11" s="1"/>
      <c r="AP11" t="s">
        <v>7</v>
      </c>
      <c r="AQ11" s="1">
        <v>1000</v>
      </c>
      <c r="AR11" s="4">
        <f>SUM(AD14:AD16)</f>
        <v>999.99997000002884</v>
      </c>
      <c r="AS11" s="1">
        <f t="shared" si="15"/>
        <v>2.9999971161487338E-5</v>
      </c>
    </row>
    <row r="12" spans="1:45" x14ac:dyDescent="0.3">
      <c r="A12" t="s">
        <v>8</v>
      </c>
      <c r="B12">
        <v>50</v>
      </c>
      <c r="C12">
        <v>40</v>
      </c>
      <c r="D12">
        <v>58</v>
      </c>
      <c r="E12">
        <v>53</v>
      </c>
      <c r="F12">
        <v>90</v>
      </c>
      <c r="H12" t="str">
        <f t="shared" si="2"/>
        <v>O9</v>
      </c>
      <c r="I12">
        <f t="shared" si="3"/>
        <v>9</v>
      </c>
      <c r="J12">
        <f t="shared" si="1"/>
        <v>13</v>
      </c>
      <c r="K12">
        <f t="shared" si="1"/>
        <v>9</v>
      </c>
      <c r="L12">
        <f t="shared" si="1"/>
        <v>7</v>
      </c>
      <c r="M12">
        <f t="shared" si="1"/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t="s">
        <v>8</v>
      </c>
      <c r="AQ12" s="1">
        <v>1000</v>
      </c>
      <c r="AR12" s="4">
        <f>SUM(AE14:AE16)</f>
        <v>999.99997000000064</v>
      </c>
      <c r="AS12" s="1">
        <f t="shared" si="15"/>
        <v>2.9999999355823093E-5</v>
      </c>
    </row>
    <row r="13" spans="1:45" x14ac:dyDescent="0.3">
      <c r="A13" t="s">
        <v>9</v>
      </c>
      <c r="B13">
        <v>96</v>
      </c>
      <c r="C13">
        <v>66</v>
      </c>
      <c r="D13">
        <v>44</v>
      </c>
      <c r="E13">
        <v>12</v>
      </c>
      <c r="F13">
        <v>47</v>
      </c>
      <c r="H13" t="str">
        <f t="shared" si="2"/>
        <v>O10</v>
      </c>
      <c r="I13">
        <f t="shared" si="3"/>
        <v>2</v>
      </c>
      <c r="J13">
        <f t="shared" si="1"/>
        <v>4</v>
      </c>
      <c r="K13">
        <f t="shared" si="1"/>
        <v>13</v>
      </c>
      <c r="L13">
        <f t="shared" si="1"/>
        <v>15</v>
      </c>
      <c r="M13">
        <f t="shared" si="1"/>
        <v>7</v>
      </c>
      <c r="P13" s="1"/>
      <c r="Q13" s="1"/>
      <c r="R13" s="1"/>
      <c r="S13" s="1"/>
      <c r="T13" s="1"/>
      <c r="U13" s="1"/>
      <c r="V13" s="1"/>
      <c r="W13" s="1" t="s">
        <v>54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P13" t="s">
        <v>9</v>
      </c>
      <c r="AQ13" s="1">
        <v>1000</v>
      </c>
      <c r="AR13" s="4">
        <f>SUM(AF14:AF16)</f>
        <v>999.9999700000028</v>
      </c>
      <c r="AS13" s="1">
        <f t="shared" si="15"/>
        <v>2.9999997195773176E-5</v>
      </c>
    </row>
    <row r="14" spans="1:45" x14ac:dyDescent="0.3">
      <c r="A14" t="s">
        <v>10</v>
      </c>
      <c r="B14">
        <v>37</v>
      </c>
      <c r="C14">
        <v>36</v>
      </c>
      <c r="D14">
        <v>74</v>
      </c>
      <c r="E14">
        <v>50</v>
      </c>
      <c r="F14">
        <v>50</v>
      </c>
      <c r="H14" t="str">
        <f t="shared" si="2"/>
        <v>O11</v>
      </c>
      <c r="I14">
        <f t="shared" si="3"/>
        <v>14</v>
      </c>
      <c r="J14">
        <f t="shared" si="1"/>
        <v>14</v>
      </c>
      <c r="K14">
        <f t="shared" si="1"/>
        <v>6</v>
      </c>
      <c r="L14">
        <f t="shared" si="1"/>
        <v>8</v>
      </c>
      <c r="M14">
        <f t="shared" si="1"/>
        <v>5</v>
      </c>
      <c r="P14" s="1"/>
      <c r="Q14" s="1"/>
      <c r="R14" s="1"/>
      <c r="S14" s="1"/>
      <c r="T14" s="1"/>
      <c r="U14" s="1"/>
      <c r="V14" s="1"/>
      <c r="W14" s="1">
        <f t="shared" ref="W14:AK14" si="19">W9*$AN4</f>
        <v>3.5715346241694937E-14</v>
      </c>
      <c r="X14" s="1">
        <f t="shared" si="19"/>
        <v>5.6533965403218391E-18</v>
      </c>
      <c r="Y14" s="1">
        <f t="shared" si="19"/>
        <v>2.4150373918180018E-14</v>
      </c>
      <c r="Z14" s="1">
        <f t="shared" si="19"/>
        <v>3.3623482980972186E-20</v>
      </c>
      <c r="AA14" s="1">
        <f t="shared" si="19"/>
        <v>2.9889409164970523E-16</v>
      </c>
      <c r="AB14" s="1">
        <f t="shared" si="19"/>
        <v>1.0554436967777148E-12</v>
      </c>
      <c r="AC14" s="1">
        <f t="shared" si="19"/>
        <v>4.8206769107961056E-16</v>
      </c>
      <c r="AD14" s="1">
        <f t="shared" si="19"/>
        <v>8.9875967606055438E-17</v>
      </c>
      <c r="AE14" s="1">
        <f t="shared" si="19"/>
        <v>2.0643713479995297E-20</v>
      </c>
      <c r="AF14" s="1">
        <f t="shared" si="19"/>
        <v>4.1245622878277493E-18</v>
      </c>
      <c r="AG14" s="1">
        <f t="shared" si="19"/>
        <v>6.5587798493723926E-23</v>
      </c>
      <c r="AH14" s="1">
        <f t="shared" si="19"/>
        <v>8.0616829957975841E-15</v>
      </c>
      <c r="AI14" s="1">
        <f t="shared" si="19"/>
        <v>2.5519524914864331E-17</v>
      </c>
      <c r="AJ14" s="1">
        <f t="shared" si="19"/>
        <v>6.5587798493723926E-23</v>
      </c>
      <c r="AK14" s="1">
        <f t="shared" si="19"/>
        <v>9.6792694569827011E-17</v>
      </c>
      <c r="AL14" s="1"/>
      <c r="AM14" s="10">
        <f>STDEV(W14:AK14)</f>
        <v>2.7145170785117771E-13</v>
      </c>
      <c r="AN14" s="1"/>
      <c r="AP14" t="s">
        <v>10</v>
      </c>
      <c r="AQ14" s="1">
        <v>1000</v>
      </c>
      <c r="AR14" s="4">
        <f>SUM(AG14:AG16)</f>
        <v>999.99996999999996</v>
      </c>
      <c r="AS14" s="1">
        <f t="shared" si="15"/>
        <v>3.0000000037944119E-5</v>
      </c>
    </row>
    <row r="15" spans="1:45" x14ac:dyDescent="0.3">
      <c r="A15" t="s">
        <v>11</v>
      </c>
      <c r="B15">
        <v>79</v>
      </c>
      <c r="C15">
        <v>60</v>
      </c>
      <c r="D15">
        <v>75</v>
      </c>
      <c r="E15">
        <v>45</v>
      </c>
      <c r="F15">
        <v>50</v>
      </c>
      <c r="H15" t="str">
        <f t="shared" si="2"/>
        <v>O12</v>
      </c>
      <c r="I15">
        <f t="shared" si="3"/>
        <v>5</v>
      </c>
      <c r="J15">
        <f t="shared" si="1"/>
        <v>5</v>
      </c>
      <c r="K15">
        <f t="shared" si="1"/>
        <v>4</v>
      </c>
      <c r="L15">
        <f t="shared" si="1"/>
        <v>12</v>
      </c>
      <c r="M15">
        <f t="shared" si="1"/>
        <v>5</v>
      </c>
      <c r="P15" s="1"/>
      <c r="Q15" s="1"/>
      <c r="R15" s="1"/>
      <c r="S15" s="1"/>
      <c r="T15" s="1"/>
      <c r="U15" s="1"/>
      <c r="V15" s="1"/>
      <c r="W15" s="1">
        <f t="shared" ref="W15:AK15" si="20">W10*$AN5</f>
        <v>500.23312000000044</v>
      </c>
      <c r="X15" s="1">
        <f t="shared" si="20"/>
        <v>500.23311999999999</v>
      </c>
      <c r="Y15" s="1">
        <f t="shared" si="20"/>
        <v>500.23312000000885</v>
      </c>
      <c r="Z15" s="1">
        <f t="shared" si="20"/>
        <v>500.23311999999999</v>
      </c>
      <c r="AA15" s="1">
        <f t="shared" si="20"/>
        <v>500.23311999999999</v>
      </c>
      <c r="AB15" s="1">
        <f t="shared" si="20"/>
        <v>500.23311999999999</v>
      </c>
      <c r="AC15" s="1">
        <f t="shared" si="20"/>
        <v>500.2331200001646</v>
      </c>
      <c r="AD15" s="1">
        <f t="shared" si="20"/>
        <v>500.23311999999999</v>
      </c>
      <c r="AE15" s="1">
        <f t="shared" si="20"/>
        <v>500.23311999999999</v>
      </c>
      <c r="AF15" s="1">
        <f t="shared" si="20"/>
        <v>500.23312000000277</v>
      </c>
      <c r="AG15" s="1">
        <f t="shared" si="20"/>
        <v>500.23311999999999</v>
      </c>
      <c r="AH15" s="1">
        <f t="shared" si="20"/>
        <v>500.23312000006865</v>
      </c>
      <c r="AI15" s="1">
        <f t="shared" si="20"/>
        <v>500.23312000000112</v>
      </c>
      <c r="AJ15" s="1">
        <f t="shared" si="20"/>
        <v>500.23311999999999</v>
      </c>
      <c r="AK15" s="1">
        <f t="shared" si="20"/>
        <v>500.23311999999999</v>
      </c>
      <c r="AL15" s="1"/>
      <c r="AM15" s="10">
        <f t="shared" ref="AM15:AM16" si="21">STDEV(W15:AK15)</f>
        <v>4.4601852996720801E-11</v>
      </c>
      <c r="AN15" s="1"/>
      <c r="AP15" t="s">
        <v>11</v>
      </c>
      <c r="AQ15" s="1">
        <v>1000</v>
      </c>
      <c r="AR15" s="4">
        <f>SUM(AH14:AH16)</f>
        <v>999.99997000007011</v>
      </c>
      <c r="AS15" s="1">
        <f t="shared" si="15"/>
        <v>2.9999929893165245E-5</v>
      </c>
    </row>
    <row r="16" spans="1:45" x14ac:dyDescent="0.3">
      <c r="A16" t="s">
        <v>12</v>
      </c>
      <c r="B16">
        <v>67</v>
      </c>
      <c r="C16">
        <v>96</v>
      </c>
      <c r="D16">
        <v>38</v>
      </c>
      <c r="E16">
        <v>44</v>
      </c>
      <c r="F16">
        <v>72</v>
      </c>
      <c r="H16" t="str">
        <f t="shared" si="2"/>
        <v>O13</v>
      </c>
      <c r="I16">
        <f t="shared" si="3"/>
        <v>7</v>
      </c>
      <c r="J16">
        <f t="shared" si="1"/>
        <v>1</v>
      </c>
      <c r="K16">
        <f t="shared" si="1"/>
        <v>14</v>
      </c>
      <c r="L16">
        <f t="shared" si="1"/>
        <v>13</v>
      </c>
      <c r="M16">
        <f t="shared" si="1"/>
        <v>3</v>
      </c>
      <c r="P16" s="1"/>
      <c r="Q16" s="1"/>
      <c r="R16" s="1"/>
      <c r="S16" s="1"/>
      <c r="T16" s="1"/>
      <c r="U16" s="1"/>
      <c r="V16" s="1"/>
      <c r="W16" s="1">
        <f t="shared" ref="W16:AK16" si="22">W11*$AN6</f>
        <v>499.76685000000464</v>
      </c>
      <c r="X16" s="1">
        <f t="shared" si="22"/>
        <v>499.76684999999998</v>
      </c>
      <c r="Y16" s="1">
        <f t="shared" si="22"/>
        <v>499.76685000000009</v>
      </c>
      <c r="Z16" s="1">
        <f t="shared" si="22"/>
        <v>499.76684999999998</v>
      </c>
      <c r="AA16" s="1">
        <f t="shared" si="22"/>
        <v>499.76685000020717</v>
      </c>
      <c r="AB16" s="1">
        <f t="shared" si="22"/>
        <v>499.76685002291697</v>
      </c>
      <c r="AC16" s="1">
        <f t="shared" si="22"/>
        <v>499.76684999999998</v>
      </c>
      <c r="AD16" s="1">
        <f t="shared" si="22"/>
        <v>499.76685000002885</v>
      </c>
      <c r="AE16" s="1">
        <f t="shared" si="22"/>
        <v>499.76685000000066</v>
      </c>
      <c r="AF16" s="1">
        <f t="shared" si="22"/>
        <v>499.76684999999998</v>
      </c>
      <c r="AG16" s="1">
        <f t="shared" si="22"/>
        <v>499.76684999999998</v>
      </c>
      <c r="AH16" s="1">
        <f t="shared" si="22"/>
        <v>499.76685000000151</v>
      </c>
      <c r="AI16" s="1">
        <f t="shared" si="22"/>
        <v>499.76684999999998</v>
      </c>
      <c r="AJ16" s="1">
        <f t="shared" si="22"/>
        <v>499.76684999999998</v>
      </c>
      <c r="AK16" s="1">
        <f t="shared" si="22"/>
        <v>499.76684999999998</v>
      </c>
      <c r="AL16" s="1"/>
      <c r="AM16" s="10">
        <f t="shared" si="21"/>
        <v>5.912898334624665E-9</v>
      </c>
      <c r="AN16" s="1"/>
      <c r="AP16" t="s">
        <v>12</v>
      </c>
      <c r="AQ16" s="1">
        <v>1000</v>
      </c>
      <c r="AR16" s="4">
        <f>SUM(AI14:AI16)</f>
        <v>999.9999700000011</v>
      </c>
      <c r="AS16" s="1">
        <f t="shared" si="15"/>
        <v>2.9999998901075742E-5</v>
      </c>
    </row>
    <row r="17" spans="1:45" x14ac:dyDescent="0.3">
      <c r="A17" t="s">
        <v>13</v>
      </c>
      <c r="B17">
        <v>50</v>
      </c>
      <c r="C17">
        <v>50</v>
      </c>
      <c r="D17">
        <v>71</v>
      </c>
      <c r="E17">
        <v>48</v>
      </c>
      <c r="F17">
        <v>31</v>
      </c>
      <c r="H17" t="str">
        <f t="shared" si="2"/>
        <v>O14</v>
      </c>
      <c r="I17">
        <f t="shared" si="3"/>
        <v>9</v>
      </c>
      <c r="J17">
        <f t="shared" si="1"/>
        <v>8</v>
      </c>
      <c r="K17">
        <f t="shared" si="1"/>
        <v>7</v>
      </c>
      <c r="L17">
        <f t="shared" si="1"/>
        <v>11</v>
      </c>
      <c r="M17">
        <f t="shared" si="1"/>
        <v>11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t="s">
        <v>13</v>
      </c>
      <c r="AQ17" s="1">
        <v>1000</v>
      </c>
      <c r="AR17" s="4">
        <f>SUM(AJ14:AJ16)</f>
        <v>999.99996999999996</v>
      </c>
      <c r="AS17" s="1">
        <f t="shared" si="15"/>
        <v>3.0000000037944119E-5</v>
      </c>
    </row>
    <row r="18" spans="1:45" x14ac:dyDescent="0.3">
      <c r="A18" t="s">
        <v>14</v>
      </c>
      <c r="B18">
        <v>50</v>
      </c>
      <c r="C18">
        <v>84</v>
      </c>
      <c r="D18">
        <v>46</v>
      </c>
      <c r="E18">
        <v>50</v>
      </c>
      <c r="F18">
        <v>43</v>
      </c>
      <c r="H18" t="str">
        <f t="shared" si="2"/>
        <v>O15</v>
      </c>
      <c r="I18">
        <f t="shared" si="3"/>
        <v>9</v>
      </c>
      <c r="J18">
        <f t="shared" si="1"/>
        <v>2</v>
      </c>
      <c r="K18">
        <f t="shared" si="1"/>
        <v>12</v>
      </c>
      <c r="L18">
        <f t="shared" si="1"/>
        <v>8</v>
      </c>
      <c r="M18">
        <f t="shared" si="1"/>
        <v>10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t="s">
        <v>14</v>
      </c>
      <c r="AQ18" s="1">
        <v>1000</v>
      </c>
      <c r="AR18" s="4">
        <f>SUM(AK14:AK16)</f>
        <v>999.99996999999996</v>
      </c>
      <c r="AS18" s="1">
        <f t="shared" si="15"/>
        <v>3.0000000037944119E-5</v>
      </c>
    </row>
    <row r="19" spans="1:45" x14ac:dyDescent="0.3"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Q19" s="1" t="s">
        <v>27</v>
      </c>
      <c r="AR19" s="1" t="s">
        <v>27</v>
      </c>
      <c r="AS19" s="1" t="s">
        <v>26</v>
      </c>
    </row>
    <row r="20" spans="1:45" x14ac:dyDescent="0.3"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Q20" s="1">
        <f t="shared" ref="AQ20" si="23">SUM(AQ4:AQ18)</f>
        <v>15000</v>
      </c>
      <c r="AR20" s="1">
        <f>SUM(AR4:AR18)</f>
        <v>14999.999550023409</v>
      </c>
      <c r="AS20" s="5">
        <f>SUMSQ(AS4:AS18)</f>
        <v>1.3498596099550938E-8</v>
      </c>
    </row>
    <row r="21" spans="1:45" x14ac:dyDescent="0.3"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Q21" s="1"/>
      <c r="AR21" s="1"/>
      <c r="AS21" s="1" t="s">
        <v>28</v>
      </c>
    </row>
    <row r="22" spans="1:45" x14ac:dyDescent="0.3"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1"/>
      <c r="AR22" s="1"/>
      <c r="AS22" s="1">
        <f>ABS(AQ20-AR20)</f>
        <v>4.4997659097134601E-4</v>
      </c>
    </row>
    <row r="23" spans="1:45" x14ac:dyDescent="0.3"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Q23" s="1"/>
      <c r="AR23" s="1"/>
      <c r="AS23" s="1" t="s">
        <v>29</v>
      </c>
    </row>
    <row r="24" spans="1:45" x14ac:dyDescent="0.3"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1"/>
      <c r="AR24" s="1"/>
      <c r="AS24" s="5">
        <f>AS20*AS22</f>
        <v>6.0740522557750386E-12</v>
      </c>
    </row>
    <row r="25" spans="1:45" x14ac:dyDescent="0.3"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t="s">
        <v>30</v>
      </c>
      <c r="AR25" t="s">
        <v>30</v>
      </c>
    </row>
    <row r="26" spans="1:45" x14ac:dyDescent="0.3">
      <c r="H26" t="s">
        <v>56</v>
      </c>
      <c r="I26" t="s">
        <v>15</v>
      </c>
      <c r="J26" t="s">
        <v>16</v>
      </c>
      <c r="K26" t="s">
        <v>17</v>
      </c>
      <c r="L26" t="s">
        <v>18</v>
      </c>
      <c r="M26" t="s">
        <v>19</v>
      </c>
      <c r="P26" s="1"/>
      <c r="Q26" s="1"/>
      <c r="R26" s="1"/>
      <c r="S26" s="1"/>
      <c r="T26" s="1"/>
      <c r="U26" s="1"/>
      <c r="V26" s="1"/>
      <c r="W26" s="1" t="s">
        <v>31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>
        <f>STDEV(AQ4:AQ18)</f>
        <v>0</v>
      </c>
      <c r="AR26" s="7">
        <f>STDEV(AR4:AR18)</f>
        <v>5.9087311822830177E-9</v>
      </c>
    </row>
    <row r="27" spans="1:45" x14ac:dyDescent="0.3">
      <c r="H27" t="s">
        <v>0</v>
      </c>
      <c r="I27">
        <f>RANK(B4,B$4:B$18,B$2)</f>
        <v>10</v>
      </c>
      <c r="J27">
        <f t="shared" ref="J27:M41" si="24">RANK(C4,C$4:C$18,C$2)</f>
        <v>4</v>
      </c>
      <c r="K27">
        <f t="shared" si="24"/>
        <v>11</v>
      </c>
      <c r="L27">
        <f t="shared" si="24"/>
        <v>13</v>
      </c>
      <c r="M27">
        <f t="shared" si="24"/>
        <v>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5" x14ac:dyDescent="0.3">
      <c r="H28" t="s">
        <v>1</v>
      </c>
      <c r="I28">
        <f t="shared" ref="I28:I41" si="25">RANK(B5,B$4:B$18,B$2)</f>
        <v>4</v>
      </c>
      <c r="J28">
        <f t="shared" si="24"/>
        <v>4</v>
      </c>
      <c r="K28">
        <f t="shared" si="24"/>
        <v>14</v>
      </c>
      <c r="L28">
        <f t="shared" si="24"/>
        <v>6</v>
      </c>
      <c r="M28">
        <f t="shared" si="24"/>
        <v>1</v>
      </c>
      <c r="P28" s="1"/>
      <c r="Q28" s="1"/>
      <c r="R28" s="1"/>
      <c r="S28" s="1"/>
      <c r="T28" s="1"/>
      <c r="U28" s="1"/>
      <c r="V28" s="1"/>
      <c r="W28" s="1" t="s">
        <v>38</v>
      </c>
      <c r="X28" s="1" t="s">
        <v>39</v>
      </c>
      <c r="Y28" s="1" t="s">
        <v>40</v>
      </c>
      <c r="Z28" s="1" t="s">
        <v>41</v>
      </c>
      <c r="AA28" s="1" t="s">
        <v>42</v>
      </c>
      <c r="AB28" s="1" t="s">
        <v>43</v>
      </c>
      <c r="AC28" s="1" t="s">
        <v>44</v>
      </c>
      <c r="AD28" s="1" t="s">
        <v>45</v>
      </c>
      <c r="AE28" s="1" t="s">
        <v>46</v>
      </c>
      <c r="AF28" s="1" t="s">
        <v>47</v>
      </c>
      <c r="AG28" s="1" t="s">
        <v>48</v>
      </c>
      <c r="AH28" s="1" t="s">
        <v>49</v>
      </c>
      <c r="AI28" s="1" t="s">
        <v>50</v>
      </c>
      <c r="AJ28" s="1" t="s">
        <v>51</v>
      </c>
      <c r="AK28" s="1" t="s">
        <v>52</v>
      </c>
      <c r="AL28" s="1"/>
      <c r="AM28" s="1"/>
      <c r="AN28" s="1"/>
      <c r="AQ28" t="s">
        <v>22</v>
      </c>
      <c r="AR28" t="s">
        <v>24</v>
      </c>
      <c r="AS28" t="s">
        <v>25</v>
      </c>
    </row>
    <row r="29" spans="1:45" x14ac:dyDescent="0.3">
      <c r="H29" t="s">
        <v>2</v>
      </c>
      <c r="I29">
        <f t="shared" si="25"/>
        <v>12</v>
      </c>
      <c r="J29">
        <f t="shared" si="24"/>
        <v>9</v>
      </c>
      <c r="K29">
        <f t="shared" si="24"/>
        <v>5</v>
      </c>
      <c r="L29">
        <f t="shared" si="24"/>
        <v>12</v>
      </c>
      <c r="M29">
        <f t="shared" si="24"/>
        <v>2</v>
      </c>
      <c r="P29" s="1"/>
      <c r="Q29" s="1"/>
      <c r="R29" s="1"/>
      <c r="S29" s="1"/>
      <c r="T29" s="1"/>
      <c r="U29" s="1"/>
      <c r="V29" s="1"/>
      <c r="W29" s="1">
        <f>$I$27*$P4+$J$27*$Q4+$K$27*$R4+$L$27*$S4+$M$27*$T4</f>
        <v>-38.779006820000006</v>
      </c>
      <c r="X29" s="1">
        <f>$I$28*$P4+$J$28*$Q4+$K$28*$R4+$L$28*$S4+$M$28*$T4</f>
        <v>-28.31608876</v>
      </c>
      <c r="Y29" s="1">
        <f>$I$29*$P4+$J$29*$Q4+$K$29*$R4+$L$29*$S4+$M$29*$T4</f>
        <v>-41.135142420000001</v>
      </c>
      <c r="Z29" s="1">
        <f>$I$30*$P4+$J$30*$Q4+$K$30*$R4+$L$30*$S4+$M$30*$T4</f>
        <v>-25.801752520000001</v>
      </c>
      <c r="AA29" s="1">
        <f>$I$31*$P4+$J$31*$Q4+$K$31*$R4+$L$31*$S4+$M$31*$T4</f>
        <v>-33.373386939999996</v>
      </c>
      <c r="AB29" s="1">
        <f>$I$32*$P4+$J$32*$Q4+$K$32*$R4+$L$32*$S4+$M$32*$T4</f>
        <v>-47.986935039999999</v>
      </c>
      <c r="AC29" s="1">
        <f>$I$33*$P4+$J$33*$Q4+$K$33*$R4+$L$33*$S4+$M$33*$T4</f>
        <v>-38.119783820000002</v>
      </c>
      <c r="AD29" s="1">
        <f>$I$34*$P4+$J$34*$Q4+$K$34*$R4+$L$34*$S4+$M$34*$T4</f>
        <v>-39.514505819999997</v>
      </c>
      <c r="AE29" s="1">
        <f>$I$35*$P4+$J$35*$Q4+$K$35*$R4+$L$35*$S4+$M$35*$T4</f>
        <v>-29.237064399999998</v>
      </c>
      <c r="AF29" s="1">
        <f>$I$36*$P4+$J$36*$Q4+$K$36*$R4+$L$36*$S4+$M$36*$T4</f>
        <v>-36.433035140000001</v>
      </c>
      <c r="AG29" s="1">
        <f>$I$37*$P4+$J$37*$Q4+$K$37*$R4+$L$37*$S4+$M$37*$T4</f>
        <v>-23.018196</v>
      </c>
      <c r="AH29" s="1">
        <f>$I$38*$P4+$J$38*$Q4+$K$38*$R4+$L$38*$S4+$M$38*$T4</f>
        <v>-40.037964899999999</v>
      </c>
      <c r="AI29" s="1">
        <f>$I$39*$P4+$J$39*$Q4+$K$39*$R4+$L$39*$S4+$M$39*$T4</f>
        <v>-37.306185879999994</v>
      </c>
      <c r="AJ29" s="1">
        <f>$I$40*$P4+$J$40*$Q4+$K$40*$R4+$L$40*$S4+$M$40*$T4</f>
        <v>-25.060801699999999</v>
      </c>
      <c r="AK29" s="1">
        <f>$I$41*$P4+$J$41*$Q4+$K$41*$R4+$L$41*$S4+$M$41*$T4</f>
        <v>-35.65118176</v>
      </c>
      <c r="AL29" s="1"/>
      <c r="AM29" s="1"/>
      <c r="AN29" s="1"/>
      <c r="AP29" t="s">
        <v>0</v>
      </c>
      <c r="AQ29" s="1">
        <v>1000</v>
      </c>
      <c r="AR29" s="4">
        <f>SUM(W39:W41)</f>
        <v>999.99996999999996</v>
      </c>
      <c r="AS29" s="1">
        <f>AQ29-AR29</f>
        <v>3.0000000037944119E-5</v>
      </c>
    </row>
    <row r="30" spans="1:45" x14ac:dyDescent="0.3">
      <c r="H30" t="s">
        <v>3</v>
      </c>
      <c r="I30">
        <f t="shared" si="25"/>
        <v>3</v>
      </c>
      <c r="J30">
        <f t="shared" si="24"/>
        <v>4</v>
      </c>
      <c r="K30">
        <f t="shared" si="24"/>
        <v>1</v>
      </c>
      <c r="L30">
        <f t="shared" si="24"/>
        <v>14</v>
      </c>
      <c r="M30">
        <f t="shared" si="24"/>
        <v>7</v>
      </c>
      <c r="P30" s="1"/>
      <c r="Q30" s="1"/>
      <c r="R30" s="1"/>
      <c r="S30" s="1"/>
      <c r="T30" s="1"/>
      <c r="U30" s="1"/>
      <c r="V30" s="1"/>
      <c r="W30" s="1">
        <f>$I$27*$P5+$J$27*$Q5+$K$27*$R5+$L$27*$S5+$M$27*$T5</f>
        <v>41.042196460000007</v>
      </c>
      <c r="X30" s="1">
        <f>$I$28*$P5+$J$28*$Q5+$K$28*$R5+$L$28*$S5+$M$28*$T5</f>
        <v>28.747371420000004</v>
      </c>
      <c r="Y30" s="1">
        <f t="shared" ref="Y30:Y31" si="26">$I$29*$P5+$J$29*$Q5+$K$29*$R5+$L$29*$S5+$M$29*$T5</f>
        <v>47.512387320000009</v>
      </c>
      <c r="Z30" s="1">
        <f t="shared" ref="Z30:Z31" si="27">$I$30*$P5+$J$30*$Q5+$K$30*$R5+$L$30*$S5+$M$30*$T5</f>
        <v>24.31851146</v>
      </c>
      <c r="AA30" s="1">
        <f t="shared" ref="AA30:AA31" si="28">$I$31*$P5+$J$31*$Q5+$K$31*$R5+$L$31*$S5+$M$31*$T5</f>
        <v>37.318182540000002</v>
      </c>
      <c r="AB30" s="1">
        <f t="shared" ref="AB30:AB31" si="29">$I$32*$P5+$J$32*$Q5+$K$32*$R5+$L$32*$S5+$M$32*$T5</f>
        <v>45.905013600000004</v>
      </c>
      <c r="AC30" s="1">
        <f t="shared" ref="AC30:AC31" si="30">$I$33*$P5+$J$33*$Q5+$K$33*$R5+$L$33*$S5+$M$33*$T5</f>
        <v>51.230256139999995</v>
      </c>
      <c r="AD30" s="1">
        <f t="shared" ref="AD30:AD31" si="31">$I$34*$P5+$J$34*$Q5+$K$34*$R5+$L$34*$S5+$M$34*$T5</f>
        <v>45.395070540000006</v>
      </c>
      <c r="AE30" s="1">
        <f t="shared" ref="AE30:AE31" si="32">$I$35*$P5+$J$35*$Q5+$K$35*$R5+$L$35*$S5+$M$35*$T5</f>
        <v>31.468333080000001</v>
      </c>
      <c r="AF30" s="1">
        <f t="shared" ref="AF30:AF31" si="33">$I$36*$P5+$J$36*$Q5+$K$36*$R5+$L$36*$S5+$M$36*$T5</f>
        <v>51.018031960000002</v>
      </c>
      <c r="AG30" s="1">
        <f t="shared" ref="AG30:AG31" si="34">$I$37*$P5+$J$37*$Q5+$K$37*$R5+$L$37*$S5+$M$37*$T5</f>
        <v>23.011995200000001</v>
      </c>
      <c r="AH30" s="1">
        <f t="shared" ref="AH30:AH31" si="35">$I$38*$P5+$J$38*$Q5+$K$38*$R5+$L$38*$S5+$M$38*$T5</f>
        <v>49.55684394</v>
      </c>
      <c r="AI30" s="1">
        <f t="shared" ref="AI30:AI31" si="36">$I$39*$P5+$J$39*$Q5+$K$39*$R5+$L$39*$S5+$M$39*$T5</f>
        <v>48.396968159999993</v>
      </c>
      <c r="AJ30" s="1">
        <f t="shared" ref="AJ30:AJ31" si="37">$I$40*$P5+$J$40*$Q5+$K$40*$R5+$L$40*$S5+$M$40*$T5</f>
        <v>27.691127060000003</v>
      </c>
      <c r="AK30" s="1">
        <f t="shared" ref="AK30:AK31" si="38">$I$41*$P5+$J$41*$Q5+$K$41*$R5+$L$41*$S5+$M$41*$T5</f>
        <v>41.818719820000005</v>
      </c>
      <c r="AL30" s="1"/>
      <c r="AM30" s="1"/>
      <c r="AN30" s="1"/>
      <c r="AP30" t="s">
        <v>1</v>
      </c>
      <c r="AQ30" s="1">
        <v>1000</v>
      </c>
      <c r="AR30" s="4">
        <f>SUM(X39:X41)</f>
        <v>999.99997000044505</v>
      </c>
      <c r="AS30" s="1">
        <f t="shared" ref="AS30:AS43" si="39">AQ30-AR30</f>
        <v>2.9999554953974439E-5</v>
      </c>
    </row>
    <row r="31" spans="1:45" x14ac:dyDescent="0.3">
      <c r="H31" t="s">
        <v>4</v>
      </c>
      <c r="I31">
        <f t="shared" si="25"/>
        <v>8</v>
      </c>
      <c r="J31">
        <f t="shared" si="24"/>
        <v>4</v>
      </c>
      <c r="K31">
        <f t="shared" si="24"/>
        <v>5</v>
      </c>
      <c r="L31">
        <f t="shared" si="24"/>
        <v>11</v>
      </c>
      <c r="M31">
        <f t="shared" si="24"/>
        <v>14</v>
      </c>
      <c r="P31" s="1"/>
      <c r="Q31" s="1"/>
      <c r="R31" s="1"/>
      <c r="S31" s="1"/>
      <c r="T31" s="1"/>
      <c r="U31" s="1"/>
      <c r="V31" s="1"/>
      <c r="W31" s="1">
        <f>$I$27*$P6+$J$27*$Q6+$K$27*$R6+$L$27*$S6+$M$27*$T6</f>
        <v>38.810682</v>
      </c>
      <c r="X31" s="1">
        <f>$I$28*$P6+$J$28*$Q6+$K$28*$R6+$L$28*$S6+$M$28*$T6</f>
        <v>28.206150900000001</v>
      </c>
      <c r="Y31" s="1">
        <f t="shared" si="26"/>
        <v>36.596613699999999</v>
      </c>
      <c r="Z31" s="1">
        <f t="shared" si="27"/>
        <v>34.347251300000003</v>
      </c>
      <c r="AA31" s="1">
        <f t="shared" si="28"/>
        <v>43.454372800000002</v>
      </c>
      <c r="AB31" s="1">
        <f t="shared" si="29"/>
        <v>51.969629100000006</v>
      </c>
      <c r="AC31" s="1">
        <f t="shared" si="30"/>
        <v>31.386741999999998</v>
      </c>
      <c r="AD31" s="1">
        <f t="shared" si="31"/>
        <v>46.248653300000001</v>
      </c>
      <c r="AE31" s="1">
        <f t="shared" si="32"/>
        <v>41.731865999999997</v>
      </c>
      <c r="AF31" s="1">
        <f t="shared" si="33"/>
        <v>29.757919900000001</v>
      </c>
      <c r="AG31" s="1">
        <f t="shared" si="34"/>
        <v>32.489579200000001</v>
      </c>
      <c r="AH31" s="1">
        <f t="shared" si="35"/>
        <v>39.444665100000002</v>
      </c>
      <c r="AI31" s="1">
        <f t="shared" si="36"/>
        <v>37.144260799999998</v>
      </c>
      <c r="AJ31" s="1">
        <f t="shared" si="37"/>
        <v>26.924432499999998</v>
      </c>
      <c r="AK31" s="1">
        <f t="shared" si="38"/>
        <v>33.528821000000001</v>
      </c>
      <c r="AL31" s="1"/>
      <c r="AM31" s="1"/>
      <c r="AN31" s="1"/>
      <c r="AP31" t="s">
        <v>2</v>
      </c>
      <c r="AQ31" s="1">
        <v>1000</v>
      </c>
      <c r="AR31" s="4">
        <f>SUM(Y39:Y41)</f>
        <v>999.99996999999996</v>
      </c>
      <c r="AS31" s="1">
        <f t="shared" si="39"/>
        <v>3.0000000037944119E-5</v>
      </c>
    </row>
    <row r="32" spans="1:45" x14ac:dyDescent="0.3">
      <c r="H32" t="s">
        <v>5</v>
      </c>
      <c r="I32">
        <f>RANK(B9,B$4:B$18,B$2)</f>
        <v>1</v>
      </c>
      <c r="J32">
        <f t="shared" si="24"/>
        <v>13</v>
      </c>
      <c r="K32">
        <f t="shared" si="24"/>
        <v>14</v>
      </c>
      <c r="L32">
        <f t="shared" si="24"/>
        <v>15</v>
      </c>
      <c r="M32">
        <f t="shared" si="24"/>
        <v>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t="s">
        <v>3</v>
      </c>
      <c r="AQ32" s="1">
        <v>1000</v>
      </c>
      <c r="AR32" s="4">
        <f>SUM(Z39:Z41)</f>
        <v>999.99997001373436</v>
      </c>
      <c r="AS32" s="1">
        <f t="shared" si="39"/>
        <v>2.9986265644765808E-5</v>
      </c>
    </row>
    <row r="33" spans="8:45" x14ac:dyDescent="0.3">
      <c r="H33" t="s">
        <v>6</v>
      </c>
      <c r="I33">
        <f t="shared" si="25"/>
        <v>15</v>
      </c>
      <c r="J33">
        <f t="shared" si="24"/>
        <v>9</v>
      </c>
      <c r="K33">
        <f t="shared" si="24"/>
        <v>8</v>
      </c>
      <c r="L33">
        <f t="shared" si="24"/>
        <v>2</v>
      </c>
      <c r="M33">
        <f t="shared" si="24"/>
        <v>7</v>
      </c>
      <c r="P33" s="1"/>
      <c r="Q33" s="1"/>
      <c r="R33" s="1"/>
      <c r="S33" s="1"/>
      <c r="T33" s="1"/>
      <c r="U33" s="1"/>
      <c r="V33" s="1"/>
      <c r="W33" s="1" t="s">
        <v>53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t="s">
        <v>4</v>
      </c>
      <c r="AQ33" s="1">
        <v>1000</v>
      </c>
      <c r="AR33" s="4">
        <f>SUM(AA39:AA41)</f>
        <v>999.99996999999996</v>
      </c>
      <c r="AS33" s="1">
        <f t="shared" si="39"/>
        <v>3.0000000037944119E-5</v>
      </c>
    </row>
    <row r="34" spans="8:45" x14ac:dyDescent="0.3">
      <c r="H34" t="s">
        <v>7</v>
      </c>
      <c r="I34">
        <f t="shared" si="25"/>
        <v>13</v>
      </c>
      <c r="J34">
        <f t="shared" si="24"/>
        <v>1</v>
      </c>
      <c r="K34">
        <f t="shared" si="24"/>
        <v>13</v>
      </c>
      <c r="L34">
        <f t="shared" si="24"/>
        <v>10</v>
      </c>
      <c r="M34">
        <f t="shared" si="24"/>
        <v>12</v>
      </c>
      <c r="P34" s="1"/>
      <c r="Q34" s="1"/>
      <c r="R34" s="1"/>
      <c r="S34" s="1"/>
      <c r="T34" s="1"/>
      <c r="U34" s="1"/>
      <c r="V34" s="1"/>
      <c r="W34" s="1">
        <f t="shared" ref="W34:AK34" si="40">1/(1-EXP(-1*W29))</f>
        <v>-1.440427235493637E-17</v>
      </c>
      <c r="X34" s="1">
        <f t="shared" si="40"/>
        <v>-5.0405613201283426E-13</v>
      </c>
      <c r="Y34" s="1">
        <f t="shared" si="40"/>
        <v>-1.365320574112277E-18</v>
      </c>
      <c r="Z34" s="1">
        <f t="shared" si="40"/>
        <v>-6.2293288354888636E-12</v>
      </c>
      <c r="AA34" s="1">
        <f t="shared" si="40"/>
        <v>-3.2071716887739257E-15</v>
      </c>
      <c r="AB34" s="1">
        <f t="shared" si="40"/>
        <v>-1.4439059588142184E-21</v>
      </c>
      <c r="AC34" s="1">
        <f t="shared" si="40"/>
        <v>-2.7847629718290542E-17</v>
      </c>
      <c r="AD34" s="1">
        <f t="shared" si="40"/>
        <v>-6.9034815298399388E-18</v>
      </c>
      <c r="AE34" s="1">
        <f t="shared" si="40"/>
        <v>-2.0068007932778337E-13</v>
      </c>
      <c r="AF34" s="1">
        <f t="shared" si="40"/>
        <v>-1.5042980055749429E-16</v>
      </c>
      <c r="AG34" s="1">
        <f t="shared" si="40"/>
        <v>-1.0076843039220243E-10</v>
      </c>
      <c r="AH34" s="1">
        <f t="shared" si="40"/>
        <v>-4.0900891786700989E-18</v>
      </c>
      <c r="AI34" s="1">
        <f t="shared" si="40"/>
        <v>-6.2824542036518E-17</v>
      </c>
      <c r="AJ34" s="1">
        <f t="shared" si="40"/>
        <v>-1.30686916056466E-11</v>
      </c>
      <c r="AK34" s="1">
        <f t="shared" si="40"/>
        <v>-3.2876720406942287E-16</v>
      </c>
      <c r="AL34" s="1"/>
      <c r="AM34" s="1"/>
      <c r="AN34" s="1"/>
      <c r="AP34" t="s">
        <v>5</v>
      </c>
      <c r="AQ34" s="1">
        <v>1000</v>
      </c>
      <c r="AR34" s="4">
        <f>SUM(AB39:AB41)</f>
        <v>999.99996999999996</v>
      </c>
      <c r="AS34" s="1">
        <f t="shared" si="39"/>
        <v>3.0000000037944119E-5</v>
      </c>
    </row>
    <row r="35" spans="8:45" x14ac:dyDescent="0.3">
      <c r="H35" t="s">
        <v>8</v>
      </c>
      <c r="I35">
        <f t="shared" si="25"/>
        <v>5</v>
      </c>
      <c r="J35">
        <f t="shared" si="24"/>
        <v>3</v>
      </c>
      <c r="K35">
        <f t="shared" si="24"/>
        <v>7</v>
      </c>
      <c r="L35">
        <f t="shared" si="24"/>
        <v>9</v>
      </c>
      <c r="M35">
        <f t="shared" si="24"/>
        <v>15</v>
      </c>
      <c r="P35" s="1"/>
      <c r="Q35" s="1"/>
      <c r="R35" s="1"/>
      <c r="S35" s="1"/>
      <c r="T35" s="1"/>
      <c r="U35" s="1"/>
      <c r="V35" s="1"/>
      <c r="W35" s="1">
        <f t="shared" ref="W35:AK35" si="41">1/(1-EXP(-1*W30))</f>
        <v>1</v>
      </c>
      <c r="X35" s="1">
        <f t="shared" si="41"/>
        <v>1.0000000000003275</v>
      </c>
      <c r="Y35" s="1">
        <f t="shared" si="41"/>
        <v>1</v>
      </c>
      <c r="Z35" s="1">
        <f t="shared" si="41"/>
        <v>1.000000000027454</v>
      </c>
      <c r="AA35" s="1">
        <f t="shared" si="41"/>
        <v>1</v>
      </c>
      <c r="AB35" s="1">
        <f t="shared" si="41"/>
        <v>1</v>
      </c>
      <c r="AC35" s="1">
        <f t="shared" si="41"/>
        <v>1</v>
      </c>
      <c r="AD35" s="1">
        <f t="shared" si="41"/>
        <v>1</v>
      </c>
      <c r="AE35" s="1">
        <f t="shared" si="41"/>
        <v>1.0000000000000215</v>
      </c>
      <c r="AF35" s="1">
        <f t="shared" si="41"/>
        <v>1</v>
      </c>
      <c r="AG35" s="1">
        <f t="shared" si="41"/>
        <v>1.0000000001013953</v>
      </c>
      <c r="AH35" s="1">
        <f t="shared" si="41"/>
        <v>1</v>
      </c>
      <c r="AI35" s="1">
        <f t="shared" si="41"/>
        <v>1</v>
      </c>
      <c r="AJ35" s="1">
        <f t="shared" si="41"/>
        <v>1.0000000000009417</v>
      </c>
      <c r="AK35" s="1">
        <f t="shared" si="41"/>
        <v>1</v>
      </c>
      <c r="AL35" s="1"/>
      <c r="AM35" s="1"/>
      <c r="AN35" s="1"/>
      <c r="AP35" t="s">
        <v>6</v>
      </c>
      <c r="AQ35" s="1">
        <v>1000</v>
      </c>
      <c r="AR35" s="4">
        <f>SUM(AC39:AC41)</f>
        <v>999.99997000001167</v>
      </c>
      <c r="AS35" s="1">
        <f t="shared" si="39"/>
        <v>2.9999988328199834E-5</v>
      </c>
    </row>
    <row r="36" spans="8:45" x14ac:dyDescent="0.3">
      <c r="H36" t="s">
        <v>9</v>
      </c>
      <c r="I36">
        <f t="shared" si="25"/>
        <v>14</v>
      </c>
      <c r="J36">
        <f t="shared" si="24"/>
        <v>12</v>
      </c>
      <c r="K36">
        <f t="shared" si="24"/>
        <v>3</v>
      </c>
      <c r="L36">
        <f t="shared" si="24"/>
        <v>1</v>
      </c>
      <c r="M36">
        <f t="shared" si="24"/>
        <v>9</v>
      </c>
      <c r="P36" s="1"/>
      <c r="Q36" s="1"/>
      <c r="R36" s="1"/>
      <c r="S36" s="1"/>
      <c r="T36" s="1"/>
      <c r="U36" s="1"/>
      <c r="V36" s="1"/>
      <c r="W36" s="1">
        <f t="shared" ref="W36:AK36" si="42">1/(1-EXP(-1*W31))</f>
        <v>1</v>
      </c>
      <c r="X36" s="1">
        <f t="shared" si="42"/>
        <v>1.0000000000005627</v>
      </c>
      <c r="Y36" s="1">
        <f t="shared" si="42"/>
        <v>1</v>
      </c>
      <c r="Z36" s="1">
        <f t="shared" si="42"/>
        <v>1.0000000000000013</v>
      </c>
      <c r="AA36" s="1">
        <f t="shared" si="42"/>
        <v>1</v>
      </c>
      <c r="AB36" s="1">
        <f t="shared" si="42"/>
        <v>1</v>
      </c>
      <c r="AC36" s="1">
        <f t="shared" si="42"/>
        <v>1.0000000000000235</v>
      </c>
      <c r="AD36" s="1">
        <f t="shared" si="42"/>
        <v>1</v>
      </c>
      <c r="AE36" s="1">
        <f t="shared" si="42"/>
        <v>1</v>
      </c>
      <c r="AF36" s="1">
        <f t="shared" si="42"/>
        <v>1.0000000000001192</v>
      </c>
      <c r="AG36" s="1">
        <f t="shared" si="42"/>
        <v>1.0000000000000078</v>
      </c>
      <c r="AH36" s="1">
        <f t="shared" si="42"/>
        <v>1</v>
      </c>
      <c r="AI36" s="1">
        <f t="shared" si="42"/>
        <v>1</v>
      </c>
      <c r="AJ36" s="1">
        <f t="shared" si="42"/>
        <v>1.000000000002027</v>
      </c>
      <c r="AK36" s="1">
        <f t="shared" si="42"/>
        <v>1.0000000000000027</v>
      </c>
      <c r="AL36" s="1"/>
      <c r="AM36" s="1"/>
      <c r="AN36" s="1"/>
      <c r="AP36" t="s">
        <v>7</v>
      </c>
      <c r="AQ36" s="1">
        <v>1000</v>
      </c>
      <c r="AR36" s="4">
        <f>SUM(AD39:AD41)</f>
        <v>999.99996999999996</v>
      </c>
      <c r="AS36" s="1">
        <f t="shared" si="39"/>
        <v>3.0000000037944119E-5</v>
      </c>
    </row>
    <row r="37" spans="8:45" x14ac:dyDescent="0.3">
      <c r="H37" t="s">
        <v>10</v>
      </c>
      <c r="I37">
        <f t="shared" si="25"/>
        <v>2</v>
      </c>
      <c r="J37">
        <f t="shared" si="24"/>
        <v>2</v>
      </c>
      <c r="K37">
        <f t="shared" si="24"/>
        <v>10</v>
      </c>
      <c r="L37">
        <f t="shared" si="24"/>
        <v>6</v>
      </c>
      <c r="M37">
        <f t="shared" si="24"/>
        <v>10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t="s">
        <v>8</v>
      </c>
      <c r="AQ37" s="1">
        <v>1000</v>
      </c>
      <c r="AR37" s="4">
        <f>SUM(AE39:AE41)</f>
        <v>999.99997000001076</v>
      </c>
      <c r="AS37" s="1">
        <f t="shared" si="39"/>
        <v>2.9999989237694535E-5</v>
      </c>
    </row>
    <row r="38" spans="8:45" x14ac:dyDescent="0.3">
      <c r="H38" t="s">
        <v>11</v>
      </c>
      <c r="I38">
        <f t="shared" si="25"/>
        <v>11</v>
      </c>
      <c r="J38">
        <f t="shared" si="24"/>
        <v>9</v>
      </c>
      <c r="K38">
        <f t="shared" si="24"/>
        <v>11</v>
      </c>
      <c r="L38">
        <f t="shared" si="24"/>
        <v>4</v>
      </c>
      <c r="M38">
        <f t="shared" si="24"/>
        <v>10</v>
      </c>
      <c r="P38" s="1"/>
      <c r="Q38" s="1"/>
      <c r="R38" s="1"/>
      <c r="S38" s="1"/>
      <c r="T38" s="1"/>
      <c r="U38" s="1"/>
      <c r="V38" s="1"/>
      <c r="W38" s="1" t="s">
        <v>54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t="s">
        <v>9</v>
      </c>
      <c r="AQ38" s="1">
        <v>1000</v>
      </c>
      <c r="AR38" s="4">
        <f>SUM(AF39:AF41)</f>
        <v>999.99997000005953</v>
      </c>
      <c r="AS38" s="1">
        <f t="shared" si="39"/>
        <v>2.9999940466041153E-5</v>
      </c>
    </row>
    <row r="39" spans="8:45" x14ac:dyDescent="0.3">
      <c r="H39" t="s">
        <v>12</v>
      </c>
      <c r="I39">
        <f t="shared" si="25"/>
        <v>8</v>
      </c>
      <c r="J39">
        <f t="shared" si="24"/>
        <v>15</v>
      </c>
      <c r="K39">
        <f t="shared" si="24"/>
        <v>2</v>
      </c>
      <c r="L39">
        <f t="shared" si="24"/>
        <v>3</v>
      </c>
      <c r="M39">
        <f t="shared" si="24"/>
        <v>13</v>
      </c>
      <c r="P39" s="1"/>
      <c r="Q39" s="1"/>
      <c r="R39" s="1"/>
      <c r="S39" s="1"/>
      <c r="T39" s="1"/>
      <c r="U39" s="1"/>
      <c r="V39" s="1"/>
      <c r="W39" s="1">
        <f>W34*$AN4</f>
        <v>4.9317840314945675E-19</v>
      </c>
      <c r="X39" s="1">
        <f t="shared" ref="X39:AK39" si="43">X34*$AN4</f>
        <v>1.7258046235052566E-14</v>
      </c>
      <c r="Y39" s="1">
        <f t="shared" si="43"/>
        <v>4.6746312756092481E-20</v>
      </c>
      <c r="Z39" s="1">
        <f t="shared" si="43"/>
        <v>2.1328189109992944E-13</v>
      </c>
      <c r="AA39" s="1">
        <f t="shared" si="43"/>
        <v>1.0980824113295922E-16</v>
      </c>
      <c r="AB39" s="1">
        <f t="shared" si="43"/>
        <v>4.9436946033719117E-23</v>
      </c>
      <c r="AC39" s="1">
        <f t="shared" si="43"/>
        <v>9.534566701841952E-19</v>
      </c>
      <c r="AD39" s="1">
        <f t="shared" si="43"/>
        <v>2.3636376160934304E-19</v>
      </c>
      <c r="AE39" s="1">
        <f t="shared" si="43"/>
        <v>6.8709531886117764E-15</v>
      </c>
      <c r="AF39" s="1">
        <f t="shared" si="43"/>
        <v>5.1504669584792796E-18</v>
      </c>
      <c r="AG39" s="1">
        <f t="shared" si="43"/>
        <v>3.4501439825714208E-12</v>
      </c>
      <c r="AH39" s="1">
        <f t="shared" si="43"/>
        <v>1.4003787210980595E-19</v>
      </c>
      <c r="AI39" s="1">
        <f t="shared" si="43"/>
        <v>2.1510081562396796E-18</v>
      </c>
      <c r="AJ39" s="1">
        <f t="shared" si="43"/>
        <v>4.4745033268665739E-13</v>
      </c>
      <c r="AK39" s="1">
        <f t="shared" si="43"/>
        <v>1.1256443971312691E-17</v>
      </c>
      <c r="AL39" s="1"/>
      <c r="AM39" s="1"/>
      <c r="AN39" s="1"/>
      <c r="AP39" t="s">
        <v>10</v>
      </c>
      <c r="AQ39" s="1">
        <v>1000</v>
      </c>
      <c r="AR39" s="4">
        <f>SUM(AG39:AG41)</f>
        <v>999.99997005072862</v>
      </c>
      <c r="AS39" s="1">
        <f t="shared" si="39"/>
        <v>2.9949271379337006E-5</v>
      </c>
    </row>
    <row r="40" spans="8:45" x14ac:dyDescent="0.3">
      <c r="H40" t="s">
        <v>13</v>
      </c>
      <c r="I40">
        <f t="shared" si="25"/>
        <v>5</v>
      </c>
      <c r="J40">
        <f t="shared" si="24"/>
        <v>4</v>
      </c>
      <c r="K40">
        <f t="shared" si="24"/>
        <v>9</v>
      </c>
      <c r="L40">
        <f t="shared" si="24"/>
        <v>5</v>
      </c>
      <c r="M40">
        <f t="shared" si="24"/>
        <v>5</v>
      </c>
      <c r="P40" s="1"/>
      <c r="Q40" s="1"/>
      <c r="R40" s="1"/>
      <c r="S40" s="1"/>
      <c r="T40" s="1"/>
      <c r="U40" s="1"/>
      <c r="V40" s="1"/>
      <c r="W40" s="1">
        <f t="shared" ref="W40:AK41" si="44">W35*$AN5</f>
        <v>500.23311999999999</v>
      </c>
      <c r="X40" s="1">
        <f t="shared" si="44"/>
        <v>500.23312000016381</v>
      </c>
      <c r="Y40" s="1">
        <f t="shared" si="44"/>
        <v>500.23311999999999</v>
      </c>
      <c r="Z40" s="1">
        <f t="shared" si="44"/>
        <v>500.23312001373341</v>
      </c>
      <c r="AA40" s="1">
        <f t="shared" si="44"/>
        <v>500.23311999999999</v>
      </c>
      <c r="AB40" s="1">
        <f t="shared" si="44"/>
        <v>500.23311999999999</v>
      </c>
      <c r="AC40" s="1">
        <f t="shared" si="44"/>
        <v>500.23311999999999</v>
      </c>
      <c r="AD40" s="1">
        <f t="shared" si="44"/>
        <v>500.23311999999999</v>
      </c>
      <c r="AE40" s="1">
        <f t="shared" si="44"/>
        <v>500.23312000001079</v>
      </c>
      <c r="AF40" s="1">
        <f t="shared" si="44"/>
        <v>500.23311999999999</v>
      </c>
      <c r="AG40" s="1">
        <f t="shared" si="44"/>
        <v>500.23312005072131</v>
      </c>
      <c r="AH40" s="1">
        <f t="shared" si="44"/>
        <v>500.23311999999999</v>
      </c>
      <c r="AI40" s="1">
        <f t="shared" si="44"/>
        <v>500.23311999999999</v>
      </c>
      <c r="AJ40" s="1">
        <f t="shared" si="44"/>
        <v>500.23312000047105</v>
      </c>
      <c r="AK40" s="1">
        <f t="shared" si="44"/>
        <v>500.23311999999999</v>
      </c>
      <c r="AL40" s="1"/>
      <c r="AM40" s="1"/>
      <c r="AN40" s="1"/>
      <c r="AP40" t="s">
        <v>11</v>
      </c>
      <c r="AQ40" s="1">
        <v>1000</v>
      </c>
      <c r="AR40" s="4">
        <f>SUM(AH39:AH41)</f>
        <v>999.99996999999996</v>
      </c>
      <c r="AS40" s="1">
        <f t="shared" si="39"/>
        <v>3.0000000037944119E-5</v>
      </c>
    </row>
    <row r="41" spans="8:45" x14ac:dyDescent="0.3">
      <c r="H41" t="s">
        <v>14</v>
      </c>
      <c r="I41">
        <f t="shared" si="25"/>
        <v>5</v>
      </c>
      <c r="J41">
        <f t="shared" si="24"/>
        <v>14</v>
      </c>
      <c r="K41">
        <f t="shared" si="24"/>
        <v>4</v>
      </c>
      <c r="L41">
        <f t="shared" si="24"/>
        <v>6</v>
      </c>
      <c r="M41">
        <f t="shared" si="24"/>
        <v>6</v>
      </c>
      <c r="P41" s="1"/>
      <c r="Q41" s="1"/>
      <c r="R41" s="1"/>
      <c r="S41" s="1"/>
      <c r="T41" s="1"/>
      <c r="U41" s="1"/>
      <c r="V41" s="1"/>
      <c r="W41" s="1">
        <f t="shared" si="44"/>
        <v>499.76684999999998</v>
      </c>
      <c r="X41" s="1">
        <f t="shared" si="44"/>
        <v>499.76685000028118</v>
      </c>
      <c r="Y41" s="1">
        <f t="shared" si="44"/>
        <v>499.76684999999998</v>
      </c>
      <c r="Z41" s="1">
        <f t="shared" si="44"/>
        <v>499.76685000000066</v>
      </c>
      <c r="AA41" s="1">
        <f t="shared" si="44"/>
        <v>499.76684999999998</v>
      </c>
      <c r="AB41" s="1">
        <f t="shared" si="44"/>
        <v>499.76684999999998</v>
      </c>
      <c r="AC41" s="1">
        <f t="shared" si="44"/>
        <v>499.76685000001174</v>
      </c>
      <c r="AD41" s="1">
        <f t="shared" si="44"/>
        <v>499.76684999999998</v>
      </c>
      <c r="AE41" s="1">
        <f t="shared" si="44"/>
        <v>499.76684999999998</v>
      </c>
      <c r="AF41" s="1">
        <f t="shared" si="44"/>
        <v>499.76685000005955</v>
      </c>
      <c r="AG41" s="1">
        <f t="shared" si="44"/>
        <v>499.76685000000384</v>
      </c>
      <c r="AH41" s="1">
        <f t="shared" si="44"/>
        <v>499.76684999999998</v>
      </c>
      <c r="AI41" s="1">
        <f t="shared" si="44"/>
        <v>499.76684999999998</v>
      </c>
      <c r="AJ41" s="1">
        <f t="shared" si="44"/>
        <v>499.76685000101304</v>
      </c>
      <c r="AK41" s="1">
        <f t="shared" si="44"/>
        <v>499.76685000000128</v>
      </c>
      <c r="AL41" s="1"/>
      <c r="AM41" s="1"/>
      <c r="AN41" s="1"/>
      <c r="AP41" t="s">
        <v>12</v>
      </c>
      <c r="AQ41" s="1">
        <v>1000</v>
      </c>
      <c r="AR41" s="4">
        <f>SUM(AI39:AI41)</f>
        <v>999.99996999999996</v>
      </c>
      <c r="AS41" s="1">
        <f t="shared" si="39"/>
        <v>3.0000000037944119E-5</v>
      </c>
    </row>
    <row r="42" spans="8:45" x14ac:dyDescent="0.3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t="s">
        <v>13</v>
      </c>
      <c r="AQ42" s="1">
        <v>1000</v>
      </c>
      <c r="AR42" s="4">
        <f>SUM(AJ39:AJ41)</f>
        <v>999.9999700014846</v>
      </c>
      <c r="AS42" s="1">
        <f t="shared" si="39"/>
        <v>2.9998515401530312E-5</v>
      </c>
    </row>
    <row r="43" spans="8:45" x14ac:dyDescent="0.3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t="s">
        <v>14</v>
      </c>
      <c r="AQ43" s="1">
        <v>1000</v>
      </c>
      <c r="AR43" s="4">
        <f>SUM(AK39:AK41)</f>
        <v>999.99997000000121</v>
      </c>
      <c r="AS43" s="1">
        <f t="shared" si="39"/>
        <v>2.9999998787388904E-5</v>
      </c>
    </row>
    <row r="44" spans="8:45" x14ac:dyDescent="0.3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Q44" s="1" t="s">
        <v>27</v>
      </c>
      <c r="AR44" s="1" t="s">
        <v>27</v>
      </c>
      <c r="AS44" s="1" t="s">
        <v>26</v>
      </c>
    </row>
    <row r="45" spans="8:45" x14ac:dyDescent="0.3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Q45" s="1">
        <f t="shared" ref="AQ45" si="45">SUM(AQ29:AQ43)</f>
        <v>15000</v>
      </c>
      <c r="AR45" s="1">
        <f>SUM(AR29:AR43)</f>
        <v>14999.999550066477</v>
      </c>
      <c r="AS45" s="5">
        <f>SUMSQ(AS29:AS43)</f>
        <v>1.3496014232303813E-8</v>
      </c>
    </row>
    <row r="46" spans="8:45" x14ac:dyDescent="0.3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Q46" s="1"/>
      <c r="AR46" s="1"/>
      <c r="AS46" s="1" t="s">
        <v>28</v>
      </c>
    </row>
    <row r="47" spans="8:45" x14ac:dyDescent="0.3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Q47" s="1"/>
      <c r="AR47" s="1"/>
      <c r="AS47" s="1">
        <f>ABS(AQ45-AR45)</f>
        <v>4.4993352275923826E-4</v>
      </c>
    </row>
    <row r="48" spans="8:45" x14ac:dyDescent="0.3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Q48" s="1"/>
      <c r="AR48" s="1"/>
      <c r="AS48" s="1" t="s">
        <v>29</v>
      </c>
    </row>
    <row r="49" spans="20:45" x14ac:dyDescent="0.3"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Q49" s="1"/>
      <c r="AR49" s="1"/>
      <c r="AS49" s="5">
        <f>AS45*AS47</f>
        <v>6.0723092267492713E-12</v>
      </c>
    </row>
    <row r="50" spans="20:45" x14ac:dyDescent="0.3"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Q50" t="s">
        <v>30</v>
      </c>
      <c r="AR50" t="s">
        <v>30</v>
      </c>
    </row>
    <row r="51" spans="20:45" x14ac:dyDescent="0.3"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Q51">
        <f>STDEV(AQ29:AQ43)</f>
        <v>0</v>
      </c>
      <c r="AR51" s="7">
        <f>STDEV(AR29:AR43)</f>
        <v>1.3282188871449032E-8</v>
      </c>
    </row>
    <row r="52" spans="20:45" x14ac:dyDescent="0.3">
      <c r="T52" s="1"/>
      <c r="U52" s="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20:45" x14ac:dyDescent="0.3"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</sheetData>
  <conditionalFormatting sqref="W9:AK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92D050"/>
  </sheetPr>
  <dimension ref="A1:AT53"/>
  <sheetViews>
    <sheetView zoomScale="60" zoomScaleNormal="60" workbookViewId="0"/>
  </sheetViews>
  <sheetFormatPr defaultRowHeight="14.4" x14ac:dyDescent="0.3"/>
  <cols>
    <col min="1" max="1" width="10.33203125" bestFit="1" customWidth="1"/>
    <col min="2" max="6" width="4" bestFit="1" customWidth="1"/>
    <col min="8" max="8" width="8.44140625" bestFit="1" customWidth="1"/>
    <col min="9" max="13" width="4" bestFit="1" customWidth="1"/>
    <col min="14" max="14" width="6.33203125" bestFit="1" customWidth="1"/>
    <col min="15" max="15" width="5" customWidth="1"/>
    <col min="16" max="16" width="2.33203125" bestFit="1" customWidth="1"/>
    <col min="17" max="17" width="6.6640625" bestFit="1" customWidth="1"/>
    <col min="18" max="21" width="6.44140625" bestFit="1" customWidth="1"/>
    <col min="22" max="22" width="6.33203125" bestFit="1" customWidth="1"/>
    <col min="23" max="23" width="2.33203125" bestFit="1" customWidth="1"/>
    <col min="24" max="24" width="13.6640625" bestFit="1" customWidth="1"/>
    <col min="25" max="38" width="6.33203125" bestFit="1" customWidth="1"/>
    <col min="39" max="39" width="6" customWidth="1"/>
    <col min="40" max="40" width="5.6640625" bestFit="1" customWidth="1"/>
    <col min="41" max="41" width="13.109375" bestFit="1" customWidth="1"/>
    <col min="43" max="43" width="4.6640625" bestFit="1" customWidth="1"/>
    <col min="44" max="44" width="8.44140625" bestFit="1" customWidth="1"/>
    <col min="45" max="45" width="18.6640625" bestFit="1" customWidth="1"/>
    <col min="46" max="46" width="7.5546875" bestFit="1" customWidth="1"/>
  </cols>
  <sheetData>
    <row r="1" spans="1:4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Q1" t="s">
        <v>23</v>
      </c>
      <c r="X1" t="s">
        <v>31</v>
      </c>
      <c r="AO1" t="s">
        <v>37</v>
      </c>
    </row>
    <row r="2" spans="1:46" x14ac:dyDescent="0.3">
      <c r="B2">
        <v>1</v>
      </c>
      <c r="C2">
        <v>1</v>
      </c>
      <c r="D2">
        <v>1</v>
      </c>
      <c r="E2">
        <v>1</v>
      </c>
      <c r="F2">
        <v>1</v>
      </c>
    </row>
    <row r="3" spans="1:46" x14ac:dyDescent="0.3">
      <c r="A3" t="s">
        <v>20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H3" t="s">
        <v>55</v>
      </c>
      <c r="I3" t="str">
        <f t="shared" ref="I3:M3" si="0">B3</f>
        <v>A1</v>
      </c>
      <c r="J3" t="str">
        <f t="shared" si="0"/>
        <v>A2</v>
      </c>
      <c r="K3" t="str">
        <f t="shared" si="0"/>
        <v>A3</v>
      </c>
      <c r="L3" t="str">
        <f t="shared" si="0"/>
        <v>A4</v>
      </c>
      <c r="M3" t="str">
        <f t="shared" si="0"/>
        <v>A5</v>
      </c>
      <c r="N3" t="s">
        <v>22</v>
      </c>
      <c r="Q3" t="s">
        <v>32</v>
      </c>
      <c r="R3" t="s">
        <v>33</v>
      </c>
      <c r="S3" t="s">
        <v>34</v>
      </c>
      <c r="T3" t="s">
        <v>35</v>
      </c>
      <c r="U3" t="s">
        <v>36</v>
      </c>
      <c r="V3" t="s">
        <v>57</v>
      </c>
      <c r="X3" t="s">
        <v>38</v>
      </c>
      <c r="Y3" t="s">
        <v>39</v>
      </c>
      <c r="Z3" t="s">
        <v>40</v>
      </c>
      <c r="AA3" t="s">
        <v>41</v>
      </c>
      <c r="AB3" t="s">
        <v>42</v>
      </c>
      <c r="AC3" t="s">
        <v>43</v>
      </c>
      <c r="AD3" t="s">
        <v>44</v>
      </c>
      <c r="AE3" t="s">
        <v>45</v>
      </c>
      <c r="AF3" t="s">
        <v>46</v>
      </c>
      <c r="AG3" t="s">
        <v>47</v>
      </c>
      <c r="AH3" t="s">
        <v>48</v>
      </c>
      <c r="AI3" t="s">
        <v>49</v>
      </c>
      <c r="AJ3" t="s">
        <v>50</v>
      </c>
      <c r="AK3" t="s">
        <v>51</v>
      </c>
      <c r="AL3" t="s">
        <v>52</v>
      </c>
      <c r="AO3" t="s">
        <v>57</v>
      </c>
      <c r="AR3" t="s">
        <v>22</v>
      </c>
      <c r="AS3" t="s">
        <v>24</v>
      </c>
      <c r="AT3" t="s">
        <v>25</v>
      </c>
    </row>
    <row r="4" spans="1:46" x14ac:dyDescent="0.3">
      <c r="A4" t="s">
        <v>0</v>
      </c>
      <c r="B4">
        <v>78</v>
      </c>
      <c r="C4">
        <v>50</v>
      </c>
      <c r="D4">
        <v>75</v>
      </c>
      <c r="E4">
        <v>79</v>
      </c>
      <c r="F4">
        <v>10</v>
      </c>
      <c r="H4" t="str">
        <f>A4</f>
        <v>O1</v>
      </c>
      <c r="I4">
        <f>RANK(B4,B$4:B$18,B$1)</f>
        <v>6</v>
      </c>
      <c r="J4">
        <f t="shared" ref="J4:M18" si="1">RANK(C4,C$4:C$18,C$1)</f>
        <v>8</v>
      </c>
      <c r="K4">
        <f t="shared" si="1"/>
        <v>4</v>
      </c>
      <c r="L4">
        <f>RANK(E4,E$4:E$18,E$1)</f>
        <v>3</v>
      </c>
      <c r="M4">
        <f t="shared" si="1"/>
        <v>13</v>
      </c>
      <c r="N4">
        <v>1000</v>
      </c>
      <c r="P4">
        <v>1</v>
      </c>
      <c r="Q4" s="2">
        <v>1</v>
      </c>
      <c r="R4" s="2">
        <v>2</v>
      </c>
      <c r="S4" s="2">
        <v>3</v>
      </c>
      <c r="T4" s="2">
        <v>4</v>
      </c>
      <c r="U4" s="2">
        <v>5</v>
      </c>
      <c r="V4" s="3">
        <v>261.89123331998854</v>
      </c>
      <c r="W4" s="8">
        <v>1</v>
      </c>
      <c r="X4" s="1">
        <f>$I$4*$Q4+$J$4*$R4+$K$4*$S4+$L$4*$T4+$M$4*$U4</f>
        <v>111</v>
      </c>
      <c r="Y4" s="1">
        <f>$I$5*$Q4+$J$5*$R4+$K$5*$S4+$L$5*$T4+$M$5*$U4</f>
        <v>138</v>
      </c>
      <c r="Z4" s="1">
        <f>$I$6*$Q4+$J$6*$R4+$K$6*$S4+$L$6*$T4+$M$6*$U4</f>
        <v>125</v>
      </c>
      <c r="AA4" s="1">
        <f>$I$7*$Q4+$J$7*$R4+$K$7*$S4+$L$7*$T4+$M$7*$U4</f>
        <v>122</v>
      </c>
      <c r="AB4" s="1">
        <f>$I$8*$Q4+$J$8*$R4+$K$8*$S4+$L$8*$T4+$M$8*$U4</f>
        <v>83</v>
      </c>
      <c r="AC4" s="1">
        <f>$I$9*$Q4+$J$9*$R4+$K$9*$S4+$L$9*$T4+$M$9*$U4</f>
        <v>88</v>
      </c>
      <c r="AD4" s="1">
        <f>$I$10*$Q4+$J$10*$R4+$K$10*$S4+$L$10*$T4+$M$10*$U4</f>
        <v>131</v>
      </c>
      <c r="AE4" s="1">
        <f>$I$11*$Q4+$J$11*$R4+$K$11*$S4+$L$11*$T4+$M$11*$U4</f>
        <v>86</v>
      </c>
      <c r="AF4" s="1">
        <f>$I$12*$Q4+$J$12*$R4+$K$12*$S4+$L$12*$T4+$M$12*$U4</f>
        <v>95</v>
      </c>
      <c r="AG4" s="1">
        <f>$I$13*$Q4+$J$13*$R4+$K$13*$S4+$L$13*$T4+$M$13*$U4</f>
        <v>144</v>
      </c>
      <c r="AH4" s="1">
        <f>$I$14*$Q4+$J$14*$R4+$K$14*$S4+$L$14*$T4+$M$14*$U4</f>
        <v>117</v>
      </c>
      <c r="AI4" s="1">
        <f>$I$15*$Q4+$J$15*$R4+$K$15*$S4+$L$15*$T4+$M$15*$U4</f>
        <v>100</v>
      </c>
      <c r="AJ4" s="1">
        <f>$I$16*$Q4+$J$16*$R4+$K$16*$S4+$L$16*$T4+$M$16*$U4</f>
        <v>118</v>
      </c>
      <c r="AK4" s="1">
        <f>$I$14*$Q4+$J$14*$R4+$K$14*$S4+$L$14*$T4+$M$14*$U4</f>
        <v>117</v>
      </c>
      <c r="AL4" s="1">
        <f>$I$18*$Q4+$J$18*$R4+$K$18*$S4+$L$18*$T4+$M$18*$U4</f>
        <v>131</v>
      </c>
      <c r="AM4" s="1"/>
      <c r="AN4" s="8">
        <v>1</v>
      </c>
      <c r="AO4" s="3">
        <f>V4</f>
        <v>261.89123331998854</v>
      </c>
      <c r="AQ4" t="s">
        <v>0</v>
      </c>
      <c r="AR4" s="1">
        <v>1000</v>
      </c>
      <c r="AS4" s="4">
        <f>SUM(X14:X16)</f>
        <v>1000</v>
      </c>
      <c r="AT4" s="1">
        <f>AR4-AS4</f>
        <v>0</v>
      </c>
    </row>
    <row r="5" spans="1:46" x14ac:dyDescent="0.3">
      <c r="A5" t="s">
        <v>1</v>
      </c>
      <c r="B5">
        <v>45</v>
      </c>
      <c r="C5">
        <v>50</v>
      </c>
      <c r="D5">
        <v>83</v>
      </c>
      <c r="E5">
        <v>50</v>
      </c>
      <c r="F5">
        <v>6</v>
      </c>
      <c r="H5" t="str">
        <f t="shared" ref="H5:H18" si="2">A5</f>
        <v>O2</v>
      </c>
      <c r="I5">
        <f t="shared" ref="I5:I18" si="3">RANK(B5,B$4:B$18,B$1)</f>
        <v>12</v>
      </c>
      <c r="J5">
        <f t="shared" si="1"/>
        <v>8</v>
      </c>
      <c r="K5">
        <f t="shared" si="1"/>
        <v>1</v>
      </c>
      <c r="L5">
        <f t="shared" si="1"/>
        <v>8</v>
      </c>
      <c r="M5">
        <f t="shared" si="1"/>
        <v>15</v>
      </c>
      <c r="N5">
        <v>1000</v>
      </c>
      <c r="P5">
        <v>2</v>
      </c>
      <c r="Q5" s="2">
        <v>6</v>
      </c>
      <c r="R5" s="2">
        <v>7</v>
      </c>
      <c r="S5" s="2">
        <v>8</v>
      </c>
      <c r="T5" s="2">
        <v>9</v>
      </c>
      <c r="U5" s="2">
        <v>10</v>
      </c>
      <c r="V5" s="3">
        <v>380.80276212403271</v>
      </c>
      <c r="W5" s="8">
        <v>2</v>
      </c>
      <c r="X5" s="1">
        <f>$I$4*$Q5+$J$4*$R5+$K$4*$S5+$L$4*$T5+$M$4*$U5</f>
        <v>281</v>
      </c>
      <c r="Y5" s="1">
        <f>$I$5*$Q5+$J$5*$R5+$K$5*$S5+$L$5*$T5+$M$5*$U5</f>
        <v>358</v>
      </c>
      <c r="Z5" s="1">
        <f>$I$6*$Q5+$J$6*$R5+$K$6*$S5+$L$6*$T5+$M$6*$U5</f>
        <v>305</v>
      </c>
      <c r="AA5" s="1">
        <f t="shared" ref="AA5:AA6" si="4">$I$7*$Q5+$J$7*$R5+$K$7*$S5+$L$7*$T5+$M$7*$U5</f>
        <v>352</v>
      </c>
      <c r="AB5" s="1">
        <f>$I$8*$Q5+$J$8*$R5+$K$8*$S5+$L$8*$T5+$M$8*$U5</f>
        <v>243</v>
      </c>
      <c r="AC5" s="1">
        <f t="shared" ref="AC5:AC6" si="5">$I$9*$Q5+$J$9*$R5+$K$9*$S5+$L$9*$T5+$M$9*$U5</f>
        <v>248</v>
      </c>
      <c r="AD5" s="1">
        <f t="shared" ref="AD5:AD6" si="6">$I$10*$Q5+$J$10*$R5+$K$10*$S5+$L$10*$T5+$M$10*$U5</f>
        <v>311</v>
      </c>
      <c r="AE5" s="1">
        <f t="shared" ref="AE5:AE6" si="7">$I$11*$Q5+$J$11*$R5+$K$11*$S5+$L$11*$T5+$M$11*$U5</f>
        <v>241</v>
      </c>
      <c r="AF5" s="1">
        <f t="shared" ref="AF5:AF6" si="8">$I$12*$Q5+$J$12*$R5+$K$12*$S5+$L$12*$T5+$M$12*$U5</f>
        <v>290</v>
      </c>
      <c r="AG5" s="1">
        <f t="shared" ref="AG5:AG6" si="9">$I$13*$Q5+$J$13*$R5+$K$13*$S5+$L$13*$T5+$M$13*$U5</f>
        <v>349</v>
      </c>
      <c r="AH5" s="1">
        <f t="shared" ref="AH5:AH6" si="10">$I$14*$Q5+$J$14*$R5+$K$14*$S5+$L$14*$T5+$M$14*$U5</f>
        <v>352</v>
      </c>
      <c r="AI5" s="1">
        <f t="shared" ref="AI5:AI6" si="11">$I$15*$Q5+$J$15*$R5+$K$15*$S5+$L$15*$T5+$M$15*$U5</f>
        <v>255</v>
      </c>
      <c r="AJ5" s="1">
        <f t="shared" ref="AJ5:AJ6" si="12">$I$16*$Q5+$J$16*$R5+$K$16*$S5+$L$16*$T5+$M$16*$U5</f>
        <v>308</v>
      </c>
      <c r="AK5" s="1">
        <f t="shared" ref="AK5:AK6" si="13">$I$14*$Q5+$J$14*$R5+$K$14*$S5+$L$14*$T5+$M$14*$U5</f>
        <v>352</v>
      </c>
      <c r="AL5" s="1">
        <f t="shared" ref="AL5:AL6" si="14">$I$18*$Q5+$J$18*$R5+$K$18*$S5+$L$18*$T5+$M$18*$U5</f>
        <v>336</v>
      </c>
      <c r="AM5" s="1"/>
      <c r="AN5" s="8">
        <v>2</v>
      </c>
      <c r="AO5" s="3">
        <f t="shared" ref="AO5:AO6" si="15">V5</f>
        <v>380.80276212403271</v>
      </c>
      <c r="AQ5" t="s">
        <v>1</v>
      </c>
      <c r="AR5" s="1">
        <v>1000</v>
      </c>
      <c r="AS5" s="4">
        <f>SUM(Y14:Y16)</f>
        <v>1000</v>
      </c>
      <c r="AT5" s="1">
        <f t="shared" ref="AT5:AT18" si="16">AR5-AS5</f>
        <v>0</v>
      </c>
    </row>
    <row r="6" spans="1:46" x14ac:dyDescent="0.3">
      <c r="A6" t="s">
        <v>2</v>
      </c>
      <c r="B6">
        <v>81</v>
      </c>
      <c r="C6">
        <v>60</v>
      </c>
      <c r="D6">
        <v>50</v>
      </c>
      <c r="E6">
        <v>74</v>
      </c>
      <c r="F6">
        <v>10</v>
      </c>
      <c r="H6" t="str">
        <f t="shared" si="2"/>
        <v>O3</v>
      </c>
      <c r="I6">
        <f t="shared" si="3"/>
        <v>4</v>
      </c>
      <c r="J6">
        <f t="shared" si="1"/>
        <v>5</v>
      </c>
      <c r="K6">
        <f t="shared" si="1"/>
        <v>10</v>
      </c>
      <c r="L6">
        <f t="shared" si="1"/>
        <v>4</v>
      </c>
      <c r="M6">
        <f t="shared" si="1"/>
        <v>13</v>
      </c>
      <c r="N6">
        <v>1000</v>
      </c>
      <c r="P6">
        <v>3</v>
      </c>
      <c r="Q6" s="2">
        <v>11</v>
      </c>
      <c r="R6" s="2">
        <v>12</v>
      </c>
      <c r="S6" s="2">
        <v>13</v>
      </c>
      <c r="T6" s="2">
        <v>14</v>
      </c>
      <c r="U6" s="2">
        <v>15</v>
      </c>
      <c r="V6" s="3">
        <v>357.30600455597875</v>
      </c>
      <c r="W6" s="8">
        <v>3</v>
      </c>
      <c r="X6" s="1">
        <f>$I$4*$Q6+$J$4*$R6+$K$4*$S6+$L$4*$T6+$M$4*$U6</f>
        <v>451</v>
      </c>
      <c r="Y6" s="1">
        <f>$I$5*$Q6+$J$5*$R6+$K$5*$S6+$L$5*$T6+$M$5*$U6</f>
        <v>578</v>
      </c>
      <c r="Z6" s="1">
        <f>$I$6*$Q6+$J$6*$R6+$K$6*$S6+$L$6*$T6+$M$6*$U6</f>
        <v>485</v>
      </c>
      <c r="AA6" s="1">
        <f t="shared" si="4"/>
        <v>582</v>
      </c>
      <c r="AB6" s="1">
        <f>$I$8*$Q6+$J$8*$R6+$K$8*$S6+$L$8*$T6+$M$8*$U6</f>
        <v>403</v>
      </c>
      <c r="AC6" s="1">
        <f t="shared" si="5"/>
        <v>408</v>
      </c>
      <c r="AD6" s="1">
        <f t="shared" si="6"/>
        <v>491</v>
      </c>
      <c r="AE6" s="1">
        <f t="shared" si="7"/>
        <v>396</v>
      </c>
      <c r="AF6" s="1">
        <f t="shared" si="8"/>
        <v>485</v>
      </c>
      <c r="AG6" s="1">
        <f t="shared" si="9"/>
        <v>554</v>
      </c>
      <c r="AH6" s="1">
        <f t="shared" si="10"/>
        <v>587</v>
      </c>
      <c r="AI6" s="1">
        <f t="shared" si="11"/>
        <v>410</v>
      </c>
      <c r="AJ6" s="1">
        <f t="shared" si="12"/>
        <v>498</v>
      </c>
      <c r="AK6" s="1">
        <f t="shared" si="13"/>
        <v>587</v>
      </c>
      <c r="AL6" s="1">
        <f t="shared" si="14"/>
        <v>541</v>
      </c>
      <c r="AM6" s="1"/>
      <c r="AN6" s="8">
        <v>3</v>
      </c>
      <c r="AO6" s="3">
        <f t="shared" si="15"/>
        <v>357.30600455597875</v>
      </c>
      <c r="AQ6" t="s">
        <v>2</v>
      </c>
      <c r="AR6" s="1">
        <v>1000</v>
      </c>
      <c r="AS6" s="4">
        <f>SUM(Z14:Z16)</f>
        <v>1000</v>
      </c>
      <c r="AT6" s="1">
        <f t="shared" si="16"/>
        <v>0</v>
      </c>
    </row>
    <row r="7" spans="1:46" x14ac:dyDescent="0.3">
      <c r="A7" t="s">
        <v>3</v>
      </c>
      <c r="B7">
        <v>40</v>
      </c>
      <c r="C7">
        <v>50</v>
      </c>
      <c r="D7">
        <v>32</v>
      </c>
      <c r="E7">
        <v>80</v>
      </c>
      <c r="F7">
        <v>45</v>
      </c>
      <c r="H7" t="str">
        <f t="shared" si="2"/>
        <v>O4</v>
      </c>
      <c r="I7">
        <f t="shared" si="3"/>
        <v>13</v>
      </c>
      <c r="J7">
        <f t="shared" si="1"/>
        <v>8</v>
      </c>
      <c r="K7">
        <f t="shared" si="1"/>
        <v>15</v>
      </c>
      <c r="L7">
        <f t="shared" si="1"/>
        <v>2</v>
      </c>
      <c r="M7">
        <f t="shared" si="1"/>
        <v>8</v>
      </c>
      <c r="N7">
        <v>1000</v>
      </c>
      <c r="P7">
        <v>4</v>
      </c>
      <c r="Q7" s="10" t="s">
        <v>61</v>
      </c>
      <c r="R7" s="10" t="s">
        <v>61</v>
      </c>
      <c r="S7" s="10" t="s">
        <v>61</v>
      </c>
      <c r="T7" s="10" t="s">
        <v>61</v>
      </c>
      <c r="U7" s="10" t="s">
        <v>61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 t="s">
        <v>27</v>
      </c>
      <c r="AO7" s="1">
        <f>SUM(AO4:AO6)</f>
        <v>1000</v>
      </c>
      <c r="AQ7" t="s">
        <v>3</v>
      </c>
      <c r="AR7" s="1">
        <v>1000</v>
      </c>
      <c r="AS7" s="4">
        <f>SUM(AA14:AA16)</f>
        <v>1000</v>
      </c>
      <c r="AT7" s="1">
        <f t="shared" si="16"/>
        <v>0</v>
      </c>
    </row>
    <row r="8" spans="1:46" x14ac:dyDescent="0.3">
      <c r="A8" t="s">
        <v>4</v>
      </c>
      <c r="B8">
        <v>67</v>
      </c>
      <c r="C8">
        <v>50</v>
      </c>
      <c r="D8">
        <v>50</v>
      </c>
      <c r="E8">
        <v>72</v>
      </c>
      <c r="F8">
        <v>84</v>
      </c>
      <c r="H8" t="str">
        <f t="shared" si="2"/>
        <v>O5</v>
      </c>
      <c r="I8">
        <f t="shared" si="3"/>
        <v>7</v>
      </c>
      <c r="J8">
        <f t="shared" si="1"/>
        <v>8</v>
      </c>
      <c r="K8">
        <f t="shared" si="1"/>
        <v>10</v>
      </c>
      <c r="L8">
        <f t="shared" si="1"/>
        <v>5</v>
      </c>
      <c r="M8">
        <f t="shared" si="1"/>
        <v>2</v>
      </c>
      <c r="N8">
        <v>1000</v>
      </c>
      <c r="Q8" s="1"/>
      <c r="R8" s="1"/>
      <c r="S8" s="1"/>
      <c r="T8" s="1"/>
      <c r="U8" s="1"/>
      <c r="V8" s="1"/>
      <c r="W8" s="1"/>
      <c r="X8" s="1" t="s">
        <v>53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t="s">
        <v>4</v>
      </c>
      <c r="AR8" s="1">
        <v>1000</v>
      </c>
      <c r="AS8" s="4">
        <f>SUM(AB14:AB16)</f>
        <v>1000</v>
      </c>
      <c r="AT8" s="1">
        <f t="shared" si="16"/>
        <v>0</v>
      </c>
    </row>
    <row r="9" spans="1:46" x14ac:dyDescent="0.3">
      <c r="A9" t="s">
        <v>5</v>
      </c>
      <c r="B9">
        <v>26</v>
      </c>
      <c r="C9">
        <v>83</v>
      </c>
      <c r="D9">
        <v>83</v>
      </c>
      <c r="E9">
        <v>94</v>
      </c>
      <c r="F9">
        <v>29</v>
      </c>
      <c r="H9" t="str">
        <f t="shared" si="2"/>
        <v>O6</v>
      </c>
      <c r="I9">
        <f t="shared" si="3"/>
        <v>15</v>
      </c>
      <c r="J9">
        <f t="shared" si="1"/>
        <v>3</v>
      </c>
      <c r="K9">
        <f t="shared" si="1"/>
        <v>1</v>
      </c>
      <c r="L9">
        <f>RANK(E9,E$4:E$18,E$1)</f>
        <v>1</v>
      </c>
      <c r="M9">
        <f t="shared" si="1"/>
        <v>12</v>
      </c>
      <c r="N9">
        <v>1000</v>
      </c>
      <c r="Q9" s="1"/>
      <c r="R9" s="1"/>
      <c r="S9" s="1"/>
      <c r="T9" s="1"/>
      <c r="U9" s="1"/>
      <c r="V9" s="1"/>
      <c r="W9" s="1"/>
      <c r="X9" s="11">
        <f t="shared" ref="X9:AL11" si="17">1/(1-EXP(-1*X4))</f>
        <v>1</v>
      </c>
      <c r="Y9" s="11">
        <f t="shared" si="17"/>
        <v>1</v>
      </c>
      <c r="Z9" s="11">
        <f t="shared" si="17"/>
        <v>1</v>
      </c>
      <c r="AA9" s="11">
        <f t="shared" si="17"/>
        <v>1</v>
      </c>
      <c r="AB9" s="11">
        <f t="shared" si="17"/>
        <v>1</v>
      </c>
      <c r="AC9" s="11">
        <f t="shared" si="17"/>
        <v>1</v>
      </c>
      <c r="AD9" s="11">
        <f t="shared" si="17"/>
        <v>1</v>
      </c>
      <c r="AE9" s="11">
        <f t="shared" si="17"/>
        <v>1</v>
      </c>
      <c r="AF9" s="11">
        <f t="shared" si="17"/>
        <v>1</v>
      </c>
      <c r="AG9" s="11">
        <f t="shared" si="17"/>
        <v>1</v>
      </c>
      <c r="AH9" s="11">
        <f t="shared" si="17"/>
        <v>1</v>
      </c>
      <c r="AI9" s="11">
        <f t="shared" si="17"/>
        <v>1</v>
      </c>
      <c r="AJ9" s="11">
        <f t="shared" si="17"/>
        <v>1</v>
      </c>
      <c r="AK9" s="11">
        <f t="shared" si="17"/>
        <v>1</v>
      </c>
      <c r="AL9" s="11">
        <f t="shared" si="17"/>
        <v>1</v>
      </c>
      <c r="AM9" s="1"/>
      <c r="AN9" s="1"/>
      <c r="AO9" s="1"/>
      <c r="AQ9" t="s">
        <v>5</v>
      </c>
      <c r="AR9" s="1">
        <v>1000</v>
      </c>
      <c r="AS9" s="4">
        <f>SUM(AC14:AC16)</f>
        <v>1000</v>
      </c>
      <c r="AT9" s="1">
        <f t="shared" si="16"/>
        <v>0</v>
      </c>
    </row>
    <row r="10" spans="1:46" x14ac:dyDescent="0.3">
      <c r="A10" t="s">
        <v>6</v>
      </c>
      <c r="B10">
        <v>97</v>
      </c>
      <c r="C10">
        <v>60</v>
      </c>
      <c r="D10">
        <v>70</v>
      </c>
      <c r="E10">
        <v>33</v>
      </c>
      <c r="F10">
        <v>45</v>
      </c>
      <c r="H10" t="str">
        <f t="shared" si="2"/>
        <v>O7</v>
      </c>
      <c r="I10">
        <f t="shared" si="3"/>
        <v>1</v>
      </c>
      <c r="J10">
        <f t="shared" si="1"/>
        <v>5</v>
      </c>
      <c r="K10">
        <f t="shared" si="1"/>
        <v>8</v>
      </c>
      <c r="L10">
        <f>RANK(E10,E$4:E$18,E$1)</f>
        <v>14</v>
      </c>
      <c r="M10">
        <f t="shared" si="1"/>
        <v>8</v>
      </c>
      <c r="N10">
        <v>1000</v>
      </c>
      <c r="Q10" s="1"/>
      <c r="R10" s="1"/>
      <c r="S10" s="1"/>
      <c r="T10" s="1"/>
      <c r="U10" s="1"/>
      <c r="V10" s="1"/>
      <c r="W10" s="1"/>
      <c r="X10" s="11">
        <f t="shared" si="17"/>
        <v>1</v>
      </c>
      <c r="Y10" s="11">
        <f t="shared" si="17"/>
        <v>1</v>
      </c>
      <c r="Z10" s="11">
        <f t="shared" si="17"/>
        <v>1</v>
      </c>
      <c r="AA10" s="11">
        <f t="shared" si="17"/>
        <v>1</v>
      </c>
      <c r="AB10" s="11">
        <f t="shared" si="17"/>
        <v>1</v>
      </c>
      <c r="AC10" s="11">
        <f t="shared" si="17"/>
        <v>1</v>
      </c>
      <c r="AD10" s="11">
        <f t="shared" si="17"/>
        <v>1</v>
      </c>
      <c r="AE10" s="11">
        <f t="shared" si="17"/>
        <v>1</v>
      </c>
      <c r="AF10" s="11">
        <f t="shared" si="17"/>
        <v>1</v>
      </c>
      <c r="AG10" s="11">
        <f t="shared" si="17"/>
        <v>1</v>
      </c>
      <c r="AH10" s="11">
        <f t="shared" si="17"/>
        <v>1</v>
      </c>
      <c r="AI10" s="11">
        <f t="shared" si="17"/>
        <v>1</v>
      </c>
      <c r="AJ10" s="11">
        <f t="shared" si="17"/>
        <v>1</v>
      </c>
      <c r="AK10" s="11">
        <f t="shared" si="17"/>
        <v>1</v>
      </c>
      <c r="AL10" s="11">
        <f t="shared" si="17"/>
        <v>1</v>
      </c>
      <c r="AM10" s="1"/>
      <c r="AN10" s="1"/>
      <c r="AO10" s="1"/>
      <c r="AQ10" t="s">
        <v>6</v>
      </c>
      <c r="AR10" s="1">
        <v>1000</v>
      </c>
      <c r="AS10" s="4">
        <f>SUM(AD14:AD16)</f>
        <v>1000</v>
      </c>
      <c r="AT10" s="1">
        <f t="shared" si="16"/>
        <v>0</v>
      </c>
    </row>
    <row r="11" spans="1:46" x14ac:dyDescent="0.3">
      <c r="A11" t="s">
        <v>7</v>
      </c>
      <c r="B11">
        <v>95</v>
      </c>
      <c r="C11">
        <v>14</v>
      </c>
      <c r="D11">
        <v>76</v>
      </c>
      <c r="E11">
        <v>63</v>
      </c>
      <c r="F11">
        <v>66</v>
      </c>
      <c r="H11" t="str">
        <f t="shared" si="2"/>
        <v>O8</v>
      </c>
      <c r="I11">
        <f t="shared" si="3"/>
        <v>3</v>
      </c>
      <c r="J11">
        <f t="shared" si="1"/>
        <v>15</v>
      </c>
      <c r="K11">
        <f t="shared" si="1"/>
        <v>3</v>
      </c>
      <c r="L11">
        <f t="shared" si="1"/>
        <v>6</v>
      </c>
      <c r="M11">
        <f t="shared" si="1"/>
        <v>4</v>
      </c>
      <c r="N11">
        <v>1000</v>
      </c>
      <c r="Q11" s="1"/>
      <c r="R11" s="1"/>
      <c r="S11" s="1"/>
      <c r="T11" s="1"/>
      <c r="U11" s="1"/>
      <c r="V11" s="1"/>
      <c r="W11" s="1"/>
      <c r="X11" s="11">
        <f t="shared" si="17"/>
        <v>1</v>
      </c>
      <c r="Y11" s="11">
        <f t="shared" si="17"/>
        <v>1</v>
      </c>
      <c r="Z11" s="11">
        <f t="shared" si="17"/>
        <v>1</v>
      </c>
      <c r="AA11" s="11">
        <f t="shared" si="17"/>
        <v>1</v>
      </c>
      <c r="AB11" s="11">
        <f t="shared" si="17"/>
        <v>1</v>
      </c>
      <c r="AC11" s="11">
        <f t="shared" si="17"/>
        <v>1</v>
      </c>
      <c r="AD11" s="11">
        <f t="shared" si="17"/>
        <v>1</v>
      </c>
      <c r="AE11" s="11">
        <f t="shared" si="17"/>
        <v>1</v>
      </c>
      <c r="AF11" s="11">
        <f t="shared" si="17"/>
        <v>1</v>
      </c>
      <c r="AG11" s="11">
        <f t="shared" si="17"/>
        <v>1</v>
      </c>
      <c r="AH11" s="11">
        <f t="shared" si="17"/>
        <v>1</v>
      </c>
      <c r="AI11" s="11">
        <f t="shared" si="17"/>
        <v>1</v>
      </c>
      <c r="AJ11" s="11">
        <f t="shared" si="17"/>
        <v>1</v>
      </c>
      <c r="AK11" s="11">
        <f t="shared" si="17"/>
        <v>1</v>
      </c>
      <c r="AL11" s="11">
        <f t="shared" si="17"/>
        <v>1</v>
      </c>
      <c r="AM11" s="1"/>
      <c r="AN11" s="10">
        <f>STDEV(X9:AL11)</f>
        <v>0</v>
      </c>
      <c r="AO11" s="1"/>
      <c r="AQ11" t="s">
        <v>7</v>
      </c>
      <c r="AR11" s="1">
        <v>1000</v>
      </c>
      <c r="AS11" s="4">
        <f>SUM(AE14:AE16)</f>
        <v>1000</v>
      </c>
      <c r="AT11" s="1">
        <f t="shared" si="16"/>
        <v>0</v>
      </c>
    </row>
    <row r="12" spans="1:46" x14ac:dyDescent="0.3">
      <c r="A12" t="s">
        <v>8</v>
      </c>
      <c r="B12">
        <v>50</v>
      </c>
      <c r="C12">
        <v>40</v>
      </c>
      <c r="D12">
        <v>58</v>
      </c>
      <c r="E12">
        <v>53</v>
      </c>
      <c r="F12">
        <v>90</v>
      </c>
      <c r="H12" t="str">
        <f t="shared" si="2"/>
        <v>O9</v>
      </c>
      <c r="I12">
        <f t="shared" si="3"/>
        <v>9</v>
      </c>
      <c r="J12">
        <f t="shared" si="1"/>
        <v>13</v>
      </c>
      <c r="K12">
        <f t="shared" si="1"/>
        <v>9</v>
      </c>
      <c r="L12">
        <f t="shared" si="1"/>
        <v>7</v>
      </c>
      <c r="M12">
        <f t="shared" si="1"/>
        <v>1</v>
      </c>
      <c r="N12">
        <v>1000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t="s">
        <v>8</v>
      </c>
      <c r="AR12" s="1">
        <v>1000</v>
      </c>
      <c r="AS12" s="4">
        <f>SUM(AF14:AF16)</f>
        <v>1000</v>
      </c>
      <c r="AT12" s="1">
        <f t="shared" si="16"/>
        <v>0</v>
      </c>
    </row>
    <row r="13" spans="1:46" x14ac:dyDescent="0.3">
      <c r="A13" t="s">
        <v>9</v>
      </c>
      <c r="B13">
        <v>96</v>
      </c>
      <c r="C13">
        <v>66</v>
      </c>
      <c r="D13">
        <v>44</v>
      </c>
      <c r="E13">
        <v>12</v>
      </c>
      <c r="F13">
        <v>47</v>
      </c>
      <c r="H13" t="str">
        <f t="shared" si="2"/>
        <v>O10</v>
      </c>
      <c r="I13">
        <f t="shared" si="3"/>
        <v>2</v>
      </c>
      <c r="J13">
        <f t="shared" si="1"/>
        <v>4</v>
      </c>
      <c r="K13">
        <f t="shared" si="1"/>
        <v>13</v>
      </c>
      <c r="L13">
        <f t="shared" si="1"/>
        <v>15</v>
      </c>
      <c r="M13">
        <f t="shared" si="1"/>
        <v>7</v>
      </c>
      <c r="N13">
        <v>1000</v>
      </c>
      <c r="Q13" s="1"/>
      <c r="R13" s="1"/>
      <c r="S13" s="1"/>
      <c r="T13" s="1"/>
      <c r="U13" s="1"/>
      <c r="V13" s="1"/>
      <c r="W13" s="1"/>
      <c r="X13" s="1" t="s">
        <v>54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t="s">
        <v>9</v>
      </c>
      <c r="AR13" s="1">
        <v>1000</v>
      </c>
      <c r="AS13" s="4">
        <f>SUM(AG14:AG16)</f>
        <v>1000</v>
      </c>
      <c r="AT13" s="1">
        <f t="shared" si="16"/>
        <v>0</v>
      </c>
    </row>
    <row r="14" spans="1:46" x14ac:dyDescent="0.3">
      <c r="A14" t="s">
        <v>10</v>
      </c>
      <c r="B14">
        <v>37</v>
      </c>
      <c r="C14">
        <v>36</v>
      </c>
      <c r="D14">
        <v>74</v>
      </c>
      <c r="E14">
        <v>50</v>
      </c>
      <c r="F14">
        <v>50</v>
      </c>
      <c r="H14" t="str">
        <f t="shared" si="2"/>
        <v>O11</v>
      </c>
      <c r="I14">
        <f t="shared" si="3"/>
        <v>14</v>
      </c>
      <c r="J14">
        <f t="shared" si="1"/>
        <v>14</v>
      </c>
      <c r="K14">
        <f t="shared" si="1"/>
        <v>6</v>
      </c>
      <c r="L14">
        <f t="shared" si="1"/>
        <v>8</v>
      </c>
      <c r="M14">
        <f t="shared" si="1"/>
        <v>5</v>
      </c>
      <c r="N14">
        <v>1000</v>
      </c>
      <c r="Q14" s="1"/>
      <c r="R14" s="1"/>
      <c r="S14" s="1"/>
      <c r="T14" s="1"/>
      <c r="U14" s="1"/>
      <c r="V14" s="1"/>
      <c r="W14" s="1"/>
      <c r="X14" s="1">
        <f t="shared" ref="X14:AL16" si="18">X9*$AO4</f>
        <v>261.89123331998854</v>
      </c>
      <c r="Y14" s="1">
        <f t="shared" si="18"/>
        <v>261.89123331998854</v>
      </c>
      <c r="Z14" s="1">
        <f t="shared" si="18"/>
        <v>261.89123331998854</v>
      </c>
      <c r="AA14" s="1">
        <f t="shared" si="18"/>
        <v>261.89123331998854</v>
      </c>
      <c r="AB14" s="1">
        <f t="shared" si="18"/>
        <v>261.89123331998854</v>
      </c>
      <c r="AC14" s="1">
        <f t="shared" si="18"/>
        <v>261.89123331998854</v>
      </c>
      <c r="AD14" s="1">
        <f t="shared" si="18"/>
        <v>261.89123331998854</v>
      </c>
      <c r="AE14" s="1">
        <f t="shared" si="18"/>
        <v>261.89123331998854</v>
      </c>
      <c r="AF14" s="1">
        <f t="shared" si="18"/>
        <v>261.89123331998854</v>
      </c>
      <c r="AG14" s="1">
        <f t="shared" si="18"/>
        <v>261.89123331998854</v>
      </c>
      <c r="AH14" s="1">
        <f t="shared" si="18"/>
        <v>261.89123331998854</v>
      </c>
      <c r="AI14" s="1">
        <f t="shared" si="18"/>
        <v>261.89123331998854</v>
      </c>
      <c r="AJ14" s="1">
        <f t="shared" si="18"/>
        <v>261.89123331998854</v>
      </c>
      <c r="AK14" s="1">
        <f t="shared" si="18"/>
        <v>261.89123331998854</v>
      </c>
      <c r="AL14" s="1">
        <f t="shared" si="18"/>
        <v>261.89123331998854</v>
      </c>
      <c r="AM14" s="1"/>
      <c r="AN14" s="10">
        <f>STDEV(X14:AL14)</f>
        <v>5.8838528446672815E-14</v>
      </c>
      <c r="AO14" s="1"/>
      <c r="AQ14" t="s">
        <v>10</v>
      </c>
      <c r="AR14" s="1">
        <v>1000</v>
      </c>
      <c r="AS14" s="4">
        <f>SUM(AH14:AH16)</f>
        <v>1000</v>
      </c>
      <c r="AT14" s="1">
        <f t="shared" si="16"/>
        <v>0</v>
      </c>
    </row>
    <row r="15" spans="1:46" x14ac:dyDescent="0.3">
      <c r="A15" t="s">
        <v>11</v>
      </c>
      <c r="B15">
        <v>79</v>
      </c>
      <c r="C15">
        <v>60</v>
      </c>
      <c r="D15">
        <v>75</v>
      </c>
      <c r="E15">
        <v>45</v>
      </c>
      <c r="F15">
        <v>50</v>
      </c>
      <c r="H15" t="str">
        <f t="shared" si="2"/>
        <v>O12</v>
      </c>
      <c r="I15">
        <f t="shared" si="3"/>
        <v>5</v>
      </c>
      <c r="J15">
        <f t="shared" si="1"/>
        <v>5</v>
      </c>
      <c r="K15">
        <f t="shared" si="1"/>
        <v>4</v>
      </c>
      <c r="L15">
        <f t="shared" si="1"/>
        <v>12</v>
      </c>
      <c r="M15">
        <f t="shared" si="1"/>
        <v>5</v>
      </c>
      <c r="N15">
        <v>1000</v>
      </c>
      <c r="Q15" s="1"/>
      <c r="R15" s="1"/>
      <c r="S15" s="1"/>
      <c r="T15" s="1"/>
      <c r="U15" s="1"/>
      <c r="V15" s="1"/>
      <c r="W15" s="1"/>
      <c r="X15" s="1">
        <f t="shared" si="18"/>
        <v>380.80276212403271</v>
      </c>
      <c r="Y15" s="1">
        <f t="shared" si="18"/>
        <v>380.80276212403271</v>
      </c>
      <c r="Z15" s="1">
        <f t="shared" si="18"/>
        <v>380.80276212403271</v>
      </c>
      <c r="AA15" s="1">
        <f t="shared" si="18"/>
        <v>380.80276212403271</v>
      </c>
      <c r="AB15" s="1">
        <f t="shared" si="18"/>
        <v>380.80276212403271</v>
      </c>
      <c r="AC15" s="1">
        <f t="shared" si="18"/>
        <v>380.80276212403271</v>
      </c>
      <c r="AD15" s="1">
        <f t="shared" si="18"/>
        <v>380.80276212403271</v>
      </c>
      <c r="AE15" s="1">
        <f t="shared" si="18"/>
        <v>380.80276212403271</v>
      </c>
      <c r="AF15" s="1">
        <f t="shared" si="18"/>
        <v>380.80276212403271</v>
      </c>
      <c r="AG15" s="1">
        <f t="shared" si="18"/>
        <v>380.80276212403271</v>
      </c>
      <c r="AH15" s="1">
        <f t="shared" si="18"/>
        <v>380.80276212403271</v>
      </c>
      <c r="AI15" s="1">
        <f t="shared" si="18"/>
        <v>380.80276212403271</v>
      </c>
      <c r="AJ15" s="1">
        <f t="shared" si="18"/>
        <v>380.80276212403271</v>
      </c>
      <c r="AK15" s="1">
        <f t="shared" si="18"/>
        <v>380.80276212403271</v>
      </c>
      <c r="AL15" s="1">
        <f t="shared" si="18"/>
        <v>380.80276212403271</v>
      </c>
      <c r="AM15" s="1"/>
      <c r="AN15" s="10">
        <f t="shared" ref="AN15:AN16" si="19">STDEV(X15:AL15)</f>
        <v>5.8838528446672815E-14</v>
      </c>
      <c r="AO15" s="1"/>
      <c r="AQ15" t="s">
        <v>11</v>
      </c>
      <c r="AR15" s="1">
        <v>1000</v>
      </c>
      <c r="AS15" s="4">
        <f>SUM(AI14:AI16)</f>
        <v>1000</v>
      </c>
      <c r="AT15" s="1">
        <f t="shared" si="16"/>
        <v>0</v>
      </c>
    </row>
    <row r="16" spans="1:46" x14ac:dyDescent="0.3">
      <c r="A16" t="s">
        <v>12</v>
      </c>
      <c r="B16">
        <v>67</v>
      </c>
      <c r="C16">
        <v>96</v>
      </c>
      <c r="D16">
        <v>38</v>
      </c>
      <c r="E16">
        <v>44</v>
      </c>
      <c r="F16">
        <v>72</v>
      </c>
      <c r="H16" t="str">
        <f t="shared" si="2"/>
        <v>O13</v>
      </c>
      <c r="I16">
        <f t="shared" si="3"/>
        <v>7</v>
      </c>
      <c r="J16">
        <f t="shared" si="1"/>
        <v>1</v>
      </c>
      <c r="K16">
        <f t="shared" si="1"/>
        <v>14</v>
      </c>
      <c r="L16">
        <f t="shared" si="1"/>
        <v>13</v>
      </c>
      <c r="M16">
        <f t="shared" si="1"/>
        <v>3</v>
      </c>
      <c r="N16">
        <v>1000</v>
      </c>
      <c r="Q16" s="1"/>
      <c r="R16" s="1"/>
      <c r="S16" s="1"/>
      <c r="T16" s="1"/>
      <c r="U16" s="1"/>
      <c r="V16" s="1"/>
      <c r="W16" s="1"/>
      <c r="X16" s="1">
        <f t="shared" si="18"/>
        <v>357.30600455597875</v>
      </c>
      <c r="Y16" s="1">
        <f t="shared" si="18"/>
        <v>357.30600455597875</v>
      </c>
      <c r="Z16" s="1">
        <f t="shared" si="18"/>
        <v>357.30600455597875</v>
      </c>
      <c r="AA16" s="1">
        <f t="shared" si="18"/>
        <v>357.30600455597875</v>
      </c>
      <c r="AB16" s="1">
        <f t="shared" si="18"/>
        <v>357.30600455597875</v>
      </c>
      <c r="AC16" s="1">
        <f t="shared" si="18"/>
        <v>357.30600455597875</v>
      </c>
      <c r="AD16" s="1">
        <f t="shared" si="18"/>
        <v>357.30600455597875</v>
      </c>
      <c r="AE16" s="1">
        <f t="shared" si="18"/>
        <v>357.30600455597875</v>
      </c>
      <c r="AF16" s="1">
        <f t="shared" si="18"/>
        <v>357.30600455597875</v>
      </c>
      <c r="AG16" s="1">
        <f t="shared" si="18"/>
        <v>357.30600455597875</v>
      </c>
      <c r="AH16" s="1">
        <f t="shared" si="18"/>
        <v>357.30600455597875</v>
      </c>
      <c r="AI16" s="1">
        <f t="shared" si="18"/>
        <v>357.30600455597875</v>
      </c>
      <c r="AJ16" s="1">
        <f t="shared" si="18"/>
        <v>357.30600455597875</v>
      </c>
      <c r="AK16" s="1">
        <f t="shared" si="18"/>
        <v>357.30600455597875</v>
      </c>
      <c r="AL16" s="1">
        <f t="shared" si="18"/>
        <v>357.30600455597875</v>
      </c>
      <c r="AM16" s="1"/>
      <c r="AN16" s="10">
        <f t="shared" si="19"/>
        <v>0</v>
      </c>
      <c r="AO16" s="1"/>
      <c r="AQ16" t="s">
        <v>12</v>
      </c>
      <c r="AR16" s="1">
        <v>1000</v>
      </c>
      <c r="AS16" s="4">
        <f>SUM(AJ14:AJ16)</f>
        <v>1000</v>
      </c>
      <c r="AT16" s="1">
        <f t="shared" si="16"/>
        <v>0</v>
      </c>
    </row>
    <row r="17" spans="1:46" x14ac:dyDescent="0.3">
      <c r="A17" t="s">
        <v>13</v>
      </c>
      <c r="B17">
        <v>50</v>
      </c>
      <c r="C17">
        <v>50</v>
      </c>
      <c r="D17">
        <v>71</v>
      </c>
      <c r="E17">
        <v>48</v>
      </c>
      <c r="F17">
        <v>31</v>
      </c>
      <c r="H17" t="str">
        <f t="shared" si="2"/>
        <v>O14</v>
      </c>
      <c r="I17">
        <f t="shared" si="3"/>
        <v>9</v>
      </c>
      <c r="J17">
        <f t="shared" si="1"/>
        <v>8</v>
      </c>
      <c r="K17">
        <f t="shared" si="1"/>
        <v>7</v>
      </c>
      <c r="L17">
        <f t="shared" si="1"/>
        <v>11</v>
      </c>
      <c r="M17">
        <f t="shared" si="1"/>
        <v>11</v>
      </c>
      <c r="N17">
        <v>1000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t="s">
        <v>13</v>
      </c>
      <c r="AR17" s="1">
        <v>1000</v>
      </c>
      <c r="AS17" s="4">
        <f>SUM(AK14:AK16)</f>
        <v>1000</v>
      </c>
      <c r="AT17" s="1">
        <f t="shared" si="16"/>
        <v>0</v>
      </c>
    </row>
    <row r="18" spans="1:46" x14ac:dyDescent="0.3">
      <c r="A18" t="s">
        <v>14</v>
      </c>
      <c r="B18">
        <v>50</v>
      </c>
      <c r="C18">
        <v>84</v>
      </c>
      <c r="D18">
        <v>46</v>
      </c>
      <c r="E18">
        <v>50</v>
      </c>
      <c r="F18">
        <v>43</v>
      </c>
      <c r="H18" t="str">
        <f t="shared" si="2"/>
        <v>O15</v>
      </c>
      <c r="I18">
        <f t="shared" si="3"/>
        <v>9</v>
      </c>
      <c r="J18">
        <f t="shared" si="1"/>
        <v>2</v>
      </c>
      <c r="K18">
        <f t="shared" si="1"/>
        <v>12</v>
      </c>
      <c r="L18">
        <f t="shared" si="1"/>
        <v>8</v>
      </c>
      <c r="M18">
        <f t="shared" si="1"/>
        <v>10</v>
      </c>
      <c r="N18">
        <v>1000</v>
      </c>
      <c r="Q18" s="1"/>
      <c r="R18" s="1"/>
      <c r="S18" s="1"/>
      <c r="T18" s="1"/>
      <c r="U18" s="1"/>
      <c r="V18" s="1"/>
      <c r="W18" s="1"/>
      <c r="X18" s="1" t="s">
        <v>62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t="s">
        <v>14</v>
      </c>
      <c r="AR18" s="1">
        <v>1000</v>
      </c>
      <c r="AS18" s="4">
        <f>SUM(AL14:AL16)</f>
        <v>1000</v>
      </c>
      <c r="AT18" s="1">
        <f t="shared" si="16"/>
        <v>0</v>
      </c>
    </row>
    <row r="19" spans="1:46" x14ac:dyDescent="0.3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R19" s="1" t="s">
        <v>27</v>
      </c>
      <c r="AS19" s="1" t="s">
        <v>27</v>
      </c>
      <c r="AT19" s="1" t="s">
        <v>26</v>
      </c>
    </row>
    <row r="20" spans="1:46" x14ac:dyDescent="0.3"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R20" s="1">
        <f t="shared" ref="AR20" si="20">SUM(AR4:AR18)</f>
        <v>15000</v>
      </c>
      <c r="AS20" s="1">
        <f>SUM(AS4:AS18)</f>
        <v>15000</v>
      </c>
      <c r="AT20" s="5">
        <f>SUMSQ(AT4:AT18)</f>
        <v>0</v>
      </c>
    </row>
    <row r="21" spans="1:46" x14ac:dyDescent="0.3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R21" s="1"/>
      <c r="AS21" s="1"/>
      <c r="AT21" s="1" t="s">
        <v>28</v>
      </c>
    </row>
    <row r="22" spans="1:46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R22" s="1"/>
      <c r="AS22" s="1"/>
      <c r="AT22" s="1">
        <f>ABS(AR20-AS20)</f>
        <v>0</v>
      </c>
    </row>
    <row r="23" spans="1:46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R23" s="1"/>
      <c r="AS23" s="1"/>
      <c r="AT23" s="1" t="s">
        <v>29</v>
      </c>
    </row>
    <row r="24" spans="1:46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R24" s="1"/>
      <c r="AS24" s="1"/>
      <c r="AT24" s="5">
        <f>AT20*AT22</f>
        <v>0</v>
      </c>
    </row>
    <row r="25" spans="1:46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R25" t="s">
        <v>30</v>
      </c>
      <c r="AS25" t="s">
        <v>30</v>
      </c>
    </row>
    <row r="26" spans="1:46" x14ac:dyDescent="0.3">
      <c r="H26" t="s">
        <v>56</v>
      </c>
      <c r="I26" t="s">
        <v>15</v>
      </c>
      <c r="J26" t="s">
        <v>16</v>
      </c>
      <c r="K26" t="s">
        <v>17</v>
      </c>
      <c r="L26" t="s">
        <v>18</v>
      </c>
      <c r="M26" t="s">
        <v>19</v>
      </c>
      <c r="Q26" s="1"/>
      <c r="R26" s="1"/>
      <c r="S26" s="1"/>
      <c r="T26" s="1"/>
      <c r="U26" s="1"/>
      <c r="V26" s="1"/>
      <c r="W26" s="1"/>
      <c r="X26" s="1" t="s">
        <v>31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R26">
        <f>STDEV(AR4:AR18)</f>
        <v>0</v>
      </c>
      <c r="AS26" s="7">
        <f>STDEV(AS4:AS18)</f>
        <v>0</v>
      </c>
    </row>
    <row r="27" spans="1:46" x14ac:dyDescent="0.3">
      <c r="H27" t="s">
        <v>0</v>
      </c>
      <c r="I27">
        <f>RANK(B4,B$4:B$18,B$2)</f>
        <v>10</v>
      </c>
      <c r="J27">
        <f t="shared" ref="J27:M41" si="21">RANK(C4,C$4:C$18,C$2)</f>
        <v>4</v>
      </c>
      <c r="K27">
        <f t="shared" si="21"/>
        <v>11</v>
      </c>
      <c r="L27">
        <f t="shared" si="21"/>
        <v>13</v>
      </c>
      <c r="M27">
        <f t="shared" si="21"/>
        <v>2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6" x14ac:dyDescent="0.3">
      <c r="H28" t="s">
        <v>1</v>
      </c>
      <c r="I28">
        <f t="shared" ref="I28:I41" si="22">RANK(B5,B$4:B$18,B$2)</f>
        <v>4</v>
      </c>
      <c r="J28">
        <f t="shared" si="21"/>
        <v>4</v>
      </c>
      <c r="K28">
        <f t="shared" si="21"/>
        <v>14</v>
      </c>
      <c r="L28">
        <f t="shared" si="21"/>
        <v>6</v>
      </c>
      <c r="M28">
        <f t="shared" si="21"/>
        <v>1</v>
      </c>
      <c r="Q28" s="1"/>
      <c r="R28" s="1"/>
      <c r="S28" s="1"/>
      <c r="T28" s="1"/>
      <c r="U28" s="1"/>
      <c r="V28" s="1"/>
      <c r="W28" s="1"/>
      <c r="X28" s="1" t="s">
        <v>38</v>
      </c>
      <c r="Y28" s="1" t="s">
        <v>39</v>
      </c>
      <c r="Z28" s="1" t="s">
        <v>40</v>
      </c>
      <c r="AA28" s="1" t="s">
        <v>41</v>
      </c>
      <c r="AB28" s="1" t="s">
        <v>42</v>
      </c>
      <c r="AC28" s="1" t="s">
        <v>43</v>
      </c>
      <c r="AD28" s="1" t="s">
        <v>44</v>
      </c>
      <c r="AE28" s="1" t="s">
        <v>45</v>
      </c>
      <c r="AF28" s="1" t="s">
        <v>46</v>
      </c>
      <c r="AG28" s="1" t="s">
        <v>47</v>
      </c>
      <c r="AH28" s="1" t="s">
        <v>48</v>
      </c>
      <c r="AI28" s="1" t="s">
        <v>49</v>
      </c>
      <c r="AJ28" s="1" t="s">
        <v>50</v>
      </c>
      <c r="AK28" s="1" t="s">
        <v>51</v>
      </c>
      <c r="AL28" s="1" t="s">
        <v>52</v>
      </c>
      <c r="AM28" s="1"/>
      <c r="AN28" s="1"/>
      <c r="AO28" s="1"/>
      <c r="AR28" t="s">
        <v>22</v>
      </c>
      <c r="AS28" t="s">
        <v>24</v>
      </c>
      <c r="AT28" t="s">
        <v>25</v>
      </c>
    </row>
    <row r="29" spans="1:46" x14ac:dyDescent="0.3">
      <c r="H29" t="s">
        <v>2</v>
      </c>
      <c r="I29">
        <f t="shared" si="22"/>
        <v>12</v>
      </c>
      <c r="J29">
        <f t="shared" si="21"/>
        <v>9</v>
      </c>
      <c r="K29">
        <f t="shared" si="21"/>
        <v>5</v>
      </c>
      <c r="L29">
        <f t="shared" si="21"/>
        <v>12</v>
      </c>
      <c r="M29">
        <f t="shared" si="21"/>
        <v>2</v>
      </c>
      <c r="Q29" s="1"/>
      <c r="R29" s="1"/>
      <c r="S29" s="1"/>
      <c r="T29" s="1"/>
      <c r="U29" s="1"/>
      <c r="V29" s="1"/>
      <c r="W29" s="1"/>
      <c r="X29" s="1">
        <f>$I$27*$Q4+$J$27*$R4+$K$27*$S4+$L$27*$T4+$M$27*$U4</f>
        <v>113</v>
      </c>
      <c r="Y29" s="1">
        <f>$I$28*$Q4+$J$28*$R4+$K$28*$S4+$L$28*$T4+$M$28*$U4</f>
        <v>83</v>
      </c>
      <c r="Z29" s="1">
        <f>$I$29*$Q4+$J$29*$R4+$K$29*$S4+$L$29*$T4+$M$29*$U4</f>
        <v>103</v>
      </c>
      <c r="AA29" s="1">
        <f>$I$30*$Q4+$J$30*$R4+$K$30*$S4+$L$30*$T4+$M$30*$U4</f>
        <v>105</v>
      </c>
      <c r="AB29" s="1">
        <f>$I$31*$Q4+$J$31*$R4+$K$31*$S4+$L$31*$T4+$M$31*$U4</f>
        <v>145</v>
      </c>
      <c r="AC29" s="1">
        <f>$I$32*$Q4+$J$32*$R4+$K$32*$S4+$L$32*$T4+$M$32*$U4</f>
        <v>149</v>
      </c>
      <c r="AD29" s="1">
        <f>$I$33*$Q4+$J$33*$R4+$K$33*$S4+$L$33*$T4+$M$33*$U4</f>
        <v>100</v>
      </c>
      <c r="AE29" s="1">
        <f>$I$34*$Q4+$J$34*$R4+$K$34*$S4+$L$34*$T4+$M$34*$U4</f>
        <v>154</v>
      </c>
      <c r="AF29" s="1">
        <f>$I$35*$Q4+$J$35*$R4+$K$35*$S4+$L$35*$T4+$M$35*$U4</f>
        <v>143</v>
      </c>
      <c r="AG29" s="1">
        <f>$I$36*$Q4+$J$36*$R4+$K$36*$S4+$L$36*$T4+$M$36*$U4</f>
        <v>96</v>
      </c>
      <c r="AH29" s="1">
        <f>$I$37*$Q4+$J$37*$R4+$K$37*$S4+$L$37*$T4+$M$37*$U4</f>
        <v>110</v>
      </c>
      <c r="AI29" s="1">
        <f>$I$38*$Q4+$J$38*$R4+$K$38*$S4+$L$38*$T4+$M$38*$U4</f>
        <v>128</v>
      </c>
      <c r="AJ29" s="1">
        <f>$I$39*$Q4+$J$39*$R4+$K$39*$S4+$L$39*$T4+$M$39*$U4</f>
        <v>121</v>
      </c>
      <c r="AK29" s="1">
        <f>$I$40*$Q4+$J$40*$R4+$K$40*$S4+$L$40*$T4+$M$40*$U4</f>
        <v>85</v>
      </c>
      <c r="AL29" s="1">
        <f>$I$41*$Q4+$J$41*$R4+$K$41*$S4+$L$41*$T4+$M$41*$U4</f>
        <v>99</v>
      </c>
      <c r="AM29" s="1"/>
      <c r="AN29" s="1"/>
      <c r="AO29" s="1"/>
      <c r="AQ29" t="s">
        <v>0</v>
      </c>
      <c r="AR29" s="1">
        <v>1000</v>
      </c>
      <c r="AS29" s="4">
        <f>SUM(X39:X41)</f>
        <v>1000</v>
      </c>
      <c r="AT29" s="1">
        <f>AR29-AS29</f>
        <v>0</v>
      </c>
    </row>
    <row r="30" spans="1:46" x14ac:dyDescent="0.3">
      <c r="H30" t="s">
        <v>3</v>
      </c>
      <c r="I30">
        <f t="shared" si="22"/>
        <v>3</v>
      </c>
      <c r="J30">
        <f t="shared" si="21"/>
        <v>4</v>
      </c>
      <c r="K30">
        <f t="shared" si="21"/>
        <v>1</v>
      </c>
      <c r="L30">
        <f t="shared" si="21"/>
        <v>14</v>
      </c>
      <c r="M30">
        <f t="shared" si="21"/>
        <v>7</v>
      </c>
      <c r="Q30" s="1"/>
      <c r="R30" s="1"/>
      <c r="S30" s="1"/>
      <c r="T30" s="1"/>
      <c r="U30" s="1"/>
      <c r="V30" s="1"/>
      <c r="W30" s="1"/>
      <c r="X30" s="1">
        <f>$I$27*$Q5+$J$27*$R5+$K$27*$S5+$L$27*$T5+$M$27*$U5</f>
        <v>313</v>
      </c>
      <c r="Y30" s="1">
        <f>$I$28*$Q5+$J$28*$R5+$K$28*$S5+$L$28*$T5+$M$28*$U5</f>
        <v>228</v>
      </c>
      <c r="Z30" s="1">
        <f t="shared" ref="Z30:Z31" si="23">$I$29*$Q5+$J$29*$R5+$K$29*$S5+$L$29*$T5+$M$29*$U5</f>
        <v>303</v>
      </c>
      <c r="AA30" s="1">
        <f t="shared" ref="AA30:AA31" si="24">$I$30*$Q5+$J$30*$R5+$K$30*$S5+$L$30*$T5+$M$30*$U5</f>
        <v>250</v>
      </c>
      <c r="AB30" s="1">
        <f t="shared" ref="AB30:AB31" si="25">$I$31*$Q5+$J$31*$R5+$K$31*$S5+$L$31*$T5+$M$31*$U5</f>
        <v>355</v>
      </c>
      <c r="AC30" s="1">
        <f t="shared" ref="AC30:AC31" si="26">$I$32*$Q5+$J$32*$R5+$K$32*$S5+$L$32*$T5+$M$32*$U5</f>
        <v>384</v>
      </c>
      <c r="AD30" s="1">
        <f t="shared" ref="AD30:AD31" si="27">$I$33*$Q5+$J$33*$R5+$K$33*$S5+$L$33*$T5+$M$33*$U5</f>
        <v>305</v>
      </c>
      <c r="AE30" s="1">
        <f t="shared" ref="AE30:AE31" si="28">$I$34*$Q5+$J$34*$R5+$K$34*$S5+$L$34*$T5+$M$34*$U5</f>
        <v>399</v>
      </c>
      <c r="AF30" s="1">
        <f t="shared" ref="AF30:AF31" si="29">$I$35*$Q5+$J$35*$R5+$K$35*$S5+$L$35*$T5+$M$35*$U5</f>
        <v>338</v>
      </c>
      <c r="AG30" s="1">
        <f t="shared" ref="AG30:AG31" si="30">$I$36*$Q5+$J$36*$R5+$K$36*$S5+$L$36*$T5+$M$36*$U5</f>
        <v>291</v>
      </c>
      <c r="AH30" s="1">
        <f t="shared" ref="AH30:AH31" si="31">$I$37*$Q5+$J$37*$R5+$K$37*$S5+$L$37*$T5+$M$37*$U5</f>
        <v>260</v>
      </c>
      <c r="AI30" s="1">
        <f t="shared" ref="AI30:AI31" si="32">$I$38*$Q5+$J$38*$R5+$K$38*$S5+$L$38*$T5+$M$38*$U5</f>
        <v>353</v>
      </c>
      <c r="AJ30" s="1">
        <f t="shared" ref="AJ30:AJ31" si="33">$I$39*$Q5+$J$39*$R5+$K$39*$S5+$L$39*$T5+$M$39*$U5</f>
        <v>326</v>
      </c>
      <c r="AK30" s="1">
        <f t="shared" ref="AK30:AK31" si="34">$I$40*$Q5+$J$40*$R5+$K$40*$S5+$L$40*$T5+$M$40*$U5</f>
        <v>225</v>
      </c>
      <c r="AL30" s="1">
        <f t="shared" ref="AL30:AL31" si="35">$I$41*$Q5+$J$41*$R5+$K$41*$S5+$L$41*$T5+$M$41*$U5</f>
        <v>274</v>
      </c>
      <c r="AM30" s="1"/>
      <c r="AN30" s="1"/>
      <c r="AO30" s="1"/>
      <c r="AQ30" t="s">
        <v>1</v>
      </c>
      <c r="AR30" s="1">
        <v>1000</v>
      </c>
      <c r="AS30" s="4">
        <f>SUM(Y39:Y41)</f>
        <v>1000</v>
      </c>
      <c r="AT30" s="1">
        <f t="shared" ref="AT30:AT43" si="36">AR30-AS30</f>
        <v>0</v>
      </c>
    </row>
    <row r="31" spans="1:46" x14ac:dyDescent="0.3">
      <c r="H31" t="s">
        <v>4</v>
      </c>
      <c r="I31">
        <f t="shared" si="22"/>
        <v>8</v>
      </c>
      <c r="J31">
        <f t="shared" si="21"/>
        <v>4</v>
      </c>
      <c r="K31">
        <f t="shared" si="21"/>
        <v>5</v>
      </c>
      <c r="L31">
        <f t="shared" si="21"/>
        <v>11</v>
      </c>
      <c r="M31">
        <f t="shared" si="21"/>
        <v>14</v>
      </c>
      <c r="Q31" s="1"/>
      <c r="R31" s="1"/>
      <c r="S31" s="1"/>
      <c r="T31" s="1"/>
      <c r="U31" s="1"/>
      <c r="V31" s="1"/>
      <c r="W31" s="1"/>
      <c r="X31" s="1">
        <f>$I$27*$Q6+$J$27*$R6+$K$27*$S6+$L$27*$T6+$M$27*$U6</f>
        <v>513</v>
      </c>
      <c r="Y31" s="1">
        <f>$I$28*$Q6+$J$28*$R6+$K$28*$S6+$L$28*$T6+$M$28*$U6</f>
        <v>373</v>
      </c>
      <c r="Z31" s="1">
        <f t="shared" si="23"/>
        <v>503</v>
      </c>
      <c r="AA31" s="1">
        <f t="shared" si="24"/>
        <v>395</v>
      </c>
      <c r="AB31" s="1">
        <f t="shared" si="25"/>
        <v>565</v>
      </c>
      <c r="AC31" s="1">
        <f t="shared" si="26"/>
        <v>619</v>
      </c>
      <c r="AD31" s="1">
        <f t="shared" si="27"/>
        <v>510</v>
      </c>
      <c r="AE31" s="1">
        <f t="shared" si="28"/>
        <v>644</v>
      </c>
      <c r="AF31" s="1">
        <f t="shared" si="29"/>
        <v>533</v>
      </c>
      <c r="AG31" s="1">
        <f t="shared" si="30"/>
        <v>486</v>
      </c>
      <c r="AH31" s="1">
        <f t="shared" si="31"/>
        <v>410</v>
      </c>
      <c r="AI31" s="1">
        <f t="shared" si="32"/>
        <v>578</v>
      </c>
      <c r="AJ31" s="1">
        <f t="shared" si="33"/>
        <v>531</v>
      </c>
      <c r="AK31" s="1">
        <f t="shared" si="34"/>
        <v>365</v>
      </c>
      <c r="AL31" s="1">
        <f t="shared" si="35"/>
        <v>449</v>
      </c>
      <c r="AM31" s="1"/>
      <c r="AN31" s="1"/>
      <c r="AO31" s="1"/>
      <c r="AQ31" t="s">
        <v>2</v>
      </c>
      <c r="AR31" s="1">
        <v>1000</v>
      </c>
      <c r="AS31" s="4">
        <f>SUM(Z39:Z41)</f>
        <v>1000</v>
      </c>
      <c r="AT31" s="1">
        <f t="shared" si="36"/>
        <v>0</v>
      </c>
    </row>
    <row r="32" spans="1:46" x14ac:dyDescent="0.3">
      <c r="H32" t="s">
        <v>5</v>
      </c>
      <c r="I32">
        <f>RANK(B9,B$4:B$18,B$2)</f>
        <v>1</v>
      </c>
      <c r="J32">
        <f t="shared" si="21"/>
        <v>13</v>
      </c>
      <c r="K32">
        <f t="shared" si="21"/>
        <v>14</v>
      </c>
      <c r="L32">
        <f t="shared" si="21"/>
        <v>15</v>
      </c>
      <c r="M32">
        <f t="shared" si="21"/>
        <v>4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t="s">
        <v>3</v>
      </c>
      <c r="AR32" s="1">
        <v>1000</v>
      </c>
      <c r="AS32" s="4">
        <f>SUM(AA39:AA41)</f>
        <v>1000</v>
      </c>
      <c r="AT32" s="1">
        <f t="shared" si="36"/>
        <v>0</v>
      </c>
    </row>
    <row r="33" spans="8:46" x14ac:dyDescent="0.3">
      <c r="H33" t="s">
        <v>6</v>
      </c>
      <c r="I33">
        <f t="shared" si="22"/>
        <v>15</v>
      </c>
      <c r="J33">
        <f t="shared" si="21"/>
        <v>9</v>
      </c>
      <c r="K33">
        <f t="shared" si="21"/>
        <v>8</v>
      </c>
      <c r="L33">
        <f t="shared" si="21"/>
        <v>2</v>
      </c>
      <c r="M33">
        <f t="shared" si="21"/>
        <v>7</v>
      </c>
      <c r="Q33" s="1"/>
      <c r="R33" s="1"/>
      <c r="S33" s="1"/>
      <c r="T33" s="1"/>
      <c r="U33" s="1"/>
      <c r="V33" s="1"/>
      <c r="W33" s="1"/>
      <c r="X33" s="1" t="s">
        <v>53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t="s">
        <v>4</v>
      </c>
      <c r="AR33" s="1">
        <v>1000</v>
      </c>
      <c r="AS33" s="4">
        <f>SUM(AB39:AB41)</f>
        <v>1000</v>
      </c>
      <c r="AT33" s="1">
        <f t="shared" si="36"/>
        <v>0</v>
      </c>
    </row>
    <row r="34" spans="8:46" x14ac:dyDescent="0.3">
      <c r="H34" t="s">
        <v>7</v>
      </c>
      <c r="I34">
        <f t="shared" si="22"/>
        <v>13</v>
      </c>
      <c r="J34">
        <f t="shared" si="21"/>
        <v>1</v>
      </c>
      <c r="K34">
        <f t="shared" si="21"/>
        <v>13</v>
      </c>
      <c r="L34">
        <f t="shared" si="21"/>
        <v>10</v>
      </c>
      <c r="M34">
        <f t="shared" si="21"/>
        <v>12</v>
      </c>
      <c r="Q34" s="1"/>
      <c r="R34" s="1"/>
      <c r="S34" s="1"/>
      <c r="T34" s="1"/>
      <c r="U34" s="1"/>
      <c r="V34" s="1"/>
      <c r="W34" s="1"/>
      <c r="X34" s="1">
        <f t="shared" ref="X34:AL36" si="37">1/(1-EXP(-1*X29))</f>
        <v>1</v>
      </c>
      <c r="Y34" s="1">
        <f t="shared" si="37"/>
        <v>1</v>
      </c>
      <c r="Z34" s="1">
        <f t="shared" si="37"/>
        <v>1</v>
      </c>
      <c r="AA34" s="1">
        <f t="shared" si="37"/>
        <v>1</v>
      </c>
      <c r="AB34" s="1">
        <f t="shared" si="37"/>
        <v>1</v>
      </c>
      <c r="AC34" s="1">
        <f t="shared" si="37"/>
        <v>1</v>
      </c>
      <c r="AD34" s="1">
        <f t="shared" si="37"/>
        <v>1</v>
      </c>
      <c r="AE34" s="1">
        <f t="shared" si="37"/>
        <v>1</v>
      </c>
      <c r="AF34" s="1">
        <f t="shared" si="37"/>
        <v>1</v>
      </c>
      <c r="AG34" s="1">
        <f t="shared" si="37"/>
        <v>1</v>
      </c>
      <c r="AH34" s="1">
        <f t="shared" si="37"/>
        <v>1</v>
      </c>
      <c r="AI34" s="1">
        <f t="shared" si="37"/>
        <v>1</v>
      </c>
      <c r="AJ34" s="1">
        <f t="shared" si="37"/>
        <v>1</v>
      </c>
      <c r="AK34" s="1">
        <f t="shared" si="37"/>
        <v>1</v>
      </c>
      <c r="AL34" s="1">
        <f t="shared" si="37"/>
        <v>1</v>
      </c>
      <c r="AM34" s="1"/>
      <c r="AN34" s="1"/>
      <c r="AO34" s="1"/>
      <c r="AQ34" t="s">
        <v>5</v>
      </c>
      <c r="AR34" s="1">
        <v>1000</v>
      </c>
      <c r="AS34" s="4">
        <f>SUM(AC39:AC41)</f>
        <v>1000</v>
      </c>
      <c r="AT34" s="1">
        <f t="shared" si="36"/>
        <v>0</v>
      </c>
    </row>
    <row r="35" spans="8:46" x14ac:dyDescent="0.3">
      <c r="H35" t="s">
        <v>8</v>
      </c>
      <c r="I35">
        <f t="shared" si="22"/>
        <v>5</v>
      </c>
      <c r="J35">
        <f t="shared" si="21"/>
        <v>3</v>
      </c>
      <c r="K35">
        <f t="shared" si="21"/>
        <v>7</v>
      </c>
      <c r="L35">
        <f t="shared" si="21"/>
        <v>9</v>
      </c>
      <c r="M35">
        <f t="shared" si="21"/>
        <v>15</v>
      </c>
      <c r="Q35" s="1"/>
      <c r="R35" s="1"/>
      <c r="S35" s="1"/>
      <c r="T35" s="1"/>
      <c r="U35" s="1"/>
      <c r="V35" s="1"/>
      <c r="W35" s="1"/>
      <c r="X35" s="1">
        <f t="shared" si="37"/>
        <v>1</v>
      </c>
      <c r="Y35" s="1">
        <f t="shared" si="37"/>
        <v>1</v>
      </c>
      <c r="Z35" s="1">
        <f t="shared" si="37"/>
        <v>1</v>
      </c>
      <c r="AA35" s="1">
        <f t="shared" si="37"/>
        <v>1</v>
      </c>
      <c r="AB35" s="1">
        <f t="shared" si="37"/>
        <v>1</v>
      </c>
      <c r="AC35" s="1">
        <f t="shared" si="37"/>
        <v>1</v>
      </c>
      <c r="AD35" s="1">
        <f t="shared" si="37"/>
        <v>1</v>
      </c>
      <c r="AE35" s="1">
        <f t="shared" si="37"/>
        <v>1</v>
      </c>
      <c r="AF35" s="1">
        <f t="shared" si="37"/>
        <v>1</v>
      </c>
      <c r="AG35" s="1">
        <f t="shared" si="37"/>
        <v>1</v>
      </c>
      <c r="AH35" s="1">
        <f t="shared" si="37"/>
        <v>1</v>
      </c>
      <c r="AI35" s="1">
        <f t="shared" si="37"/>
        <v>1</v>
      </c>
      <c r="AJ35" s="1">
        <f t="shared" si="37"/>
        <v>1</v>
      </c>
      <c r="AK35" s="1">
        <f t="shared" si="37"/>
        <v>1</v>
      </c>
      <c r="AL35" s="1">
        <f t="shared" si="37"/>
        <v>1</v>
      </c>
      <c r="AM35" s="1"/>
      <c r="AN35" s="1"/>
      <c r="AO35" s="1"/>
      <c r="AQ35" t="s">
        <v>6</v>
      </c>
      <c r="AR35" s="1">
        <v>1000</v>
      </c>
      <c r="AS35" s="4">
        <f>SUM(AD39:AD41)</f>
        <v>1000</v>
      </c>
      <c r="AT35" s="1">
        <f t="shared" si="36"/>
        <v>0</v>
      </c>
    </row>
    <row r="36" spans="8:46" x14ac:dyDescent="0.3">
      <c r="H36" t="s">
        <v>9</v>
      </c>
      <c r="I36">
        <f t="shared" si="22"/>
        <v>14</v>
      </c>
      <c r="J36">
        <f t="shared" si="21"/>
        <v>12</v>
      </c>
      <c r="K36">
        <f t="shared" si="21"/>
        <v>3</v>
      </c>
      <c r="L36">
        <f t="shared" si="21"/>
        <v>1</v>
      </c>
      <c r="M36">
        <f t="shared" si="21"/>
        <v>9</v>
      </c>
      <c r="Q36" s="1"/>
      <c r="R36" s="1"/>
      <c r="S36" s="1"/>
      <c r="T36" s="1"/>
      <c r="U36" s="1"/>
      <c r="V36" s="1"/>
      <c r="W36" s="1"/>
      <c r="X36" s="1">
        <f t="shared" si="37"/>
        <v>1</v>
      </c>
      <c r="Y36" s="1">
        <f t="shared" si="37"/>
        <v>1</v>
      </c>
      <c r="Z36" s="1">
        <f t="shared" si="37"/>
        <v>1</v>
      </c>
      <c r="AA36" s="1">
        <f t="shared" si="37"/>
        <v>1</v>
      </c>
      <c r="AB36" s="1">
        <f t="shared" si="37"/>
        <v>1</v>
      </c>
      <c r="AC36" s="1">
        <f t="shared" si="37"/>
        <v>1</v>
      </c>
      <c r="AD36" s="1">
        <f t="shared" si="37"/>
        <v>1</v>
      </c>
      <c r="AE36" s="1">
        <f t="shared" si="37"/>
        <v>1</v>
      </c>
      <c r="AF36" s="1">
        <f t="shared" si="37"/>
        <v>1</v>
      </c>
      <c r="AG36" s="1">
        <f t="shared" si="37"/>
        <v>1</v>
      </c>
      <c r="AH36" s="1">
        <f t="shared" si="37"/>
        <v>1</v>
      </c>
      <c r="AI36" s="1">
        <f t="shared" si="37"/>
        <v>1</v>
      </c>
      <c r="AJ36" s="1">
        <f t="shared" si="37"/>
        <v>1</v>
      </c>
      <c r="AK36" s="1">
        <f t="shared" si="37"/>
        <v>1</v>
      </c>
      <c r="AL36" s="1">
        <f t="shared" si="37"/>
        <v>1</v>
      </c>
      <c r="AM36" s="1"/>
      <c r="AN36" s="1"/>
      <c r="AO36" s="1"/>
      <c r="AQ36" t="s">
        <v>7</v>
      </c>
      <c r="AR36" s="1">
        <v>1000</v>
      </c>
      <c r="AS36" s="4">
        <f>SUM(AE39:AE41)</f>
        <v>1000</v>
      </c>
      <c r="AT36" s="1">
        <f t="shared" si="36"/>
        <v>0</v>
      </c>
    </row>
    <row r="37" spans="8:46" x14ac:dyDescent="0.3">
      <c r="H37" t="s">
        <v>10</v>
      </c>
      <c r="I37">
        <f t="shared" si="22"/>
        <v>2</v>
      </c>
      <c r="J37">
        <f t="shared" si="21"/>
        <v>2</v>
      </c>
      <c r="K37">
        <f t="shared" si="21"/>
        <v>10</v>
      </c>
      <c r="L37">
        <f t="shared" si="21"/>
        <v>6</v>
      </c>
      <c r="M37">
        <f t="shared" si="21"/>
        <v>10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t="s">
        <v>8</v>
      </c>
      <c r="AR37" s="1">
        <v>1000</v>
      </c>
      <c r="AS37" s="4">
        <f>SUM(AF39:AF41)</f>
        <v>1000</v>
      </c>
      <c r="AT37" s="1">
        <f t="shared" si="36"/>
        <v>0</v>
      </c>
    </row>
    <row r="38" spans="8:46" x14ac:dyDescent="0.3">
      <c r="H38" t="s">
        <v>11</v>
      </c>
      <c r="I38">
        <f t="shared" si="22"/>
        <v>11</v>
      </c>
      <c r="J38">
        <f t="shared" si="21"/>
        <v>9</v>
      </c>
      <c r="K38">
        <f t="shared" si="21"/>
        <v>11</v>
      </c>
      <c r="L38">
        <f t="shared" si="21"/>
        <v>4</v>
      </c>
      <c r="M38">
        <f t="shared" si="21"/>
        <v>10</v>
      </c>
      <c r="Q38" s="1"/>
      <c r="R38" s="1"/>
      <c r="S38" s="1"/>
      <c r="T38" s="1"/>
      <c r="U38" s="1"/>
      <c r="V38" s="1"/>
      <c r="W38" s="1"/>
      <c r="X38" s="1" t="s">
        <v>54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t="s">
        <v>9</v>
      </c>
      <c r="AR38" s="1">
        <v>1000</v>
      </c>
      <c r="AS38" s="4">
        <f>SUM(AG39:AG41)</f>
        <v>1000</v>
      </c>
      <c r="AT38" s="1">
        <f t="shared" si="36"/>
        <v>0</v>
      </c>
    </row>
    <row r="39" spans="8:46" x14ac:dyDescent="0.3">
      <c r="H39" t="s">
        <v>12</v>
      </c>
      <c r="I39">
        <f t="shared" si="22"/>
        <v>8</v>
      </c>
      <c r="J39">
        <f t="shared" si="21"/>
        <v>15</v>
      </c>
      <c r="K39">
        <f t="shared" si="21"/>
        <v>2</v>
      </c>
      <c r="L39">
        <f t="shared" si="21"/>
        <v>3</v>
      </c>
      <c r="M39">
        <f t="shared" si="21"/>
        <v>13</v>
      </c>
      <c r="Q39" s="1"/>
      <c r="R39" s="1"/>
      <c r="S39" s="1"/>
      <c r="T39" s="1"/>
      <c r="U39" s="1"/>
      <c r="V39" s="1"/>
      <c r="W39" s="1"/>
      <c r="X39" s="1">
        <f>X34*$AO4</f>
        <v>261.89123331998854</v>
      </c>
      <c r="Y39" s="1">
        <f t="shared" ref="Y39:AL39" si="38">Y34*$AO4</f>
        <v>261.89123331998854</v>
      </c>
      <c r="Z39" s="1">
        <f t="shared" si="38"/>
        <v>261.89123331998854</v>
      </c>
      <c r="AA39" s="1">
        <f t="shared" si="38"/>
        <v>261.89123331998854</v>
      </c>
      <c r="AB39" s="1">
        <f t="shared" si="38"/>
        <v>261.89123331998854</v>
      </c>
      <c r="AC39" s="1">
        <f t="shared" si="38"/>
        <v>261.89123331998854</v>
      </c>
      <c r="AD39" s="1">
        <f t="shared" si="38"/>
        <v>261.89123331998854</v>
      </c>
      <c r="AE39" s="1">
        <f t="shared" si="38"/>
        <v>261.89123331998854</v>
      </c>
      <c r="AF39" s="1">
        <f t="shared" si="38"/>
        <v>261.89123331998854</v>
      </c>
      <c r="AG39" s="1">
        <f t="shared" si="38"/>
        <v>261.89123331998854</v>
      </c>
      <c r="AH39" s="1">
        <f t="shared" si="38"/>
        <v>261.89123331998854</v>
      </c>
      <c r="AI39" s="1">
        <f t="shared" si="38"/>
        <v>261.89123331998854</v>
      </c>
      <c r="AJ39" s="1">
        <f t="shared" si="38"/>
        <v>261.89123331998854</v>
      </c>
      <c r="AK39" s="1">
        <f t="shared" si="38"/>
        <v>261.89123331998854</v>
      </c>
      <c r="AL39" s="1">
        <f t="shared" si="38"/>
        <v>261.89123331998854</v>
      </c>
      <c r="AM39" s="1"/>
      <c r="AN39" s="1"/>
      <c r="AO39" s="1"/>
      <c r="AQ39" t="s">
        <v>10</v>
      </c>
      <c r="AR39" s="1">
        <v>1000</v>
      </c>
      <c r="AS39" s="4">
        <f>SUM(AH39:AH41)</f>
        <v>1000</v>
      </c>
      <c r="AT39" s="1">
        <f t="shared" si="36"/>
        <v>0</v>
      </c>
    </row>
    <row r="40" spans="8:46" x14ac:dyDescent="0.3">
      <c r="H40" t="s">
        <v>13</v>
      </c>
      <c r="I40">
        <f t="shared" si="22"/>
        <v>5</v>
      </c>
      <c r="J40">
        <f t="shared" si="21"/>
        <v>4</v>
      </c>
      <c r="K40">
        <f t="shared" si="21"/>
        <v>9</v>
      </c>
      <c r="L40">
        <f t="shared" si="21"/>
        <v>5</v>
      </c>
      <c r="M40">
        <f t="shared" si="21"/>
        <v>5</v>
      </c>
      <c r="Q40" s="1"/>
      <c r="R40" s="1"/>
      <c r="S40" s="1"/>
      <c r="T40" s="1"/>
      <c r="U40" s="1"/>
      <c r="V40" s="1"/>
      <c r="W40" s="1"/>
      <c r="X40" s="1">
        <f t="shared" ref="X40:AL41" si="39">X35*$AO5</f>
        <v>380.80276212403271</v>
      </c>
      <c r="Y40" s="1">
        <f t="shared" si="39"/>
        <v>380.80276212403271</v>
      </c>
      <c r="Z40" s="1">
        <f t="shared" si="39"/>
        <v>380.80276212403271</v>
      </c>
      <c r="AA40" s="1">
        <f t="shared" si="39"/>
        <v>380.80276212403271</v>
      </c>
      <c r="AB40" s="1">
        <f t="shared" si="39"/>
        <v>380.80276212403271</v>
      </c>
      <c r="AC40" s="1">
        <f t="shared" si="39"/>
        <v>380.80276212403271</v>
      </c>
      <c r="AD40" s="1">
        <f t="shared" si="39"/>
        <v>380.80276212403271</v>
      </c>
      <c r="AE40" s="1">
        <f t="shared" si="39"/>
        <v>380.80276212403271</v>
      </c>
      <c r="AF40" s="1">
        <f t="shared" si="39"/>
        <v>380.80276212403271</v>
      </c>
      <c r="AG40" s="1">
        <f t="shared" si="39"/>
        <v>380.80276212403271</v>
      </c>
      <c r="AH40" s="1">
        <f t="shared" si="39"/>
        <v>380.80276212403271</v>
      </c>
      <c r="AI40" s="1">
        <f t="shared" si="39"/>
        <v>380.80276212403271</v>
      </c>
      <c r="AJ40" s="1">
        <f t="shared" si="39"/>
        <v>380.80276212403271</v>
      </c>
      <c r="AK40" s="1">
        <f t="shared" si="39"/>
        <v>380.80276212403271</v>
      </c>
      <c r="AL40" s="1">
        <f t="shared" si="39"/>
        <v>380.80276212403271</v>
      </c>
      <c r="AM40" s="1"/>
      <c r="AN40" s="1"/>
      <c r="AO40" s="1"/>
      <c r="AQ40" t="s">
        <v>11</v>
      </c>
      <c r="AR40" s="1">
        <v>1000</v>
      </c>
      <c r="AS40" s="4">
        <f>SUM(AI39:AI41)</f>
        <v>1000</v>
      </c>
      <c r="AT40" s="1">
        <f t="shared" si="36"/>
        <v>0</v>
      </c>
    </row>
    <row r="41" spans="8:46" x14ac:dyDescent="0.3">
      <c r="H41" t="s">
        <v>14</v>
      </c>
      <c r="I41">
        <f t="shared" si="22"/>
        <v>5</v>
      </c>
      <c r="J41">
        <f t="shared" si="21"/>
        <v>14</v>
      </c>
      <c r="K41">
        <f t="shared" si="21"/>
        <v>4</v>
      </c>
      <c r="L41">
        <f t="shared" si="21"/>
        <v>6</v>
      </c>
      <c r="M41">
        <f t="shared" si="21"/>
        <v>6</v>
      </c>
      <c r="Q41" s="1"/>
      <c r="R41" s="1"/>
      <c r="S41" s="1"/>
      <c r="T41" s="1"/>
      <c r="U41" s="1"/>
      <c r="V41" s="1"/>
      <c r="W41" s="1"/>
      <c r="X41" s="1">
        <f t="shared" si="39"/>
        <v>357.30600455597875</v>
      </c>
      <c r="Y41" s="1">
        <f t="shared" si="39"/>
        <v>357.30600455597875</v>
      </c>
      <c r="Z41" s="1">
        <f t="shared" si="39"/>
        <v>357.30600455597875</v>
      </c>
      <c r="AA41" s="1">
        <f t="shared" si="39"/>
        <v>357.30600455597875</v>
      </c>
      <c r="AB41" s="1">
        <f t="shared" si="39"/>
        <v>357.30600455597875</v>
      </c>
      <c r="AC41" s="1">
        <f t="shared" si="39"/>
        <v>357.30600455597875</v>
      </c>
      <c r="AD41" s="1">
        <f t="shared" si="39"/>
        <v>357.30600455597875</v>
      </c>
      <c r="AE41" s="1">
        <f t="shared" si="39"/>
        <v>357.30600455597875</v>
      </c>
      <c r="AF41" s="1">
        <f t="shared" si="39"/>
        <v>357.30600455597875</v>
      </c>
      <c r="AG41" s="1">
        <f t="shared" si="39"/>
        <v>357.30600455597875</v>
      </c>
      <c r="AH41" s="1">
        <f t="shared" si="39"/>
        <v>357.30600455597875</v>
      </c>
      <c r="AI41" s="1">
        <f t="shared" si="39"/>
        <v>357.30600455597875</v>
      </c>
      <c r="AJ41" s="1">
        <f t="shared" si="39"/>
        <v>357.30600455597875</v>
      </c>
      <c r="AK41" s="1">
        <f t="shared" si="39"/>
        <v>357.30600455597875</v>
      </c>
      <c r="AL41" s="1">
        <f t="shared" si="39"/>
        <v>357.30600455597875</v>
      </c>
      <c r="AM41" s="1"/>
      <c r="AN41" s="1"/>
      <c r="AO41" s="1"/>
      <c r="AQ41" t="s">
        <v>12</v>
      </c>
      <c r="AR41" s="1">
        <v>1000</v>
      </c>
      <c r="AS41" s="4">
        <f>SUM(AJ39:AJ41)</f>
        <v>1000</v>
      </c>
      <c r="AT41" s="1">
        <f t="shared" si="36"/>
        <v>0</v>
      </c>
    </row>
    <row r="42" spans="8:46" x14ac:dyDescent="0.3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t="s">
        <v>13</v>
      </c>
      <c r="AR42" s="1">
        <v>1000</v>
      </c>
      <c r="AS42" s="4">
        <f>SUM(AK39:AK41)</f>
        <v>1000</v>
      </c>
      <c r="AT42" s="1">
        <f t="shared" si="36"/>
        <v>0</v>
      </c>
    </row>
    <row r="43" spans="8:46" x14ac:dyDescent="0.3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t="s">
        <v>14</v>
      </c>
      <c r="AR43" s="1">
        <v>1000</v>
      </c>
      <c r="AS43" s="4">
        <f>SUM(AL39:AL41)</f>
        <v>1000</v>
      </c>
      <c r="AT43" s="1">
        <f t="shared" si="36"/>
        <v>0</v>
      </c>
    </row>
    <row r="44" spans="8:46" x14ac:dyDescent="0.3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R44" s="1" t="s">
        <v>27</v>
      </c>
      <c r="AS44" s="1" t="s">
        <v>27</v>
      </c>
      <c r="AT44" s="1" t="s">
        <v>26</v>
      </c>
    </row>
    <row r="45" spans="8:46" x14ac:dyDescent="0.3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R45" s="1">
        <f t="shared" ref="AR45" si="40">SUM(AR29:AR43)</f>
        <v>15000</v>
      </c>
      <c r="AS45" s="1">
        <f>SUM(AS29:AS43)</f>
        <v>15000</v>
      </c>
      <c r="AT45" s="5">
        <f>SUMSQ(AT29:AT43)</f>
        <v>0</v>
      </c>
    </row>
    <row r="46" spans="8:46" x14ac:dyDescent="0.3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R46" s="1"/>
      <c r="AS46" s="1"/>
      <c r="AT46" s="1" t="s">
        <v>28</v>
      </c>
    </row>
    <row r="47" spans="8:46" x14ac:dyDescent="0.3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R47" s="1"/>
      <c r="AS47" s="1"/>
      <c r="AT47" s="1">
        <f>ABS(AR45-AS45)</f>
        <v>0</v>
      </c>
    </row>
    <row r="48" spans="8:46" x14ac:dyDescent="0.3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R48" s="1"/>
      <c r="AS48" s="1"/>
      <c r="AT48" s="1" t="s">
        <v>29</v>
      </c>
    </row>
    <row r="49" spans="21:46" x14ac:dyDescent="0.3"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R49" s="1"/>
      <c r="AS49" s="1"/>
      <c r="AT49" s="5">
        <f>AT45*AT47</f>
        <v>0</v>
      </c>
    </row>
    <row r="50" spans="21:46" x14ac:dyDescent="0.3"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R50" t="s">
        <v>30</v>
      </c>
      <c r="AS50" t="s">
        <v>30</v>
      </c>
    </row>
    <row r="51" spans="21:46" x14ac:dyDescent="0.3"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R51">
        <f>STDEV(AR29:AR43)</f>
        <v>0</v>
      </c>
      <c r="AS51" s="7">
        <f>STDEV(AS29:AS43)</f>
        <v>0</v>
      </c>
    </row>
    <row r="52" spans="21:46" x14ac:dyDescent="0.3">
      <c r="U52" s="1"/>
      <c r="V52" s="1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1:46" x14ac:dyDescent="0.3"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rgb="FF7030A0"/>
  </sheetPr>
  <dimension ref="A1:AQ52"/>
  <sheetViews>
    <sheetView zoomScale="55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5" width="4.33203125" customWidth="1"/>
    <col min="16" max="17" width="5.33203125" bestFit="1" customWidth="1"/>
    <col min="18" max="19" width="4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57.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67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3" si="1">RANK(D3,D$3:D$17,D$1)</f>
        <v>2</v>
      </c>
      <c r="L3">
        <f t="shared" si="1"/>
        <v>11</v>
      </c>
      <c r="M3">
        <f t="shared" si="1"/>
        <v>10</v>
      </c>
      <c r="O3" s="2">
        <v>-2.9439917000000002</v>
      </c>
      <c r="P3" s="2">
        <v>-13.912765</v>
      </c>
      <c r="Q3" s="2">
        <v>8.6476760000000006</v>
      </c>
      <c r="R3" s="2">
        <v>-8.2757970000000007</v>
      </c>
      <c r="S3" s="2">
        <v>12.401047999999999</v>
      </c>
      <c r="T3" s="1"/>
      <c r="U3" s="1">
        <f>$I$3*$O3+$J$3*$P3+$K$3*$Q3+$L$3*$R3+$M$3*$S3</f>
        <v>-148.25783019999997</v>
      </c>
      <c r="V3" s="1">
        <f>$I$4*$O3+$J$4*$P3+$K$4*$Q3+$L$4*$R3+$M$4*$S3</f>
        <v>69.905299899999989</v>
      </c>
      <c r="W3" s="1">
        <f>$I$5*$O3+$J$5*$P3+$K$5*$Q3+$L$5*$R3+$M$5*$S3</f>
        <v>-162.41119090000001</v>
      </c>
      <c r="X3" s="1">
        <f>$I$6*$O3+$J$6*$P3+$K$6*$Q3+$L$6*$R3+$M$6*$S3</f>
        <v>-94.660964799999988</v>
      </c>
      <c r="Y3" s="1">
        <f>$I$7*$O3+$J$7*$P3+$K$7*$Q3+$L$7*$R3+$M$7*$S3</f>
        <v>-96.570829099999997</v>
      </c>
      <c r="Z3" s="1">
        <f>$I$8*$O3+$J$8*$P3+$K$8*$Q3+$L$8*$R3+$M$8*$S3</f>
        <v>-112.36949640000002</v>
      </c>
      <c r="AA3" s="1">
        <f>$I$9*$O3+$J$9*$P3+$K$9*$Q3+$L$9*$R3+$M$9*$S3</f>
        <v>-78.06701249999999</v>
      </c>
      <c r="AB3" s="1">
        <f>$I$10*$O3+$J$10*$P3+$K$10*$Q3+$L$10*$R3+$M$10*$S3</f>
        <v>25.778135999999996</v>
      </c>
      <c r="AC3" s="1">
        <f>$I$11*$O3+$J$11*$P3+$K$11*$Q3+$L$11*$R3+$M$11*$S3</f>
        <v>9.7055852999999956</v>
      </c>
      <c r="AD3" s="1">
        <f>$I$12*$O3+$J$12*$P3+$K$12*$Q3+$L$12*$R3+$M$12*$S3</f>
        <v>44.145478199999971</v>
      </c>
      <c r="AE3" s="1">
        <f>$I$13*$O3+$J$13*$P3+$K$13*$Q3+$L$13*$R3+$M$13*$S3</f>
        <v>21.536672699999983</v>
      </c>
      <c r="AF3" s="1">
        <f>$I$14*$O3+$J$14*$P3+$K$14*$Q3+$L$14*$R3+$M$14*$S3</f>
        <v>38.35400039999999</v>
      </c>
      <c r="AG3" s="1">
        <f>$I$15*$O3+$J$15*$P3+$K$15*$Q3+$L$15*$R3+$M$15*$S3</f>
        <v>52.50196849999999</v>
      </c>
      <c r="AH3" s="1">
        <f>$I$16*$O3+$J$16*$P3+$K$16*$Q3+$L$16*$R3+$M$16*$S3</f>
        <v>47.236721299999971</v>
      </c>
      <c r="AI3" s="1">
        <f>$I$17*$O3+$J$17*$P3+$K$17*$Q3+$L$17*$R3+$M$17*$S3</f>
        <v>-73.398309400000016</v>
      </c>
      <c r="AK3" s="9">
        <v>12.926364</v>
      </c>
      <c r="AM3" t="s">
        <v>0</v>
      </c>
      <c r="AN3" s="1">
        <v>1000</v>
      </c>
      <c r="AO3" s="4">
        <f>SUM(U38:U52)</f>
        <v>1002.6782206909206</v>
      </c>
      <c r="AP3" s="1">
        <f>AN3-AO3</f>
        <v>-2.6782206909206252</v>
      </c>
      <c r="AQ3">
        <f>ABS(AP3)</f>
        <v>2.6782206909206252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I17" si="3">RANK(B4,B$3:B$17,B$1)</f>
        <v>13</v>
      </c>
      <c r="J4">
        <f t="shared" ref="J4:J17" si="4">RANK(C4,C$3:C$17,C$1)</f>
        <v>6</v>
      </c>
      <c r="K4">
        <f t="shared" ref="K4:K17" si="5">RANK(D4,D$3:D$17,D$1)</f>
        <v>4</v>
      </c>
      <c r="L4">
        <f t="shared" ref="L4:L17" si="6">RANK(E4,E$3:E$17,E$1)</f>
        <v>2</v>
      </c>
      <c r="M4">
        <f t="shared" ref="M4:M17" si="7">RANK(F4,F$3:F$17,F$1)</f>
        <v>14</v>
      </c>
      <c r="O4" s="2">
        <v>-3.3356732999999998</v>
      </c>
      <c r="P4" s="2">
        <v>5.8614506999999998</v>
      </c>
      <c r="Q4" s="2">
        <v>-4.1167530000000001</v>
      </c>
      <c r="R4" s="2">
        <v>4.3452634999999997</v>
      </c>
      <c r="S4" s="2">
        <v>2.0791414000000001</v>
      </c>
      <c r="T4" s="1"/>
      <c r="U4" s="1">
        <f t="shared" ref="U4:U17" si="8">$I$3*$O4+$J$3*$P4+$K$3*$Q4+$L$3*$R4+$M$3*$S4</f>
        <v>116.54062579999999</v>
      </c>
      <c r="V4" s="1">
        <f t="shared" ref="V4:V17" si="9">$I$4*$O4+$J$4*$P4+$K$4*$Q4+$L$4*$R4+$M$4*$S4</f>
        <v>13.136445900000005</v>
      </c>
      <c r="W4" s="1">
        <f t="shared" ref="W4:W17" si="10">$I$5*$O4+$J$5*$P4+$K$5*$Q4+$L$5*$R4+$M$5*$S4</f>
        <v>50.861959200000001</v>
      </c>
      <c r="X4" s="1">
        <f t="shared" ref="X4:X17" si="11">$I$6*$O4+$J$6*$P4+$K$6*$Q4+$L$6*$R4+$M$6*$S4</f>
        <v>-4.6884870999999979</v>
      </c>
      <c r="Y4" s="1">
        <f t="shared" ref="Y4:Y17" si="12">$I$7*$O4+$J$7*$P4+$K$7*$Q4+$L$7*$R4+$M$7*$S4</f>
        <v>101.3093859</v>
      </c>
      <c r="Z4" s="1">
        <f t="shared" ref="Z4:Z17" si="13">$I$8*$O4+$J$8*$P4+$K$8*$Q4+$L$8*$R4+$M$8*$S4</f>
        <v>64.810953099999992</v>
      </c>
      <c r="AA4" s="1">
        <f t="shared" ref="AA4:AA17" si="14">$I$9*$O4+$J$9*$P4+$K$9*$Q4+$L$9*$R4+$M$9*$S4</f>
        <v>-1.0934555999999986</v>
      </c>
      <c r="AB4" s="1">
        <f t="shared" ref="AB4:AB17" si="15">$I$10*$O4+$J$10*$P4+$K$10*$Q4+$L$10*$R4+$M$10*$S4</f>
        <v>-26.041159699999998</v>
      </c>
      <c r="AC4" s="1">
        <f t="shared" ref="AC4:AC17" si="16">$I$11*$O4+$J$11*$P4+$K$11*$Q4+$L$11*$R4+$M$11*$S4</f>
        <v>69.291190999999998</v>
      </c>
      <c r="AD4" s="1">
        <f t="shared" ref="AD4:AD17" si="17">$I$12*$O4+$J$12*$P4+$K$12*$Q4+$L$12*$R4+$M$12*$S4</f>
        <v>50.950634699999995</v>
      </c>
      <c r="AE4" s="1">
        <f t="shared" ref="AE4:AE17" si="18">$I$13*$O4+$J$13*$P4+$K$13*$Q4+$L$13*$R4+$M$13*$S4</f>
        <v>-0.48061810000000627</v>
      </c>
      <c r="AF4" s="1">
        <f t="shared" ref="AF4:AF17" si="19">$I$14*$O4+$J$14*$P4+$K$14*$Q4+$L$14*$R4+$M$14*$S4</f>
        <v>54.542062399999992</v>
      </c>
      <c r="AG4" s="1">
        <f t="shared" ref="AG4:AG17" si="20">$I$15*$O4+$J$15*$P4+$K$15*$Q4+$L$15*$R4+$M$15*$S4</f>
        <v>9.6819109999999959</v>
      </c>
      <c r="AH4" s="1">
        <f t="shared" ref="AH4:AH17" si="21">$I$16*$O4+$J$16*$P4+$K$16*$Q4+$L$16*$R4+$M$16*$S4</f>
        <v>17.793054499999997</v>
      </c>
      <c r="AI4" s="1">
        <f t="shared" ref="AI4:AI17" si="22">$I$17*$O4+$J$17*$P4+$K$17*$Q4+$L$17*$R4+$M$17*$S4</f>
        <v>32.963851099999985</v>
      </c>
      <c r="AK4" s="9">
        <v>4.4706096999999998</v>
      </c>
      <c r="AM4" t="s">
        <v>1</v>
      </c>
      <c r="AN4" s="1">
        <v>1000</v>
      </c>
      <c r="AO4" s="4">
        <f>SUM(V38:V52)</f>
        <v>1005.8959953304611</v>
      </c>
      <c r="AP4" s="1">
        <f t="shared" ref="AP4:AP17" si="23">AN4-AO4</f>
        <v>-5.895995330461119</v>
      </c>
      <c r="AQ4">
        <f t="shared" ref="AQ4:AQ17" si="24">ABS(AP4)</f>
        <v>5.895995330461119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4"/>
        <v>7</v>
      </c>
      <c r="K5">
        <f t="shared" si="5"/>
        <v>3</v>
      </c>
      <c r="L5">
        <f t="shared" si="6"/>
        <v>10</v>
      </c>
      <c r="M5">
        <f t="shared" si="7"/>
        <v>1</v>
      </c>
      <c r="O5" s="2">
        <v>-0.46456814000000002</v>
      </c>
      <c r="P5" s="2">
        <v>-0.41532957999999998</v>
      </c>
      <c r="Q5" s="2">
        <v>-1.1120969000000001</v>
      </c>
      <c r="R5" s="2">
        <v>-0.41954046</v>
      </c>
      <c r="S5" s="2">
        <v>-0.44047180000000002</v>
      </c>
      <c r="T5" s="1"/>
      <c r="U5" s="1">
        <f t="shared" si="8"/>
        <v>-19.430550240000002</v>
      </c>
      <c r="V5" s="1">
        <f t="shared" si="9"/>
        <v>-19.985437020000003</v>
      </c>
      <c r="W5" s="1">
        <f t="shared" si="10"/>
        <v>-14.131451139999999</v>
      </c>
      <c r="X5" s="1">
        <f t="shared" si="11"/>
        <v>-19.49466142</v>
      </c>
      <c r="Y5" s="1">
        <f t="shared" si="12"/>
        <v>-26.228555000000004</v>
      </c>
      <c r="Z5" s="1">
        <f t="shared" si="13"/>
        <v>-22.139761539999999</v>
      </c>
      <c r="AA5" s="1">
        <f t="shared" si="14"/>
        <v>-30.709798060000004</v>
      </c>
      <c r="AB5" s="1">
        <f t="shared" si="15"/>
        <v>-18.236916140000002</v>
      </c>
      <c r="AC5" s="1">
        <f t="shared" si="16"/>
        <v>-31.162272299999998</v>
      </c>
      <c r="AD5" s="1">
        <f t="shared" si="17"/>
        <v>-17.285676680000002</v>
      </c>
      <c r="AE5" s="1">
        <f t="shared" si="18"/>
        <v>-24.926365520000001</v>
      </c>
      <c r="AF5" s="1">
        <f t="shared" si="19"/>
        <v>-31.161560880000003</v>
      </c>
      <c r="AG5" s="1">
        <f t="shared" si="20"/>
        <v>-16.96247486</v>
      </c>
      <c r="AH5" s="1">
        <f t="shared" si="21"/>
        <v>-14.004196400000001</v>
      </c>
      <c r="AI5" s="1">
        <f t="shared" si="22"/>
        <v>-33.415135140000004</v>
      </c>
      <c r="AK5" s="9">
        <v>0.66609364999999998</v>
      </c>
      <c r="AM5" t="s">
        <v>2</v>
      </c>
      <c r="AN5" s="1">
        <v>1000</v>
      </c>
      <c r="AO5" s="4">
        <f>SUM(W38:W52)</f>
        <v>1003.2918328578384</v>
      </c>
      <c r="AP5" s="1">
        <f t="shared" si="23"/>
        <v>-3.291832857838358</v>
      </c>
      <c r="AQ5">
        <f t="shared" si="24"/>
        <v>3.291832857838358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4"/>
        <v>4</v>
      </c>
      <c r="K6">
        <f t="shared" si="5"/>
        <v>6</v>
      </c>
      <c r="L6">
        <f t="shared" si="6"/>
        <v>9</v>
      </c>
      <c r="M6">
        <f t="shared" si="7"/>
        <v>2</v>
      </c>
      <c r="O6" s="2">
        <v>-0.75248784000000002</v>
      </c>
      <c r="P6" s="2">
        <v>-1.0218003</v>
      </c>
      <c r="Q6" s="2">
        <v>-1.1182939999999999</v>
      </c>
      <c r="R6" s="2">
        <v>-1.1015474999999999</v>
      </c>
      <c r="S6" s="2">
        <v>-0.29437062000000003</v>
      </c>
      <c r="T6" s="1"/>
      <c r="U6" s="1">
        <f t="shared" si="8"/>
        <v>-35.095647640000003</v>
      </c>
      <c r="V6" s="1">
        <f t="shared" si="9"/>
        <v>-26.7106034</v>
      </c>
      <c r="W6" s="1">
        <f t="shared" si="10"/>
        <v>-27.084744599999997</v>
      </c>
      <c r="X6" s="1">
        <f t="shared" si="11"/>
        <v>-31.834463700000001</v>
      </c>
      <c r="Y6" s="1">
        <f t="shared" si="12"/>
        <v>-42.734460900000002</v>
      </c>
      <c r="Z6" s="1">
        <f t="shared" si="13"/>
        <v>-35.906053039999996</v>
      </c>
      <c r="AA6" s="1">
        <f t="shared" si="14"/>
        <v>-45.066333799999995</v>
      </c>
      <c r="AB6" s="1">
        <f t="shared" si="15"/>
        <v>-25.27979818</v>
      </c>
      <c r="AC6" s="1">
        <f t="shared" si="16"/>
        <v>-45.088471740000003</v>
      </c>
      <c r="AD6" s="1">
        <f t="shared" si="17"/>
        <v>-23.6129137</v>
      </c>
      <c r="AE6" s="1">
        <f t="shared" si="18"/>
        <v>-36.181766079999996</v>
      </c>
      <c r="AF6" s="1">
        <f t="shared" si="19"/>
        <v>-42.566384219999996</v>
      </c>
      <c r="AG6" s="1">
        <f t="shared" si="20"/>
        <v>-23.485271840000003</v>
      </c>
      <c r="AH6" s="1">
        <f t="shared" si="21"/>
        <v>-19.138656680000004</v>
      </c>
      <c r="AI6" s="1">
        <f t="shared" si="22"/>
        <v>-48.977224539999995</v>
      </c>
      <c r="AK6" s="9">
        <v>0.26104413999999998</v>
      </c>
      <c r="AM6" t="s">
        <v>3</v>
      </c>
      <c r="AN6" s="1">
        <v>1000</v>
      </c>
      <c r="AO6" s="4">
        <f>SUM(X38:X52)</f>
        <v>1002.1513210504685</v>
      </c>
      <c r="AP6" s="1">
        <f t="shared" si="23"/>
        <v>-2.1513210504684821</v>
      </c>
      <c r="AQ6">
        <f t="shared" si="24"/>
        <v>2.1513210504684821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4"/>
        <v>11</v>
      </c>
      <c r="K7">
        <f t="shared" si="5"/>
        <v>9</v>
      </c>
      <c r="L7">
        <f t="shared" si="6"/>
        <v>15</v>
      </c>
      <c r="M7">
        <f t="shared" si="7"/>
        <v>9</v>
      </c>
      <c r="O7" s="2">
        <v>6.9972479999999999</v>
      </c>
      <c r="P7" s="2">
        <v>0.68525594000000001</v>
      </c>
      <c r="Q7" s="2">
        <v>-13.451115</v>
      </c>
      <c r="R7" s="2">
        <v>0.37193140000000002</v>
      </c>
      <c r="S7" s="2">
        <v>-2.8735925999999998</v>
      </c>
      <c r="T7" s="1"/>
      <c r="U7" s="1">
        <f t="shared" si="8"/>
        <v>-0.65509537999999878</v>
      </c>
      <c r="V7" s="1">
        <f t="shared" si="9"/>
        <v>1.7848660400000043</v>
      </c>
      <c r="W7" s="1">
        <f t="shared" si="10"/>
        <v>14.26990398</v>
      </c>
      <c r="X7" s="1">
        <f t="shared" si="11"/>
        <v>17.596003160000009</v>
      </c>
      <c r="Y7" s="1">
        <f t="shared" si="12"/>
        <v>-112.81383806000001</v>
      </c>
      <c r="Z7" s="1">
        <f t="shared" si="13"/>
        <v>-118.19362699999998</v>
      </c>
      <c r="AA7" s="1">
        <f t="shared" si="14"/>
        <v>-74.191009720000011</v>
      </c>
      <c r="AB7" s="1">
        <f t="shared" si="15"/>
        <v>-46.21396605999999</v>
      </c>
      <c r="AC7" s="1">
        <f t="shared" si="16"/>
        <v>-212.13105994</v>
      </c>
      <c r="AD7" s="1">
        <f t="shared" si="17"/>
        <v>-67.151852479999988</v>
      </c>
      <c r="AE7" s="1">
        <f t="shared" si="18"/>
        <v>-96.708224459999997</v>
      </c>
      <c r="AF7" s="1">
        <f t="shared" si="19"/>
        <v>-137.45797623999999</v>
      </c>
      <c r="AG7" s="1">
        <f t="shared" si="20"/>
        <v>-75.626006059999995</v>
      </c>
      <c r="AH7" s="1">
        <f t="shared" si="21"/>
        <v>32.833712899999995</v>
      </c>
      <c r="AI7" s="1">
        <f t="shared" si="22"/>
        <v>-114.82694729999999</v>
      </c>
      <c r="AK7" s="9">
        <v>8.0185441999999991</v>
      </c>
      <c r="AM7" t="s">
        <v>4</v>
      </c>
      <c r="AN7" s="1">
        <v>1000</v>
      </c>
      <c r="AO7" s="4">
        <f>SUM(Y38:Y52)</f>
        <v>1004.4198384112658</v>
      </c>
      <c r="AP7" s="1">
        <f t="shared" si="23"/>
        <v>-4.4198384112658005</v>
      </c>
      <c r="AQ7">
        <f t="shared" si="24"/>
        <v>4.4198384112658005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4"/>
        <v>10</v>
      </c>
      <c r="K8">
        <f>RANK(D8,D$3:D$17,D$1)</f>
        <v>10</v>
      </c>
      <c r="L8">
        <f t="shared" si="6"/>
        <v>11</v>
      </c>
      <c r="M8">
        <f t="shared" si="7"/>
        <v>3</v>
      </c>
      <c r="O8" s="2">
        <v>-1.2065543999999999</v>
      </c>
      <c r="P8" s="2">
        <v>3.726315</v>
      </c>
      <c r="Q8" s="2">
        <v>-3.7909622000000001</v>
      </c>
      <c r="R8" s="2">
        <v>3.6057258000000001</v>
      </c>
      <c r="S8" s="2">
        <v>-0.13893591</v>
      </c>
      <c r="T8" s="1"/>
      <c r="U8" s="1">
        <f t="shared" si="8"/>
        <v>71.894468899999993</v>
      </c>
      <c r="V8" s="1">
        <f t="shared" si="9"/>
        <v>-3.2248171399999976</v>
      </c>
      <c r="W8" s="1">
        <f t="shared" si="10"/>
        <v>42.183759690000002</v>
      </c>
      <c r="X8" s="1">
        <f t="shared" si="11"/>
        <v>7.4413855800000039</v>
      </c>
      <c r="Y8" s="1">
        <f t="shared" si="12"/>
        <v>56.086605810000002</v>
      </c>
      <c r="Z8" s="1">
        <f t="shared" si="13"/>
        <v>36.186595270000005</v>
      </c>
      <c r="AA8" s="1">
        <f t="shared" si="14"/>
        <v>-5.3310951499999923</v>
      </c>
      <c r="AB8" s="1">
        <f t="shared" si="15"/>
        <v>-17.588315439999995</v>
      </c>
      <c r="AC8" s="1">
        <f t="shared" si="16"/>
        <v>24.556649700000001</v>
      </c>
      <c r="AD8" s="1">
        <f t="shared" si="17"/>
        <v>15.179437880000004</v>
      </c>
      <c r="AE8" s="1">
        <f t="shared" si="18"/>
        <v>-2.7924388599999999</v>
      </c>
      <c r="AF8" s="1">
        <f t="shared" si="19"/>
        <v>9.3632929499999982</v>
      </c>
      <c r="AG8" s="1">
        <f t="shared" si="20"/>
        <v>-0.96993736999999869</v>
      </c>
      <c r="AH8" s="1">
        <f t="shared" si="21"/>
        <v>3.5070092800000028</v>
      </c>
      <c r="AI8" s="1">
        <f t="shared" si="22"/>
        <v>8.8654689199999996</v>
      </c>
      <c r="AK8" s="9">
        <v>2.3527464999999999</v>
      </c>
      <c r="AM8" t="s">
        <v>5</v>
      </c>
      <c r="AN8" s="1">
        <v>1000</v>
      </c>
      <c r="AO8" s="4">
        <f>SUM(Z38:Z52)</f>
        <v>1002.4773821174292</v>
      </c>
      <c r="AP8" s="1">
        <f t="shared" si="23"/>
        <v>-2.4773821174292152</v>
      </c>
      <c r="AQ8">
        <f t="shared" si="24"/>
        <v>2.4773821174292152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4"/>
        <v>12</v>
      </c>
      <c r="K9">
        <f t="shared" si="5"/>
        <v>13</v>
      </c>
      <c r="L9">
        <f t="shared" si="6"/>
        <v>5</v>
      </c>
      <c r="M9">
        <f t="shared" si="7"/>
        <v>5</v>
      </c>
      <c r="O9" s="2">
        <v>7.4041033000000001</v>
      </c>
      <c r="P9" s="2">
        <v>-1.0177091</v>
      </c>
      <c r="Q9" s="2">
        <v>6.4475803000000003</v>
      </c>
      <c r="R9" s="2">
        <v>1.0436293000000001</v>
      </c>
      <c r="S9" s="2">
        <v>-8.4755520000000004</v>
      </c>
      <c r="T9" s="1"/>
      <c r="U9" s="1">
        <f t="shared" si="8"/>
        <v>-29.186035599999997</v>
      </c>
      <c r="V9" s="1">
        <f t="shared" si="9"/>
        <v>-0.63305990000000634</v>
      </c>
      <c r="W9" s="1">
        <f t="shared" si="10"/>
        <v>66.008241300000009</v>
      </c>
      <c r="X9" s="1">
        <f t="shared" si="11"/>
        <v>130.71365130000004</v>
      </c>
      <c r="Y9" s="1">
        <f t="shared" si="12"/>
        <v>8.4202040000000125</v>
      </c>
      <c r="Z9" s="1">
        <f t="shared" si="13"/>
        <v>55.160184899999997</v>
      </c>
      <c r="AA9" s="1">
        <f t="shared" si="14"/>
        <v>145.50797070000002</v>
      </c>
      <c r="AB9" s="1">
        <f t="shared" si="15"/>
        <v>96.963534100000004</v>
      </c>
      <c r="AC9" s="1">
        <f t="shared" si="16"/>
        <v>24.813716100000008</v>
      </c>
      <c r="AD9" s="1">
        <f t="shared" si="17"/>
        <v>-44.863094200000006</v>
      </c>
      <c r="AE9" s="1">
        <f t="shared" si="18"/>
        <v>99.256472799999997</v>
      </c>
      <c r="AF9" s="1">
        <f t="shared" si="19"/>
        <v>-0.60290020000000766</v>
      </c>
      <c r="AG9" s="1">
        <f t="shared" si="20"/>
        <v>30.156039900000003</v>
      </c>
      <c r="AH9" s="1">
        <f t="shared" si="21"/>
        <v>-17.858823599999994</v>
      </c>
      <c r="AI9" s="1">
        <f t="shared" si="22"/>
        <v>102.30708710000002</v>
      </c>
      <c r="AK9" s="9">
        <v>6.2123207999999996</v>
      </c>
      <c r="AM9" t="s">
        <v>6</v>
      </c>
      <c r="AN9" s="1">
        <v>1000</v>
      </c>
      <c r="AO9" s="4">
        <f>SUM(AA38:AA52)</f>
        <v>1001.8483779476718</v>
      </c>
      <c r="AP9" s="1">
        <f t="shared" si="23"/>
        <v>-1.8483779476717928</v>
      </c>
      <c r="AQ9">
        <f t="shared" si="24"/>
        <v>1.8483779476717928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4"/>
        <v>1</v>
      </c>
      <c r="K10">
        <f t="shared" si="5"/>
        <v>8</v>
      </c>
      <c r="L10">
        <f t="shared" si="6"/>
        <v>6</v>
      </c>
      <c r="M10">
        <f t="shared" si="7"/>
        <v>4</v>
      </c>
      <c r="O10" s="2">
        <v>-1.4721919000000001</v>
      </c>
      <c r="P10" s="2">
        <v>-0.50534075000000001</v>
      </c>
      <c r="Q10" s="2">
        <v>5.8058930000000002</v>
      </c>
      <c r="R10" s="2">
        <v>0.42072567</v>
      </c>
      <c r="S10" s="2">
        <v>-0.20020212000000001</v>
      </c>
      <c r="T10" s="1"/>
      <c r="U10" s="1">
        <f t="shared" si="8"/>
        <v>-1.1648339799999996</v>
      </c>
      <c r="V10" s="1">
        <f t="shared" si="9"/>
        <v>-0.90834554000000356</v>
      </c>
      <c r="W10" s="1">
        <f t="shared" si="10"/>
        <v>7.5820050299999995</v>
      </c>
      <c r="X10" s="1">
        <f t="shared" si="11"/>
        <v>15.589435189999996</v>
      </c>
      <c r="Y10" s="1">
        <f t="shared" si="12"/>
        <v>46.786779019999997</v>
      </c>
      <c r="Z10" s="1">
        <f t="shared" si="13"/>
        <v>54.088514709999998</v>
      </c>
      <c r="AA10" s="1">
        <f t="shared" si="14"/>
        <v>48.432259249999994</v>
      </c>
      <c r="AB10" s="1">
        <f t="shared" si="15"/>
        <v>32.943429789999996</v>
      </c>
      <c r="AC10" s="1">
        <f t="shared" si="16"/>
        <v>84.956274530000002</v>
      </c>
      <c r="AD10" s="1">
        <f t="shared" si="17"/>
        <v>17.957722969999999</v>
      </c>
      <c r="AE10" s="1">
        <f t="shared" si="18"/>
        <v>54.377976139999994</v>
      </c>
      <c r="AF10" s="1">
        <f t="shared" si="19"/>
        <v>49.498281179999992</v>
      </c>
      <c r="AG10" s="1">
        <f t="shared" si="20"/>
        <v>34.739341270000004</v>
      </c>
      <c r="AH10" s="1">
        <f t="shared" si="21"/>
        <v>-14.896621420000001</v>
      </c>
      <c r="AI10" s="1">
        <f t="shared" si="22"/>
        <v>56.958825010000005</v>
      </c>
      <c r="AK10" s="9">
        <v>2.0215076999999999</v>
      </c>
      <c r="AM10" t="s">
        <v>7</v>
      </c>
      <c r="AN10" s="1">
        <v>1000</v>
      </c>
      <c r="AO10" s="4">
        <f>SUM(AB38:AB52)</f>
        <v>1002.1815458933376</v>
      </c>
      <c r="AP10" s="1">
        <f t="shared" si="23"/>
        <v>-2.1815458933375567</v>
      </c>
      <c r="AQ10">
        <f t="shared" si="24"/>
        <v>2.1815458933375567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4"/>
        <v>9</v>
      </c>
      <c r="K11">
        <f t="shared" si="5"/>
        <v>15</v>
      </c>
      <c r="L11">
        <f t="shared" si="6"/>
        <v>14</v>
      </c>
      <c r="M11">
        <f t="shared" si="7"/>
        <v>10</v>
      </c>
      <c r="O11" s="2">
        <v>-0.11254987</v>
      </c>
      <c r="P11" s="2">
        <v>0.18848860000000001</v>
      </c>
      <c r="Q11" s="2">
        <v>-4.5557979999999998E-2</v>
      </c>
      <c r="R11" s="2">
        <v>-0.3678226</v>
      </c>
      <c r="S11" s="2">
        <v>-0.38078426999999998</v>
      </c>
      <c r="T11" s="1"/>
      <c r="U11" s="1">
        <f t="shared" si="8"/>
        <v>-6.16995468</v>
      </c>
      <c r="V11" s="1">
        <f t="shared" si="9"/>
        <v>-6.5810736099999998</v>
      </c>
      <c r="W11" s="1">
        <f t="shared" si="10"/>
        <v>-3.6641130999999998</v>
      </c>
      <c r="X11" s="1">
        <f t="shared" si="11"/>
        <v>-5.1670635999999996</v>
      </c>
      <c r="Y11" s="1">
        <f t="shared" si="12"/>
        <v>-7.6186942599999989</v>
      </c>
      <c r="Z11" s="1">
        <f t="shared" si="13"/>
        <v>-3.98419495</v>
      </c>
      <c r="AA11" s="1">
        <f t="shared" si="14"/>
        <v>-3.7616729399999995</v>
      </c>
      <c r="AB11" s="1">
        <f t="shared" si="15"/>
        <v>-5.0315466200000003</v>
      </c>
      <c r="AC11" s="1">
        <f t="shared" si="16"/>
        <v>-8.0568812699999999</v>
      </c>
      <c r="AD11" s="1">
        <f t="shared" si="17"/>
        <v>-4.8429596200000002</v>
      </c>
      <c r="AE11" s="1">
        <f t="shared" si="18"/>
        <v>-8.39199743</v>
      </c>
      <c r="AF11" s="1">
        <f t="shared" si="19"/>
        <v>-5.991308769999999</v>
      </c>
      <c r="AG11" s="1">
        <f t="shared" si="20"/>
        <v>-6.3012373000000004</v>
      </c>
      <c r="AH11" s="1">
        <f t="shared" si="21"/>
        <v>-5.2783973900000003</v>
      </c>
      <c r="AI11" s="1">
        <f t="shared" si="22"/>
        <v>-4.4142909199999991</v>
      </c>
      <c r="AK11" s="9">
        <v>-0.29463929</v>
      </c>
      <c r="AM11" t="s">
        <v>8</v>
      </c>
      <c r="AN11" s="1">
        <v>1000</v>
      </c>
      <c r="AO11" s="4">
        <f>SUM(AC38:AC52)</f>
        <v>1005.1407993602936</v>
      </c>
      <c r="AP11" s="1">
        <f t="shared" si="23"/>
        <v>-5.1407993602936131</v>
      </c>
      <c r="AQ11">
        <f t="shared" si="24"/>
        <v>5.1407993602936131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4"/>
        <v>8</v>
      </c>
      <c r="K12">
        <f t="shared" si="5"/>
        <v>5</v>
      </c>
      <c r="L12">
        <f t="shared" si="6"/>
        <v>3</v>
      </c>
      <c r="M12">
        <f t="shared" si="7"/>
        <v>12</v>
      </c>
      <c r="O12" s="2">
        <v>-2.766588</v>
      </c>
      <c r="P12" s="2">
        <v>4.7598589999999996</v>
      </c>
      <c r="Q12" s="2">
        <v>-3.3219560000000001</v>
      </c>
      <c r="R12" s="2">
        <v>3.5360558000000002</v>
      </c>
      <c r="S12" s="2">
        <v>1.5978234</v>
      </c>
      <c r="T12" s="1"/>
      <c r="U12" s="1">
        <f t="shared" si="8"/>
        <v>93.50957480000001</v>
      </c>
      <c r="V12" s="1">
        <f t="shared" si="9"/>
        <v>8.7473252000000024</v>
      </c>
      <c r="W12" s="1">
        <f t="shared" si="10"/>
        <v>40.945410400000007</v>
      </c>
      <c r="X12" s="1">
        <f t="shared" si="11"/>
        <v>-4.6043830000000003</v>
      </c>
      <c r="Y12" s="1">
        <f t="shared" si="12"/>
        <v>81.582328600000011</v>
      </c>
      <c r="Z12" s="1">
        <f t="shared" si="13"/>
        <v>52.535938000000002</v>
      </c>
      <c r="AA12" s="1">
        <f t="shared" si="14"/>
        <v>-1.8965440000000022</v>
      </c>
      <c r="AB12" s="1">
        <f t="shared" si="15"/>
        <v>-21.874040600000001</v>
      </c>
      <c r="AC12" s="1">
        <f t="shared" si="16"/>
        <v>55.725818199999999</v>
      </c>
      <c r="AD12" s="1">
        <f t="shared" si="17"/>
        <v>40.184788199999993</v>
      </c>
      <c r="AE12" s="1">
        <f t="shared" si="18"/>
        <v>-1.1252831999999948</v>
      </c>
      <c r="AF12" s="1">
        <f t="shared" si="19"/>
        <v>42.753424199999991</v>
      </c>
      <c r="AG12" s="1">
        <f t="shared" si="20"/>
        <v>7.1464371999999994</v>
      </c>
      <c r="AH12" s="1">
        <f t="shared" si="21"/>
        <v>12.754807599999996</v>
      </c>
      <c r="AI12" s="1">
        <f t="shared" si="22"/>
        <v>25.690366999999988</v>
      </c>
      <c r="AK12" s="9">
        <v>3.3421295</v>
      </c>
      <c r="AM12" t="s">
        <v>9</v>
      </c>
      <c r="AN12" s="1">
        <v>1000</v>
      </c>
      <c r="AO12" s="4">
        <f>SUM(AD38:AD52)</f>
        <v>1004.7387325751721</v>
      </c>
      <c r="AP12" s="1">
        <f t="shared" si="23"/>
        <v>-4.7387325751720937</v>
      </c>
      <c r="AQ12">
        <f t="shared" si="24"/>
        <v>4.7387325751720937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4"/>
        <v>1</v>
      </c>
      <c r="K13">
        <f t="shared" si="5"/>
        <v>11</v>
      </c>
      <c r="L13">
        <f t="shared" si="6"/>
        <v>13</v>
      </c>
      <c r="M13">
        <f t="shared" si="7"/>
        <v>6</v>
      </c>
      <c r="O13" s="2">
        <v>-0.90454029999999996</v>
      </c>
      <c r="P13" s="2">
        <v>-0.20013133</v>
      </c>
      <c r="Q13" s="2">
        <v>-0.23816174000000001</v>
      </c>
      <c r="R13" s="2">
        <v>-1.0347453</v>
      </c>
      <c r="S13" s="2">
        <v>-0.91221266999999995</v>
      </c>
      <c r="T13" s="1"/>
      <c r="U13" s="1">
        <f t="shared" si="8"/>
        <v>-29.009597569999997</v>
      </c>
      <c r="V13" s="1">
        <f t="shared" si="9"/>
        <v>-28.752926819999999</v>
      </c>
      <c r="W13" s="1">
        <f t="shared" si="10"/>
        <v>-19.706852299999998</v>
      </c>
      <c r="X13" s="1">
        <f t="shared" si="11"/>
        <v>-26.030193000000001</v>
      </c>
      <c r="Y13" s="1">
        <f t="shared" si="12"/>
        <v>-30.789614719999999</v>
      </c>
      <c r="Z13" s="1">
        <f t="shared" si="13"/>
        <v>-20.31084761</v>
      </c>
      <c r="AA13" s="1">
        <f t="shared" si="14"/>
        <v>-28.800572930000001</v>
      </c>
      <c r="AB13" s="1">
        <f t="shared" si="15"/>
        <v>-21.008150730000001</v>
      </c>
      <c r="AC13" s="1">
        <f t="shared" si="16"/>
        <v>-29.886709270000001</v>
      </c>
      <c r="AD13" s="1">
        <f t="shared" si="17"/>
        <v>-20.460808480000001</v>
      </c>
      <c r="AE13" s="1">
        <f t="shared" si="18"/>
        <v>-29.88573809</v>
      </c>
      <c r="AF13" s="1">
        <f t="shared" si="19"/>
        <v>-30.718273150000002</v>
      </c>
      <c r="AG13" s="1">
        <f t="shared" si="20"/>
        <v>-21.0534161</v>
      </c>
      <c r="AH13" s="1">
        <f t="shared" si="21"/>
        <v>-23.170059030000001</v>
      </c>
      <c r="AI13" s="1">
        <f t="shared" si="22"/>
        <v>-30.69689107</v>
      </c>
      <c r="AK13" s="9">
        <v>0.23674586</v>
      </c>
      <c r="AM13" t="s">
        <v>10</v>
      </c>
      <c r="AN13" s="1">
        <v>1000</v>
      </c>
      <c r="AO13" s="4">
        <f>SUM(AE38:AE52)</f>
        <v>1004.929418656563</v>
      </c>
      <c r="AP13" s="1">
        <f t="shared" si="23"/>
        <v>-4.9294186565630298</v>
      </c>
      <c r="AQ13">
        <f t="shared" si="24"/>
        <v>4.9294186565630298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4"/>
        <v>14</v>
      </c>
      <c r="K14">
        <f t="shared" si="5"/>
        <v>12</v>
      </c>
      <c r="L14">
        <f t="shared" si="6"/>
        <v>4</v>
      </c>
      <c r="M14">
        <f t="shared" si="7"/>
        <v>15</v>
      </c>
      <c r="O14" s="2">
        <v>-0.81160149999999998</v>
      </c>
      <c r="P14" s="2">
        <v>-0.56688099999999997</v>
      </c>
      <c r="Q14" s="2">
        <v>-0.3839207</v>
      </c>
      <c r="R14" s="2">
        <v>-1.159503</v>
      </c>
      <c r="S14" s="2">
        <v>-0.56874084000000003</v>
      </c>
      <c r="T14" s="1"/>
      <c r="U14" s="1">
        <f t="shared" si="8"/>
        <v>-31.448844800000003</v>
      </c>
      <c r="V14" s="1">
        <f t="shared" si="9"/>
        <v>-25.76916606</v>
      </c>
      <c r="W14" s="1">
        <f t="shared" si="10"/>
        <v>-22.964910440000001</v>
      </c>
      <c r="X14" s="1">
        <f t="shared" si="11"/>
        <v>-27.506477879999998</v>
      </c>
      <c r="Y14" s="1">
        <f t="shared" si="12"/>
        <v>-34.636994359999996</v>
      </c>
      <c r="Z14" s="1">
        <f t="shared" si="13"/>
        <v>-25.591975519999998</v>
      </c>
      <c r="AA14" s="1">
        <f t="shared" si="14"/>
        <v>-32.6087828</v>
      </c>
      <c r="AB14" s="1">
        <f t="shared" si="15"/>
        <v>-20.986242959999998</v>
      </c>
      <c r="AC14" s="1">
        <f t="shared" si="16"/>
        <v>-33.592791399999996</v>
      </c>
      <c r="AD14" s="1">
        <f t="shared" si="17"/>
        <v>-20.004456579999999</v>
      </c>
      <c r="AE14" s="1">
        <f t="shared" si="18"/>
        <v>-30.580406240000002</v>
      </c>
      <c r="AF14" s="1">
        <f t="shared" si="19"/>
        <v>-32.205319000000003</v>
      </c>
      <c r="AG14" s="1">
        <f t="shared" si="20"/>
        <v>-20.569543279999998</v>
      </c>
      <c r="AH14" s="1">
        <f t="shared" si="21"/>
        <v>-20.130335280000001</v>
      </c>
      <c r="AI14" s="1">
        <f t="shared" si="22"/>
        <v>-35.124267519999997</v>
      </c>
      <c r="AK14" s="9">
        <v>0.35945290000000002</v>
      </c>
      <c r="AM14" t="s">
        <v>11</v>
      </c>
      <c r="AN14" s="1">
        <v>1000</v>
      </c>
      <c r="AO14" s="4">
        <f>SUM(AF38:AF52)</f>
        <v>1004.5921347535468</v>
      </c>
      <c r="AP14" s="1">
        <f t="shared" si="23"/>
        <v>-4.5921347535468158</v>
      </c>
      <c r="AQ14">
        <f t="shared" si="24"/>
        <v>4.5921347535468158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4"/>
        <v>1</v>
      </c>
      <c r="K15">
        <f t="shared" si="5"/>
        <v>7</v>
      </c>
      <c r="L15">
        <f t="shared" si="6"/>
        <v>8</v>
      </c>
      <c r="M15">
        <f t="shared" si="7"/>
        <v>7</v>
      </c>
      <c r="O15" s="2">
        <v>0.25864553000000001</v>
      </c>
      <c r="P15" s="2">
        <v>-2.4438379999999999E-2</v>
      </c>
      <c r="Q15" s="2">
        <v>-0.54558899999999999</v>
      </c>
      <c r="R15" s="2">
        <v>-0.20492374999999999</v>
      </c>
      <c r="S15" s="2">
        <v>-0.32686037000000001</v>
      </c>
      <c r="T15" s="1"/>
      <c r="U15" s="1">
        <f t="shared" si="8"/>
        <v>-5.3797687099999996</v>
      </c>
      <c r="V15" s="1">
        <f t="shared" si="9"/>
        <v>-3.9524870700000001</v>
      </c>
      <c r="W15" s="1">
        <f t="shared" si="10"/>
        <v>-2.3734148199999994</v>
      </c>
      <c r="X15" s="1">
        <f t="shared" si="11"/>
        <v>-2.248284589999999</v>
      </c>
      <c r="Y15" s="1">
        <f t="shared" si="12"/>
        <v>-10.418786169999999</v>
      </c>
      <c r="Z15" s="1">
        <f t="shared" si="13"/>
        <v>-8.4177250999999984</v>
      </c>
      <c r="AA15" s="1">
        <f t="shared" si="14"/>
        <v>-6.16515521</v>
      </c>
      <c r="AB15" s="1">
        <f t="shared" si="15"/>
        <v>-4.3396790599999999</v>
      </c>
      <c r="AC15" s="1">
        <f t="shared" si="16"/>
        <v>-14.282671089999999</v>
      </c>
      <c r="AD15" s="1">
        <f t="shared" si="17"/>
        <v>-6.4259656100000004</v>
      </c>
      <c r="AE15" s="1">
        <f t="shared" si="18"/>
        <v>-8.3232785800000002</v>
      </c>
      <c r="AF15" s="1">
        <f t="shared" si="19"/>
        <v>-10.542641629999999</v>
      </c>
      <c r="AG15" s="1">
        <f t="shared" si="20"/>
        <v>-6.4777463199999996</v>
      </c>
      <c r="AH15" s="1">
        <f t="shared" si="21"/>
        <v>-1.9499282599999999</v>
      </c>
      <c r="AI15" s="1">
        <f t="shared" si="22"/>
        <v>-8.7455007999999985</v>
      </c>
      <c r="AK15" s="9">
        <v>-4.3696164999999998E-4</v>
      </c>
      <c r="AM15" t="s">
        <v>12</v>
      </c>
      <c r="AN15" s="1">
        <v>1000</v>
      </c>
      <c r="AO15" s="4">
        <f>SUM(AG38:AG52)</f>
        <v>1003.3927591513205</v>
      </c>
      <c r="AP15" s="1">
        <f t="shared" si="23"/>
        <v>-3.3927591513205471</v>
      </c>
      <c r="AQ15">
        <f t="shared" si="24"/>
        <v>3.3927591513205471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4"/>
        <v>5</v>
      </c>
      <c r="K16">
        <f t="shared" si="5"/>
        <v>1</v>
      </c>
      <c r="L16">
        <f t="shared" si="6"/>
        <v>1</v>
      </c>
      <c r="M16">
        <f t="shared" si="7"/>
        <v>12</v>
      </c>
      <c r="O16" s="2">
        <v>-0.12135562</v>
      </c>
      <c r="P16" s="2">
        <v>-0.27226263000000001</v>
      </c>
      <c r="Q16" s="2">
        <v>-0.16899464</v>
      </c>
      <c r="R16" s="2">
        <v>0.25838620000000001</v>
      </c>
      <c r="S16" s="2">
        <v>-6.0297339999999998E-2</v>
      </c>
      <c r="T16" s="1"/>
      <c r="U16" s="1">
        <f t="shared" si="8"/>
        <v>-2.3662623900000002</v>
      </c>
      <c r="V16" s="1">
        <f t="shared" si="9"/>
        <v>-4.2145677599999996</v>
      </c>
      <c r="W16" s="1">
        <f t="shared" si="10"/>
        <v>-0.73874701000000043</v>
      </c>
      <c r="X16" s="1">
        <f t="shared" si="11"/>
        <v>-1.5971159199999998</v>
      </c>
      <c r="Y16" s="1">
        <f t="shared" si="12"/>
        <v>-1.5467906100000002</v>
      </c>
      <c r="Z16" s="1">
        <f t="shared" si="13"/>
        <v>-1.99392776</v>
      </c>
      <c r="AA16" s="1">
        <f t="shared" si="14"/>
        <v>-6.29397188</v>
      </c>
      <c r="AB16" s="1">
        <f t="shared" si="15"/>
        <v>-1.52864811</v>
      </c>
      <c r="AC16" s="1">
        <f t="shared" si="16"/>
        <v>-2.0922054899999996</v>
      </c>
      <c r="AD16" s="1">
        <f t="shared" si="17"/>
        <v>-3.4569061999999997</v>
      </c>
      <c r="AE16" s="1">
        <f t="shared" si="18"/>
        <v>-0.2261676899999997</v>
      </c>
      <c r="AF16" s="1">
        <f t="shared" si="19"/>
        <v>-6.6813727600000004</v>
      </c>
      <c r="AG16" s="1">
        <f t="shared" si="20"/>
        <v>-0.41699499000000023</v>
      </c>
      <c r="AH16" s="1">
        <f t="shared" si="21"/>
        <v>-3.3304014899999999</v>
      </c>
      <c r="AI16" s="1">
        <f t="shared" si="22"/>
        <v>-6.8381933699999999</v>
      </c>
      <c r="AK16" s="9">
        <v>-0.17068433999999999</v>
      </c>
      <c r="AM16" t="s">
        <v>13</v>
      </c>
      <c r="AN16" s="1">
        <v>1000</v>
      </c>
      <c r="AO16" s="4">
        <f>SUM(AH38:AH52)</f>
        <v>1004.3027564252134</v>
      </c>
      <c r="AP16" s="1">
        <f t="shared" si="23"/>
        <v>-4.3027564252133743</v>
      </c>
      <c r="AQ16">
        <f t="shared" si="24"/>
        <v>4.3027564252133743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4"/>
        <v>15</v>
      </c>
      <c r="K17">
        <f t="shared" si="5"/>
        <v>14</v>
      </c>
      <c r="L17">
        <f t="shared" si="6"/>
        <v>6</v>
      </c>
      <c r="M17">
        <f t="shared" si="7"/>
        <v>8</v>
      </c>
      <c r="O17" s="2">
        <v>-0.77844590000000002</v>
      </c>
      <c r="P17" s="2">
        <v>-0.27790169999999997</v>
      </c>
      <c r="Q17" s="2">
        <v>-0.63076330000000003</v>
      </c>
      <c r="R17" s="2">
        <v>-0.99096600000000001</v>
      </c>
      <c r="S17" s="2">
        <v>-0.43322337</v>
      </c>
      <c r="T17" s="1"/>
      <c r="U17" s="1">
        <f t="shared" si="8"/>
        <v>-24.777783799999998</v>
      </c>
      <c r="V17" s="1">
        <f t="shared" si="9"/>
        <v>-22.357319280000002</v>
      </c>
      <c r="W17" s="1">
        <f t="shared" si="10"/>
        <v>-19.629606469999999</v>
      </c>
      <c r="X17" s="1">
        <f t="shared" si="11"/>
        <v>-25.579569939999999</v>
      </c>
      <c r="Y17" s="1">
        <f t="shared" si="12"/>
        <v>-29.832626430000001</v>
      </c>
      <c r="Z17" s="1">
        <f t="shared" si="13"/>
        <v>-22.843837910000001</v>
      </c>
      <c r="AA17" s="1">
        <f t="shared" si="14"/>
        <v>-30.332378650000003</v>
      </c>
      <c r="AB17" s="1">
        <f t="shared" si="15"/>
        <v>-20.787156580000001</v>
      </c>
      <c r="AC17" s="1">
        <f t="shared" si="16"/>
        <v>-30.9467684</v>
      </c>
      <c r="AD17" s="1">
        <f t="shared" si="17"/>
        <v>-16.662392140000001</v>
      </c>
      <c r="AE17" s="1">
        <f t="shared" si="18"/>
        <v>-29.704209320000004</v>
      </c>
      <c r="AF17" s="1">
        <f t="shared" si="19"/>
        <v>-28.149565150000001</v>
      </c>
      <c r="AG17" s="1">
        <f t="shared" si="20"/>
        <v>-19.545765890000002</v>
      </c>
      <c r="AH17" s="1">
        <f t="shared" si="21"/>
        <v>-16.77282314</v>
      </c>
      <c r="AI17" s="1">
        <f t="shared" si="22"/>
        <v>-31.752145459999998</v>
      </c>
      <c r="AK17" s="9">
        <v>0.29020157000000002</v>
      </c>
      <c r="AM17" t="s">
        <v>14</v>
      </c>
      <c r="AN17" s="1">
        <v>1000</v>
      </c>
      <c r="AO17" s="4">
        <f>SUM(AI38:AI52)</f>
        <v>1004.7943953853402</v>
      </c>
      <c r="AP17" s="1">
        <f t="shared" si="23"/>
        <v>-4.7943953853401808</v>
      </c>
      <c r="AQ17">
        <f t="shared" si="24"/>
        <v>4.7943953853401808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5">SUM(AN3:AN17)</f>
        <v>15000</v>
      </c>
      <c r="AO19" s="1">
        <f>SUM(AO3:AO17)</f>
        <v>15056.835510606845</v>
      </c>
      <c r="AP19" s="5">
        <f>SUMSQ(AP3:AP17)</f>
        <v>238.52903908461576</v>
      </c>
      <c r="AQ19">
        <f>SUM(AQ3:AQ17)/15</f>
        <v>3.7890340404561735</v>
      </c>
    </row>
    <row r="20" spans="1:43" x14ac:dyDescent="0.3">
      <c r="M20" s="1"/>
      <c r="N20" s="1"/>
      <c r="O20" s="1"/>
      <c r="P20" s="1"/>
      <c r="Q20" s="1"/>
      <c r="R20" s="1"/>
      <c r="S20" s="1"/>
      <c r="T20" s="1"/>
      <c r="U20" s="4">
        <f>IF(U3&lt;0, 0, U3)</f>
        <v>0</v>
      </c>
      <c r="V20" s="4">
        <f t="shared" ref="V20:AI20" si="26">IF(V3&lt;0, 0, V3)</f>
        <v>69.905299899999989</v>
      </c>
      <c r="W20" s="4">
        <f t="shared" si="26"/>
        <v>0</v>
      </c>
      <c r="X20" s="4">
        <f t="shared" si="26"/>
        <v>0</v>
      </c>
      <c r="Y20" s="4">
        <f t="shared" si="26"/>
        <v>0</v>
      </c>
      <c r="Z20" s="4">
        <f t="shared" si="26"/>
        <v>0</v>
      </c>
      <c r="AA20" s="4">
        <f t="shared" si="26"/>
        <v>0</v>
      </c>
      <c r="AB20" s="4">
        <f t="shared" si="26"/>
        <v>25.778135999999996</v>
      </c>
      <c r="AC20" s="4">
        <f t="shared" si="26"/>
        <v>9.7055852999999956</v>
      </c>
      <c r="AD20" s="4">
        <f t="shared" si="26"/>
        <v>44.145478199999971</v>
      </c>
      <c r="AE20" s="4">
        <f t="shared" si="26"/>
        <v>21.536672699999983</v>
      </c>
      <c r="AF20" s="4">
        <f t="shared" si="26"/>
        <v>38.35400039999999</v>
      </c>
      <c r="AG20" s="4">
        <f t="shared" si="26"/>
        <v>52.50196849999999</v>
      </c>
      <c r="AH20" s="4">
        <f t="shared" si="26"/>
        <v>47.236721299999971</v>
      </c>
      <c r="AI20" s="4">
        <f t="shared" si="26"/>
        <v>0</v>
      </c>
      <c r="AK20" s="1">
        <f>STDEV(U20:AI20)</f>
        <v>24.119870465282034</v>
      </c>
      <c r="AN20" s="1"/>
      <c r="AO20" s="1"/>
      <c r="AP20" s="1" t="s">
        <v>28</v>
      </c>
    </row>
    <row r="21" spans="1:43" x14ac:dyDescent="0.3">
      <c r="M21" s="1"/>
      <c r="N21" s="1"/>
      <c r="O21" s="1"/>
      <c r="P21" s="1"/>
      <c r="Q21" s="1"/>
      <c r="R21" s="1"/>
      <c r="S21" s="1"/>
      <c r="T21" s="1"/>
      <c r="U21" s="4">
        <f t="shared" ref="U21:AI21" si="27">IF(U4&lt;0, 0, U4)</f>
        <v>116.54062579999999</v>
      </c>
      <c r="V21" s="4">
        <f t="shared" si="27"/>
        <v>13.136445900000005</v>
      </c>
      <c r="W21" s="4">
        <f t="shared" si="27"/>
        <v>50.861959200000001</v>
      </c>
      <c r="X21" s="4">
        <f t="shared" si="27"/>
        <v>0</v>
      </c>
      <c r="Y21" s="4">
        <f t="shared" si="27"/>
        <v>101.3093859</v>
      </c>
      <c r="Z21" s="4">
        <f t="shared" si="27"/>
        <v>64.810953099999992</v>
      </c>
      <c r="AA21" s="4">
        <f t="shared" si="27"/>
        <v>0</v>
      </c>
      <c r="AB21" s="4">
        <f t="shared" si="27"/>
        <v>0</v>
      </c>
      <c r="AC21" s="4">
        <f t="shared" si="27"/>
        <v>69.291190999999998</v>
      </c>
      <c r="AD21" s="4">
        <f t="shared" si="27"/>
        <v>50.950634699999995</v>
      </c>
      <c r="AE21" s="4">
        <f t="shared" si="27"/>
        <v>0</v>
      </c>
      <c r="AF21" s="4">
        <f t="shared" si="27"/>
        <v>54.542062399999992</v>
      </c>
      <c r="AG21" s="4">
        <f t="shared" si="27"/>
        <v>9.6819109999999959</v>
      </c>
      <c r="AH21" s="4">
        <f t="shared" si="27"/>
        <v>17.793054499999997</v>
      </c>
      <c r="AI21" s="4">
        <f t="shared" si="27"/>
        <v>32.963851099999985</v>
      </c>
      <c r="AK21" s="1">
        <f t="shared" ref="AK21:AK34" si="28">STDEV(U21:AI21)</f>
        <v>37.892559135087623</v>
      </c>
      <c r="AN21" s="1"/>
      <c r="AO21" s="1"/>
      <c r="AP21" s="1">
        <f>ABS(AN19-AO19)</f>
        <v>56.835510606844764</v>
      </c>
    </row>
    <row r="22" spans="1:43" x14ac:dyDescent="0.3">
      <c r="M22" s="1"/>
      <c r="N22" s="1"/>
      <c r="O22" s="1"/>
      <c r="P22" s="1"/>
      <c r="Q22" s="1"/>
      <c r="R22" s="1"/>
      <c r="S22" s="1"/>
      <c r="T22" s="1"/>
      <c r="U22" s="4">
        <f t="shared" ref="U22:AI22" si="29">IF(U5&lt;0, 0, U5)</f>
        <v>0</v>
      </c>
      <c r="V22" s="4">
        <f t="shared" si="29"/>
        <v>0</v>
      </c>
      <c r="W22" s="4">
        <f t="shared" si="29"/>
        <v>0</v>
      </c>
      <c r="X22" s="4">
        <f t="shared" si="29"/>
        <v>0</v>
      </c>
      <c r="Y22" s="4">
        <f t="shared" si="29"/>
        <v>0</v>
      </c>
      <c r="Z22" s="4">
        <f t="shared" si="29"/>
        <v>0</v>
      </c>
      <c r="AA22" s="4">
        <f t="shared" si="29"/>
        <v>0</v>
      </c>
      <c r="AB22" s="4">
        <f t="shared" si="29"/>
        <v>0</v>
      </c>
      <c r="AC22" s="4">
        <f t="shared" si="29"/>
        <v>0</v>
      </c>
      <c r="AD22" s="4">
        <f t="shared" si="29"/>
        <v>0</v>
      </c>
      <c r="AE22" s="4">
        <f t="shared" si="29"/>
        <v>0</v>
      </c>
      <c r="AF22" s="4">
        <f t="shared" si="29"/>
        <v>0</v>
      </c>
      <c r="AG22" s="4">
        <f t="shared" si="29"/>
        <v>0</v>
      </c>
      <c r="AH22" s="4">
        <f t="shared" si="29"/>
        <v>0</v>
      </c>
      <c r="AI22" s="4">
        <f t="shared" si="29"/>
        <v>0</v>
      </c>
      <c r="AK22" s="1">
        <f t="shared" si="28"/>
        <v>0</v>
      </c>
      <c r="AN22" s="1"/>
      <c r="AO22" s="1"/>
      <c r="AP22" s="1" t="s">
        <v>29</v>
      </c>
    </row>
    <row r="23" spans="1:43" x14ac:dyDescent="0.3">
      <c r="M23" s="1"/>
      <c r="N23" s="1"/>
      <c r="O23" s="1"/>
      <c r="P23" s="1"/>
      <c r="Q23" s="1"/>
      <c r="R23" s="1"/>
      <c r="S23" s="1"/>
      <c r="T23" s="1"/>
      <c r="U23" s="4">
        <f t="shared" ref="U23:AI23" si="30">IF(U6&lt;0, 0, U6)</f>
        <v>0</v>
      </c>
      <c r="V23" s="4">
        <f t="shared" si="30"/>
        <v>0</v>
      </c>
      <c r="W23" s="4">
        <f t="shared" si="30"/>
        <v>0</v>
      </c>
      <c r="X23" s="4">
        <f t="shared" si="30"/>
        <v>0</v>
      </c>
      <c r="Y23" s="4">
        <f t="shared" si="30"/>
        <v>0</v>
      </c>
      <c r="Z23" s="4">
        <f t="shared" si="30"/>
        <v>0</v>
      </c>
      <c r="AA23" s="4">
        <f t="shared" si="30"/>
        <v>0</v>
      </c>
      <c r="AB23" s="4">
        <f t="shared" si="30"/>
        <v>0</v>
      </c>
      <c r="AC23" s="4">
        <f t="shared" si="30"/>
        <v>0</v>
      </c>
      <c r="AD23" s="4">
        <f t="shared" si="30"/>
        <v>0</v>
      </c>
      <c r="AE23" s="4">
        <f t="shared" si="30"/>
        <v>0</v>
      </c>
      <c r="AF23" s="4">
        <f t="shared" si="30"/>
        <v>0</v>
      </c>
      <c r="AG23" s="4">
        <f t="shared" si="30"/>
        <v>0</v>
      </c>
      <c r="AH23" s="4">
        <f>IF(AH6&lt;0, 0, AH6)</f>
        <v>0</v>
      </c>
      <c r="AI23" s="4">
        <f t="shared" si="30"/>
        <v>0</v>
      </c>
      <c r="AK23" s="1">
        <f t="shared" si="28"/>
        <v>0</v>
      </c>
      <c r="AN23" s="1"/>
      <c r="AO23" s="1"/>
      <c r="AP23" s="5">
        <f>AP19*AP21</f>
        <v>13556.919730934169</v>
      </c>
    </row>
    <row r="24" spans="1:43" x14ac:dyDescent="0.3">
      <c r="M24" s="1"/>
      <c r="N24" s="1"/>
      <c r="O24" s="1"/>
      <c r="P24" s="1"/>
      <c r="Q24" s="1"/>
      <c r="R24" s="1"/>
      <c r="S24" s="1"/>
      <c r="T24" s="1"/>
      <c r="U24" s="4">
        <f t="shared" ref="U24:AI24" si="31">IF(U7&lt;0, 0, U7)</f>
        <v>0</v>
      </c>
      <c r="V24" s="4">
        <f t="shared" si="31"/>
        <v>1.7848660400000043</v>
      </c>
      <c r="W24" s="4">
        <f t="shared" si="31"/>
        <v>14.26990398</v>
      </c>
      <c r="X24" s="4">
        <f t="shared" si="31"/>
        <v>17.596003160000009</v>
      </c>
      <c r="Y24" s="4">
        <f t="shared" si="31"/>
        <v>0</v>
      </c>
      <c r="Z24" s="4">
        <f t="shared" si="31"/>
        <v>0</v>
      </c>
      <c r="AA24" s="4">
        <f>IF(AA7&lt;0, 0, AA7)</f>
        <v>0</v>
      </c>
      <c r="AB24" s="4">
        <f t="shared" si="31"/>
        <v>0</v>
      </c>
      <c r="AC24" s="4">
        <f t="shared" si="31"/>
        <v>0</v>
      </c>
      <c r="AD24" s="4">
        <f t="shared" si="31"/>
        <v>0</v>
      </c>
      <c r="AE24" s="4">
        <f t="shared" si="31"/>
        <v>0</v>
      </c>
      <c r="AF24" s="4">
        <f t="shared" si="31"/>
        <v>0</v>
      </c>
      <c r="AG24" s="4">
        <f t="shared" si="31"/>
        <v>0</v>
      </c>
      <c r="AH24" s="4">
        <f t="shared" si="31"/>
        <v>32.833712899999995</v>
      </c>
      <c r="AI24" s="4">
        <f t="shared" si="31"/>
        <v>0</v>
      </c>
      <c r="AK24" s="1">
        <f t="shared" si="28"/>
        <v>9.6355324948514713</v>
      </c>
      <c r="AN24" t="s">
        <v>30</v>
      </c>
      <c r="AO24" t="s">
        <v>30</v>
      </c>
    </row>
    <row r="25" spans="1:43" x14ac:dyDescent="0.3">
      <c r="M25" s="1"/>
      <c r="N25" s="1"/>
      <c r="O25" s="1"/>
      <c r="P25" s="1"/>
      <c r="Q25" s="1"/>
      <c r="R25" s="1"/>
      <c r="S25" s="1"/>
      <c r="T25" s="1"/>
      <c r="U25" s="4">
        <f t="shared" ref="U25:AI25" si="32">IF(U8&lt;0, 0, U8)</f>
        <v>71.894468899999993</v>
      </c>
      <c r="V25" s="4">
        <f t="shared" si="32"/>
        <v>0</v>
      </c>
      <c r="W25" s="4">
        <f t="shared" si="32"/>
        <v>42.183759690000002</v>
      </c>
      <c r="X25" s="4">
        <f t="shared" si="32"/>
        <v>7.4413855800000039</v>
      </c>
      <c r="Y25" s="4">
        <f t="shared" si="32"/>
        <v>56.086605810000002</v>
      </c>
      <c r="Z25" s="4">
        <f t="shared" si="32"/>
        <v>36.186595270000005</v>
      </c>
      <c r="AA25" s="4">
        <f t="shared" si="32"/>
        <v>0</v>
      </c>
      <c r="AB25" s="4">
        <f t="shared" si="32"/>
        <v>0</v>
      </c>
      <c r="AC25" s="4">
        <f t="shared" si="32"/>
        <v>24.556649700000001</v>
      </c>
      <c r="AD25" s="4">
        <f t="shared" si="32"/>
        <v>15.179437880000004</v>
      </c>
      <c r="AE25" s="4">
        <f t="shared" si="32"/>
        <v>0</v>
      </c>
      <c r="AF25" s="4">
        <f t="shared" si="32"/>
        <v>9.3632929499999982</v>
      </c>
      <c r="AG25" s="4">
        <f t="shared" si="32"/>
        <v>0</v>
      </c>
      <c r="AH25" s="4">
        <f t="shared" si="32"/>
        <v>3.5070092800000028</v>
      </c>
      <c r="AI25" s="4">
        <f t="shared" si="32"/>
        <v>8.8654689199999996</v>
      </c>
      <c r="AK25" s="1">
        <f t="shared" si="28"/>
        <v>23.020907772558989</v>
      </c>
      <c r="AN25">
        <f>STDEV(AN3:AN17)</f>
        <v>0</v>
      </c>
      <c r="AO25" s="7">
        <f>STDEV(AO3:AO17)</f>
        <v>1.2866721940333747</v>
      </c>
    </row>
    <row r="26" spans="1:43" x14ac:dyDescent="0.3">
      <c r="M26" s="1"/>
      <c r="N26" s="1"/>
      <c r="O26" s="1"/>
      <c r="P26" s="1"/>
      <c r="Q26" s="1"/>
      <c r="R26" s="1"/>
      <c r="S26" s="1"/>
      <c r="T26" s="1"/>
      <c r="U26" s="4">
        <f t="shared" ref="U26:AI26" si="33">IF(U9&lt;0, 0, U9)</f>
        <v>0</v>
      </c>
      <c r="V26" s="4">
        <f t="shared" si="33"/>
        <v>0</v>
      </c>
      <c r="W26" s="4">
        <f t="shared" si="33"/>
        <v>66.008241300000009</v>
      </c>
      <c r="X26" s="4">
        <f t="shared" si="33"/>
        <v>130.71365130000004</v>
      </c>
      <c r="Y26" s="4">
        <f t="shared" si="33"/>
        <v>8.4202040000000125</v>
      </c>
      <c r="Z26" s="4">
        <f t="shared" si="33"/>
        <v>55.160184899999997</v>
      </c>
      <c r="AA26" s="4">
        <f t="shared" si="33"/>
        <v>145.50797070000002</v>
      </c>
      <c r="AB26" s="4">
        <f t="shared" si="33"/>
        <v>96.963534100000004</v>
      </c>
      <c r="AC26" s="4">
        <f>IF(AC9&lt;0, 0, AC9)</f>
        <v>24.813716100000008</v>
      </c>
      <c r="AD26" s="4">
        <f t="shared" si="33"/>
        <v>0</v>
      </c>
      <c r="AE26" s="4">
        <f>IF(AE9&lt;0, 0, AE9)</f>
        <v>99.256472799999997</v>
      </c>
      <c r="AF26" s="4">
        <f t="shared" si="33"/>
        <v>0</v>
      </c>
      <c r="AG26" s="4">
        <f t="shared" si="33"/>
        <v>30.156039900000003</v>
      </c>
      <c r="AH26" s="4">
        <f t="shared" si="33"/>
        <v>0</v>
      </c>
      <c r="AI26" s="4">
        <f t="shared" si="33"/>
        <v>102.30708710000002</v>
      </c>
      <c r="AK26" s="1">
        <f t="shared" si="28"/>
        <v>52.466587023368596</v>
      </c>
    </row>
    <row r="27" spans="1:43" x14ac:dyDescent="0.3">
      <c r="M27" s="1"/>
      <c r="N27" s="1"/>
      <c r="O27" s="1"/>
      <c r="P27" s="1"/>
      <c r="Q27" s="1"/>
      <c r="R27" s="1"/>
      <c r="S27" s="1"/>
      <c r="T27" s="1"/>
      <c r="U27" s="4">
        <f t="shared" ref="U27:AI27" si="34">IF(U10&lt;0, 0, U10)</f>
        <v>0</v>
      </c>
      <c r="V27" s="4">
        <f t="shared" si="34"/>
        <v>0</v>
      </c>
      <c r="W27" s="4">
        <f t="shared" si="34"/>
        <v>7.5820050299999995</v>
      </c>
      <c r="X27" s="4">
        <f t="shared" si="34"/>
        <v>15.589435189999996</v>
      </c>
      <c r="Y27" s="4">
        <f t="shared" si="34"/>
        <v>46.786779019999997</v>
      </c>
      <c r="Z27" s="4">
        <f t="shared" si="34"/>
        <v>54.088514709999998</v>
      </c>
      <c r="AA27" s="4">
        <f t="shared" si="34"/>
        <v>48.432259249999994</v>
      </c>
      <c r="AB27" s="4">
        <f t="shared" si="34"/>
        <v>32.943429789999996</v>
      </c>
      <c r="AC27" s="4">
        <f t="shared" si="34"/>
        <v>84.956274530000002</v>
      </c>
      <c r="AD27" s="4">
        <f t="shared" si="34"/>
        <v>17.957722969999999</v>
      </c>
      <c r="AE27" s="4">
        <f t="shared" si="34"/>
        <v>54.377976139999994</v>
      </c>
      <c r="AF27" s="4">
        <f t="shared" si="34"/>
        <v>49.498281179999992</v>
      </c>
      <c r="AG27" s="4">
        <f t="shared" si="34"/>
        <v>34.739341270000004</v>
      </c>
      <c r="AH27" s="4">
        <f t="shared" si="34"/>
        <v>0</v>
      </c>
      <c r="AI27" s="4">
        <f t="shared" si="34"/>
        <v>56.958825010000005</v>
      </c>
      <c r="AK27" s="1">
        <f t="shared" si="28"/>
        <v>25.795699472107305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ref="U28:AI28" si="35">IF(U11&lt;0, 0, U11)</f>
        <v>0</v>
      </c>
      <c r="V28" s="4">
        <f t="shared" si="35"/>
        <v>0</v>
      </c>
      <c r="W28" s="4">
        <f t="shared" si="35"/>
        <v>0</v>
      </c>
      <c r="X28" s="4">
        <f t="shared" si="35"/>
        <v>0</v>
      </c>
      <c r="Y28" s="4">
        <f t="shared" si="35"/>
        <v>0</v>
      </c>
      <c r="Z28" s="4">
        <f t="shared" si="35"/>
        <v>0</v>
      </c>
      <c r="AA28" s="4">
        <f t="shared" si="35"/>
        <v>0</v>
      </c>
      <c r="AB28" s="4">
        <f t="shared" si="35"/>
        <v>0</v>
      </c>
      <c r="AC28" s="4">
        <f t="shared" si="35"/>
        <v>0</v>
      </c>
      <c r="AD28" s="4">
        <f t="shared" si="35"/>
        <v>0</v>
      </c>
      <c r="AE28" s="4">
        <f>IF(AE11&lt;0, 0, AE11)</f>
        <v>0</v>
      </c>
      <c r="AF28" s="4">
        <f t="shared" si="35"/>
        <v>0</v>
      </c>
      <c r="AG28" s="4">
        <f t="shared" si="35"/>
        <v>0</v>
      </c>
      <c r="AH28" s="4">
        <f t="shared" si="35"/>
        <v>0</v>
      </c>
      <c r="AI28" s="4">
        <f t="shared" si="35"/>
        <v>0</v>
      </c>
      <c r="AK28" s="1">
        <f t="shared" si="28"/>
        <v>0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ref="U29:AI29" si="36">IF(U12&lt;0, 0, U12)</f>
        <v>93.50957480000001</v>
      </c>
      <c r="V29" s="4">
        <f t="shared" si="36"/>
        <v>8.7473252000000024</v>
      </c>
      <c r="W29" s="4">
        <f t="shared" si="36"/>
        <v>40.945410400000007</v>
      </c>
      <c r="X29" s="4">
        <f t="shared" si="36"/>
        <v>0</v>
      </c>
      <c r="Y29" s="4">
        <f t="shared" si="36"/>
        <v>81.582328600000011</v>
      </c>
      <c r="Z29" s="4">
        <f t="shared" si="36"/>
        <v>52.535938000000002</v>
      </c>
      <c r="AA29" s="4">
        <f t="shared" si="36"/>
        <v>0</v>
      </c>
      <c r="AB29" s="4">
        <f t="shared" si="36"/>
        <v>0</v>
      </c>
      <c r="AC29" s="4">
        <f t="shared" si="36"/>
        <v>55.725818199999999</v>
      </c>
      <c r="AD29" s="4">
        <f t="shared" si="36"/>
        <v>40.184788199999993</v>
      </c>
      <c r="AE29" s="4">
        <f t="shared" si="36"/>
        <v>0</v>
      </c>
      <c r="AF29" s="4">
        <f t="shared" si="36"/>
        <v>42.753424199999991</v>
      </c>
      <c r="AG29" s="4">
        <f t="shared" si="36"/>
        <v>7.1464371999999994</v>
      </c>
      <c r="AH29" s="4">
        <f t="shared" si="36"/>
        <v>12.754807599999996</v>
      </c>
      <c r="AI29" s="4">
        <f t="shared" si="36"/>
        <v>25.690366999999988</v>
      </c>
      <c r="AK29" s="1">
        <f t="shared" si="28"/>
        <v>30.625698685455372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ref="U30:AI30" si="37">IF(U13&lt;0, 0, U13)</f>
        <v>0</v>
      </c>
      <c r="V30" s="4">
        <f t="shared" si="37"/>
        <v>0</v>
      </c>
      <c r="W30" s="4">
        <f t="shared" si="37"/>
        <v>0</v>
      </c>
      <c r="X30" s="4">
        <f t="shared" si="37"/>
        <v>0</v>
      </c>
      <c r="Y30" s="4">
        <f t="shared" si="37"/>
        <v>0</v>
      </c>
      <c r="Z30" s="4">
        <f t="shared" si="37"/>
        <v>0</v>
      </c>
      <c r="AA30" s="4">
        <f t="shared" si="37"/>
        <v>0</v>
      </c>
      <c r="AB30" s="4">
        <f t="shared" si="37"/>
        <v>0</v>
      </c>
      <c r="AC30" s="4">
        <f t="shared" si="37"/>
        <v>0</v>
      </c>
      <c r="AD30" s="4">
        <f t="shared" si="37"/>
        <v>0</v>
      </c>
      <c r="AE30" s="4">
        <f>IF(AE13&lt;0, 0, AE13)</f>
        <v>0</v>
      </c>
      <c r="AF30" s="4">
        <f t="shared" si="37"/>
        <v>0</v>
      </c>
      <c r="AG30" s="4">
        <f t="shared" si="37"/>
        <v>0</v>
      </c>
      <c r="AH30" s="4">
        <f t="shared" si="37"/>
        <v>0</v>
      </c>
      <c r="AI30" s="4">
        <f t="shared" si="37"/>
        <v>0</v>
      </c>
      <c r="AK30" s="1">
        <f t="shared" si="28"/>
        <v>0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ref="U31:AI31" si="38">IF(U14&lt;0, 0, U14)</f>
        <v>0</v>
      </c>
      <c r="V31" s="4">
        <f t="shared" si="38"/>
        <v>0</v>
      </c>
      <c r="W31" s="4">
        <f t="shared" si="38"/>
        <v>0</v>
      </c>
      <c r="X31" s="4">
        <f t="shared" si="38"/>
        <v>0</v>
      </c>
      <c r="Y31" s="4">
        <f t="shared" si="38"/>
        <v>0</v>
      </c>
      <c r="Z31" s="4">
        <f t="shared" si="38"/>
        <v>0</v>
      </c>
      <c r="AA31" s="4">
        <f t="shared" si="38"/>
        <v>0</v>
      </c>
      <c r="AB31" s="4">
        <f t="shared" si="38"/>
        <v>0</v>
      </c>
      <c r="AC31" s="4">
        <f t="shared" si="38"/>
        <v>0</v>
      </c>
      <c r="AD31" s="4">
        <f t="shared" si="38"/>
        <v>0</v>
      </c>
      <c r="AE31" s="4">
        <f>IF(AE14&lt;0, 0, AE14)</f>
        <v>0</v>
      </c>
      <c r="AF31" s="4">
        <f t="shared" si="38"/>
        <v>0</v>
      </c>
      <c r="AG31" s="4">
        <f t="shared" si="38"/>
        <v>0</v>
      </c>
      <c r="AH31" s="4">
        <f t="shared" si="38"/>
        <v>0</v>
      </c>
      <c r="AI31" s="4">
        <f t="shared" si="38"/>
        <v>0</v>
      </c>
      <c r="AK31" s="1">
        <f t="shared" si="28"/>
        <v>0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ref="U32:AH32" si="39">IF(U15&lt;0, 0, U15)</f>
        <v>0</v>
      </c>
      <c r="V32" s="4">
        <f t="shared" si="39"/>
        <v>0</v>
      </c>
      <c r="W32" s="4">
        <f t="shared" si="39"/>
        <v>0</v>
      </c>
      <c r="X32" s="4">
        <f t="shared" si="39"/>
        <v>0</v>
      </c>
      <c r="Y32" s="4">
        <f t="shared" si="39"/>
        <v>0</v>
      </c>
      <c r="Z32" s="4">
        <f t="shared" si="39"/>
        <v>0</v>
      </c>
      <c r="AA32" s="4">
        <f t="shared" si="39"/>
        <v>0</v>
      </c>
      <c r="AB32" s="4">
        <f t="shared" si="39"/>
        <v>0</v>
      </c>
      <c r="AC32" s="4">
        <f t="shared" si="39"/>
        <v>0</v>
      </c>
      <c r="AD32" s="4">
        <f t="shared" si="39"/>
        <v>0</v>
      </c>
      <c r="AE32" s="4">
        <f t="shared" si="39"/>
        <v>0</v>
      </c>
      <c r="AF32" s="4">
        <f t="shared" si="39"/>
        <v>0</v>
      </c>
      <c r="AG32" s="4">
        <f t="shared" si="39"/>
        <v>0</v>
      </c>
      <c r="AH32" s="4">
        <f t="shared" si="39"/>
        <v>0</v>
      </c>
      <c r="AI32" s="4">
        <f>IF(AI15&lt;0, 0, AI15)</f>
        <v>0</v>
      </c>
      <c r="AK32" s="1">
        <f t="shared" si="28"/>
        <v>0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ref="U33:AI33" si="40">IF(U16&lt;0, 0, U16)</f>
        <v>0</v>
      </c>
      <c r="V33" s="4">
        <f t="shared" si="40"/>
        <v>0</v>
      </c>
      <c r="W33" s="4">
        <f t="shared" si="40"/>
        <v>0</v>
      </c>
      <c r="X33" s="4">
        <f t="shared" si="40"/>
        <v>0</v>
      </c>
      <c r="Y33" s="4">
        <f t="shared" si="40"/>
        <v>0</v>
      </c>
      <c r="Z33" s="4">
        <f t="shared" si="40"/>
        <v>0</v>
      </c>
      <c r="AA33" s="4">
        <f t="shared" si="40"/>
        <v>0</v>
      </c>
      <c r="AB33" s="4">
        <f t="shared" si="40"/>
        <v>0</v>
      </c>
      <c r="AC33" s="4">
        <f t="shared" si="40"/>
        <v>0</v>
      </c>
      <c r="AD33" s="4">
        <f t="shared" si="40"/>
        <v>0</v>
      </c>
      <c r="AE33" s="4">
        <f t="shared" si="40"/>
        <v>0</v>
      </c>
      <c r="AF33" s="4">
        <f t="shared" si="40"/>
        <v>0</v>
      </c>
      <c r="AG33" s="4">
        <f t="shared" si="40"/>
        <v>0</v>
      </c>
      <c r="AH33" s="4">
        <f t="shared" si="40"/>
        <v>0</v>
      </c>
      <c r="AI33" s="4">
        <f t="shared" si="40"/>
        <v>0</v>
      </c>
      <c r="AK33" s="1">
        <f t="shared" si="28"/>
        <v>0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ref="U34:AI34" si="41">IF(U17&lt;0, 0, U17)</f>
        <v>0</v>
      </c>
      <c r="V34" s="4">
        <f t="shared" si="41"/>
        <v>0</v>
      </c>
      <c r="W34" s="4">
        <f t="shared" si="41"/>
        <v>0</v>
      </c>
      <c r="X34" s="4">
        <f t="shared" si="41"/>
        <v>0</v>
      </c>
      <c r="Y34" s="4">
        <f t="shared" si="41"/>
        <v>0</v>
      </c>
      <c r="Z34" s="4">
        <f t="shared" si="41"/>
        <v>0</v>
      </c>
      <c r="AA34" s="4">
        <f t="shared" si="41"/>
        <v>0</v>
      </c>
      <c r="AB34" s="4">
        <f t="shared" si="41"/>
        <v>0</v>
      </c>
      <c r="AC34" s="4">
        <f t="shared" si="41"/>
        <v>0</v>
      </c>
      <c r="AD34" s="4">
        <f t="shared" si="41"/>
        <v>0</v>
      </c>
      <c r="AE34" s="4">
        <f t="shared" si="41"/>
        <v>0</v>
      </c>
      <c r="AF34" s="4">
        <f t="shared" si="41"/>
        <v>0</v>
      </c>
      <c r="AG34" s="4">
        <f t="shared" si="41"/>
        <v>0</v>
      </c>
      <c r="AH34" s="4">
        <f t="shared" si="41"/>
        <v>0</v>
      </c>
      <c r="AI34" s="4">
        <f t="shared" si="41"/>
        <v>0</v>
      </c>
      <c r="AK34" s="1">
        <f t="shared" si="28"/>
        <v>0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0</v>
      </c>
      <c r="V38" s="1">
        <f>V20*$AK3</f>
        <v>903.62135203656339</v>
      </c>
      <c r="W38" s="1">
        <f t="shared" ref="W38:AH38" si="42">W20*$AK3</f>
        <v>0</v>
      </c>
      <c r="X38" s="1">
        <f t="shared" si="42"/>
        <v>0</v>
      </c>
      <c r="Y38" s="1">
        <f t="shared" si="42"/>
        <v>0</v>
      </c>
      <c r="Z38" s="1">
        <f t="shared" si="42"/>
        <v>0</v>
      </c>
      <c r="AA38" s="1">
        <f t="shared" si="42"/>
        <v>0</v>
      </c>
      <c r="AB38" s="1">
        <f>AB20*$AK3</f>
        <v>333.21756917750395</v>
      </c>
      <c r="AC38" s="1">
        <f t="shared" si="42"/>
        <v>125.45792842084914</v>
      </c>
      <c r="AD38" s="1">
        <f t="shared" si="42"/>
        <v>570.64052016726441</v>
      </c>
      <c r="AE38" s="1">
        <f t="shared" si="42"/>
        <v>278.39087066906256</v>
      </c>
      <c r="AF38" s="1">
        <f t="shared" si="42"/>
        <v>495.77777002654545</v>
      </c>
      <c r="AG38" s="1">
        <f t="shared" si="42"/>
        <v>678.65955554753384</v>
      </c>
      <c r="AH38" s="1">
        <f t="shared" si="42"/>
        <v>610.59905369035278</v>
      </c>
      <c r="AI38" s="1">
        <f>AI20*$AK3</f>
        <v>0</v>
      </c>
      <c r="AK38" s="1">
        <f>STDEV(U38:AI38)</f>
        <v>311.78222526708493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521.0076521455502</v>
      </c>
      <c r="V39" s="1">
        <f t="shared" ref="U39:AI52" si="43">V21*$AK4</f>
        <v>58.727922464065252</v>
      </c>
      <c r="W39" s="1">
        <f t="shared" si="43"/>
        <v>227.38396816052423</v>
      </c>
      <c r="X39" s="1">
        <f t="shared" si="43"/>
        <v>0</v>
      </c>
      <c r="Y39" s="1">
        <f t="shared" si="43"/>
        <v>452.91472330558321</v>
      </c>
      <c r="Z39" s="1">
        <f t="shared" si="43"/>
        <v>289.74447559510503</v>
      </c>
      <c r="AA39" s="1">
        <f>AA21*$AK4</f>
        <v>0</v>
      </c>
      <c r="AB39" s="1">
        <f t="shared" si="43"/>
        <v>0</v>
      </c>
      <c r="AC39" s="1">
        <f t="shared" si="43"/>
        <v>309.77387060915265</v>
      </c>
      <c r="AD39" s="1">
        <f t="shared" si="43"/>
        <v>227.78040171097655</v>
      </c>
      <c r="AE39" s="1">
        <f t="shared" si="43"/>
        <v>0</v>
      </c>
      <c r="AF39" s="1">
        <f t="shared" si="43"/>
        <v>243.83627322344523</v>
      </c>
      <c r="AG39" s="1">
        <f t="shared" si="43"/>
        <v>43.28404523113668</v>
      </c>
      <c r="AH39" s="1">
        <f t="shared" si="43"/>
        <v>79.545802040328638</v>
      </c>
      <c r="AI39" s="1">
        <f t="shared" si="43"/>
        <v>147.3685124770156</v>
      </c>
      <c r="AK39" s="1">
        <f t="shared" ref="AK39:AK52" si="44">STDEV(U39:AI39)</f>
        <v>169.40284242714645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43"/>
        <v>0</v>
      </c>
      <c r="V40" s="1">
        <f t="shared" si="43"/>
        <v>0</v>
      </c>
      <c r="W40" s="1">
        <f t="shared" si="43"/>
        <v>0</v>
      </c>
      <c r="X40" s="1">
        <f t="shared" si="43"/>
        <v>0</v>
      </c>
      <c r="Y40" s="1">
        <f t="shared" si="43"/>
        <v>0</v>
      </c>
      <c r="Z40" s="1">
        <f t="shared" si="43"/>
        <v>0</v>
      </c>
      <c r="AA40" s="1">
        <f t="shared" si="43"/>
        <v>0</v>
      </c>
      <c r="AB40" s="1">
        <f t="shared" si="43"/>
        <v>0</v>
      </c>
      <c r="AC40" s="1">
        <f t="shared" si="43"/>
        <v>0</v>
      </c>
      <c r="AD40" s="1">
        <f t="shared" si="43"/>
        <v>0</v>
      </c>
      <c r="AE40" s="1">
        <f t="shared" si="43"/>
        <v>0</v>
      </c>
      <c r="AF40" s="1">
        <f t="shared" si="43"/>
        <v>0</v>
      </c>
      <c r="AG40" s="1">
        <f t="shared" si="43"/>
        <v>0</v>
      </c>
      <c r="AH40" s="1">
        <f t="shared" si="43"/>
        <v>0</v>
      </c>
      <c r="AI40" s="1">
        <f t="shared" si="43"/>
        <v>0</v>
      </c>
      <c r="AK40" s="1">
        <f t="shared" si="44"/>
        <v>0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43"/>
        <v>0</v>
      </c>
      <c r="V41" s="1">
        <f t="shared" si="43"/>
        <v>0</v>
      </c>
      <c r="W41" s="1">
        <f t="shared" si="43"/>
        <v>0</v>
      </c>
      <c r="X41" s="1">
        <f t="shared" si="43"/>
        <v>0</v>
      </c>
      <c r="Y41" s="1">
        <f t="shared" si="43"/>
        <v>0</v>
      </c>
      <c r="Z41" s="1">
        <f t="shared" si="43"/>
        <v>0</v>
      </c>
      <c r="AA41" s="1">
        <f t="shared" si="43"/>
        <v>0</v>
      </c>
      <c r="AB41" s="1">
        <f t="shared" si="43"/>
        <v>0</v>
      </c>
      <c r="AC41" s="1">
        <f t="shared" si="43"/>
        <v>0</v>
      </c>
      <c r="AD41" s="1">
        <f t="shared" si="43"/>
        <v>0</v>
      </c>
      <c r="AE41" s="1">
        <f t="shared" si="43"/>
        <v>0</v>
      </c>
      <c r="AF41" s="1">
        <f t="shared" si="43"/>
        <v>0</v>
      </c>
      <c r="AG41" s="1">
        <f t="shared" si="43"/>
        <v>0</v>
      </c>
      <c r="AH41" s="1">
        <f t="shared" si="43"/>
        <v>0</v>
      </c>
      <c r="AI41" s="1">
        <f t="shared" si="43"/>
        <v>0</v>
      </c>
      <c r="AK41" s="1">
        <f t="shared" si="44"/>
        <v>0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43"/>
        <v>0</v>
      </c>
      <c r="V42" s="1">
        <f t="shared" si="43"/>
        <v>14.312027232819</v>
      </c>
      <c r="W42" s="1">
        <f>W24*$AK7</f>
        <v>114.42385579338591</v>
      </c>
      <c r="X42" s="1">
        <f t="shared" si="43"/>
        <v>141.09432908179974</v>
      </c>
      <c r="Y42" s="1">
        <f t="shared" si="43"/>
        <v>0</v>
      </c>
      <c r="Z42" s="1">
        <f t="shared" si="43"/>
        <v>0</v>
      </c>
      <c r="AA42" s="1">
        <f t="shared" si="43"/>
        <v>0</v>
      </c>
      <c r="AB42" s="1">
        <f t="shared" si="43"/>
        <v>0</v>
      </c>
      <c r="AC42" s="1">
        <f t="shared" si="43"/>
        <v>0</v>
      </c>
      <c r="AD42" s="1">
        <f t="shared" si="43"/>
        <v>0</v>
      </c>
      <c r="AE42" s="1">
        <f t="shared" si="43"/>
        <v>0</v>
      </c>
      <c r="AF42" s="1">
        <f t="shared" si="43"/>
        <v>0</v>
      </c>
      <c r="AG42" s="1">
        <f t="shared" si="43"/>
        <v>0</v>
      </c>
      <c r="AH42" s="1">
        <f t="shared" si="43"/>
        <v>263.27857813876011</v>
      </c>
      <c r="AI42" s="1">
        <f t="shared" si="43"/>
        <v>0</v>
      </c>
      <c r="AK42" s="1">
        <f t="shared" si="44"/>
        <v>77.262943200502775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43"/>
        <v>169.14946007383381</v>
      </c>
      <c r="V43" s="1">
        <f t="shared" si="43"/>
        <v>0</v>
      </c>
      <c r="W43" s="1">
        <f t="shared" si="43"/>
        <v>99.247692967488589</v>
      </c>
      <c r="X43" s="1">
        <f t="shared" si="43"/>
        <v>17.507693878495477</v>
      </c>
      <c r="Y43" s="1">
        <f t="shared" si="43"/>
        <v>131.95756551635716</v>
      </c>
      <c r="Z43" s="1">
        <f t="shared" si="43"/>
        <v>85.137885368409059</v>
      </c>
      <c r="AA43" s="1">
        <f t="shared" si="43"/>
        <v>0</v>
      </c>
      <c r="AB43" s="1">
        <f t="shared" si="43"/>
        <v>0</v>
      </c>
      <c r="AC43" s="1">
        <f t="shared" si="43"/>
        <v>57.77557163340105</v>
      </c>
      <c r="AD43" s="1">
        <f t="shared" si="43"/>
        <v>35.713369344137426</v>
      </c>
      <c r="AE43" s="1">
        <f t="shared" si="43"/>
        <v>0</v>
      </c>
      <c r="AF43" s="1">
        <f t="shared" si="43"/>
        <v>22.029454716587168</v>
      </c>
      <c r="AG43" s="1">
        <f t="shared" si="43"/>
        <v>0</v>
      </c>
      <c r="AH43" s="1">
        <f t="shared" si="43"/>
        <v>8.2511038089875264</v>
      </c>
      <c r="AI43" s="1">
        <f t="shared" si="43"/>
        <v>20.858200972388779</v>
      </c>
      <c r="AK43" s="1">
        <f t="shared" si="44"/>
        <v>54.162360188710942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43"/>
        <v>0</v>
      </c>
      <c r="V44" s="1">
        <f t="shared" si="43"/>
        <v>0</v>
      </c>
      <c r="W44" s="1">
        <f t="shared" si="43"/>
        <v>410.06437039940909</v>
      </c>
      <c r="X44" s="1">
        <f t="shared" si="43"/>
        <v>812.03513481493724</v>
      </c>
      <c r="Y44" s="1">
        <f t="shared" si="43"/>
        <v>52.309008449443276</v>
      </c>
      <c r="Z44" s="1">
        <f t="shared" si="43"/>
        <v>342.67276398611591</v>
      </c>
      <c r="AA44" s="1">
        <f t="shared" si="43"/>
        <v>903.94219294540062</v>
      </c>
      <c r="AB44" s="1">
        <f t="shared" si="43"/>
        <v>602.36857973093925</v>
      </c>
      <c r="AC44" s="1">
        <f t="shared" si="43"/>
        <v>154.15076465332493</v>
      </c>
      <c r="AD44" s="1">
        <f t="shared" si="43"/>
        <v>0</v>
      </c>
      <c r="AE44" s="1">
        <f t="shared" si="43"/>
        <v>616.61305051007423</v>
      </c>
      <c r="AF44" s="1">
        <f t="shared" si="43"/>
        <v>0</v>
      </c>
      <c r="AG44" s="1">
        <f t="shared" si="43"/>
        <v>187.33899391639994</v>
      </c>
      <c r="AH44" s="1">
        <f t="shared" si="43"/>
        <v>0</v>
      </c>
      <c r="AI44" s="1">
        <f t="shared" si="43"/>
        <v>635.56444517874172</v>
      </c>
      <c r="AK44" s="1">
        <f t="shared" si="44"/>
        <v>325.93926987028271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43"/>
        <v>0</v>
      </c>
      <c r="V45" s="1">
        <f t="shared" si="43"/>
        <v>0</v>
      </c>
      <c r="W45" s="1">
        <f t="shared" si="43"/>
        <v>15.327081549583729</v>
      </c>
      <c r="X45" s="1">
        <f t="shared" si="43"/>
        <v>31.514163275235955</v>
      </c>
      <c r="Y45" s="1">
        <f t="shared" si="43"/>
        <v>94.579834047128443</v>
      </c>
      <c r="Z45" s="1">
        <f t="shared" si="43"/>
        <v>109.34034896782826</v>
      </c>
      <c r="AA45" s="1">
        <f t="shared" si="43"/>
        <v>97.906185002271215</v>
      </c>
      <c r="AB45" s="1">
        <f t="shared" si="43"/>
        <v>66.595396984894379</v>
      </c>
      <c r="AC45" s="1">
        <f t="shared" si="43"/>
        <v>171.73976312570889</v>
      </c>
      <c r="AD45" s="1">
        <f t="shared" si="43"/>
        <v>36.301675258321865</v>
      </c>
      <c r="AE45" s="1">
        <f t="shared" si="43"/>
        <v>109.92549747742626</v>
      </c>
      <c r="AF45" s="1">
        <f t="shared" si="43"/>
        <v>100.06115654213507</v>
      </c>
      <c r="AG45" s="1">
        <f t="shared" si="43"/>
        <v>70.225845870232789</v>
      </c>
      <c r="AH45" s="1">
        <f t="shared" si="43"/>
        <v>0</v>
      </c>
      <c r="AI45" s="1">
        <f t="shared" si="43"/>
        <v>115.14270334066758</v>
      </c>
      <c r="AK45" s="1">
        <f t="shared" si="44"/>
        <v>52.146205109750831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43"/>
        <v>0</v>
      </c>
      <c r="V46" s="1">
        <f t="shared" si="43"/>
        <v>0</v>
      </c>
      <c r="W46" s="1">
        <f t="shared" si="43"/>
        <v>0</v>
      </c>
      <c r="X46" s="1">
        <f t="shared" si="43"/>
        <v>0</v>
      </c>
      <c r="Y46" s="1">
        <f t="shared" si="43"/>
        <v>0</v>
      </c>
      <c r="Z46" s="1">
        <f t="shared" si="43"/>
        <v>0</v>
      </c>
      <c r="AA46" s="1">
        <f t="shared" si="43"/>
        <v>0</v>
      </c>
      <c r="AB46" s="1">
        <f t="shared" si="43"/>
        <v>0</v>
      </c>
      <c r="AC46" s="1">
        <f t="shared" si="43"/>
        <v>0</v>
      </c>
      <c r="AD46" s="1">
        <f t="shared" si="43"/>
        <v>0</v>
      </c>
      <c r="AE46" s="1">
        <f t="shared" si="43"/>
        <v>0</v>
      </c>
      <c r="AF46" s="1">
        <f t="shared" si="43"/>
        <v>0</v>
      </c>
      <c r="AG46" s="1">
        <f t="shared" si="43"/>
        <v>0</v>
      </c>
      <c r="AH46" s="1">
        <f t="shared" si="43"/>
        <v>0</v>
      </c>
      <c r="AI46" s="1">
        <f t="shared" si="43"/>
        <v>0</v>
      </c>
      <c r="AK46" s="1">
        <f t="shared" si="44"/>
        <v>0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43"/>
        <v>312.52110847153665</v>
      </c>
      <c r="V47" s="1">
        <f t="shared" si="43"/>
        <v>29.234693597013408</v>
      </c>
      <c r="W47" s="1">
        <f t="shared" si="43"/>
        <v>136.84486398744681</v>
      </c>
      <c r="X47" s="1">
        <f t="shared" si="43"/>
        <v>0</v>
      </c>
      <c r="Y47" s="1">
        <f t="shared" si="43"/>
        <v>272.65870709275373</v>
      </c>
      <c r="Z47" s="1">
        <f t="shared" si="43"/>
        <v>175.581908199971</v>
      </c>
      <c r="AA47" s="1">
        <f t="shared" si="43"/>
        <v>0</v>
      </c>
      <c r="AB47" s="1">
        <f t="shared" si="43"/>
        <v>0</v>
      </c>
      <c r="AC47" s="1">
        <f t="shared" si="43"/>
        <v>186.2429009178569</v>
      </c>
      <c r="AD47" s="1">
        <f t="shared" si="43"/>
        <v>134.30276609447188</v>
      </c>
      <c r="AE47" s="1">
        <f t="shared" si="43"/>
        <v>0</v>
      </c>
      <c r="AF47" s="1">
        <f t="shared" si="43"/>
        <v>142.88748024483388</v>
      </c>
      <c r="AG47" s="1">
        <f t="shared" si="43"/>
        <v>23.884318586017397</v>
      </c>
      <c r="AH47" s="1">
        <f t="shared" si="43"/>
        <v>42.628218746784185</v>
      </c>
      <c r="AI47" s="1">
        <f t="shared" si="43"/>
        <v>85.860533416526465</v>
      </c>
      <c r="AK47" s="1">
        <f t="shared" si="44"/>
        <v>102.35505103477165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43"/>
        <v>0</v>
      </c>
      <c r="V48" s="1">
        <f t="shared" si="43"/>
        <v>0</v>
      </c>
      <c r="W48" s="1">
        <f t="shared" si="43"/>
        <v>0</v>
      </c>
      <c r="X48" s="1">
        <f t="shared" si="43"/>
        <v>0</v>
      </c>
      <c r="Y48" s="1">
        <f t="shared" si="43"/>
        <v>0</v>
      </c>
      <c r="Z48" s="1">
        <f t="shared" si="43"/>
        <v>0</v>
      </c>
      <c r="AA48" s="1">
        <f t="shared" si="43"/>
        <v>0</v>
      </c>
      <c r="AB48" s="1">
        <f t="shared" si="43"/>
        <v>0</v>
      </c>
      <c r="AC48" s="1">
        <f t="shared" si="43"/>
        <v>0</v>
      </c>
      <c r="AD48" s="1">
        <f t="shared" si="43"/>
        <v>0</v>
      </c>
      <c r="AE48" s="1">
        <f t="shared" si="43"/>
        <v>0</v>
      </c>
      <c r="AF48" s="1">
        <f t="shared" si="43"/>
        <v>0</v>
      </c>
      <c r="AG48" s="1">
        <f t="shared" si="43"/>
        <v>0</v>
      </c>
      <c r="AH48" s="1">
        <f t="shared" si="43"/>
        <v>0</v>
      </c>
      <c r="AI48" s="1">
        <f t="shared" si="43"/>
        <v>0</v>
      </c>
      <c r="AK48" s="1">
        <f t="shared" si="44"/>
        <v>0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43"/>
        <v>0</v>
      </c>
      <c r="V49" s="1">
        <f t="shared" si="43"/>
        <v>0</v>
      </c>
      <c r="W49" s="1">
        <f t="shared" si="43"/>
        <v>0</v>
      </c>
      <c r="X49" s="1">
        <f t="shared" si="43"/>
        <v>0</v>
      </c>
      <c r="Y49" s="1">
        <f t="shared" si="43"/>
        <v>0</v>
      </c>
      <c r="Z49" s="1">
        <f t="shared" si="43"/>
        <v>0</v>
      </c>
      <c r="AA49" s="1">
        <f t="shared" si="43"/>
        <v>0</v>
      </c>
      <c r="AB49" s="1">
        <f t="shared" si="43"/>
        <v>0</v>
      </c>
      <c r="AC49" s="1">
        <f t="shared" si="43"/>
        <v>0</v>
      </c>
      <c r="AD49" s="1">
        <f t="shared" si="43"/>
        <v>0</v>
      </c>
      <c r="AE49" s="1">
        <f t="shared" si="43"/>
        <v>0</v>
      </c>
      <c r="AF49" s="1">
        <f t="shared" si="43"/>
        <v>0</v>
      </c>
      <c r="AG49" s="1">
        <f t="shared" si="43"/>
        <v>0</v>
      </c>
      <c r="AH49" s="1">
        <f t="shared" si="43"/>
        <v>0</v>
      </c>
      <c r="AI49" s="1">
        <f t="shared" si="43"/>
        <v>0</v>
      </c>
      <c r="AK49" s="1">
        <f t="shared" si="44"/>
        <v>0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43"/>
        <v>0</v>
      </c>
      <c r="V50" s="1">
        <f t="shared" si="43"/>
        <v>0</v>
      </c>
      <c r="W50" s="1">
        <f t="shared" si="43"/>
        <v>0</v>
      </c>
      <c r="X50" s="1">
        <f t="shared" si="43"/>
        <v>0</v>
      </c>
      <c r="Y50" s="1">
        <f t="shared" si="43"/>
        <v>0</v>
      </c>
      <c r="Z50" s="1">
        <f t="shared" si="43"/>
        <v>0</v>
      </c>
      <c r="AA50" s="1">
        <f t="shared" si="43"/>
        <v>0</v>
      </c>
      <c r="AB50" s="1">
        <f t="shared" si="43"/>
        <v>0</v>
      </c>
      <c r="AC50" s="1">
        <f t="shared" si="43"/>
        <v>0</v>
      </c>
      <c r="AD50" s="1">
        <f t="shared" si="43"/>
        <v>0</v>
      </c>
      <c r="AE50" s="1">
        <f t="shared" si="43"/>
        <v>0</v>
      </c>
      <c r="AF50" s="1">
        <f t="shared" si="43"/>
        <v>0</v>
      </c>
      <c r="AG50" s="1">
        <f t="shared" si="43"/>
        <v>0</v>
      </c>
      <c r="AH50" s="1">
        <f t="shared" si="43"/>
        <v>0</v>
      </c>
      <c r="AI50" s="1">
        <f t="shared" si="43"/>
        <v>0</v>
      </c>
      <c r="AK50" s="1">
        <f t="shared" si="44"/>
        <v>0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43"/>
        <v>0</v>
      </c>
      <c r="V51" s="1">
        <f t="shared" si="43"/>
        <v>0</v>
      </c>
      <c r="W51" s="1">
        <f t="shared" si="43"/>
        <v>0</v>
      </c>
      <c r="X51" s="1">
        <f t="shared" si="43"/>
        <v>0</v>
      </c>
      <c r="Y51" s="1">
        <f t="shared" si="43"/>
        <v>0</v>
      </c>
      <c r="Z51" s="1">
        <f t="shared" si="43"/>
        <v>0</v>
      </c>
      <c r="AA51" s="1">
        <f t="shared" si="43"/>
        <v>0</v>
      </c>
      <c r="AB51" s="1">
        <f t="shared" si="43"/>
        <v>0</v>
      </c>
      <c r="AC51" s="1">
        <f t="shared" si="43"/>
        <v>0</v>
      </c>
      <c r="AD51" s="1">
        <f t="shared" si="43"/>
        <v>0</v>
      </c>
      <c r="AE51" s="1">
        <f t="shared" si="43"/>
        <v>0</v>
      </c>
      <c r="AF51" s="1">
        <f t="shared" si="43"/>
        <v>0</v>
      </c>
      <c r="AG51" s="1">
        <f t="shared" si="43"/>
        <v>0</v>
      </c>
      <c r="AH51" s="1">
        <f t="shared" si="43"/>
        <v>0</v>
      </c>
      <c r="AI51" s="1">
        <f t="shared" si="43"/>
        <v>0</v>
      </c>
      <c r="AK51" s="1">
        <f t="shared" si="44"/>
        <v>0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43"/>
        <v>0</v>
      </c>
      <c r="V52" s="1">
        <f t="shared" si="43"/>
        <v>0</v>
      </c>
      <c r="W52" s="1">
        <f t="shared" si="43"/>
        <v>0</v>
      </c>
      <c r="X52" s="1">
        <f t="shared" si="43"/>
        <v>0</v>
      </c>
      <c r="Y52" s="1">
        <f t="shared" si="43"/>
        <v>0</v>
      </c>
      <c r="Z52" s="1">
        <f t="shared" si="43"/>
        <v>0</v>
      </c>
      <c r="AA52" s="1">
        <f t="shared" si="43"/>
        <v>0</v>
      </c>
      <c r="AB52" s="1">
        <f t="shared" si="43"/>
        <v>0</v>
      </c>
      <c r="AC52" s="1">
        <f t="shared" si="43"/>
        <v>0</v>
      </c>
      <c r="AD52" s="1">
        <f t="shared" si="43"/>
        <v>0</v>
      </c>
      <c r="AE52" s="1">
        <f t="shared" si="43"/>
        <v>0</v>
      </c>
      <c r="AF52" s="1">
        <f t="shared" si="43"/>
        <v>0</v>
      </c>
      <c r="AG52" s="1">
        <f t="shared" si="43"/>
        <v>0</v>
      </c>
      <c r="AH52" s="1">
        <f t="shared" si="43"/>
        <v>0</v>
      </c>
      <c r="AI52" s="1">
        <f t="shared" si="43"/>
        <v>0</v>
      </c>
      <c r="AK52" s="1">
        <f t="shared" si="44"/>
        <v>0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rgb="FF7030A0"/>
  </sheetPr>
  <dimension ref="A1:AQ52"/>
  <sheetViews>
    <sheetView zoomScale="64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115.2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68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7.1466110999999999E-2</v>
      </c>
      <c r="P3" s="14">
        <v>-1.4229949</v>
      </c>
      <c r="Q3" s="14">
        <v>1.0439334</v>
      </c>
      <c r="R3" s="14">
        <v>3.3967988</v>
      </c>
      <c r="S3" s="14">
        <v>5.4455461999999999</v>
      </c>
      <c r="T3" s="1"/>
      <c r="U3" s="1">
        <f>$I$3*$O3+$J$3*$P3+$K$3*$Q3+$L$3*$R3+$M$3*$S3</f>
        <v>75.837978566000004</v>
      </c>
      <c r="V3" s="1">
        <f>$I$4*$O3+$J$4*$P3+$K$4*$Q3+$L$4*$R3+$M$4*$S3</f>
        <v>79.598068042999998</v>
      </c>
      <c r="W3" s="1">
        <f>$I$5*$O3+$J$5*$P3+$K$5*$Q3+$L$5*$R3+$M$5*$S3</f>
        <v>33.084632876999997</v>
      </c>
      <c r="X3" s="1">
        <f>$I$6*$O3+$J$6*$P3+$K$6*$Q3+$L$6*$R3+$M$6*$S3</f>
        <v>43.034427953999995</v>
      </c>
      <c r="Y3" s="1">
        <f>$I$7*$O3+$J$7*$P3+$K$7*$Q3+$L$7*$R3+$M$7*$S3</f>
        <v>93.918752832999999</v>
      </c>
      <c r="Z3" s="1">
        <f>$I$8*$O3+$J$8*$P3+$K$8*$Q3+$L$8*$R3+$M$8*$S3</f>
        <v>50.053742622000001</v>
      </c>
      <c r="AA3" s="1">
        <f>$I$9*$O3+$J$9*$P3+$K$9*$Q3+$L$9*$R3+$M$9*$S3</f>
        <v>41.778912065</v>
      </c>
      <c r="AB3" s="1">
        <f>$I$10*$O3+$J$10*$P3+$K$10*$Q3+$L$10*$R3+$M$10*$S3</f>
        <v>49.806111010000002</v>
      </c>
      <c r="AC3" s="1">
        <f>$I$11*$O3+$J$11*$P3+$K$11*$Q3+$L$11*$R3+$M$11*$S3</f>
        <v>104.934158211</v>
      </c>
      <c r="AD3" s="1">
        <f>$I$12*$O3+$J$12*$P3+$K$12*$Q3+$L$12*$R3+$M$12*$S3</f>
        <v>69.658523044000006</v>
      </c>
      <c r="AE3" s="1">
        <f>$I$13*$O3+$J$13*$P3+$K$13*$Q3+$L$13*$R3+$M$13*$S3</f>
        <v>87.535129099000002</v>
      </c>
      <c r="AF3" s="1">
        <f>$I$14*$O3+$J$14*$P3+$K$14*$Q3+$L$14*$R3+$M$14*$S3</f>
        <v>88.447389287999997</v>
      </c>
      <c r="AG3" s="1">
        <f>$I$15*$O3+$J$15*$P3+$K$15*$Q3+$L$15*$R3+$M$15*$S3</f>
        <v>71.535083254999989</v>
      </c>
      <c r="AH3" s="1">
        <f>$I$16*$O3+$J$16*$P3+$K$16*$Q3+$L$16*$R3+$M$16*$S3</f>
        <v>63.458439321</v>
      </c>
      <c r="AI3" s="1">
        <f>$I$17*$O3+$J$17*$P3+$K$17*$Q3+$L$17*$R3+$M$17*$S3</f>
        <v>58.072899832000004</v>
      </c>
      <c r="AK3" s="9">
        <v>1.9228679</v>
      </c>
      <c r="AM3" t="s">
        <v>0</v>
      </c>
      <c r="AN3" s="1">
        <v>1000</v>
      </c>
      <c r="AO3" s="19">
        <f>SUM(U38:U52)</f>
        <v>999.99737654435762</v>
      </c>
      <c r="AP3" s="1">
        <f>AN3-AO3</f>
        <v>2.6234556423787581E-3</v>
      </c>
      <c r="AQ3">
        <f>ABS(AP3)</f>
        <v>2.6234556423787581E-3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-0.16819524999999999</v>
      </c>
      <c r="P4" s="14">
        <v>0.54898696999999996</v>
      </c>
      <c r="Q4" s="14">
        <v>-0.95866883000000003</v>
      </c>
      <c r="R4" s="14">
        <v>-0.18614048</v>
      </c>
      <c r="S4" s="14">
        <v>-0.33670106999999999</v>
      </c>
      <c r="T4" s="1"/>
      <c r="U4" s="1">
        <f t="shared" ref="U4:U17" si="4">$I$3*$O4+$J$3*$P4+$K$3*$Q4+$L$3*$R4+$M$3*$S4</f>
        <v>-1.2042345300000004</v>
      </c>
      <c r="V4" s="1">
        <f t="shared" ref="V4:V17" si="5">$I$4*$O4+$J$4*$P4+$K$4*$Q4+$L$4*$R4+$M$4*$S4</f>
        <v>-7.8133876899999999</v>
      </c>
      <c r="W4" s="1">
        <f t="shared" ref="W4:W17" si="6">$I$5*$O4+$J$5*$P4+$K$5*$Q4+$L$5*$R4+$M$5*$S4</f>
        <v>-2.4085703200000004</v>
      </c>
      <c r="X4" s="1">
        <f t="shared" ref="X4:X17" si="7">$I$6*$O4+$J$6*$P4+$K$6*$Q4+$L$6*$R4+$M$6*$S4</f>
        <v>-8.2594650600000001</v>
      </c>
      <c r="Y4" s="1">
        <f t="shared" ref="Y4:Y17" si="8">$I$7*$O4+$J$7*$P4+$K$7*$Q4+$L$7*$R4+$M$7*$S4</f>
        <v>-8.9161653800000007</v>
      </c>
      <c r="Z4" s="1">
        <f t="shared" ref="Z4:Z17" si="9">$I$8*$O4+$J$8*$P4+$K$8*$Q4+$L$8*$R4+$M$8*$S4</f>
        <v>-7.490857590000001</v>
      </c>
      <c r="AA4" s="1">
        <f t="shared" ref="AA4:AA17" si="10">$I$9*$O4+$J$9*$P4+$K$9*$Q4+$L$9*$R4+$M$9*$S4</f>
        <v>-11.011987650000002</v>
      </c>
      <c r="AB4" s="1">
        <f t="shared" ref="AB4:AB17" si="11">$I$10*$O4+$J$10*$P4+$K$10*$Q4+$L$10*$R4+$M$10*$S4</f>
        <v>-11.265963330000002</v>
      </c>
      <c r="AC4" s="1">
        <f t="shared" ref="AC4:AC17" si="12">$I$11*$O4+$J$11*$P4+$K$11*$Q4+$L$11*$R4+$M$11*$S4</f>
        <v>-15.580322389999999</v>
      </c>
      <c r="AD4" s="1">
        <f t="shared" ref="AD4:AD17" si="13">$I$12*$O4+$J$12*$P4+$K$12*$Q4+$L$12*$R4+$M$12*$S4</f>
        <v>-5.6730636700000012</v>
      </c>
      <c r="AE4" s="1">
        <f t="shared" ref="AE4:AE17" si="14">$I$13*$O4+$J$13*$P4+$K$13*$Q4+$L$13*$R4+$M$13*$S4</f>
        <v>-15.950160070000003</v>
      </c>
      <c r="AF4" s="1">
        <f t="shared" ref="AF4:AF17" si="15">$I$14*$O4+$J$14*$P4+$K$14*$Q4+$L$14*$R4+$M$14*$S4</f>
        <v>-10.95884835</v>
      </c>
      <c r="AG4" s="1">
        <f t="shared" ref="AG4:AG17" si="16">$I$15*$O4+$J$15*$P4+$K$15*$Q4+$L$15*$R4+$M$15*$S4</f>
        <v>-10.84870242</v>
      </c>
      <c r="AH4" s="1">
        <f t="shared" ref="AH4:AH17" si="17">$I$16*$O4+$J$16*$P4+$K$16*$Q4+$L$16*$R4+$M$16*$S4</f>
        <v>-4.2904350500000001</v>
      </c>
      <c r="AI4" s="1">
        <f t="shared" ref="AI4:AI17" si="18">$I$17*$O4+$J$17*$P4+$K$17*$Q4+$L$17*$R4+$M$17*$S4</f>
        <v>-11.015353510000001</v>
      </c>
      <c r="AK4" s="9">
        <v>9.8682396000000006E-2</v>
      </c>
      <c r="AM4" t="s">
        <v>1</v>
      </c>
      <c r="AN4" s="1">
        <v>1000</v>
      </c>
      <c r="AO4" s="19">
        <f>SUM(V38:V52)</f>
        <v>999.99443980274702</v>
      </c>
      <c r="AP4" s="1">
        <f t="shared" ref="AP4:AP17" si="19">AN4-AO4</f>
        <v>5.5601972529757404E-3</v>
      </c>
      <c r="AQ4">
        <f>ABS(AP4)</f>
        <v>5.5601972529757404E-3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0.68557113000000003</v>
      </c>
      <c r="P5" s="14">
        <v>-1.0420754000000001</v>
      </c>
      <c r="Q5" s="14">
        <v>1.7639039000000001</v>
      </c>
      <c r="R5" s="14">
        <v>4.2550330000000001</v>
      </c>
      <c r="S5" s="14">
        <v>6.8217688000000001</v>
      </c>
      <c r="T5" s="1"/>
      <c r="U5" s="1">
        <f t="shared" si="4"/>
        <v>109.11730537999999</v>
      </c>
      <c r="V5" s="1">
        <f>$I$4*$O5+$J$4*$P5+$K$4*$Q5+$L$4*$R5+$M$4*$S5</f>
        <v>113.73041709</v>
      </c>
      <c r="W5" s="1">
        <f t="shared" si="6"/>
        <v>52.168280610000004</v>
      </c>
      <c r="X5" s="1">
        <f t="shared" si="7"/>
        <v>67.951952219999995</v>
      </c>
      <c r="Y5" s="1">
        <f t="shared" si="8"/>
        <v>131.69043329000002</v>
      </c>
      <c r="Z5" s="1">
        <f t="shared" si="9"/>
        <v>75.860096659999996</v>
      </c>
      <c r="AA5" s="1">
        <f t="shared" si="10"/>
        <v>76.093421849999999</v>
      </c>
      <c r="AB5" s="1">
        <f t="shared" si="11"/>
        <v>72.742140300000003</v>
      </c>
      <c r="AC5" s="1">
        <f t="shared" si="12"/>
        <v>145.55360102999998</v>
      </c>
      <c r="AD5" s="1">
        <f t="shared" si="13"/>
        <v>97.851525420000002</v>
      </c>
      <c r="AE5" s="1">
        <f t="shared" si="14"/>
        <v>120.77704947000001</v>
      </c>
      <c r="AF5" s="1">
        <f t="shared" si="15"/>
        <v>131.40902424000001</v>
      </c>
      <c r="AG5" s="1">
        <f t="shared" si="16"/>
        <v>96.52575315</v>
      </c>
      <c r="AH5" s="1">
        <f t="shared" si="17"/>
        <v>90.211067929999999</v>
      </c>
      <c r="AI5" s="1">
        <f t="shared" si="18"/>
        <v>97.394725559999998</v>
      </c>
      <c r="AK5" s="9">
        <v>2.8224578</v>
      </c>
      <c r="AM5" t="s">
        <v>2</v>
      </c>
      <c r="AN5" s="1">
        <v>1000</v>
      </c>
      <c r="AO5" s="19">
        <f>SUM(W38:W52)</f>
        <v>999.99719497095703</v>
      </c>
      <c r="AP5" s="1">
        <f t="shared" si="19"/>
        <v>2.8050290429746383E-3</v>
      </c>
      <c r="AQ5">
        <f t="shared" ref="AQ5:AQ17" si="20">ABS(AP5)</f>
        <v>2.8050290429746383E-3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-2.0320469999999999</v>
      </c>
      <c r="P6" s="14">
        <v>-4.1883936000000004</v>
      </c>
      <c r="Q6" s="14">
        <v>-2.9056628</v>
      </c>
      <c r="R6" s="14">
        <v>2.0592763000000001</v>
      </c>
      <c r="S6" s="14">
        <v>4.6680121000000003</v>
      </c>
      <c r="T6" s="1"/>
      <c r="U6" s="1">
        <f t="shared" si="4"/>
        <v>-3.1205641000000099</v>
      </c>
      <c r="V6" s="1">
        <f t="shared" si="5"/>
        <v>6.3010982000000055</v>
      </c>
      <c r="W6" s="1">
        <f t="shared" si="6"/>
        <v>-26.999297499999997</v>
      </c>
      <c r="X6" s="1">
        <f t="shared" si="7"/>
        <v>-34.766698300000002</v>
      </c>
      <c r="Y6" s="1">
        <f t="shared" si="8"/>
        <v>-5.4181824000000063</v>
      </c>
      <c r="Z6" s="1">
        <f t="shared" si="9"/>
        <v>-38.348582400000005</v>
      </c>
      <c r="AA6" s="1">
        <f t="shared" si="10"/>
        <v>-84.878602600000022</v>
      </c>
      <c r="AB6" s="1">
        <f t="shared" si="11"/>
        <v>-16.726459799999994</v>
      </c>
      <c r="AC6" s="1">
        <f t="shared" si="12"/>
        <v>-7.8025421999999978</v>
      </c>
      <c r="AD6" s="1">
        <f t="shared" si="13"/>
        <v>6.0303232999999992</v>
      </c>
      <c r="AE6" s="1">
        <f t="shared" si="14"/>
        <v>0.33955710000000394</v>
      </c>
      <c r="AF6" s="1">
        <f t="shared" si="15"/>
        <v>-31.504553299999998</v>
      </c>
      <c r="AG6" s="1">
        <f t="shared" si="16"/>
        <v>14.462026900000009</v>
      </c>
      <c r="AH6" s="1">
        <f t="shared" si="17"/>
        <v>11.875273700000001</v>
      </c>
      <c r="AI6" s="1">
        <f t="shared" si="18"/>
        <v>-78.189992599999997</v>
      </c>
      <c r="AK6" s="9">
        <v>1.8961990000000001E-2</v>
      </c>
      <c r="AM6" t="s">
        <v>3</v>
      </c>
      <c r="AN6" s="1">
        <v>1000</v>
      </c>
      <c r="AO6" s="19">
        <f>SUM(X38:X52)</f>
        <v>999.99634138232659</v>
      </c>
      <c r="AP6" s="1">
        <f t="shared" si="19"/>
        <v>3.6586176734090259E-3</v>
      </c>
      <c r="AQ6">
        <f t="shared" si="20"/>
        <v>3.6586176734090259E-3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0.21938521</v>
      </c>
      <c r="P7" s="14">
        <v>-7.3004822999999996</v>
      </c>
      <c r="Q7" s="14">
        <v>6.9019903999999999</v>
      </c>
      <c r="R7" s="14">
        <v>-12.520251</v>
      </c>
      <c r="S7" s="14">
        <v>6.0413699000000003</v>
      </c>
      <c r="T7" s="1"/>
      <c r="U7" s="1">
        <f t="shared" si="4"/>
        <v>-157.09503983999997</v>
      </c>
      <c r="V7" s="1">
        <f t="shared" si="5"/>
        <v>46.195752130000002</v>
      </c>
      <c r="W7" s="1">
        <f t="shared" si="6"/>
        <v>-148.02284853</v>
      </c>
      <c r="X7" s="1">
        <f t="shared" si="7"/>
        <v>-85.318113060000002</v>
      </c>
      <c r="Y7" s="1">
        <f t="shared" si="8"/>
        <v>-150.96067196999999</v>
      </c>
      <c r="Z7" s="1">
        <f t="shared" si="9"/>
        <v>-123.14479988000001</v>
      </c>
      <c r="AA7" s="1">
        <f t="shared" si="10"/>
        <v>-26.983539750000002</v>
      </c>
      <c r="AB7" s="1">
        <f t="shared" si="11"/>
        <v>-0.84673339999999442</v>
      </c>
      <c r="AC7" s="1">
        <f t="shared" si="12"/>
        <v>-76.824914489999998</v>
      </c>
      <c r="AD7" s="1">
        <f t="shared" si="13"/>
        <v>11.919320240000012</v>
      </c>
      <c r="AE7" s="1">
        <f t="shared" si="14"/>
        <v>-55.919164609999989</v>
      </c>
      <c r="AF7" s="1">
        <f t="shared" si="15"/>
        <v>22.91175878</v>
      </c>
      <c r="AG7" s="1">
        <f t="shared" si="16"/>
        <v>-15.762042149999999</v>
      </c>
      <c r="AH7" s="1">
        <f t="shared" si="17"/>
        <v>32.789004010000006</v>
      </c>
      <c r="AI7" s="1">
        <f t="shared" si="18"/>
        <v>-37.037293179999999</v>
      </c>
      <c r="AK7" s="9">
        <v>-16.445609999999999</v>
      </c>
      <c r="AM7" t="s">
        <v>4</v>
      </c>
      <c r="AN7" s="1">
        <v>1000</v>
      </c>
      <c r="AO7" s="19">
        <f>SUM(Y38:Y52)</f>
        <v>999.99800967486101</v>
      </c>
      <c r="AP7" s="1">
        <f t="shared" si="19"/>
        <v>1.9903251389905563E-3</v>
      </c>
      <c r="AQ7">
        <f t="shared" si="20"/>
        <v>1.9903251389905563E-3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6.2287707000000001</v>
      </c>
      <c r="P8" s="14">
        <v>2.9473102</v>
      </c>
      <c r="Q8" s="14">
        <v>3.9449071999999998</v>
      </c>
      <c r="R8" s="14">
        <v>0.35452768000000001</v>
      </c>
      <c r="S8" s="14">
        <v>-17.869297</v>
      </c>
      <c r="T8" s="1"/>
      <c r="U8" s="1">
        <f t="shared" si="4"/>
        <v>-91.215694319999983</v>
      </c>
      <c r="V8" s="1">
        <f t="shared" si="5"/>
        <v>-135.02359353999998</v>
      </c>
      <c r="W8" s="1">
        <f t="shared" si="6"/>
        <v>61.74326769999999</v>
      </c>
      <c r="X8" s="1">
        <f t="shared" si="7"/>
        <v>90.113628920000025</v>
      </c>
      <c r="Y8" s="1">
        <f t="shared" si="8"/>
        <v>-68.894868699999975</v>
      </c>
      <c r="Z8" s="1">
        <f t="shared" si="9"/>
        <v>31.671628880000014</v>
      </c>
      <c r="AA8" s="1">
        <f t="shared" si="10"/>
        <v>92.509229900000008</v>
      </c>
      <c r="AB8" s="1">
        <f t="shared" si="11"/>
        <v>27.444252879999993</v>
      </c>
      <c r="AC8" s="1">
        <f t="shared" si="12"/>
        <v>-81.801411980000012</v>
      </c>
      <c r="AD8" s="1">
        <f t="shared" si="13"/>
        <v>-145.14988055999999</v>
      </c>
      <c r="AE8" s="1">
        <f t="shared" si="14"/>
        <v>-0.20669646000000341</v>
      </c>
      <c r="AF8" s="1">
        <f t="shared" si="15"/>
        <v>-128.18994948</v>
      </c>
      <c r="AG8" s="1">
        <f t="shared" si="16"/>
        <v>-60.543343460000003</v>
      </c>
      <c r="AH8" s="1">
        <f t="shared" si="17"/>
        <v>-126.87910041999997</v>
      </c>
      <c r="AI8" s="1">
        <f t="shared" si="18"/>
        <v>33.356392279999994</v>
      </c>
      <c r="AK8" s="9">
        <v>12.858174</v>
      </c>
      <c r="AM8" t="s">
        <v>5</v>
      </c>
      <c r="AN8" s="1">
        <v>1000</v>
      </c>
      <c r="AO8" s="19">
        <f>SUM(Z38:Z52)</f>
        <v>999.99738728058719</v>
      </c>
      <c r="AP8" s="1">
        <f t="shared" si="19"/>
        <v>2.6127194128093834E-3</v>
      </c>
      <c r="AQ8">
        <f t="shared" si="20"/>
        <v>2.6127194128093834E-3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-1.3398098000000001</v>
      </c>
      <c r="P9" s="14">
        <v>-5.5686344999999999</v>
      </c>
      <c r="Q9" s="14">
        <v>-5.2367020000000002</v>
      </c>
      <c r="R9" s="14">
        <v>3.2175758000000001</v>
      </c>
      <c r="S9" s="14">
        <v>5.1516336999999996</v>
      </c>
      <c r="T9" s="1"/>
      <c r="U9" s="1">
        <f t="shared" si="4"/>
        <v>-3.9948405000000022</v>
      </c>
      <c r="V9" s="1">
        <f t="shared" si="5"/>
        <v>6.7818809999999985</v>
      </c>
      <c r="W9" s="1">
        <f t="shared" si="6"/>
        <v>-26.741824399999992</v>
      </c>
      <c r="X9" s="1">
        <f t="shared" si="7"/>
        <v>-33.190637600000002</v>
      </c>
      <c r="Y9" s="1">
        <f t="shared" si="8"/>
        <v>-17.776386600000002</v>
      </c>
      <c r="Z9" s="1">
        <f t="shared" si="9"/>
        <v>-59.884749700000015</v>
      </c>
      <c r="AA9" s="1">
        <f t="shared" si="10"/>
        <v>-113.15183950000001</v>
      </c>
      <c r="AB9" s="1">
        <f t="shared" si="11"/>
        <v>-20.948358900000002</v>
      </c>
      <c r="AC9" s="1">
        <f t="shared" si="12"/>
        <v>-33.445652100000018</v>
      </c>
      <c r="AD9" s="1">
        <f t="shared" si="13"/>
        <v>-4.6194934000000032</v>
      </c>
      <c r="AE9" s="1">
        <f t="shared" si="14"/>
        <v>-2.4923571000000031</v>
      </c>
      <c r="AF9" s="1">
        <f t="shared" si="15"/>
        <v>-61.374976700000005</v>
      </c>
      <c r="AG9" s="1">
        <f t="shared" si="16"/>
        <v>12.877444799999996</v>
      </c>
      <c r="AH9" s="1">
        <f t="shared" si="17"/>
        <v>17.21939789999999</v>
      </c>
      <c r="AI9" s="1">
        <f t="shared" si="18"/>
        <v>-112.40253869999999</v>
      </c>
      <c r="AK9" s="9">
        <v>2.763423</v>
      </c>
      <c r="AM9" t="s">
        <v>6</v>
      </c>
      <c r="AN9" s="1">
        <v>1000</v>
      </c>
      <c r="AO9" s="19">
        <f>SUM(AA38:AA52)</f>
        <v>999.99497082821722</v>
      </c>
      <c r="AP9" s="1">
        <f t="shared" si="19"/>
        <v>5.029171782780395E-3</v>
      </c>
      <c r="AQ9">
        <f t="shared" si="20"/>
        <v>5.029171782780395E-3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-2.3247675999999999</v>
      </c>
      <c r="P10" s="14">
        <v>-2.1723914</v>
      </c>
      <c r="Q10" s="14">
        <v>-2.0498433</v>
      </c>
      <c r="R10" s="14">
        <v>-1.8082887999999999</v>
      </c>
      <c r="S10" s="14">
        <v>-2.2423598999999999</v>
      </c>
      <c r="T10" s="1"/>
      <c r="U10" s="1">
        <f t="shared" si="4"/>
        <v>-88.604156199999991</v>
      </c>
      <c r="V10" s="1">
        <f t="shared" si="5"/>
        <v>-86.465316599999994</v>
      </c>
      <c r="W10" s="1">
        <f t="shared" si="6"/>
        <v>-57.954890799999987</v>
      </c>
      <c r="X10" s="1">
        <f t="shared" si="7"/>
        <v>-74.294690799999998</v>
      </c>
      <c r="Y10" s="1">
        <f t="shared" si="8"/>
        <v>-96.624769000000001</v>
      </c>
      <c r="Z10" s="1">
        <f t="shared" si="9"/>
        <v>-73.490138700000003</v>
      </c>
      <c r="AA10" s="1">
        <f t="shared" si="10"/>
        <v>-107.8414172</v>
      </c>
      <c r="AB10" s="1">
        <f t="shared" si="11"/>
        <v>-61.6379862</v>
      </c>
      <c r="AC10" s="1">
        <f t="shared" si="12"/>
        <v>-100.3635819</v>
      </c>
      <c r="AD10" s="1">
        <f t="shared" si="13"/>
        <v>-69.260603299999985</v>
      </c>
      <c r="AE10" s="1">
        <f t="shared" si="14"/>
        <v>-82.605489899999995</v>
      </c>
      <c r="AF10" s="1">
        <f t="shared" si="15"/>
        <v>-114.47829369999999</v>
      </c>
      <c r="AG10" s="1">
        <f t="shared" si="16"/>
        <v>-58.307962199999999</v>
      </c>
      <c r="AH10" s="1">
        <f t="shared" si="17"/>
        <v>-67.200851499999999</v>
      </c>
      <c r="AI10" s="1">
        <f t="shared" si="18"/>
        <v>-117.9695004</v>
      </c>
      <c r="AK10" s="9">
        <v>-0.45224985000000001</v>
      </c>
      <c r="AM10" t="s">
        <v>7</v>
      </c>
      <c r="AN10" s="1">
        <v>1000</v>
      </c>
      <c r="AO10" s="19">
        <f>SUM(AB38:AB52)</f>
        <v>999.99709475959287</v>
      </c>
      <c r="AP10" s="1">
        <f t="shared" si="19"/>
        <v>2.9052404071308047E-3</v>
      </c>
      <c r="AQ10">
        <f t="shared" si="20"/>
        <v>2.9052404071308047E-3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-1.6118802999999999</v>
      </c>
      <c r="P11" s="14">
        <v>-0.63161873999999996</v>
      </c>
      <c r="Q11" s="14">
        <v>-2.9043714999999999</v>
      </c>
      <c r="R11" s="14">
        <v>-4.8131690000000003</v>
      </c>
      <c r="S11" s="14">
        <v>-7.3334823</v>
      </c>
      <c r="T11" s="1"/>
      <c r="U11" s="1">
        <f t="shared" si="4"/>
        <v>-149.97075042</v>
      </c>
      <c r="V11" s="1">
        <f t="shared" si="5"/>
        <v>-148.65673254000001</v>
      </c>
      <c r="W11" s="1">
        <f t="shared" si="6"/>
        <v>-79.882780080000003</v>
      </c>
      <c r="X11" s="1">
        <f t="shared" si="7"/>
        <v>-100.50451376000001</v>
      </c>
      <c r="Y11" s="1">
        <f t="shared" si="8"/>
        <v>-176.12166624</v>
      </c>
      <c r="Z11" s="1">
        <f t="shared" si="9"/>
        <v>-113.52896890000001</v>
      </c>
      <c r="AA11" s="1">
        <f t="shared" si="10"/>
        <v>-130.24771537999999</v>
      </c>
      <c r="AB11" s="1">
        <f t="shared" si="11"/>
        <v>-98.198336940000004</v>
      </c>
      <c r="AC11" s="1">
        <f t="shared" si="12"/>
        <v>-191.58121045999999</v>
      </c>
      <c r="AD11" s="1">
        <f t="shared" si="13"/>
        <v>-128.46362321999999</v>
      </c>
      <c r="AE11" s="1">
        <f t="shared" si="14"/>
        <v>-153.65871874000001</v>
      </c>
      <c r="AF11" s="1">
        <f t="shared" si="15"/>
        <v>-185.84507325999999</v>
      </c>
      <c r="AG11" s="1">
        <f t="shared" si="16"/>
        <v>-118.86134884000001</v>
      </c>
      <c r="AH11" s="1">
        <f t="shared" si="17"/>
        <v>-116.60810509999999</v>
      </c>
      <c r="AI11" s="1">
        <f t="shared" si="18"/>
        <v>-157.02491809999998</v>
      </c>
      <c r="AK11" s="9">
        <v>-3.727608</v>
      </c>
      <c r="AM11" t="s">
        <v>8</v>
      </c>
      <c r="AN11" s="1">
        <v>1000</v>
      </c>
      <c r="AO11" s="19">
        <f>SUM(AC38:AC52)</f>
        <v>999.99783366251154</v>
      </c>
      <c r="AP11" s="1">
        <f t="shared" si="19"/>
        <v>2.1663374884610676E-3</v>
      </c>
      <c r="AQ11">
        <f t="shared" si="20"/>
        <v>2.1663374884610676E-3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10.005105</v>
      </c>
      <c r="P12" s="14">
        <v>4.6934208999999996</v>
      </c>
      <c r="Q12" s="14">
        <v>-3.3746358999999999</v>
      </c>
      <c r="R12" s="14">
        <v>-5.2644181000000003</v>
      </c>
      <c r="S12" s="14">
        <v>-16.559415999999999</v>
      </c>
      <c r="T12" s="1"/>
      <c r="U12" s="1">
        <f t="shared" si="4"/>
        <v>-109.20692919999999</v>
      </c>
      <c r="V12" s="1">
        <f t="shared" si="5"/>
        <v>-97.632313399999987</v>
      </c>
      <c r="W12" s="1">
        <f t="shared" si="6"/>
        <v>23.562176600000001</v>
      </c>
      <c r="X12" s="1">
        <f t="shared" si="7"/>
        <v>58.098743299999995</v>
      </c>
      <c r="Y12" s="1">
        <f t="shared" si="8"/>
        <v>-176.72979369999999</v>
      </c>
      <c r="Z12" s="1">
        <f t="shared" si="9"/>
        <v>-74.388787100000002</v>
      </c>
      <c r="AA12" s="1">
        <f t="shared" si="10"/>
        <v>53.408188599999988</v>
      </c>
      <c r="AB12" s="1">
        <f t="shared" si="11"/>
        <v>-20.076788899999983</v>
      </c>
      <c r="AC12" s="1">
        <f t="shared" si="12"/>
        <v>-237.66965879999998</v>
      </c>
      <c r="AD12" s="1">
        <f t="shared" si="13"/>
        <v>-153.81163859999998</v>
      </c>
      <c r="AE12" s="1">
        <f t="shared" si="14"/>
        <v>-110.1755603</v>
      </c>
      <c r="AF12" s="1">
        <f t="shared" si="15"/>
        <v>-164.19581060000002</v>
      </c>
      <c r="AG12" s="1">
        <f t="shared" si="16"/>
        <v>-126.93476219999999</v>
      </c>
      <c r="AH12" s="1">
        <f t="shared" si="17"/>
        <v>-73.828786499999978</v>
      </c>
      <c r="AI12" s="1">
        <f t="shared" si="18"/>
        <v>-20.844165699999991</v>
      </c>
      <c r="AK12" s="9">
        <v>-10.762223000000001</v>
      </c>
      <c r="AM12" t="s">
        <v>9</v>
      </c>
      <c r="AN12" s="1">
        <v>1000</v>
      </c>
      <c r="AO12" s="19">
        <f>SUM(AD38:AD52)</f>
        <v>999.99605207365448</v>
      </c>
      <c r="AP12" s="1">
        <f t="shared" si="19"/>
        <v>3.9479263455177716E-3</v>
      </c>
      <c r="AQ12">
        <f t="shared" si="20"/>
        <v>3.9479263455177716E-3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-0.66877127000000003</v>
      </c>
      <c r="P13" s="14">
        <v>-1.9872345E-2</v>
      </c>
      <c r="Q13" s="14">
        <v>-2.0361950000000002</v>
      </c>
      <c r="R13" s="14">
        <v>-4.1161222000000004</v>
      </c>
      <c r="S13" s="14">
        <v>-6.9485941000000002</v>
      </c>
      <c r="T13" s="1"/>
      <c r="U13" s="1">
        <f t="shared" si="4"/>
        <v>-123.10664330500001</v>
      </c>
      <c r="V13" s="1">
        <f t="shared" si="5"/>
        <v>-122.47060238</v>
      </c>
      <c r="W13" s="1">
        <f t="shared" si="6"/>
        <v>-59.038906405000006</v>
      </c>
      <c r="X13" s="1">
        <f t="shared" si="7"/>
        <v>-72.601745160000007</v>
      </c>
      <c r="Y13" s="1">
        <f t="shared" si="8"/>
        <v>-144.82984450500001</v>
      </c>
      <c r="Z13" s="1">
        <f t="shared" si="9"/>
        <v>-88.021342489999995</v>
      </c>
      <c r="AA13" s="1">
        <f t="shared" si="10"/>
        <v>-92.064153689999998</v>
      </c>
      <c r="AB13" s="1">
        <f t="shared" si="11"/>
        <v>-75.488254645000012</v>
      </c>
      <c r="AC13" s="1">
        <f t="shared" si="12"/>
        <v>-158.50219917500002</v>
      </c>
      <c r="AD13" s="1">
        <f t="shared" si="13"/>
        <v>-108.74653463999999</v>
      </c>
      <c r="AE13" s="1">
        <f t="shared" si="14"/>
        <v>-123.63811197500002</v>
      </c>
      <c r="AF13" s="1">
        <f t="shared" si="15"/>
        <v>-150.75612329</v>
      </c>
      <c r="AG13" s="1">
        <f t="shared" si="16"/>
        <v>-99.186229995000005</v>
      </c>
      <c r="AH13" s="1">
        <f t="shared" si="17"/>
        <v>-96.991292095000006</v>
      </c>
      <c r="AI13" s="1">
        <f t="shared" si="18"/>
        <v>-117.11555641500001</v>
      </c>
      <c r="AK13" s="9">
        <v>-3.0307404999999998</v>
      </c>
      <c r="AM13" t="s">
        <v>10</v>
      </c>
      <c r="AN13" s="1">
        <v>1000</v>
      </c>
      <c r="AO13" s="19">
        <f>SUM(AE38:AE52)</f>
        <v>999.99750609597663</v>
      </c>
      <c r="AP13" s="1">
        <f t="shared" si="19"/>
        <v>2.4939040233675769E-3</v>
      </c>
      <c r="AQ13">
        <f t="shared" si="20"/>
        <v>2.4939040233675769E-3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-7.6796431000000004E-3</v>
      </c>
      <c r="P14" s="14">
        <v>-1.8875912000000002E-2</v>
      </c>
      <c r="Q14" s="14">
        <v>1.051213E-2</v>
      </c>
      <c r="R14" s="14">
        <v>6.4797141E-4</v>
      </c>
      <c r="S14" s="14">
        <v>9.4783129000000008E-3</v>
      </c>
      <c r="T14" s="1"/>
      <c r="U14" s="1">
        <f t="shared" si="4"/>
        <v>-0.16852964008999999</v>
      </c>
      <c r="V14" s="1">
        <f t="shared" si="5"/>
        <v>-3.7049988880000023E-2</v>
      </c>
      <c r="W14" s="1">
        <f t="shared" si="6"/>
        <v>-0.1383944687</v>
      </c>
      <c r="X14" s="1">
        <f t="shared" si="7"/>
        <v>-9.5157502910000011E-2</v>
      </c>
      <c r="Y14" s="1">
        <f t="shared" si="8"/>
        <v>-4.1040404050000034E-2</v>
      </c>
      <c r="Z14" s="1">
        <f t="shared" si="9"/>
        <v>-6.3434481989999986E-2</v>
      </c>
      <c r="AA14" s="1">
        <f t="shared" si="10"/>
        <v>-0.15441647895000005</v>
      </c>
      <c r="AB14" s="1">
        <f t="shared" si="11"/>
        <v>3.0225777060000007E-2</v>
      </c>
      <c r="AC14" s="1">
        <f t="shared" si="12"/>
        <v>8.3973827639999998E-2</v>
      </c>
      <c r="AD14" s="1">
        <f t="shared" si="13"/>
        <v>-1.3481549369999984E-2</v>
      </c>
      <c r="AE14" s="1">
        <f t="shared" si="14"/>
        <v>9.2934235830000003E-2</v>
      </c>
      <c r="AF14" s="1">
        <f t="shared" si="15"/>
        <v>-5.4787773660000039E-2</v>
      </c>
      <c r="AG14" s="1">
        <f t="shared" si="16"/>
        <v>8.7842744080000007E-2</v>
      </c>
      <c r="AH14" s="1">
        <f t="shared" si="17"/>
        <v>-5.3955777889999973E-2</v>
      </c>
      <c r="AI14" s="1">
        <f t="shared" si="18"/>
        <v>-0.14841024554000001</v>
      </c>
      <c r="AK14" s="9">
        <v>-2.1191185999999999E-4</v>
      </c>
      <c r="AM14" t="s">
        <v>11</v>
      </c>
      <c r="AN14" s="1">
        <v>1000</v>
      </c>
      <c r="AO14" s="19">
        <f>SUM(AF38:AF52)</f>
        <v>999.99369452894712</v>
      </c>
      <c r="AP14" s="1">
        <f t="shared" si="19"/>
        <v>6.3054710528831492E-3</v>
      </c>
      <c r="AQ14">
        <f t="shared" si="20"/>
        <v>6.3054710528831492E-3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-0.56973541000000005</v>
      </c>
      <c r="P15" s="14">
        <v>-4.1206965000000002</v>
      </c>
      <c r="Q15" s="14">
        <v>-4.0305276000000001</v>
      </c>
      <c r="R15" s="14">
        <v>2.127434</v>
      </c>
      <c r="S15" s="14">
        <v>3.9388413</v>
      </c>
      <c r="T15" s="1"/>
      <c r="U15" s="1">
        <f t="shared" si="4"/>
        <v>-2.2583351600000015</v>
      </c>
      <c r="V15" s="1">
        <f t="shared" si="5"/>
        <v>11.145796470000008</v>
      </c>
      <c r="W15" s="1">
        <f t="shared" si="6"/>
        <v>-19.711424870000002</v>
      </c>
      <c r="X15" s="1">
        <f t="shared" si="7"/>
        <v>-21.617658740000003</v>
      </c>
      <c r="Y15" s="1">
        <f t="shared" si="8"/>
        <v>-15.950534430000005</v>
      </c>
      <c r="Z15" s="1">
        <f t="shared" si="9"/>
        <v>-47.43341392</v>
      </c>
      <c r="AA15" s="1">
        <f t="shared" si="10"/>
        <v>-80.059871450000003</v>
      </c>
      <c r="AB15" s="1">
        <f t="shared" si="11"/>
        <v>-13.542302200000002</v>
      </c>
      <c r="AC15" s="1">
        <f t="shared" si="12"/>
        <v>-28.941428909999999</v>
      </c>
      <c r="AD15" s="1">
        <f t="shared" si="13"/>
        <v>-1.7487540400000015</v>
      </c>
      <c r="AE15" s="1">
        <f t="shared" si="14"/>
        <v>-2.2944289899999966</v>
      </c>
      <c r="AF15" s="1">
        <f t="shared" si="15"/>
        <v>-43.021609980000001</v>
      </c>
      <c r="AG15" s="1">
        <f t="shared" si="16"/>
        <v>9.4082943499999985</v>
      </c>
      <c r="AH15" s="1">
        <f t="shared" si="17"/>
        <v>18.492429989999998</v>
      </c>
      <c r="AI15" s="1">
        <f t="shared" si="18"/>
        <v>-80.799324420000005</v>
      </c>
      <c r="AK15" s="9">
        <v>0.23545658999999999</v>
      </c>
      <c r="AM15" t="s">
        <v>12</v>
      </c>
      <c r="AN15" s="1">
        <v>1000</v>
      </c>
      <c r="AO15" s="19">
        <f>SUM(AG38:AG52)</f>
        <v>999.9977552885498</v>
      </c>
      <c r="AP15" s="1">
        <f t="shared" si="19"/>
        <v>2.2447114502028853E-3</v>
      </c>
      <c r="AQ15">
        <f t="shared" si="20"/>
        <v>2.2447114502028853E-3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3.2912252</v>
      </c>
      <c r="P16" s="14">
        <v>-5.8518062000000004</v>
      </c>
      <c r="Q16" s="14">
        <v>-2.0830481000000001</v>
      </c>
      <c r="R16" s="14">
        <v>-4.2584505000000004</v>
      </c>
      <c r="S16" s="14">
        <v>13.530457</v>
      </c>
      <c r="T16" s="1"/>
      <c r="U16" s="1">
        <f t="shared" si="4"/>
        <v>27.969388899999998</v>
      </c>
      <c r="V16" s="1">
        <f t="shared" si="5"/>
        <v>180.25239500000001</v>
      </c>
      <c r="W16" s="1">
        <f t="shared" si="6"/>
        <v>-53.227259300000014</v>
      </c>
      <c r="X16" s="1">
        <f t="shared" si="7"/>
        <v>-1.0935011000000081</v>
      </c>
      <c r="Y16" s="1">
        <f t="shared" si="8"/>
        <v>-15.346270000000004</v>
      </c>
      <c r="Z16" s="1">
        <f t="shared" si="9"/>
        <v>-79.017677100000014</v>
      </c>
      <c r="AA16" s="1">
        <f t="shared" si="10"/>
        <v>-1.5728892000000059</v>
      </c>
      <c r="AB16" s="1">
        <f t="shared" si="11"/>
        <v>38.967185999999998</v>
      </c>
      <c r="AC16" s="1">
        <f t="shared" si="12"/>
        <v>-4.9344891000000075</v>
      </c>
      <c r="AD16" s="1">
        <f t="shared" si="13"/>
        <v>105.52534320000001</v>
      </c>
      <c r="AE16" s="1">
        <f t="shared" si="14"/>
        <v>26.67857699999999</v>
      </c>
      <c r="AF16" s="1">
        <f t="shared" si="15"/>
        <v>105.33099059999998</v>
      </c>
      <c r="AG16" s="1">
        <f t="shared" si="16"/>
        <v>56.668578099999998</v>
      </c>
      <c r="AH16" s="1">
        <f t="shared" si="17"/>
        <v>162.9684316</v>
      </c>
      <c r="AI16" s="1">
        <f t="shared" si="18"/>
        <v>5.2478890000000007</v>
      </c>
      <c r="AK16" s="9">
        <v>6.8572164000000004</v>
      </c>
      <c r="AM16" t="s">
        <v>13</v>
      </c>
      <c r="AN16" s="1">
        <v>1000</v>
      </c>
      <c r="AO16" s="19">
        <f>SUM(AH38:AH52)</f>
        <v>999.99563799287046</v>
      </c>
      <c r="AP16" s="1">
        <f t="shared" si="19"/>
        <v>4.3620071295435991E-3</v>
      </c>
      <c r="AQ16">
        <f t="shared" si="20"/>
        <v>4.3620071295435991E-3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-1.9470741</v>
      </c>
      <c r="P17" s="14">
        <v>-3.7173631</v>
      </c>
      <c r="Q17" s="14">
        <v>-1.164407</v>
      </c>
      <c r="R17" s="14">
        <v>0.82560641000000001</v>
      </c>
      <c r="S17" s="14">
        <v>3.7624376000000002</v>
      </c>
      <c r="T17" s="1"/>
      <c r="U17" s="1">
        <f t="shared" si="4"/>
        <v>-15.630932389999998</v>
      </c>
      <c r="V17" s="1">
        <f t="shared" si="5"/>
        <v>2.0515693199999987</v>
      </c>
      <c r="W17" s="1">
        <f t="shared" si="6"/>
        <v>-31.125779699999995</v>
      </c>
      <c r="X17" s="1">
        <f t="shared" si="7"/>
        <v>-34.15959891</v>
      </c>
      <c r="Y17" s="1">
        <f t="shared" si="8"/>
        <v>-10.965844850000003</v>
      </c>
      <c r="Z17" s="1">
        <f t="shared" si="9"/>
        <v>-32.342865889999999</v>
      </c>
      <c r="AA17" s="1">
        <f t="shared" si="10"/>
        <v>-66.011539650000003</v>
      </c>
      <c r="AB17" s="1">
        <f t="shared" si="11"/>
        <v>-12.499971240000001</v>
      </c>
      <c r="AC17" s="1">
        <f t="shared" si="12"/>
        <v>-3.6865812600000041</v>
      </c>
      <c r="AD17" s="1">
        <f t="shared" si="13"/>
        <v>4.2768342299999986</v>
      </c>
      <c r="AE17" s="1">
        <f t="shared" si="14"/>
        <v>-0.74199807000000462</v>
      </c>
      <c r="AF17" s="1">
        <f t="shared" si="15"/>
        <v>-21.853570560000009</v>
      </c>
      <c r="AG17" s="1">
        <f t="shared" si="16"/>
        <v>11.338331880000004</v>
      </c>
      <c r="AH17" s="1">
        <f t="shared" si="17"/>
        <v>4.805820010000005</v>
      </c>
      <c r="AI17" s="1">
        <f t="shared" si="18"/>
        <v>-60.373894440000001</v>
      </c>
      <c r="AK17" s="9">
        <v>0.15521415999999999</v>
      </c>
      <c r="AM17" t="s">
        <v>14</v>
      </c>
      <c r="AN17" s="1">
        <v>1000</v>
      </c>
      <c r="AO17" s="19">
        <f>SUM(AI38:AI52)</f>
        <v>999.99475655542221</v>
      </c>
      <c r="AP17" s="1">
        <f t="shared" si="19"/>
        <v>5.2434445777862493E-3</v>
      </c>
      <c r="AQ17">
        <f t="shared" si="20"/>
        <v>5.2434445777862493E-3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14999.94605144158</v>
      </c>
      <c r="AP19" s="5">
        <f>SUMSQ(AP3:AP17)</f>
        <v>2.2138988149778745E-4</v>
      </c>
      <c r="AQ19">
        <f>SUM(AQ3:AQ17)/15</f>
        <v>3.5965705614141069E-3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U3*$O$21, U3)</f>
        <v>75.837978566000004</v>
      </c>
      <c r="V20" s="4">
        <f t="shared" ref="V20:AI20" si="22">IF(V3&lt;0, V3*$O$21, V3)</f>
        <v>79.598068042999998</v>
      </c>
      <c r="W20" s="4">
        <f t="shared" si="22"/>
        <v>33.084632876999997</v>
      </c>
      <c r="X20" s="4">
        <f t="shared" si="22"/>
        <v>43.034427953999995</v>
      </c>
      <c r="Y20" s="4">
        <f t="shared" si="22"/>
        <v>93.918752832999999</v>
      </c>
      <c r="Z20" s="4">
        <f t="shared" si="22"/>
        <v>50.053742622000001</v>
      </c>
      <c r="AA20" s="4">
        <f t="shared" si="22"/>
        <v>41.778912065</v>
      </c>
      <c r="AB20" s="4">
        <f t="shared" si="22"/>
        <v>49.806111010000002</v>
      </c>
      <c r="AC20" s="4">
        <f t="shared" si="22"/>
        <v>104.934158211</v>
      </c>
      <c r="AD20" s="4">
        <f t="shared" si="22"/>
        <v>69.658523044000006</v>
      </c>
      <c r="AE20" s="4">
        <f t="shared" si="22"/>
        <v>87.535129099000002</v>
      </c>
      <c r="AF20" s="4">
        <f t="shared" si="22"/>
        <v>88.447389287999997</v>
      </c>
      <c r="AG20" s="4">
        <f t="shared" si="22"/>
        <v>71.535083254999989</v>
      </c>
      <c r="AH20" s="4">
        <f t="shared" si="22"/>
        <v>63.458439321</v>
      </c>
      <c r="AI20" s="4">
        <f t="shared" si="22"/>
        <v>58.072899832000004</v>
      </c>
      <c r="AK20" s="1">
        <f>STDEV(U20:AI20)</f>
        <v>21.285970238287359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">
        <v>0.1</v>
      </c>
      <c r="P21" s="1"/>
      <c r="Q21" s="1"/>
      <c r="R21" s="1"/>
      <c r="S21" s="1"/>
      <c r="T21" s="1"/>
      <c r="U21" s="4">
        <f t="shared" ref="U21:AI21" si="23">IF(U4&lt;0, U4*$O$21, U4)</f>
        <v>-0.12042345300000004</v>
      </c>
      <c r="V21" s="4">
        <f t="shared" si="23"/>
        <v>-0.78133876899999999</v>
      </c>
      <c r="W21" s="4">
        <f t="shared" si="23"/>
        <v>-0.24085703200000005</v>
      </c>
      <c r="X21" s="4">
        <f t="shared" si="23"/>
        <v>-0.82594650600000008</v>
      </c>
      <c r="Y21" s="4">
        <f t="shared" si="23"/>
        <v>-0.89161653800000007</v>
      </c>
      <c r="Z21" s="4">
        <f t="shared" si="23"/>
        <v>-0.74908575900000018</v>
      </c>
      <c r="AA21" s="4">
        <f t="shared" si="23"/>
        <v>-1.1011987650000001</v>
      </c>
      <c r="AB21" s="4">
        <f t="shared" si="23"/>
        <v>-1.1265963330000002</v>
      </c>
      <c r="AC21" s="4">
        <f t="shared" si="23"/>
        <v>-1.5580322390000001</v>
      </c>
      <c r="AD21" s="4">
        <f t="shared" si="23"/>
        <v>-0.56730636700000014</v>
      </c>
      <c r="AE21" s="4">
        <f t="shared" si="23"/>
        <v>-1.5950160070000003</v>
      </c>
      <c r="AF21" s="4">
        <f t="shared" si="23"/>
        <v>-1.0958848350000001</v>
      </c>
      <c r="AG21" s="4">
        <f t="shared" si="23"/>
        <v>-1.084870242</v>
      </c>
      <c r="AH21" s="4">
        <f t="shared" si="23"/>
        <v>-0.42904350500000005</v>
      </c>
      <c r="AI21" s="4">
        <f t="shared" si="23"/>
        <v>-1.1015353510000001</v>
      </c>
      <c r="AK21" s="1">
        <f t="shared" ref="AK21:AK34" si="24">STDEV(U21:AI21)</f>
        <v>0.42548994922367128</v>
      </c>
      <c r="AN21" s="1"/>
      <c r="AO21" s="1"/>
      <c r="AP21" s="1">
        <f>ABS(AN19-AO19)</f>
        <v>5.3948558419506298E-2</v>
      </c>
    </row>
    <row r="22" spans="1:43" x14ac:dyDescent="0.3">
      <c r="K22" s="12"/>
      <c r="L22" s="12"/>
      <c r="M22" s="1"/>
      <c r="N22" s="1"/>
      <c r="O22" s="1"/>
      <c r="P22" s="1"/>
      <c r="Q22" s="1"/>
      <c r="R22" s="1"/>
      <c r="S22" s="1"/>
      <c r="T22" s="1"/>
      <c r="U22" s="4">
        <f t="shared" ref="U22:AI22" si="25">IF(U5&lt;0, U5*$O$21, U5)</f>
        <v>109.11730537999999</v>
      </c>
      <c r="V22" s="4">
        <f t="shared" si="25"/>
        <v>113.73041709</v>
      </c>
      <c r="W22" s="4">
        <f t="shared" si="25"/>
        <v>52.168280610000004</v>
      </c>
      <c r="X22" s="4">
        <f t="shared" si="25"/>
        <v>67.951952219999995</v>
      </c>
      <c r="Y22" s="4">
        <f t="shared" si="25"/>
        <v>131.69043329000002</v>
      </c>
      <c r="Z22" s="4">
        <f t="shared" si="25"/>
        <v>75.860096659999996</v>
      </c>
      <c r="AA22" s="4">
        <f t="shared" si="25"/>
        <v>76.093421849999999</v>
      </c>
      <c r="AB22" s="4">
        <f t="shared" si="25"/>
        <v>72.742140300000003</v>
      </c>
      <c r="AC22" s="4">
        <f t="shared" si="25"/>
        <v>145.55360102999998</v>
      </c>
      <c r="AD22" s="4">
        <f t="shared" si="25"/>
        <v>97.851525420000002</v>
      </c>
      <c r="AE22" s="4">
        <f t="shared" si="25"/>
        <v>120.77704947000001</v>
      </c>
      <c r="AF22" s="4">
        <f t="shared" si="25"/>
        <v>131.40902424000001</v>
      </c>
      <c r="AG22" s="4">
        <f t="shared" si="25"/>
        <v>96.52575315</v>
      </c>
      <c r="AH22" s="4">
        <f t="shared" si="25"/>
        <v>90.211067929999999</v>
      </c>
      <c r="AI22" s="4">
        <f t="shared" si="25"/>
        <v>97.394725559999998</v>
      </c>
      <c r="AK22" s="1">
        <f t="shared" si="24"/>
        <v>26.821618429883561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ref="U23:AI23" si="26">IF(U6&lt;0, U6*$O$21, U6)</f>
        <v>-0.31205641000000101</v>
      </c>
      <c r="V23" s="4">
        <f t="shared" si="26"/>
        <v>6.3010982000000055</v>
      </c>
      <c r="W23" s="4">
        <f t="shared" si="26"/>
        <v>-2.6999297499999999</v>
      </c>
      <c r="X23" s="4">
        <f t="shared" si="26"/>
        <v>-3.4766698300000005</v>
      </c>
      <c r="Y23" s="4">
        <f t="shared" si="26"/>
        <v>-0.54181824000000067</v>
      </c>
      <c r="Z23" s="4">
        <f t="shared" si="26"/>
        <v>-3.8348582400000009</v>
      </c>
      <c r="AA23" s="4">
        <f t="shared" si="26"/>
        <v>-8.4878602600000033</v>
      </c>
      <c r="AB23" s="4">
        <f t="shared" si="26"/>
        <v>-1.6726459799999995</v>
      </c>
      <c r="AC23" s="4">
        <f t="shared" si="26"/>
        <v>-0.78025421999999978</v>
      </c>
      <c r="AD23" s="4">
        <f t="shared" si="26"/>
        <v>6.0303232999999992</v>
      </c>
      <c r="AE23" s="4">
        <f t="shared" si="26"/>
        <v>0.33955710000000394</v>
      </c>
      <c r="AF23" s="4">
        <f t="shared" si="26"/>
        <v>-3.1504553299999998</v>
      </c>
      <c r="AG23" s="4">
        <f t="shared" si="26"/>
        <v>14.462026900000009</v>
      </c>
      <c r="AH23" s="4">
        <f t="shared" si="26"/>
        <v>11.875273700000001</v>
      </c>
      <c r="AI23" s="4">
        <f t="shared" si="26"/>
        <v>-7.81899926</v>
      </c>
      <c r="AK23" s="1">
        <f t="shared" si="24"/>
        <v>6.5724145204457018</v>
      </c>
      <c r="AN23" s="1"/>
      <c r="AO23" s="1"/>
      <c r="AP23" s="5">
        <f>AP19*AP21</f>
        <v>1.1943664955470963E-5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ref="U24:AI24" si="27">IF(U7&lt;0, U7*$O$21, U7)</f>
        <v>-15.709503983999998</v>
      </c>
      <c r="V24" s="4">
        <f t="shared" si="27"/>
        <v>46.195752130000002</v>
      </c>
      <c r="W24" s="4">
        <f t="shared" si="27"/>
        <v>-14.802284853000002</v>
      </c>
      <c r="X24" s="4">
        <f t="shared" si="27"/>
        <v>-8.5318113059999998</v>
      </c>
      <c r="Y24" s="4">
        <f t="shared" si="27"/>
        <v>-15.096067197</v>
      </c>
      <c r="Z24" s="4">
        <f t="shared" si="27"/>
        <v>-12.314479988000002</v>
      </c>
      <c r="AA24" s="4">
        <f t="shared" si="27"/>
        <v>-2.6983539750000003</v>
      </c>
      <c r="AB24" s="4">
        <f t="shared" si="27"/>
        <v>-8.4673339999999445E-2</v>
      </c>
      <c r="AC24" s="4">
        <f t="shared" si="27"/>
        <v>-7.6824914490000005</v>
      </c>
      <c r="AD24" s="4">
        <f t="shared" si="27"/>
        <v>11.919320240000012</v>
      </c>
      <c r="AE24" s="4">
        <f t="shared" si="27"/>
        <v>-5.5919164609999994</v>
      </c>
      <c r="AF24" s="4">
        <f t="shared" si="27"/>
        <v>22.91175878</v>
      </c>
      <c r="AG24" s="4">
        <f t="shared" si="27"/>
        <v>-1.576204215</v>
      </c>
      <c r="AH24" s="4">
        <f t="shared" si="27"/>
        <v>32.789004010000006</v>
      </c>
      <c r="AI24" s="4">
        <f t="shared" si="27"/>
        <v>-3.7037293180000002</v>
      </c>
      <c r="AK24" s="1">
        <f t="shared" si="24"/>
        <v>18.637597004703377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ref="U25:AI25" si="28">IF(U8&lt;0, U8*$O$21, U8)</f>
        <v>-9.1215694319999994</v>
      </c>
      <c r="V25" s="4">
        <f t="shared" si="28"/>
        <v>-13.502359353999999</v>
      </c>
      <c r="W25" s="4">
        <f t="shared" si="28"/>
        <v>61.74326769999999</v>
      </c>
      <c r="X25" s="4">
        <f t="shared" si="28"/>
        <v>90.113628920000025</v>
      </c>
      <c r="Y25" s="4">
        <f t="shared" si="28"/>
        <v>-6.889486869999998</v>
      </c>
      <c r="Z25" s="4">
        <f t="shared" si="28"/>
        <v>31.671628880000014</v>
      </c>
      <c r="AA25" s="4">
        <f t="shared" si="28"/>
        <v>92.509229900000008</v>
      </c>
      <c r="AB25" s="4">
        <f t="shared" si="28"/>
        <v>27.444252879999993</v>
      </c>
      <c r="AC25" s="4">
        <f t="shared" si="28"/>
        <v>-8.1801411980000012</v>
      </c>
      <c r="AD25" s="4">
        <f t="shared" si="28"/>
        <v>-14.514988056</v>
      </c>
      <c r="AE25" s="4">
        <f t="shared" si="28"/>
        <v>-2.0669646000000343E-2</v>
      </c>
      <c r="AF25" s="4">
        <f t="shared" si="28"/>
        <v>-12.818994948</v>
      </c>
      <c r="AG25" s="4">
        <f t="shared" si="28"/>
        <v>-6.054334346000001</v>
      </c>
      <c r="AH25" s="4">
        <f t="shared" si="28"/>
        <v>-12.687910041999999</v>
      </c>
      <c r="AI25" s="4">
        <f t="shared" si="28"/>
        <v>33.356392279999994</v>
      </c>
      <c r="AK25" s="1">
        <f t="shared" si="24"/>
        <v>37.837287973062566</v>
      </c>
      <c r="AN25">
        <f>STDEV(AN3:AN17)</f>
        <v>0</v>
      </c>
      <c r="AO25" s="7">
        <f>STDEV(AO3:AO17)</f>
        <v>1.3979598514909587E-3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ref="U26:AI26" si="29">IF(U9&lt;0, U9*$O$21, U9)</f>
        <v>-0.39948405000000026</v>
      </c>
      <c r="V26" s="4">
        <f t="shared" si="29"/>
        <v>6.7818809999999985</v>
      </c>
      <c r="W26" s="4">
        <f t="shared" si="29"/>
        <v>-2.6741824399999992</v>
      </c>
      <c r="X26" s="4">
        <f t="shared" si="29"/>
        <v>-3.3190637600000006</v>
      </c>
      <c r="Y26" s="4">
        <f t="shared" si="29"/>
        <v>-1.7776386600000003</v>
      </c>
      <c r="Z26" s="4">
        <f t="shared" si="29"/>
        <v>-5.9884749700000022</v>
      </c>
      <c r="AA26" s="4">
        <f t="shared" si="29"/>
        <v>-11.315183950000002</v>
      </c>
      <c r="AB26" s="4">
        <f t="shared" si="29"/>
        <v>-2.0948358900000001</v>
      </c>
      <c r="AC26" s="4">
        <f t="shared" si="29"/>
        <v>-3.3445652100000021</v>
      </c>
      <c r="AD26" s="4">
        <f t="shared" si="29"/>
        <v>-0.46194934000000032</v>
      </c>
      <c r="AE26" s="4">
        <f t="shared" si="29"/>
        <v>-0.24923571000000033</v>
      </c>
      <c r="AF26" s="4">
        <f t="shared" si="29"/>
        <v>-6.137497670000001</v>
      </c>
      <c r="AG26" s="4">
        <f t="shared" si="29"/>
        <v>12.877444799999996</v>
      </c>
      <c r="AH26" s="4">
        <f t="shared" si="29"/>
        <v>17.21939789999999</v>
      </c>
      <c r="AI26" s="4">
        <f t="shared" si="29"/>
        <v>-11.24025387</v>
      </c>
      <c r="AK26" s="1">
        <f t="shared" si="24"/>
        <v>7.8548243119722381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ref="U27:AI27" si="30">IF(U10&lt;0, U10*$O$21, U10)</f>
        <v>-8.8604156199999995</v>
      </c>
      <c r="V27" s="4">
        <f t="shared" si="30"/>
        <v>-8.6465316599999991</v>
      </c>
      <c r="W27" s="4">
        <f t="shared" si="30"/>
        <v>-5.7954890799999994</v>
      </c>
      <c r="X27" s="4">
        <f t="shared" si="30"/>
        <v>-7.4294690800000005</v>
      </c>
      <c r="Y27" s="4">
        <f t="shared" si="30"/>
        <v>-9.6624769000000015</v>
      </c>
      <c r="Z27" s="4">
        <f t="shared" si="30"/>
        <v>-7.3490138700000003</v>
      </c>
      <c r="AA27" s="4">
        <f t="shared" si="30"/>
        <v>-10.784141720000001</v>
      </c>
      <c r="AB27" s="4">
        <f t="shared" si="30"/>
        <v>-6.1637986200000006</v>
      </c>
      <c r="AC27" s="4">
        <f t="shared" si="30"/>
        <v>-10.036358190000001</v>
      </c>
      <c r="AD27" s="4">
        <f t="shared" si="30"/>
        <v>-6.9260603299999985</v>
      </c>
      <c r="AE27" s="4">
        <f t="shared" si="30"/>
        <v>-8.2605489900000002</v>
      </c>
      <c r="AF27" s="4">
        <f t="shared" si="30"/>
        <v>-11.447829370000001</v>
      </c>
      <c r="AG27" s="4">
        <f t="shared" si="30"/>
        <v>-5.8307962199999999</v>
      </c>
      <c r="AH27" s="4">
        <f t="shared" si="30"/>
        <v>-6.7200851500000001</v>
      </c>
      <c r="AI27" s="4">
        <f t="shared" si="30"/>
        <v>-11.79695004</v>
      </c>
      <c r="AK27" s="1">
        <f t="shared" si="24"/>
        <v>2.0088514160913347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ref="U28:AI28" si="31">IF(U11&lt;0, U11*$O$21, U11)</f>
        <v>-14.997075042000001</v>
      </c>
      <c r="V28" s="4">
        <f t="shared" si="31"/>
        <v>-14.865673254000001</v>
      </c>
      <c r="W28" s="4">
        <f t="shared" si="31"/>
        <v>-7.9882780080000009</v>
      </c>
      <c r="X28" s="4">
        <f t="shared" si="31"/>
        <v>-10.050451376000002</v>
      </c>
      <c r="Y28" s="4">
        <f t="shared" si="31"/>
        <v>-17.612166624</v>
      </c>
      <c r="Z28" s="4">
        <f t="shared" si="31"/>
        <v>-11.352896890000002</v>
      </c>
      <c r="AA28" s="4">
        <f t="shared" si="31"/>
        <v>-13.024771538</v>
      </c>
      <c r="AB28" s="4">
        <f t="shared" si="31"/>
        <v>-9.8198336940000015</v>
      </c>
      <c r="AC28" s="4">
        <f t="shared" si="31"/>
        <v>-19.158121046000002</v>
      </c>
      <c r="AD28" s="4">
        <f t="shared" si="31"/>
        <v>-12.846362321999999</v>
      </c>
      <c r="AE28" s="4">
        <f t="shared" si="31"/>
        <v>-15.365871874000002</v>
      </c>
      <c r="AF28" s="4">
        <f t="shared" si="31"/>
        <v>-18.584507326000001</v>
      </c>
      <c r="AG28" s="4">
        <f t="shared" si="31"/>
        <v>-11.886134884000001</v>
      </c>
      <c r="AH28" s="4">
        <f t="shared" si="31"/>
        <v>-11.660810509999999</v>
      </c>
      <c r="AI28" s="4">
        <f t="shared" si="31"/>
        <v>-15.702491809999998</v>
      </c>
      <c r="AK28" s="1">
        <f t="shared" si="24"/>
        <v>3.3155332801441708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ref="U29:AI29" si="32">IF(U12&lt;0, U12*$O$21, U12)</f>
        <v>-10.92069292</v>
      </c>
      <c r="V29" s="4">
        <f t="shared" si="32"/>
        <v>-9.763231339999999</v>
      </c>
      <c r="W29" s="4">
        <f t="shared" si="32"/>
        <v>23.562176600000001</v>
      </c>
      <c r="X29" s="4">
        <f t="shared" si="32"/>
        <v>58.098743299999995</v>
      </c>
      <c r="Y29" s="4">
        <f t="shared" si="32"/>
        <v>-17.67297937</v>
      </c>
      <c r="Z29" s="4">
        <f t="shared" si="32"/>
        <v>-7.4388787100000009</v>
      </c>
      <c r="AA29" s="4">
        <f t="shared" si="32"/>
        <v>53.408188599999988</v>
      </c>
      <c r="AB29" s="4">
        <f t="shared" si="32"/>
        <v>-2.0076788899999984</v>
      </c>
      <c r="AC29" s="4">
        <f t="shared" si="32"/>
        <v>-23.766965880000001</v>
      </c>
      <c r="AD29" s="4">
        <f t="shared" si="32"/>
        <v>-15.381163859999999</v>
      </c>
      <c r="AE29" s="4">
        <f t="shared" si="32"/>
        <v>-11.017556030000001</v>
      </c>
      <c r="AF29" s="4">
        <f t="shared" si="32"/>
        <v>-16.419581060000002</v>
      </c>
      <c r="AG29" s="4">
        <f t="shared" si="32"/>
        <v>-12.693476220000001</v>
      </c>
      <c r="AH29" s="4">
        <f t="shared" si="32"/>
        <v>-7.3828786499999985</v>
      </c>
      <c r="AI29" s="4">
        <f t="shared" si="32"/>
        <v>-2.0844165699999992</v>
      </c>
      <c r="AK29" s="1">
        <f t="shared" si="24"/>
        <v>25.045140440746501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ref="U30:AI30" si="33">IF(U13&lt;0, U13*$O$21, U13)</f>
        <v>-12.310664330500002</v>
      </c>
      <c r="V30" s="4">
        <f t="shared" si="33"/>
        <v>-12.247060238000001</v>
      </c>
      <c r="W30" s="4">
        <f t="shared" si="33"/>
        <v>-5.9038906405000011</v>
      </c>
      <c r="X30" s="4">
        <f t="shared" si="33"/>
        <v>-7.2601745160000011</v>
      </c>
      <c r="Y30" s="4">
        <f t="shared" si="33"/>
        <v>-14.482984450500002</v>
      </c>
      <c r="Z30" s="4">
        <f t="shared" si="33"/>
        <v>-8.8021342489999999</v>
      </c>
      <c r="AA30" s="4">
        <f t="shared" si="33"/>
        <v>-9.2064153690000001</v>
      </c>
      <c r="AB30" s="4">
        <f t="shared" si="33"/>
        <v>-7.5488254645000019</v>
      </c>
      <c r="AC30" s="4">
        <f t="shared" si="33"/>
        <v>-15.850219917500002</v>
      </c>
      <c r="AD30" s="4">
        <f t="shared" si="33"/>
        <v>-10.874653464</v>
      </c>
      <c r="AE30" s="4">
        <f t="shared" si="33"/>
        <v>-12.363811197500002</v>
      </c>
      <c r="AF30" s="4">
        <f t="shared" si="33"/>
        <v>-15.075612329000002</v>
      </c>
      <c r="AG30" s="4">
        <f t="shared" si="33"/>
        <v>-9.9186229995000019</v>
      </c>
      <c r="AH30" s="4">
        <f t="shared" si="33"/>
        <v>-9.6991292095000006</v>
      </c>
      <c r="AI30" s="4">
        <f t="shared" si="33"/>
        <v>-11.711555641500002</v>
      </c>
      <c r="AK30" s="1">
        <f t="shared" si="24"/>
        <v>2.9337328678261607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ref="U31:AI31" si="34">IF(U14&lt;0, U14*$O$21, U14)</f>
        <v>-1.6852964009E-2</v>
      </c>
      <c r="V31" s="4">
        <f t="shared" si="34"/>
        <v>-3.7049988880000027E-3</v>
      </c>
      <c r="W31" s="4">
        <f t="shared" si="34"/>
        <v>-1.3839446870000001E-2</v>
      </c>
      <c r="X31" s="4">
        <f t="shared" si="34"/>
        <v>-9.5157502910000018E-3</v>
      </c>
      <c r="Y31" s="4">
        <f t="shared" si="34"/>
        <v>-4.1040404050000038E-3</v>
      </c>
      <c r="Z31" s="4">
        <f t="shared" si="34"/>
        <v>-6.3434481989999986E-3</v>
      </c>
      <c r="AA31" s="4">
        <f t="shared" si="34"/>
        <v>-1.5441647895000006E-2</v>
      </c>
      <c r="AB31" s="4">
        <f t="shared" si="34"/>
        <v>3.0225777060000007E-2</v>
      </c>
      <c r="AC31" s="4">
        <f t="shared" si="34"/>
        <v>8.3973827639999998E-2</v>
      </c>
      <c r="AD31" s="4">
        <f t="shared" si="34"/>
        <v>-1.3481549369999985E-3</v>
      </c>
      <c r="AE31" s="4">
        <f t="shared" si="34"/>
        <v>9.2934235830000003E-2</v>
      </c>
      <c r="AF31" s="4">
        <f t="shared" si="34"/>
        <v>-5.4787773660000044E-3</v>
      </c>
      <c r="AG31" s="4">
        <f t="shared" si="34"/>
        <v>8.7842744080000007E-2</v>
      </c>
      <c r="AH31" s="4">
        <f t="shared" si="34"/>
        <v>-5.3955777889999976E-3</v>
      </c>
      <c r="AI31" s="4">
        <f t="shared" si="34"/>
        <v>-1.4841024554000002E-2</v>
      </c>
      <c r="AK31" s="1">
        <f t="shared" si="24"/>
        <v>4.040717357411721E-2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ref="U32:AI32" si="35">IF(U15&lt;0, U15*$O$21, U15)</f>
        <v>-0.22583351600000015</v>
      </c>
      <c r="V32" s="4">
        <f t="shared" si="35"/>
        <v>11.145796470000008</v>
      </c>
      <c r="W32" s="4">
        <f t="shared" si="35"/>
        <v>-1.9711424870000003</v>
      </c>
      <c r="X32" s="4">
        <f t="shared" si="35"/>
        <v>-2.1617658740000003</v>
      </c>
      <c r="Y32" s="4">
        <f t="shared" si="35"/>
        <v>-1.5950534430000005</v>
      </c>
      <c r="Z32" s="4">
        <f t="shared" si="35"/>
        <v>-4.7433413920000005</v>
      </c>
      <c r="AA32" s="4">
        <f t="shared" si="35"/>
        <v>-8.0059871450000006</v>
      </c>
      <c r="AB32" s="4">
        <f t="shared" si="35"/>
        <v>-1.3542302200000003</v>
      </c>
      <c r="AC32" s="4">
        <f t="shared" si="35"/>
        <v>-2.894142891</v>
      </c>
      <c r="AD32" s="4">
        <f t="shared" si="35"/>
        <v>-0.17487540400000015</v>
      </c>
      <c r="AE32" s="4">
        <f t="shared" si="35"/>
        <v>-0.22944289899999967</v>
      </c>
      <c r="AF32" s="4">
        <f t="shared" si="35"/>
        <v>-4.3021609980000006</v>
      </c>
      <c r="AG32" s="4">
        <f t="shared" si="35"/>
        <v>9.4082943499999985</v>
      </c>
      <c r="AH32" s="4">
        <f t="shared" si="35"/>
        <v>18.492429989999998</v>
      </c>
      <c r="AI32" s="4">
        <f t="shared" si="35"/>
        <v>-8.0799324420000005</v>
      </c>
      <c r="AK32" s="1">
        <f t="shared" si="24"/>
        <v>7.2988307679818805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ref="U33:AI33" si="36">IF(U16&lt;0, U16*$O$21, U16)</f>
        <v>27.969388899999998</v>
      </c>
      <c r="V33" s="4">
        <f t="shared" si="36"/>
        <v>180.25239500000001</v>
      </c>
      <c r="W33" s="4">
        <f t="shared" si="36"/>
        <v>-5.3227259300000016</v>
      </c>
      <c r="X33" s="4">
        <f t="shared" si="36"/>
        <v>-0.10935011000000082</v>
      </c>
      <c r="Y33" s="4">
        <f t="shared" si="36"/>
        <v>-1.5346270000000004</v>
      </c>
      <c r="Z33" s="4">
        <f t="shared" si="36"/>
        <v>-7.9017677100000014</v>
      </c>
      <c r="AA33" s="4">
        <f t="shared" si="36"/>
        <v>-0.15728892000000061</v>
      </c>
      <c r="AB33" s="4">
        <f t="shared" si="36"/>
        <v>38.967185999999998</v>
      </c>
      <c r="AC33" s="4">
        <f t="shared" si="36"/>
        <v>-0.4934489100000008</v>
      </c>
      <c r="AD33" s="4">
        <f t="shared" si="36"/>
        <v>105.52534320000001</v>
      </c>
      <c r="AE33" s="4">
        <f t="shared" si="36"/>
        <v>26.67857699999999</v>
      </c>
      <c r="AF33" s="4">
        <f t="shared" si="36"/>
        <v>105.33099059999998</v>
      </c>
      <c r="AG33" s="4">
        <f t="shared" si="36"/>
        <v>56.668578099999998</v>
      </c>
      <c r="AH33" s="4">
        <f t="shared" si="36"/>
        <v>162.9684316</v>
      </c>
      <c r="AI33" s="4">
        <f t="shared" si="36"/>
        <v>5.2478890000000007</v>
      </c>
      <c r="AK33" s="1">
        <f t="shared" si="24"/>
        <v>62.966682357039758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ref="U34:AI34" si="37">IF(U17&lt;0, U17*$O$21, U17)</f>
        <v>-1.5630932389999999</v>
      </c>
      <c r="V34" s="4">
        <f t="shared" si="37"/>
        <v>2.0515693199999987</v>
      </c>
      <c r="W34" s="4">
        <f t="shared" si="37"/>
        <v>-3.1125779699999998</v>
      </c>
      <c r="X34" s="4">
        <f t="shared" si="37"/>
        <v>-3.415959891</v>
      </c>
      <c r="Y34" s="4">
        <f t="shared" si="37"/>
        <v>-1.0965844850000004</v>
      </c>
      <c r="Z34" s="4">
        <f t="shared" si="37"/>
        <v>-3.2342865889999999</v>
      </c>
      <c r="AA34" s="4">
        <f t="shared" si="37"/>
        <v>-6.6011539650000008</v>
      </c>
      <c r="AB34" s="4">
        <f t="shared" si="37"/>
        <v>-1.2499971240000001</v>
      </c>
      <c r="AC34" s="4">
        <f t="shared" si="37"/>
        <v>-0.36865812600000042</v>
      </c>
      <c r="AD34" s="4">
        <f t="shared" si="37"/>
        <v>4.2768342299999986</v>
      </c>
      <c r="AE34" s="4">
        <f t="shared" si="37"/>
        <v>-7.4199807000000464E-2</v>
      </c>
      <c r="AF34" s="4">
        <f t="shared" si="37"/>
        <v>-2.1853570560000009</v>
      </c>
      <c r="AG34" s="4">
        <f t="shared" si="37"/>
        <v>11.338331880000004</v>
      </c>
      <c r="AH34" s="4">
        <f t="shared" si="37"/>
        <v>4.805820010000005</v>
      </c>
      <c r="AI34" s="4">
        <f t="shared" si="37"/>
        <v>-6.0373894440000004</v>
      </c>
      <c r="AK34" s="1">
        <f t="shared" si="24"/>
        <v>4.577384858234641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145.82641458544944</v>
      </c>
      <c r="V38" s="1">
        <f>V20*$AK3</f>
        <v>153.05656994190051</v>
      </c>
      <c r="W38" s="1">
        <f t="shared" ref="W38:AH38" si="38">W20*$AK3</f>
        <v>63.617378542467939</v>
      </c>
      <c r="X38" s="1">
        <f t="shared" si="38"/>
        <v>82.749520107609271</v>
      </c>
      <c r="Y38" s="1">
        <f t="shared" si="38"/>
        <v>180.59335503060976</v>
      </c>
      <c r="Z38" s="1">
        <f t="shared" si="38"/>
        <v>96.246734962705631</v>
      </c>
      <c r="AA38" s="1">
        <f t="shared" si="38"/>
        <v>80.335328906711212</v>
      </c>
      <c r="AB38" s="1">
        <f>AB20*$AK3</f>
        <v>95.770572084965579</v>
      </c>
      <c r="AC38" s="1">
        <f t="shared" si="38"/>
        <v>201.77452443745332</v>
      </c>
      <c r="AD38" s="1">
        <f t="shared" si="38"/>
        <v>133.94413792271789</v>
      </c>
      <c r="AE38" s="1">
        <f t="shared" si="38"/>
        <v>168.31848986682303</v>
      </c>
      <c r="AF38" s="1">
        <f t="shared" si="38"/>
        <v>170.07264570069904</v>
      </c>
      <c r="AG38" s="1">
        <f t="shared" si="38"/>
        <v>137.55251531486698</v>
      </c>
      <c r="AH38" s="1">
        <f t="shared" si="38"/>
        <v>122.02219595444869</v>
      </c>
      <c r="AI38" s="1">
        <f>AI20*$AK3</f>
        <v>111.6665149468682</v>
      </c>
      <c r="AK38" s="1">
        <f>STDEV(U38:AI38)</f>
        <v>40.930108891558227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-1.1883674876633393E-2</v>
      </c>
      <c r="V39" s="1">
        <f t="shared" ref="U39:AI52" si="39">V21*$AK4</f>
        <v>-7.7104381812610534E-2</v>
      </c>
      <c r="W39" s="1">
        <f t="shared" si="39"/>
        <v>-2.3768349011208677E-2</v>
      </c>
      <c r="X39" s="1">
        <f t="shared" si="39"/>
        <v>-8.1506380179908383E-2</v>
      </c>
      <c r="Y39" s="1">
        <f t="shared" si="39"/>
        <v>-8.798685628306506E-2</v>
      </c>
      <c r="Z39" s="1">
        <f t="shared" si="39"/>
        <v>-7.392157750759859E-2</v>
      </c>
      <c r="AA39" s="1">
        <f>AA21*$AK4</f>
        <v>-0.10866893260244095</v>
      </c>
      <c r="AB39" s="1">
        <f t="shared" si="39"/>
        <v>-0.11117522546525389</v>
      </c>
      <c r="AC39" s="1">
        <f t="shared" si="39"/>
        <v>-0.15375035438976467</v>
      </c>
      <c r="AD39" s="1">
        <f t="shared" si="39"/>
        <v>-5.5983151561615346E-2</v>
      </c>
      <c r="AE39" s="1">
        <f t="shared" si="39"/>
        <v>-0.15740000122911282</v>
      </c>
      <c r="AF39" s="1">
        <f t="shared" si="39"/>
        <v>-0.10814454125786467</v>
      </c>
      <c r="AG39" s="1">
        <f t="shared" si="39"/>
        <v>-0.10705759482965985</v>
      </c>
      <c r="AH39" s="1">
        <f t="shared" si="39"/>
        <v>-4.2339041061637987E-2</v>
      </c>
      <c r="AI39" s="1">
        <f t="shared" si="39"/>
        <v>-0.10870214771538102</v>
      </c>
      <c r="AK39" s="1">
        <f t="shared" ref="AK39:AK52" si="40">STDEV(U39:AI39)</f>
        <v>4.1988367663310149E-2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39"/>
        <v>307.97898968476295</v>
      </c>
      <c r="V40" s="1">
        <f t="shared" si="39"/>
        <v>320.99930281292382</v>
      </c>
      <c r="W40" s="1">
        <f t="shared" si="39"/>
        <v>147.24277052028327</v>
      </c>
      <c r="X40" s="1">
        <f t="shared" si="39"/>
        <v>191.79151756856629</v>
      </c>
      <c r="Y40" s="1">
        <f t="shared" si="39"/>
        <v>371.69069062474023</v>
      </c>
      <c r="Z40" s="1">
        <f t="shared" si="39"/>
        <v>214.11192152677094</v>
      </c>
      <c r="AA40" s="1">
        <f t="shared" si="39"/>
        <v>214.77047202922293</v>
      </c>
      <c r="AB40" s="1">
        <f t="shared" si="39"/>
        <v>205.31162127842936</v>
      </c>
      <c r="AC40" s="1">
        <f t="shared" si="39"/>
        <v>410.81889654521149</v>
      </c>
      <c r="AD40" s="1">
        <f t="shared" si="39"/>
        <v>276.18180116357729</v>
      </c>
      <c r="AE40" s="1">
        <f t="shared" si="39"/>
        <v>340.88812533758738</v>
      </c>
      <c r="AF40" s="1">
        <f t="shared" si="39"/>
        <v>370.89642545657711</v>
      </c>
      <c r="AG40" s="1">
        <f t="shared" si="39"/>
        <v>272.43986487909206</v>
      </c>
      <c r="AH40" s="1">
        <f t="shared" si="39"/>
        <v>254.61693232535836</v>
      </c>
      <c r="AI40" s="1">
        <f t="shared" si="39"/>
        <v>274.89250283568134</v>
      </c>
      <c r="AK40" s="1">
        <f t="shared" si="40"/>
        <v>75.702886146048698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39"/>
        <v>-5.9172105258559196E-3</v>
      </c>
      <c r="V41" s="1">
        <f t="shared" si="39"/>
        <v>0.11948136105741812</v>
      </c>
      <c r="W41" s="1">
        <f t="shared" si="39"/>
        <v>-5.1196040920202503E-2</v>
      </c>
      <c r="X41" s="1">
        <f t="shared" si="39"/>
        <v>-6.592457854976172E-2</v>
      </c>
      <c r="Y41" s="1">
        <f t="shared" si="39"/>
        <v>-1.0273952048697613E-2</v>
      </c>
      <c r="Z41" s="1">
        <f t="shared" si="39"/>
        <v>-7.2716543598297628E-2</v>
      </c>
      <c r="AA41" s="1">
        <f t="shared" si="39"/>
        <v>-0.16094672137151747</v>
      </c>
      <c r="AB41" s="1">
        <f t="shared" si="39"/>
        <v>-3.1716696346300192E-2</v>
      </c>
      <c r="AC41" s="1">
        <f t="shared" si="39"/>
        <v>-1.4795172717097797E-2</v>
      </c>
      <c r="AD41" s="1">
        <f t="shared" si="39"/>
        <v>0.114346930111367</v>
      </c>
      <c r="AE41" s="1">
        <f t="shared" si="39"/>
        <v>6.4386783346290751E-3</v>
      </c>
      <c r="AF41" s="1">
        <f t="shared" si="39"/>
        <v>-5.9738902462906703E-2</v>
      </c>
      <c r="AG41" s="1">
        <f t="shared" si="39"/>
        <v>0.2742288094575312</v>
      </c>
      <c r="AH41" s="1">
        <f t="shared" si="39"/>
        <v>0.22517882114666304</v>
      </c>
      <c r="AI41" s="1">
        <f t="shared" si="39"/>
        <v>-0.1482637857781274</v>
      </c>
      <c r="AK41" s="1">
        <f t="shared" si="40"/>
        <v>0.1246260584125462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39"/>
        <v>258.35237581431016</v>
      </c>
      <c r="V42" s="1">
        <f t="shared" si="39"/>
        <v>-759.71732318664931</v>
      </c>
      <c r="W42" s="1">
        <f>W24*$AK7</f>
        <v>243.43260380134532</v>
      </c>
      <c r="X42" s="1">
        <f t="shared" si="39"/>
        <v>140.31084133206664</v>
      </c>
      <c r="Y42" s="1">
        <f t="shared" si="39"/>
        <v>248.26403365565514</v>
      </c>
      <c r="Z42" s="1">
        <f t="shared" si="39"/>
        <v>202.51913523545269</v>
      </c>
      <c r="AA42" s="1">
        <f t="shared" si="39"/>
        <v>44.376077114799749</v>
      </c>
      <c r="AB42" s="1">
        <f t="shared" si="39"/>
        <v>1.3925047270373907</v>
      </c>
      <c r="AC42" s="1">
        <f t="shared" si="39"/>
        <v>126.34325819858888</v>
      </c>
      <c r="AD42" s="1">
        <f t="shared" si="39"/>
        <v>-196.02049213214659</v>
      </c>
      <c r="AE42" s="1">
        <f t="shared" si="39"/>
        <v>91.962477270186199</v>
      </c>
      <c r="AF42" s="1">
        <f t="shared" si="39"/>
        <v>-376.79784930995578</v>
      </c>
      <c r="AG42" s="1">
        <f t="shared" si="39"/>
        <v>25.921639800246147</v>
      </c>
      <c r="AH42" s="1">
        <f t="shared" si="39"/>
        <v>-539.23517223689612</v>
      </c>
      <c r="AI42" s="1">
        <f t="shared" si="39"/>
        <v>60.91008790939398</v>
      </c>
      <c r="AK42" s="1">
        <f t="shared" si="40"/>
        <v>306.50665167651988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39"/>
        <v>-117.28672690973715</v>
      </c>
      <c r="V43" s="1">
        <f t="shared" si="39"/>
        <v>-173.61568598425958</v>
      </c>
      <c r="W43" s="1">
        <f>W25*$AK8</f>
        <v>793.90567941517963</v>
      </c>
      <c r="X43" s="1">
        <f t="shared" si="39"/>
        <v>1158.6967204247924</v>
      </c>
      <c r="Y43" s="1">
        <f t="shared" si="39"/>
        <v>-88.586220945175356</v>
      </c>
      <c r="Z43" s="1">
        <f t="shared" si="39"/>
        <v>407.23931500246528</v>
      </c>
      <c r="AA43" s="1">
        <f t="shared" si="39"/>
        <v>1189.4997746602028</v>
      </c>
      <c r="AB43" s="1">
        <f t="shared" si="39"/>
        <v>352.88297883104104</v>
      </c>
      <c r="AC43" s="1">
        <f t="shared" si="39"/>
        <v>-105.18167886845247</v>
      </c>
      <c r="AD43" s="1">
        <f t="shared" si="39"/>
        <v>-186.63624203196974</v>
      </c>
      <c r="AE43" s="1">
        <f t="shared" si="39"/>
        <v>-0.26577390478640839</v>
      </c>
      <c r="AF43" s="1">
        <f t="shared" si="39"/>
        <v>-164.82886754650497</v>
      </c>
      <c r="AG43" s="1">
        <f t="shared" si="39"/>
        <v>-77.847684475044218</v>
      </c>
      <c r="AH43" s="1">
        <f>AH25*$AK8</f>
        <v>-163.14335501638328</v>
      </c>
      <c r="AI43" s="1">
        <f t="shared" si="39"/>
        <v>428.90229594849666</v>
      </c>
      <c r="AK43" s="1">
        <f t="shared" si="40"/>
        <v>486.51843244574587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39"/>
        <v>-1.1039434119031506</v>
      </c>
      <c r="V44" s="1">
        <f t="shared" si="39"/>
        <v>18.741205938662997</v>
      </c>
      <c r="W44" s="1">
        <f t="shared" si="39"/>
        <v>-7.3898972608921172</v>
      </c>
      <c r="X44" s="1">
        <f t="shared" si="39"/>
        <v>-9.1719771328504809</v>
      </c>
      <c r="Y44" s="1">
        <f t="shared" si="39"/>
        <v>-4.9123675587331803</v>
      </c>
      <c r="Z44" s="1">
        <f t="shared" si="39"/>
        <v>-16.548689467022317</v>
      </c>
      <c r="AA44" s="1">
        <f t="shared" si="39"/>
        <v>-31.268639576660853</v>
      </c>
      <c r="AB44" s="1">
        <f t="shared" si="39"/>
        <v>-5.7889176796514707</v>
      </c>
      <c r="AC44" s="1">
        <f t="shared" si="39"/>
        <v>-9.2424484263138353</v>
      </c>
      <c r="AD44" s="1">
        <f t="shared" si="39"/>
        <v>-1.2765614309908209</v>
      </c>
      <c r="AE44" s="1">
        <f t="shared" si="39"/>
        <v>-0.68874369343533093</v>
      </c>
      <c r="AF44" s="1">
        <f t="shared" si="39"/>
        <v>-16.960502223724411</v>
      </c>
      <c r="AG44" s="1">
        <f t="shared" si="39"/>
        <v>35.585827141550389</v>
      </c>
      <c r="AH44" s="1">
        <f t="shared" si="39"/>
        <v>47.584480203011672</v>
      </c>
      <c r="AI44" s="1">
        <f t="shared" si="39"/>
        <v>-31.06157607019701</v>
      </c>
      <c r="AK44" s="1">
        <f t="shared" si="40"/>
        <v>21.70620216466326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39"/>
        <v>4.0071216350826573</v>
      </c>
      <c r="V45" s="1">
        <f t="shared" si="39"/>
        <v>3.9103926462552505</v>
      </c>
      <c r="W45" s="1">
        <f t="shared" si="39"/>
        <v>2.6210090671066379</v>
      </c>
      <c r="X45" s="1">
        <f t="shared" si="39"/>
        <v>3.3599762770096384</v>
      </c>
      <c r="Y45" s="1">
        <f t="shared" si="39"/>
        <v>4.3698537286534656</v>
      </c>
      <c r="Z45" s="1">
        <f t="shared" si="39"/>
        <v>3.3235904203554196</v>
      </c>
      <c r="AA45" s="1">
        <f t="shared" si="39"/>
        <v>4.8771264752487422</v>
      </c>
      <c r="AB45" s="1">
        <f t="shared" si="39"/>
        <v>2.7875770013252072</v>
      </c>
      <c r="AC45" s="1">
        <f t="shared" si="39"/>
        <v>4.5389414859737718</v>
      </c>
      <c r="AD45" s="1">
        <f t="shared" si="39"/>
        <v>3.1323097453334499</v>
      </c>
      <c r="AE45" s="1">
        <f t="shared" si="39"/>
        <v>3.7358320416451516</v>
      </c>
      <c r="AF45" s="1">
        <f t="shared" si="39"/>
        <v>5.177279115408095</v>
      </c>
      <c r="AG45" s="1">
        <f t="shared" si="39"/>
        <v>2.636976715875567</v>
      </c>
      <c r="AH45" s="1">
        <f t="shared" si="39"/>
        <v>3.0391575010747274</v>
      </c>
      <c r="AI45" s="1">
        <f t="shared" si="39"/>
        <v>5.3351688860474944</v>
      </c>
      <c r="AK45" s="1">
        <f t="shared" si="40"/>
        <v>0.9085027515995906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39"/>
        <v>55.903216903159539</v>
      </c>
      <c r="V46" s="1">
        <f t="shared" si="39"/>
        <v>55.413402546996437</v>
      </c>
      <c r="W46" s="1">
        <f t="shared" si="39"/>
        <v>29.777169008844869</v>
      </c>
      <c r="X46" s="1">
        <f t="shared" si="39"/>
        <v>37.464142952788613</v>
      </c>
      <c r="Y46" s="1">
        <f t="shared" si="39"/>
        <v>65.651253204955395</v>
      </c>
      <c r="Z46" s="1">
        <f t="shared" si="39"/>
        <v>42.319149270339125</v>
      </c>
      <c r="AA46" s="1">
        <f t="shared" si="39"/>
        <v>48.551242583221104</v>
      </c>
      <c r="AB46" s="1">
        <f t="shared" si="39"/>
        <v>36.604490636423961</v>
      </c>
      <c r="AC46" s="1">
        <f t="shared" si="39"/>
        <v>71.41396527603797</v>
      </c>
      <c r="AD46" s="1">
        <f t="shared" si="39"/>
        <v>47.886202962385774</v>
      </c>
      <c r="AE46" s="1">
        <f t="shared" si="39"/>
        <v>57.2779469244974</v>
      </c>
      <c r="AF46" s="1">
        <f t="shared" si="39"/>
        <v>69.275758184456208</v>
      </c>
      <c r="AG46" s="1">
        <f t="shared" si="39"/>
        <v>44.306851482677473</v>
      </c>
      <c r="AH46" s="1">
        <f t="shared" si="39"/>
        <v>43.466930543560075</v>
      </c>
      <c r="AI46" s="1">
        <f t="shared" si="39"/>
        <v>58.532734090890472</v>
      </c>
      <c r="AK46" s="1">
        <f t="shared" si="40"/>
        <v>12.359008379331557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39"/>
        <v>117.53093251956118</v>
      </c>
      <c r="V47" s="1">
        <f t="shared" si="39"/>
        <v>105.07407288166881</v>
      </c>
      <c r="W47" s="1">
        <f t="shared" si="39"/>
        <v>-253.58139893458181</v>
      </c>
      <c r="X47" s="1">
        <f t="shared" si="39"/>
        <v>-625.27163141435585</v>
      </c>
      <c r="Y47" s="1">
        <f t="shared" si="39"/>
        <v>190.20054505433953</v>
      </c>
      <c r="Z47" s="1">
        <f t="shared" si="39"/>
        <v>80.058871546972341</v>
      </c>
      <c r="AA47" s="1">
        <f t="shared" si="39"/>
        <v>-574.79083573925766</v>
      </c>
      <c r="AB47" s="1">
        <f t="shared" si="39"/>
        <v>21.607087926572454</v>
      </c>
      <c r="AC47" s="1">
        <f t="shared" si="39"/>
        <v>255.78538683395126</v>
      </c>
      <c r="AD47" s="1">
        <f t="shared" si="39"/>
        <v>165.53551546086078</v>
      </c>
      <c r="AE47" s="1">
        <f t="shared" si="39"/>
        <v>118.57339490985471</v>
      </c>
      <c r="AF47" s="1">
        <f t="shared" si="39"/>
        <v>176.71119293429641</v>
      </c>
      <c r="AG47" s="1">
        <f t="shared" si="39"/>
        <v>136.61002172483708</v>
      </c>
      <c r="AH47" s="1">
        <f>AH29*$AK12</f>
        <v>79.456186413238939</v>
      </c>
      <c r="AI47" s="1">
        <f t="shared" si="39"/>
        <v>22.432955951235105</v>
      </c>
      <c r="AK47" s="1">
        <f t="shared" si="40"/>
        <v>269.54138648963209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39"/>
        <v>37.310428968351737</v>
      </c>
      <c r="V48" s="1">
        <f t="shared" si="39"/>
        <v>37.117661469246244</v>
      </c>
      <c r="W48" s="1">
        <f t="shared" si="39"/>
        <v>17.893160471734294</v>
      </c>
      <c r="X48" s="1">
        <f t="shared" si="39"/>
        <v>22.003704942709099</v>
      </c>
      <c r="Y48" s="1">
        <f t="shared" si="39"/>
        <v>43.894167535000598</v>
      </c>
      <c r="Z48" s="1">
        <f t="shared" si="39"/>
        <v>26.676984754881381</v>
      </c>
      <c r="AA48" s="1">
        <f t="shared" si="39"/>
        <v>27.902255918650745</v>
      </c>
      <c r="AB48" s="1">
        <f t="shared" si="39"/>
        <v>22.878531062691465</v>
      </c>
      <c r="AC48" s="1">
        <f t="shared" si="39"/>
        <v>48.037903437873915</v>
      </c>
      <c r="AD48" s="1">
        <f t="shared" si="39"/>
        <v>32.958252676810091</v>
      </c>
      <c r="AE48" s="1">
        <f t="shared" si="39"/>
        <v>37.471503330616756</v>
      </c>
      <c r="AF48" s="1">
        <f t="shared" si="39"/>
        <v>45.690268847799629</v>
      </c>
      <c r="AG48" s="1">
        <f t="shared" si="39"/>
        <v>30.060772428816133</v>
      </c>
      <c r="AH48" s="1">
        <f t="shared" si="39"/>
        <v>29.395543709964635</v>
      </c>
      <c r="AI48" s="1">
        <f t="shared" si="39"/>
        <v>35.494686000697534</v>
      </c>
      <c r="AK48" s="1">
        <f t="shared" si="40"/>
        <v>8.891383018701875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39"/>
        <v>3.5713429496602468E-6</v>
      </c>
      <c r="V49" s="1">
        <f t="shared" si="39"/>
        <v>7.8513320565401221E-7</v>
      </c>
      <c r="W49" s="1">
        <f t="shared" si="39"/>
        <v>2.9327429275928785E-6</v>
      </c>
      <c r="X49" s="1">
        <f t="shared" si="39"/>
        <v>2.0165003434613515E-6</v>
      </c>
      <c r="Y49" s="1">
        <f t="shared" si="39"/>
        <v>8.6969483573870401E-7</v>
      </c>
      <c r="Z49" s="1">
        <f t="shared" si="39"/>
        <v>1.3442519066637397E-6</v>
      </c>
      <c r="AA49" s="1">
        <f t="shared" si="39"/>
        <v>3.2722683268945359E-6</v>
      </c>
      <c r="AB49" s="1">
        <f t="shared" si="39"/>
        <v>-6.4052006367299326E-6</v>
      </c>
      <c r="AC49" s="1">
        <f t="shared" si="39"/>
        <v>-1.7795050006511808E-5</v>
      </c>
      <c r="AD49" s="1">
        <f t="shared" si="39"/>
        <v>2.856900202678525E-7</v>
      </c>
      <c r="AE49" s="1">
        <f t="shared" si="39"/>
        <v>-1.9693866772413944E-5</v>
      </c>
      <c r="AF49" s="1">
        <f t="shared" si="39"/>
        <v>1.1610179021549616E-6</v>
      </c>
      <c r="AG49" s="1">
        <f t="shared" si="39"/>
        <v>-1.8614919285496791E-5</v>
      </c>
      <c r="AH49" s="1">
        <f>AH31*$AK14</f>
        <v>1.143386925041677E-6</v>
      </c>
      <c r="AI49" s="1">
        <f t="shared" si="39"/>
        <v>3.1449891175438106E-6</v>
      </c>
      <c r="AK49" s="1">
        <f t="shared" si="40"/>
        <v>8.5627593094340274E-6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39"/>
        <v>-5.3173989585070476E-2</v>
      </c>
      <c r="V50" s="1">
        <f t="shared" si="39"/>
        <v>2.6243512296602391</v>
      </c>
      <c r="W50" s="1">
        <f t="shared" si="39"/>
        <v>-0.46411848839313941</v>
      </c>
      <c r="X50" s="1">
        <f t="shared" si="39"/>
        <v>-0.5090020210704097</v>
      </c>
      <c r="Y50" s="1">
        <f t="shared" si="39"/>
        <v>-0.37556584455653946</v>
      </c>
      <c r="Z50" s="1">
        <f t="shared" si="39"/>
        <v>-1.1168509893661733</v>
      </c>
      <c r="AA50" s="1">
        <f t="shared" si="39"/>
        <v>-1.8850624327455356</v>
      </c>
      <c r="AB50" s="1">
        <f t="shared" si="39"/>
        <v>-0.31886242967614986</v>
      </c>
      <c r="AC50" s="1">
        <f t="shared" si="39"/>
        <v>-0.68144501608760166</v>
      </c>
      <c r="AD50" s="1">
        <f t="shared" si="39"/>
        <v>-4.1175566300712396E-2</v>
      </c>
      <c r="AE50" s="1">
        <f t="shared" si="39"/>
        <v>-5.402384259825433E-2</v>
      </c>
      <c r="AF50" s="1">
        <f t="shared" si="39"/>
        <v>-1.012972158220077</v>
      </c>
      <c r="AG50" s="1">
        <f t="shared" si="39"/>
        <v>2.2152449053672663</v>
      </c>
      <c r="AH50" s="1">
        <f t="shared" si="39"/>
        <v>4.3541645062591332</v>
      </c>
      <c r="AI50" s="1">
        <f t="shared" si="39"/>
        <v>-1.9024733402236929</v>
      </c>
      <c r="AK50" s="1">
        <f t="shared" si="40"/>
        <v>1.7185578036160949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39"/>
        <v>191.79215226305797</v>
      </c>
      <c r="V51" s="1">
        <f t="shared" si="39"/>
        <v>1236.029679133278</v>
      </c>
      <c r="W51" s="1">
        <f t="shared" si="39"/>
        <v>-36.499083539901264</v>
      </c>
      <c r="X51" s="1">
        <f t="shared" si="39"/>
        <v>-0.7498373676338097</v>
      </c>
      <c r="Y51" s="1">
        <f t="shared" si="39"/>
        <v>-10.523269432282804</v>
      </c>
      <c r="Z51" s="1">
        <f t="shared" si="39"/>
        <v>-54.184131130002456</v>
      </c>
      <c r="AA51" s="1">
        <f t="shared" si="39"/>
        <v>-1.0785641617622923</v>
      </c>
      <c r="AB51" s="1">
        <f t="shared" si="39"/>
        <v>267.20642690105041</v>
      </c>
      <c r="AC51" s="1">
        <f t="shared" si="39"/>
        <v>-3.3836859582141297</v>
      </c>
      <c r="AD51" s="1">
        <f t="shared" si="39"/>
        <v>723.6101140066686</v>
      </c>
      <c r="AE51" s="1">
        <f t="shared" si="39"/>
        <v>182.94077573306274</v>
      </c>
      <c r="AF51" s="1">
        <f t="shared" si="39"/>
        <v>722.27739617056579</v>
      </c>
      <c r="AG51" s="1">
        <f t="shared" si="39"/>
        <v>388.58870311200087</v>
      </c>
      <c r="AH51" s="1">
        <f t="shared" si="39"/>
        <v>1117.5098018497984</v>
      </c>
      <c r="AI51" s="1">
        <f t="shared" si="39"/>
        <v>35.985910516179608</v>
      </c>
      <c r="AK51" s="1">
        <f t="shared" si="40"/>
        <v>431.77616691228377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39"/>
        <v>-0.2426142040930642</v>
      </c>
      <c r="V52" s="1">
        <f t="shared" si="39"/>
        <v>0.31843260868557099</v>
      </c>
      <c r="W52" s="1">
        <f t="shared" si="39"/>
        <v>-0.48311617504805515</v>
      </c>
      <c r="X52" s="1">
        <f t="shared" si="39"/>
        <v>-0.53020534507525652</v>
      </c>
      <c r="Y52" s="1">
        <f t="shared" si="39"/>
        <v>-0.17020543970830765</v>
      </c>
      <c r="Z52" s="1">
        <f t="shared" si="39"/>
        <v>-0.50200707611090023</v>
      </c>
      <c r="AA52" s="1">
        <f t="shared" si="39"/>
        <v>-1.0245925677081444</v>
      </c>
      <c r="AB52" s="1">
        <f t="shared" si="39"/>
        <v>-0.19401725360407585</v>
      </c>
      <c r="AC52" s="1">
        <f t="shared" si="39"/>
        <v>-5.7220961354264223E-2</v>
      </c>
      <c r="AD52" s="1">
        <f t="shared" si="39"/>
        <v>0.66382523246869651</v>
      </c>
      <c r="AE52" s="1">
        <f t="shared" si="39"/>
        <v>-1.1516860715667191E-2</v>
      </c>
      <c r="AF52" s="1">
        <f t="shared" si="39"/>
        <v>-0.33919835974711304</v>
      </c>
      <c r="AG52" s="1">
        <f t="shared" si="39"/>
        <v>1.7598696585554212</v>
      </c>
      <c r="AH52" s="1">
        <f t="shared" si="39"/>
        <v>0.74593131596334228</v>
      </c>
      <c r="AI52" s="1">
        <f t="shared" si="39"/>
        <v>-0.93708833114332701</v>
      </c>
      <c r="AK52" s="1">
        <f t="shared" si="40"/>
        <v>0.71047494576760895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rgb="FF7030A0"/>
  </sheetPr>
  <dimension ref="A1:AS52"/>
  <sheetViews>
    <sheetView zoomScale="50" zoomScaleNormal="50" workbookViewId="0"/>
  </sheetViews>
  <sheetFormatPr defaultRowHeight="14.4" x14ac:dyDescent="0.3"/>
  <cols>
    <col min="1" max="1" width="10.44140625" bestFit="1" customWidth="1"/>
    <col min="2" max="6" width="3.44140625" bestFit="1" customWidth="1"/>
    <col min="9" max="12" width="9" bestFit="1" customWidth="1"/>
    <col min="13" max="13" width="6.77734375" bestFit="1" customWidth="1"/>
    <col min="14" max="14" width="6.6640625" customWidth="1"/>
    <col min="15" max="19" width="6.5546875" bestFit="1" customWidth="1"/>
    <col min="20" max="20" width="9" bestFit="1" customWidth="1"/>
    <col min="21" max="21" width="13.5546875" bestFit="1" customWidth="1"/>
    <col min="22" max="23" width="8.5546875" bestFit="1" customWidth="1"/>
    <col min="24" max="35" width="6.77734375" bestFit="1" customWidth="1"/>
    <col min="37" max="37" width="13.44140625" bestFit="1" customWidth="1"/>
    <col min="39" max="39" width="4.6640625" bestFit="1" customWidth="1"/>
    <col min="40" max="40" width="8.44140625" bestFit="1" customWidth="1"/>
    <col min="41" max="41" width="21.21875" bestFit="1" customWidth="1"/>
    <col min="42" max="42" width="16.5546875" bestFit="1" customWidth="1"/>
    <col min="43" max="43" width="9" bestFit="1" customWidth="1"/>
    <col min="45" max="45" width="11.33203125" bestFit="1" customWidth="1"/>
  </cols>
  <sheetData>
    <row r="1" spans="1:43" ht="86.4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20" t="s">
        <v>69</v>
      </c>
      <c r="AQ1" s="20" t="s">
        <v>70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57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0</v>
      </c>
      <c r="P3" s="14">
        <v>0</v>
      </c>
      <c r="Q3" s="14">
        <v>20.211928158080507</v>
      </c>
      <c r="R3" s="14">
        <v>4.0991173403211914E-2</v>
      </c>
      <c r="S3" s="14">
        <v>0</v>
      </c>
      <c r="T3" s="9">
        <v>0</v>
      </c>
      <c r="U3" s="1">
        <f>$I$3*$O3+$J$3*$P3+$K$3*$Q3+$L$3*$R3+$M$3*$S3</f>
        <v>40.874759223596342</v>
      </c>
      <c r="V3" s="1">
        <f>$I$4*$O3+$J$4*$P3+$K$4*$Q3+$L$4*$R3+$M$4*$S3</f>
        <v>80.929694979128456</v>
      </c>
      <c r="W3" s="1">
        <f>$I$5*$O3+$J$5*$P3+$K$5*$Q3+$L$5*$R3+$M$5*$S3</f>
        <v>61.04569620827364</v>
      </c>
      <c r="X3" s="1">
        <f>$I$6*$O3+$J$6*$P3+$K$6*$Q3+$L$6*$R3+$M$6*$S3</f>
        <v>121.64048950911194</v>
      </c>
      <c r="Y3" s="1">
        <f>$I$7*$O3+$J$7*$P3+$K$7*$Q3+$L$7*$R3+$M$7*$S3</f>
        <v>182.52222102377274</v>
      </c>
      <c r="Z3" s="1">
        <f>$I$8*$O3+$J$8*$P3+$K$8*$Q3+$L$8*$R3+$M$8*$S3</f>
        <v>202.57018448824041</v>
      </c>
      <c r="AA3" s="1">
        <f>$I$9*$O3+$J$9*$P3+$K$9*$Q3+$L$9*$R3+$M$9*$S3</f>
        <v>262.96002192206265</v>
      </c>
      <c r="AB3" s="1">
        <f>$I$10*$O3+$J$10*$P3+$K$10*$Q3+$L$10*$R3+$M$10*$S3</f>
        <v>161.94137230506334</v>
      </c>
      <c r="AC3" s="1">
        <f>$I$11*$O3+$J$11*$P3+$K$11*$Q3+$L$11*$R3+$M$11*$S3</f>
        <v>303.75279879885255</v>
      </c>
      <c r="AD3" s="1">
        <f>$I$12*$O3+$J$12*$P3+$K$12*$Q3+$L$12*$R3+$M$12*$S3</f>
        <v>101.18261431061218</v>
      </c>
      <c r="AE3" s="1">
        <f>$I$13*$O3+$J$13*$P3+$K$13*$Q3+$L$13*$R3+$M$13*$S3</f>
        <v>222.86409499312734</v>
      </c>
      <c r="AF3" s="1">
        <f>$I$14*$O3+$J$14*$P3+$K$14*$Q3+$L$14*$R3+$M$14*$S3</f>
        <v>242.70710259057893</v>
      </c>
      <c r="AG3" s="1">
        <f>$I$15*$O3+$J$15*$P3+$K$15*$Q3+$L$15*$R3+$M$15*$S3</f>
        <v>141.81142649378927</v>
      </c>
      <c r="AH3" s="1">
        <f>$I$16*$O3+$J$16*$P3+$K$16*$Q3+$L$16*$R3+$M$16*$S3</f>
        <v>20.252919331483721</v>
      </c>
      <c r="AI3" s="1">
        <f>$I$17*$O3+$J$17*$P3+$K$17*$Q3+$L$17*$R3+$M$17*$S3</f>
        <v>283.21294125354638</v>
      </c>
      <c r="AK3" s="9">
        <f>T3</f>
        <v>0</v>
      </c>
      <c r="AM3" t="s">
        <v>0</v>
      </c>
      <c r="AN3" s="1">
        <v>1000</v>
      </c>
      <c r="AO3" s="18">
        <f>SUM(U38:U52)</f>
        <v>1120.8396469439017</v>
      </c>
      <c r="AP3" s="21">
        <f>AN3-AO3</f>
        <v>-120.8396469439017</v>
      </c>
      <c r="AQ3">
        <f>ABS(AP3)</f>
        <v>120.8396469439017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1.0713046729386371</v>
      </c>
      <c r="P4" s="14">
        <v>6.6747712638666234</v>
      </c>
      <c r="Q4" s="14">
        <v>6.0899886677370141</v>
      </c>
      <c r="R4" s="14">
        <v>1.8002349546872284E-2</v>
      </c>
      <c r="S4" s="14">
        <v>0</v>
      </c>
      <c r="T4" s="9">
        <v>6.9683799214530134E-2</v>
      </c>
      <c r="U4" s="1">
        <f t="shared" ref="U4:U17" si="4">$I$3*$O4+$J$3*$P4+$K$3*$Q4+$L$3*$R4+$M$3*$S4</f>
        <v>105.57785764838755</v>
      </c>
      <c r="V4" s="1">
        <f t="shared" ref="V4:V17" si="5">$I$4*$O4+$J$4*$P4+$K$4*$Q4+$L$4*$R4+$M$4*$S4</f>
        <v>78.371547701443816</v>
      </c>
      <c r="W4" s="1">
        <f t="shared" ref="W4:W17" si="6">$I$5*$O4+$J$5*$P4+$K$5*$Q4+$L$5*$R4+$M$5*$S4</f>
        <v>72.672521056316583</v>
      </c>
      <c r="X4" s="1">
        <f t="shared" ref="X4:X17" si="7">$I$6*$O4+$J$6*$P4+$K$6*$Q4+$L$6*$R4+$M$6*$S4</f>
        <v>78.399303628951358</v>
      </c>
      <c r="Y4" s="1">
        <f t="shared" ref="Y4:Y17" si="8">$I$7*$O4+$J$7*$P4+$K$7*$Q4+$L$7*$R4+$M$7*$S4</f>
        <v>131.716331174185</v>
      </c>
      <c r="Z4" s="1">
        <f t="shared" ref="Z4:Z17" si="9">$I$8*$O4+$J$8*$P4+$K$8*$Q4+$L$8*$R4+$M$8*$S4</f>
        <v>129.98823450692925</v>
      </c>
      <c r="AA4" s="1">
        <f t="shared" ref="AA4:AA17" si="10">$I$9*$O4+$J$9*$P4+$K$9*$Q4+$L$9*$R4+$M$9*$S4</f>
        <v>175.42668968879457</v>
      </c>
      <c r="AB4" s="1">
        <f t="shared" ref="AB4:AB17" si="11">$I$10*$O4+$J$10*$P4+$K$10*$Q4+$L$10*$R4+$M$10*$S4</f>
        <v>66.215741432430335</v>
      </c>
      <c r="AC4" s="1">
        <f t="shared" ref="AC4:AC17" si="12">$I$11*$O4+$J$11*$P4+$K$11*$Q4+$L$11*$R4+$M$11*$S4</f>
        <v>152.74610895744965</v>
      </c>
      <c r="AD4" s="1">
        <f t="shared" ref="AD4:AD17" si="13">$I$12*$O4+$J$12*$P4+$K$12*$Q4+$L$12*$R4+$M$12*$S4</f>
        <v>88.187339190013219</v>
      </c>
      <c r="AE4" s="1">
        <f t="shared" ref="AE4:AE17" si="14">$I$13*$O4+$J$13*$P4+$K$13*$Q4+$L$13*$R4+$M$13*$S4</f>
        <v>83.540419209530853</v>
      </c>
      <c r="AF4" s="1">
        <f t="shared" ref="AF4:AF17" si="15">$I$14*$O4+$J$14*$P4+$K$14*$Q4+$L$14*$R4+$M$14*$S4</f>
        <v>175.16910848867346</v>
      </c>
      <c r="AG4" s="1">
        <f t="shared" ref="AG4:AG17" si="16">$I$15*$O4+$J$15*$P4+$K$15*$Q4+$L$15*$R4+$M$15*$S4</f>
        <v>54.80523409909388</v>
      </c>
      <c r="AH4" s="1">
        <f t="shared" ref="AH4:AH17" si="17">$I$16*$O4+$J$16*$P4+$K$16*$Q4+$L$16*$R4+$M$16*$S4</f>
        <v>51.266198738942002</v>
      </c>
      <c r="AI4" s="1">
        <f t="shared" ref="AI4:AI17" si="18">$I$17*$O4+$J$17*$P4+$K$17*$Q4+$L$17*$R4+$M$17*$S4</f>
        <v>198.34508047886243</v>
      </c>
      <c r="AK4" s="9">
        <f t="shared" ref="AK4:AK17" si="19">T4</f>
        <v>6.9683799214530134E-2</v>
      </c>
      <c r="AM4" t="s">
        <v>1</v>
      </c>
      <c r="AN4" s="1">
        <v>1000</v>
      </c>
      <c r="AO4" s="18">
        <f>SUM(V38:V52)</f>
        <v>1100.3300324249428</v>
      </c>
      <c r="AP4" s="21">
        <f t="shared" ref="AP4:AP17" si="20">AN4-AO4</f>
        <v>-100.33003242494283</v>
      </c>
      <c r="AQ4">
        <f>ABS(AP4)</f>
        <v>100.33003242494283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0</v>
      </c>
      <c r="P5" s="14">
        <v>0</v>
      </c>
      <c r="Q5" s="14">
        <v>5.3734964619267842</v>
      </c>
      <c r="R5" s="14">
        <v>0</v>
      </c>
      <c r="S5" s="14">
        <v>5.9225151352945504</v>
      </c>
      <c r="T5" s="9">
        <v>7.8028637711849804E-4</v>
      </c>
      <c r="U5" s="1">
        <f t="shared" si="4"/>
        <v>69.972144276799071</v>
      </c>
      <c r="V5" s="1">
        <f>$I$4*$O5+$J$4*$P5+$K$4*$Q5+$L$4*$R5+$M$4*$S5</f>
        <v>104.40919774183084</v>
      </c>
      <c r="W5" s="1">
        <f t="shared" si="6"/>
        <v>22.043004521074902</v>
      </c>
      <c r="X5" s="1">
        <f t="shared" si="7"/>
        <v>44.086009042149804</v>
      </c>
      <c r="Y5" s="1">
        <f t="shared" si="8"/>
        <v>101.66410437499201</v>
      </c>
      <c r="Z5" s="1">
        <f t="shared" si="9"/>
        <v>71.502510025151494</v>
      </c>
      <c r="AA5" s="1">
        <f t="shared" si="10"/>
        <v>99.468029681520932</v>
      </c>
      <c r="AB5" s="1">
        <f t="shared" si="11"/>
        <v>66.678032236592472</v>
      </c>
      <c r="AC5" s="1">
        <f t="shared" si="12"/>
        <v>139.82759828184726</v>
      </c>
      <c r="AD5" s="1">
        <f t="shared" si="13"/>
        <v>97.937663933168523</v>
      </c>
      <c r="AE5" s="1">
        <f t="shared" si="14"/>
        <v>94.643551892961938</v>
      </c>
      <c r="AF5" s="1">
        <f t="shared" si="15"/>
        <v>153.31968457253967</v>
      </c>
      <c r="AG5" s="1">
        <f t="shared" si="16"/>
        <v>79.072081180549333</v>
      </c>
      <c r="AH5" s="1">
        <f t="shared" si="17"/>
        <v>76.443678085461386</v>
      </c>
      <c r="AI5" s="1">
        <f t="shared" si="18"/>
        <v>122.60907154933139</v>
      </c>
      <c r="AK5" s="9">
        <f t="shared" si="19"/>
        <v>7.8028637711849804E-4</v>
      </c>
      <c r="AM5" t="s">
        <v>2</v>
      </c>
      <c r="AN5" s="1">
        <v>1000</v>
      </c>
      <c r="AO5" s="18">
        <f>SUM(W38:W52)</f>
        <v>796.32411689944433</v>
      </c>
      <c r="AP5" s="21">
        <f t="shared" si="20"/>
        <v>203.67588310055567</v>
      </c>
      <c r="AQ5">
        <f t="shared" ref="AQ5:AQ17" si="21">ABS(AP5)</f>
        <v>203.67588310055567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8.2131884242931505</v>
      </c>
      <c r="P6" s="14">
        <v>1.5173674891700208E-2</v>
      </c>
      <c r="Q6" s="14">
        <v>5.2421033830754776E-2</v>
      </c>
      <c r="R6" s="14">
        <v>7.9501553734491548</v>
      </c>
      <c r="S6" s="14">
        <v>9.0383431475031131</v>
      </c>
      <c r="T6" s="9">
        <v>3.5770890904096975</v>
      </c>
      <c r="U6" s="1">
        <f t="shared" si="4"/>
        <v>227.41637096998434</v>
      </c>
      <c r="V6" s="1">
        <f t="shared" si="5"/>
        <v>249.50929051242608</v>
      </c>
      <c r="W6" s="1">
        <f t="shared" si="6"/>
        <v>146.29569467778089</v>
      </c>
      <c r="X6" s="1">
        <f t="shared" si="7"/>
        <v>204.98794349870403</v>
      </c>
      <c r="Y6" s="1">
        <f t="shared" si="8"/>
        <v>225.87568393043028</v>
      </c>
      <c r="Z6" s="1">
        <f t="shared" si="9"/>
        <v>131.66906248626088</v>
      </c>
      <c r="AA6" s="1">
        <f t="shared" si="10"/>
        <v>209.00387650765879</v>
      </c>
      <c r="AB6" s="1">
        <f t="shared" si="11"/>
        <v>166.42073101917663</v>
      </c>
      <c r="AC6" s="1">
        <f t="shared" si="12"/>
        <v>210.82167370909906</v>
      </c>
      <c r="AD6" s="1">
        <f t="shared" si="13"/>
        <v>165.54683215584481</v>
      </c>
      <c r="AE6" s="1">
        <f t="shared" si="14"/>
        <v>232.09257960552605</v>
      </c>
      <c r="AF6" s="1">
        <f t="shared" si="15"/>
        <v>233.9227599551414</v>
      </c>
      <c r="AG6" s="1">
        <f t="shared" si="16"/>
        <v>168.31770805328779</v>
      </c>
      <c r="AH6" s="1">
        <f t="shared" si="17"/>
        <v>206.88363521900041</v>
      </c>
      <c r="AI6" s="1">
        <f t="shared" si="18"/>
        <v>219.52743810924369</v>
      </c>
      <c r="AK6" s="9">
        <f t="shared" si="19"/>
        <v>3.5770890904096975</v>
      </c>
      <c r="AM6" t="s">
        <v>3</v>
      </c>
      <c r="AN6" s="1">
        <v>1000</v>
      </c>
      <c r="AO6" s="18">
        <f>SUM(X38:X52)</f>
        <v>1057.2147434800638</v>
      </c>
      <c r="AP6" s="21">
        <f t="shared" si="20"/>
        <v>-57.214743480063817</v>
      </c>
      <c r="AQ6">
        <f t="shared" si="21"/>
        <v>57.214743480063817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0.12456917363737666</v>
      </c>
      <c r="P7" s="14">
        <v>0</v>
      </c>
      <c r="Q7" s="14">
        <v>0</v>
      </c>
      <c r="R7" s="14">
        <v>6.7446925136485716E-2</v>
      </c>
      <c r="S7" s="14">
        <v>0.3830818899975027</v>
      </c>
      <c r="T7" s="9">
        <v>0</v>
      </c>
      <c r="U7" s="1">
        <f t="shared" si="4"/>
        <v>5.3201501183006297</v>
      </c>
      <c r="V7" s="1">
        <f t="shared" si="5"/>
        <v>7.1174395675239062</v>
      </c>
      <c r="W7" s="1">
        <f t="shared" si="6"/>
        <v>1.9295353568239966</v>
      </c>
      <c r="X7" s="1">
        <f t="shared" si="7"/>
        <v>3.11715453714665</v>
      </c>
      <c r="Y7" s="1">
        <f t="shared" si="8"/>
        <v>4.8331484079369398</v>
      </c>
      <c r="Z7" s="1">
        <f t="shared" si="9"/>
        <v>2.1403001937686046</v>
      </c>
      <c r="AA7" s="1">
        <f t="shared" si="10"/>
        <v>4.1211816802305918</v>
      </c>
      <c r="AB7" s="1">
        <f t="shared" si="11"/>
        <v>3.1827008471826916</v>
      </c>
      <c r="AC7" s="1">
        <f t="shared" si="12"/>
        <v>4.8996450255232036</v>
      </c>
      <c r="AD7" s="1">
        <f t="shared" si="13"/>
        <v>5.2976001499289964</v>
      </c>
      <c r="AE7" s="1">
        <f t="shared" si="14"/>
        <v>4.2964239294957203</v>
      </c>
      <c r="AF7" s="1">
        <f t="shared" si="15"/>
        <v>7.0125694396074962</v>
      </c>
      <c r="AG7" s="1">
        <f t="shared" si="16"/>
        <v>3.8439944992612878</v>
      </c>
      <c r="AH7" s="1">
        <f t="shared" si="17"/>
        <v>6.0346905151176617</v>
      </c>
      <c r="AI7" s="1">
        <f t="shared" si="18"/>
        <v>4.9641667544474561</v>
      </c>
      <c r="AK7" s="9">
        <f t="shared" si="19"/>
        <v>0</v>
      </c>
      <c r="AM7" t="s">
        <v>4</v>
      </c>
      <c r="AN7" s="1">
        <v>1000</v>
      </c>
      <c r="AO7" s="18">
        <f>SUM(Y38:Y52)</f>
        <v>1156.895086082719</v>
      </c>
      <c r="AP7" s="21">
        <f t="shared" si="20"/>
        <v>-156.89508608271899</v>
      </c>
      <c r="AQ7">
        <f t="shared" si="21"/>
        <v>156.89508608271899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1.4608670192778215</v>
      </c>
      <c r="P8" s="14">
        <v>5.8238516383916725E-3</v>
      </c>
      <c r="Q8" s="14">
        <v>4.379389158409896E-4</v>
      </c>
      <c r="R8" s="14">
        <v>3.0219702338678673</v>
      </c>
      <c r="S8" s="14">
        <v>8.5011881859498007E-4</v>
      </c>
      <c r="T8" s="9">
        <v>4.4668486575996793</v>
      </c>
      <c r="U8" s="1">
        <f t="shared" si="4"/>
        <v>42.091961825530198</v>
      </c>
      <c r="V8" s="1">
        <f t="shared" si="5"/>
        <v>25.083808247301455</v>
      </c>
      <c r="W8" s="1">
        <f t="shared" si="6"/>
        <v>40.488702370658288</v>
      </c>
      <c r="X8" s="1">
        <f t="shared" si="7"/>
        <v>47.677493652386111</v>
      </c>
      <c r="Y8" s="1">
        <f t="shared" si="8"/>
        <v>49.787809453483703</v>
      </c>
      <c r="Z8" s="1">
        <f t="shared" si="9"/>
        <v>36.2285748731003</v>
      </c>
      <c r="AA8" s="1">
        <f t="shared" si="10"/>
        <v>37.102686478166262</v>
      </c>
      <c r="AB8" s="1">
        <f t="shared" si="11"/>
        <v>32.753219434224924</v>
      </c>
      <c r="AC8" s="1">
        <f t="shared" si="12"/>
        <v>43.835935230097057</v>
      </c>
      <c r="AD8" s="1">
        <f t="shared" si="13"/>
        <v>14.968360712224365</v>
      </c>
      <c r="AE8" s="1">
        <f t="shared" si="14"/>
        <v>52.449158106406884</v>
      </c>
      <c r="AF8" s="1">
        <f t="shared" si="15"/>
        <v>23.874358061900544</v>
      </c>
      <c r="AG8" s="1">
        <f t="shared" si="16"/>
        <v>31.494937223111489</v>
      </c>
      <c r="AH8" s="1">
        <f t="shared" si="17"/>
        <v>19.131266068854845</v>
      </c>
      <c r="AI8" s="1">
        <f t="shared" si="18"/>
        <v>35.762515504487467</v>
      </c>
      <c r="AK8" s="9">
        <f t="shared" si="19"/>
        <v>4.4668486575996793</v>
      </c>
      <c r="AM8" t="s">
        <v>5</v>
      </c>
      <c r="AN8" s="1">
        <v>1000</v>
      </c>
      <c r="AO8" s="18">
        <f>SUM(Z38:Z52)</f>
        <v>725.85982031973856</v>
      </c>
      <c r="AP8" s="21">
        <f t="shared" si="20"/>
        <v>274.14017968026144</v>
      </c>
      <c r="AQ8">
        <f t="shared" si="21"/>
        <v>274.14017968026144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0.64180859598182993</v>
      </c>
      <c r="P9" s="14">
        <v>2.4735209805529426</v>
      </c>
      <c r="Q9" s="14">
        <v>0</v>
      </c>
      <c r="R9" s="14">
        <v>3.4827029806167409</v>
      </c>
      <c r="S9" s="14">
        <v>0</v>
      </c>
      <c r="T9" s="9">
        <v>0.59736778749650532</v>
      </c>
      <c r="U9" s="1">
        <f t="shared" si="4"/>
        <v>74.316357109863389</v>
      </c>
      <c r="V9" s="1">
        <f t="shared" si="5"/>
        <v>30.150043592314926</v>
      </c>
      <c r="W9" s="1">
        <f t="shared" si="6"/>
        <v>56.634336841910823</v>
      </c>
      <c r="X9" s="1">
        <f t="shared" si="7"/>
        <v>50.223731091508057</v>
      </c>
      <c r="Y9" s="1">
        <f t="shared" si="8"/>
        <v>81.374701283278966</v>
      </c>
      <c r="Z9" s="1">
        <f t="shared" si="9"/>
        <v>64.328559784277246</v>
      </c>
      <c r="AA9" s="1">
        <f t="shared" si="10"/>
        <v>56.722895609446468</v>
      </c>
      <c r="AB9" s="1">
        <f t="shared" si="11"/>
        <v>29.787824824071684</v>
      </c>
      <c r="AC9" s="1">
        <f t="shared" si="12"/>
        <v>71.661339149592692</v>
      </c>
      <c r="AD9" s="1">
        <f t="shared" si="13"/>
        <v>32.803511170201084</v>
      </c>
      <c r="AE9" s="1">
        <f t="shared" si="14"/>
        <v>53.524937092407043</v>
      </c>
      <c r="AF9" s="1">
        <f t="shared" si="15"/>
        <v>53.694574418062807</v>
      </c>
      <c r="AG9" s="1">
        <f t="shared" si="16"/>
        <v>33.544187805396021</v>
      </c>
      <c r="AH9" s="1">
        <f t="shared" si="17"/>
        <v>22.910202439181582</v>
      </c>
      <c r="AI9" s="1">
        <f t="shared" si="18"/>
        <v>65.700735743776548</v>
      </c>
      <c r="AK9" s="9">
        <f t="shared" si="19"/>
        <v>0.59736778749650532</v>
      </c>
      <c r="AM9" t="s">
        <v>6</v>
      </c>
      <c r="AN9" s="1">
        <v>1000</v>
      </c>
      <c r="AO9" s="18">
        <f>SUM(AA38:AA52)</f>
        <v>1036.1471399164855</v>
      </c>
      <c r="AP9" s="21">
        <f t="shared" si="20"/>
        <v>-36.147139916485457</v>
      </c>
      <c r="AQ9">
        <f t="shared" si="21"/>
        <v>36.147139916485457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0.8270577081637781</v>
      </c>
      <c r="P10" s="14">
        <v>0</v>
      </c>
      <c r="Q10" s="14">
        <v>2.2209244635762904</v>
      </c>
      <c r="R10" s="14">
        <v>0</v>
      </c>
      <c r="S10" s="14">
        <v>0</v>
      </c>
      <c r="T10" s="9">
        <v>1.829482099418581E-2</v>
      </c>
      <c r="U10" s="1">
        <f t="shared" si="4"/>
        <v>9.40419517613525</v>
      </c>
      <c r="V10" s="1">
        <f t="shared" si="5"/>
        <v>19.635448060434278</v>
      </c>
      <c r="W10" s="1">
        <f t="shared" si="6"/>
        <v>12.452177347875317</v>
      </c>
      <c r="X10" s="1">
        <f t="shared" si="7"/>
        <v>24.904354695750634</v>
      </c>
      <c r="Y10" s="1">
        <f t="shared" si="8"/>
        <v>22.469493296677946</v>
      </c>
      <c r="Z10" s="1">
        <f t="shared" si="9"/>
        <v>23.86336005209046</v>
      </c>
      <c r="AA10" s="1">
        <f t="shared" si="10"/>
        <v>41.277883648948446</v>
      </c>
      <c r="AB10" s="1">
        <f t="shared" si="11"/>
        <v>26.037972790248105</v>
      </c>
      <c r="AC10" s="1">
        <f t="shared" si="12"/>
        <v>34.140924661808135</v>
      </c>
      <c r="AD10" s="1">
        <f t="shared" si="13"/>
        <v>14.412853150536565</v>
      </c>
      <c r="AE10" s="1">
        <f t="shared" si="14"/>
        <v>31.8736884728132</v>
      </c>
      <c r="AF10" s="1">
        <f t="shared" si="15"/>
        <v>33.26755522822571</v>
      </c>
      <c r="AG10" s="1">
        <f t="shared" si="16"/>
        <v>19.681759785852922</v>
      </c>
      <c r="AH10" s="1">
        <f t="shared" si="17"/>
        <v>11.318559253377849</v>
      </c>
      <c r="AI10" s="1">
        <f t="shared" si="18"/>
        <v>41.0176349880334</v>
      </c>
      <c r="AK10" s="9">
        <f t="shared" si="19"/>
        <v>1.829482099418581E-2</v>
      </c>
      <c r="AM10" t="s">
        <v>7</v>
      </c>
      <c r="AN10" s="1">
        <v>1000</v>
      </c>
      <c r="AO10" s="18">
        <f>SUM(AB38:AB52)</f>
        <v>821.75267655001414</v>
      </c>
      <c r="AP10" s="21">
        <f t="shared" si="20"/>
        <v>178.24732344998586</v>
      </c>
      <c r="AQ10">
        <f t="shared" si="21"/>
        <v>178.24732344998586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0</v>
      </c>
      <c r="P11" s="14">
        <v>0.26753698534228382</v>
      </c>
      <c r="Q11" s="14">
        <v>0</v>
      </c>
      <c r="R11" s="14">
        <v>0.1950912115466418</v>
      </c>
      <c r="S11" s="14">
        <v>0.16127175474261377</v>
      </c>
      <c r="T11" s="9">
        <v>1.4054421635880927E-3</v>
      </c>
      <c r="U11" s="1">
        <f t="shared" si="4"/>
        <v>7.2367016838888869</v>
      </c>
      <c r="V11" s="1">
        <f t="shared" si="5"/>
        <v>4.2532089015435792</v>
      </c>
      <c r="W11" s="1">
        <f t="shared" si="6"/>
        <v>3.9849427676050184</v>
      </c>
      <c r="X11" s="1">
        <f t="shared" si="7"/>
        <v>3.1485123547741387</v>
      </c>
      <c r="Y11" s="1">
        <f t="shared" si="8"/>
        <v>7.320720804648273</v>
      </c>
      <c r="Z11" s="1">
        <f t="shared" si="9"/>
        <v>5.305188444663739</v>
      </c>
      <c r="AA11" s="1">
        <f t="shared" si="10"/>
        <v>4.9922586555536839</v>
      </c>
      <c r="AB11" s="1">
        <f t="shared" si="11"/>
        <v>2.0831712735925896</v>
      </c>
      <c r="AC11" s="1">
        <f t="shared" si="12"/>
        <v>6.7518273771596782</v>
      </c>
      <c r="AD11" s="1">
        <f t="shared" si="13"/>
        <v>4.6608305742895606</v>
      </c>
      <c r="AE11" s="1">
        <f t="shared" si="14"/>
        <v>3.7713532639043099</v>
      </c>
      <c r="AF11" s="1">
        <f t="shared" si="15"/>
        <v>6.944958962117747</v>
      </c>
      <c r="AG11" s="1">
        <f t="shared" si="16"/>
        <v>2.9571689609137146</v>
      </c>
      <c r="AH11" s="1">
        <f t="shared" si="17"/>
        <v>3.4680371951694262</v>
      </c>
      <c r="AI11" s="1">
        <f t="shared" si="18"/>
        <v>6.4737760873550183</v>
      </c>
      <c r="AK11" s="9">
        <f t="shared" si="19"/>
        <v>1.4054421635880927E-3</v>
      </c>
      <c r="AM11" t="s">
        <v>8</v>
      </c>
      <c r="AN11" s="1">
        <v>1000</v>
      </c>
      <c r="AO11" s="18">
        <f>SUM(AC38:AC52)</f>
        <v>1066.1104672738063</v>
      </c>
      <c r="AP11" s="21">
        <f t="shared" si="20"/>
        <v>-66.110467273806307</v>
      </c>
      <c r="AQ11">
        <f t="shared" si="21"/>
        <v>66.110467273806307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0</v>
      </c>
      <c r="P12" s="14">
        <v>1.8716448158281962</v>
      </c>
      <c r="Q12" s="14">
        <v>0</v>
      </c>
      <c r="R12" s="14">
        <v>1.3357808836055236</v>
      </c>
      <c r="S12" s="14">
        <v>0</v>
      </c>
      <c r="T12" s="9">
        <v>8.7865717035078714E-2</v>
      </c>
      <c r="U12" s="1">
        <f t="shared" si="4"/>
        <v>39.024972325427314</v>
      </c>
      <c r="V12" s="1">
        <f t="shared" si="5"/>
        <v>13.901430662180225</v>
      </c>
      <c r="W12" s="1">
        <f t="shared" si="6"/>
        <v>26.459322546852611</v>
      </c>
      <c r="X12" s="1">
        <f t="shared" si="7"/>
        <v>19.508607215762495</v>
      </c>
      <c r="Y12" s="1">
        <f t="shared" si="8"/>
        <v>40.624806228193009</v>
      </c>
      <c r="Z12" s="1">
        <f t="shared" si="9"/>
        <v>33.410037877942727</v>
      </c>
      <c r="AA12" s="1">
        <f t="shared" si="10"/>
        <v>29.138642207965972</v>
      </c>
      <c r="AB12" s="1">
        <f t="shared" si="11"/>
        <v>9.8863301174613376</v>
      </c>
      <c r="AC12" s="1">
        <f t="shared" si="12"/>
        <v>35.545735712931098</v>
      </c>
      <c r="AD12" s="1">
        <f t="shared" si="13"/>
        <v>18.980501177442139</v>
      </c>
      <c r="AE12" s="1">
        <f t="shared" si="14"/>
        <v>19.236796302700004</v>
      </c>
      <c r="AF12" s="1">
        <f t="shared" si="15"/>
        <v>31.546150956016842</v>
      </c>
      <c r="AG12" s="1">
        <f t="shared" si="16"/>
        <v>12.557891884672385</v>
      </c>
      <c r="AH12" s="1">
        <f t="shared" si="17"/>
        <v>10.694004962746504</v>
      </c>
      <c r="AI12" s="1">
        <f t="shared" si="18"/>
        <v>36.089357539056081</v>
      </c>
      <c r="AK12" s="9">
        <f t="shared" si="19"/>
        <v>8.7865717035078714E-2</v>
      </c>
      <c r="AM12" t="s">
        <v>9</v>
      </c>
      <c r="AN12" s="1">
        <v>1000</v>
      </c>
      <c r="AO12" s="18">
        <f>SUM(AD38:AD52)</f>
        <v>727.82634395402908</v>
      </c>
      <c r="AP12" s="21">
        <f t="shared" si="20"/>
        <v>272.17365604597092</v>
      </c>
      <c r="AQ12">
        <f t="shared" si="21"/>
        <v>272.17365604597092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0.5969210143290945</v>
      </c>
      <c r="P13" s="14">
        <v>0</v>
      </c>
      <c r="Q13" s="14">
        <v>0</v>
      </c>
      <c r="R13" s="14">
        <v>0.7745141110596131</v>
      </c>
      <c r="S13" s="14">
        <v>0</v>
      </c>
      <c r="T13" s="9">
        <v>0</v>
      </c>
      <c r="U13" s="1">
        <f t="shared" si="4"/>
        <v>12.101181307630313</v>
      </c>
      <c r="V13" s="1">
        <f t="shared" si="5"/>
        <v>9.3090014083974548</v>
      </c>
      <c r="W13" s="1">
        <f t="shared" si="6"/>
        <v>11.923588210899792</v>
      </c>
      <c r="X13" s="1">
        <f t="shared" si="7"/>
        <v>15.327521200143842</v>
      </c>
      <c r="Y13" s="1">
        <f t="shared" si="8"/>
        <v>13.40847470888148</v>
      </c>
      <c r="Z13" s="1">
        <f t="shared" si="9"/>
        <v>9.7134972503139334</v>
      </c>
      <c r="AA13" s="1">
        <f t="shared" si="10"/>
        <v>12.826385770234483</v>
      </c>
      <c r="AB13" s="1">
        <f t="shared" si="11"/>
        <v>10.616294809648624</v>
      </c>
      <c r="AC13" s="1">
        <f t="shared" si="12"/>
        <v>11.440118569163678</v>
      </c>
      <c r="AD13" s="1">
        <f t="shared" si="13"/>
        <v>4.7112263904952174</v>
      </c>
      <c r="AE13" s="1">
        <f t="shared" si="14"/>
        <v>15.440972572736822</v>
      </c>
      <c r="AF13" s="1">
        <f t="shared" si="15"/>
        <v>7.8734245588712088</v>
      </c>
      <c r="AG13" s="1">
        <f t="shared" si="16"/>
        <v>9.1807179601223776</v>
      </c>
      <c r="AH13" s="1">
        <f t="shared" si="17"/>
        <v>7.3406452686796522</v>
      </c>
      <c r="AI13" s="1">
        <f t="shared" si="18"/>
        <v>11.810136838306814</v>
      </c>
      <c r="AK13" s="9">
        <f t="shared" si="19"/>
        <v>0</v>
      </c>
      <c r="AM13" t="s">
        <v>10</v>
      </c>
      <c r="AN13" s="1">
        <v>1000</v>
      </c>
      <c r="AO13" s="18">
        <f>SUM(AE38:AE52)</f>
        <v>1179.4567590711022</v>
      </c>
      <c r="AP13" s="21">
        <f t="shared" si="20"/>
        <v>-179.45675907110217</v>
      </c>
      <c r="AQ13">
        <f t="shared" si="21"/>
        <v>179.45675907110217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5.2778980670140818</v>
      </c>
      <c r="P14" s="14">
        <v>2.9765969504565476E-2</v>
      </c>
      <c r="Q14" s="14">
        <v>0.45839858501509945</v>
      </c>
      <c r="R14" s="14">
        <v>4.1063926100075658</v>
      </c>
      <c r="S14" s="14">
        <v>2.5443690927845712</v>
      </c>
      <c r="T14" s="9">
        <v>0.61700725074619744</v>
      </c>
      <c r="U14" s="1">
        <f t="shared" si="4"/>
        <v>103.58515281360297</v>
      </c>
      <c r="V14" s="1">
        <f t="shared" si="5"/>
        <v>114.45881754726997</v>
      </c>
      <c r="W14" s="1">
        <f t="shared" si="6"/>
        <v>82.13713920353608</v>
      </c>
      <c r="X14" s="1">
        <f t="shared" si="7"/>
        <v>118.80630000194326</v>
      </c>
      <c r="Y14" s="1">
        <f t="shared" si="8"/>
        <v>104.781918115903</v>
      </c>
      <c r="Z14" s="1">
        <f t="shared" si="9"/>
        <v>68.240867667661746</v>
      </c>
      <c r="AA14" s="1">
        <f t="shared" si="10"/>
        <v>118.738652758423</v>
      </c>
      <c r="AB14" s="1">
        <f t="shared" si="11"/>
        <v>91.291767350949854</v>
      </c>
      <c r="AC14" s="1">
        <f t="shared" si="12"/>
        <v>95.35495803573329</v>
      </c>
      <c r="AD14" s="1">
        <f t="shared" si="13"/>
        <v>66.493319892605911</v>
      </c>
      <c r="AE14" s="1">
        <f t="shared" si="14"/>
        <v>121.22255149460317</v>
      </c>
      <c r="AF14" s="1">
        <f t="shared" si="15"/>
        <v>102.7317979611566</v>
      </c>
      <c r="AG14" s="1">
        <f t="shared" si="16"/>
        <v>80.2897709292332</v>
      </c>
      <c r="AH14" s="1">
        <f t="shared" si="17"/>
        <v>93.302928893115251</v>
      </c>
      <c r="AI14" s="1">
        <f t="shared" si="18"/>
        <v>115.19215493927081</v>
      </c>
      <c r="AK14" s="9">
        <f t="shared" si="19"/>
        <v>0.61700725074619744</v>
      </c>
      <c r="AM14" t="s">
        <v>11</v>
      </c>
      <c r="AN14" s="1">
        <v>1000</v>
      </c>
      <c r="AO14" s="18">
        <f>SUM(AF38:AF52)</f>
        <v>1054.6003151230423</v>
      </c>
      <c r="AP14" s="21">
        <f t="shared" si="20"/>
        <v>-54.600315123042265</v>
      </c>
      <c r="AQ14">
        <f t="shared" si="21"/>
        <v>54.600315123042265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0</v>
      </c>
      <c r="P15" s="14">
        <v>0</v>
      </c>
      <c r="Q15" s="14">
        <v>10.741803655017694</v>
      </c>
      <c r="R15" s="14">
        <v>0</v>
      </c>
      <c r="S15" s="14">
        <v>0</v>
      </c>
      <c r="T15" s="9">
        <v>1.2918965634544724E-4</v>
      </c>
      <c r="U15" s="1">
        <f t="shared" si="4"/>
        <v>21.483607310035389</v>
      </c>
      <c r="V15" s="1">
        <f t="shared" si="5"/>
        <v>42.967214620070777</v>
      </c>
      <c r="W15" s="1">
        <f t="shared" si="6"/>
        <v>32.225410965053086</v>
      </c>
      <c r="X15" s="1">
        <f t="shared" si="7"/>
        <v>64.450821930106173</v>
      </c>
      <c r="Y15" s="1">
        <f t="shared" si="8"/>
        <v>96.676232895159245</v>
      </c>
      <c r="Z15" s="1">
        <f t="shared" si="9"/>
        <v>107.41803655017694</v>
      </c>
      <c r="AA15" s="1">
        <f t="shared" si="10"/>
        <v>139.64344751523004</v>
      </c>
      <c r="AB15" s="1">
        <f t="shared" si="11"/>
        <v>85.934429240141554</v>
      </c>
      <c r="AC15" s="1">
        <f t="shared" si="12"/>
        <v>161.12705482526542</v>
      </c>
      <c r="AD15" s="1">
        <f t="shared" si="13"/>
        <v>53.709018275088468</v>
      </c>
      <c r="AE15" s="1">
        <f t="shared" si="14"/>
        <v>118.15984020519464</v>
      </c>
      <c r="AF15" s="1">
        <f t="shared" si="15"/>
        <v>128.90164386021235</v>
      </c>
      <c r="AG15" s="1">
        <f t="shared" si="16"/>
        <v>75.192625585123864</v>
      </c>
      <c r="AH15" s="1">
        <f t="shared" si="17"/>
        <v>10.741803655017694</v>
      </c>
      <c r="AI15" s="1">
        <f t="shared" si="18"/>
        <v>150.38525117024773</v>
      </c>
      <c r="AK15" s="9">
        <f t="shared" si="19"/>
        <v>1.2918965634544724E-4</v>
      </c>
      <c r="AM15" t="s">
        <v>12</v>
      </c>
      <c r="AN15" s="1">
        <v>1000</v>
      </c>
      <c r="AO15" s="18">
        <f>SUM(AG38:AG52)</f>
        <v>817.70623181623898</v>
      </c>
      <c r="AP15" s="21">
        <f t="shared" si="20"/>
        <v>182.29376818376102</v>
      </c>
      <c r="AQ15">
        <f t="shared" si="21"/>
        <v>182.29376818376102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0.46211757781648133</v>
      </c>
      <c r="P16" s="14">
        <v>0</v>
      </c>
      <c r="Q16" s="14">
        <v>0.25777306319621368</v>
      </c>
      <c r="R16" s="14">
        <v>0.45133831934592333</v>
      </c>
      <c r="S16" s="14">
        <v>0</v>
      </c>
      <c r="T16" s="9">
        <v>0</v>
      </c>
      <c r="U16" s="1">
        <f t="shared" si="4"/>
        <v>8.2529731060964711</v>
      </c>
      <c r="V16" s="1">
        <f t="shared" si="5"/>
        <v>7.9412974030909584</v>
      </c>
      <c r="W16" s="1">
        <f t="shared" si="6"/>
        <v>8.521525427763244</v>
      </c>
      <c r="X16" s="1">
        <f t="shared" si="7"/>
        <v>12.078329342721331</v>
      </c>
      <c r="Y16" s="1">
        <f t="shared" si="8"/>
        <v>10.476385092404216</v>
      </c>
      <c r="Z16" s="1">
        <f t="shared" si="9"/>
        <v>8.4666873004002561</v>
      </c>
      <c r="AA16" s="1">
        <f t="shared" si="10"/>
        <v>12.539505085527615</v>
      </c>
      <c r="AB16" s="1">
        <f t="shared" si="11"/>
        <v>9.3913901998100631</v>
      </c>
      <c r="AC16" s="1">
        <f t="shared" si="12"/>
        <v>10.647449996602614</v>
      </c>
      <c r="AD16" s="1">
        <f t="shared" si="13"/>
        <v>4.4913505852847635</v>
      </c>
      <c r="AE16" s="1">
        <f t="shared" si="14"/>
        <v>12.861960047003684</v>
      </c>
      <c r="AF16" s="1">
        <f t="shared" si="15"/>
        <v>8.595570658270109</v>
      </c>
      <c r="AG16" s="1">
        <f t="shared" si="16"/>
        <v>7.7257058862232899</v>
      </c>
      <c r="AH16" s="1">
        <f t="shared" si="17"/>
        <v>5.7924047385234321</v>
      </c>
      <c r="AI16" s="1">
        <f t="shared" si="18"/>
        <v>11.862263734620308</v>
      </c>
      <c r="AK16" s="9">
        <f t="shared" si="19"/>
        <v>0</v>
      </c>
      <c r="AM16" t="s">
        <v>13</v>
      </c>
      <c r="AN16" s="1">
        <v>1000</v>
      </c>
      <c r="AO16" s="18">
        <f>SUM(AH38:AH52)</f>
        <v>901.53710601427849</v>
      </c>
      <c r="AP16" s="21">
        <f t="shared" si="20"/>
        <v>98.462893985721507</v>
      </c>
      <c r="AQ16">
        <f t="shared" si="21"/>
        <v>98.462893985721507</v>
      </c>
    </row>
    <row r="17" spans="1:45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0.53173050459222382</v>
      </c>
      <c r="P17" s="14">
        <v>0</v>
      </c>
      <c r="Q17" s="14">
        <v>0.36088176977658404</v>
      </c>
      <c r="R17" s="14">
        <v>0.16761051910554314</v>
      </c>
      <c r="S17" s="14">
        <v>0.10984427428192858</v>
      </c>
      <c r="T17" s="9">
        <v>0</v>
      </c>
      <c r="U17" s="1">
        <f t="shared" si="4"/>
        <v>6.8543050200867714</v>
      </c>
      <c r="V17" s="1">
        <f t="shared" si="5"/>
        <v>10.229064516963332</v>
      </c>
      <c r="W17" s="1">
        <f t="shared" si="6"/>
        <v>6.5907083068126795</v>
      </c>
      <c r="X17" s="1">
        <f t="shared" si="7"/>
        <v>11.337700903464384</v>
      </c>
      <c r="Y17" s="1">
        <f t="shared" si="8"/>
        <v>8.3458836968864318</v>
      </c>
      <c r="Z17" s="1">
        <f t="shared" si="9"/>
        <v>6.8455272399570477</v>
      </c>
      <c r="AA17" s="1">
        <f t="shared" si="10"/>
        <v>14.054694542916309</v>
      </c>
      <c r="AB17" s="1">
        <f t="shared" si="11"/>
        <v>9.6493994158958838</v>
      </c>
      <c r="AC17" s="1">
        <f t="shared" si="12"/>
        <v>9.3899470615378728</v>
      </c>
      <c r="AD17" s="1">
        <f t="shared" si="13"/>
        <v>5.7522937159515877</v>
      </c>
      <c r="AE17" s="1">
        <f t="shared" si="14"/>
        <v>11.593276402936072</v>
      </c>
      <c r="AF17" s="1">
        <f t="shared" si="15"/>
        <v>10.9025314647079</v>
      </c>
      <c r="AG17" s="1">
        <f t="shared" si="16"/>
        <v>7.2946189842150524</v>
      </c>
      <c r="AH17" s="1">
        <f t="shared" si="17"/>
        <v>7.6956591307797328</v>
      </c>
      <c r="AI17" s="1">
        <f t="shared" si="18"/>
        <v>13.31752814086755</v>
      </c>
      <c r="AK17" s="9">
        <f t="shared" si="19"/>
        <v>0</v>
      </c>
      <c r="AM17" t="s">
        <v>14</v>
      </c>
      <c r="AN17" s="1">
        <v>1000</v>
      </c>
      <c r="AO17" s="18">
        <f>SUM(AI38:AI52)</f>
        <v>1073.2039095100595</v>
      </c>
      <c r="AP17" s="21">
        <f t="shared" si="20"/>
        <v>-73.203909510059475</v>
      </c>
      <c r="AQ17">
        <f t="shared" si="21"/>
        <v>73.203909510059475</v>
      </c>
    </row>
    <row r="18" spans="1:45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5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2">SUM(AN3:AN17)</f>
        <v>15000</v>
      </c>
      <c r="AO19" s="1">
        <f>SUM(AO3:AO17)</f>
        <v>14635.804395379868</v>
      </c>
      <c r="AP19" s="5">
        <f>SUMSQ(AP3:AP17)</f>
        <v>364193.14559611917</v>
      </c>
      <c r="AQ19">
        <f>SUM(AQ3:AQ17)/15</f>
        <v>136.91945361815863</v>
      </c>
      <c r="AS19" s="22" t="s">
        <v>71</v>
      </c>
    </row>
    <row r="20" spans="1:45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U3*$O$21, U3)</f>
        <v>40.874759223596342</v>
      </c>
      <c r="V20" s="4">
        <f t="shared" ref="V20:AI20" si="23">IF(V3&lt;0, V3*$O$21, V3)</f>
        <v>80.929694979128456</v>
      </c>
      <c r="W20" s="4">
        <f t="shared" si="23"/>
        <v>61.04569620827364</v>
      </c>
      <c r="X20" s="4">
        <f t="shared" si="23"/>
        <v>121.64048950911194</v>
      </c>
      <c r="Y20" s="4">
        <f t="shared" si="23"/>
        <v>182.52222102377274</v>
      </c>
      <c r="Z20" s="4">
        <f t="shared" si="23"/>
        <v>202.57018448824041</v>
      </c>
      <c r="AA20" s="4">
        <f t="shared" si="23"/>
        <v>262.96002192206265</v>
      </c>
      <c r="AB20" s="4">
        <f t="shared" si="23"/>
        <v>161.94137230506334</v>
      </c>
      <c r="AC20" s="4">
        <f t="shared" si="23"/>
        <v>303.75279879885255</v>
      </c>
      <c r="AD20" s="4">
        <f t="shared" si="23"/>
        <v>101.18261431061218</v>
      </c>
      <c r="AE20" s="4">
        <f t="shared" si="23"/>
        <v>222.86409499312734</v>
      </c>
      <c r="AF20" s="4">
        <f t="shared" si="23"/>
        <v>242.70710259057893</v>
      </c>
      <c r="AG20" s="4">
        <f t="shared" si="23"/>
        <v>141.81142649378927</v>
      </c>
      <c r="AH20" s="4">
        <f t="shared" si="23"/>
        <v>20.252919331483721</v>
      </c>
      <c r="AI20" s="4">
        <f t="shared" si="23"/>
        <v>283.21294125354638</v>
      </c>
      <c r="AK20" s="1">
        <f>STDEV(U20:AI20)</f>
        <v>90.446306598322394</v>
      </c>
      <c r="AN20" s="1"/>
      <c r="AO20" s="1"/>
      <c r="AP20" s="1" t="s">
        <v>28</v>
      </c>
    </row>
    <row r="21" spans="1:45" x14ac:dyDescent="0.3">
      <c r="L21" s="12"/>
      <c r="M21" s="1"/>
      <c r="N21" s="1"/>
      <c r="O21" s="1">
        <v>0.5</v>
      </c>
      <c r="P21" s="1"/>
      <c r="Q21" s="1"/>
      <c r="R21" s="1"/>
      <c r="S21" s="1"/>
      <c r="T21" s="1"/>
      <c r="U21" s="4">
        <f t="shared" ref="U21:AI21" si="24">IF(U4&lt;0, U4*$O$21, U4)</f>
        <v>105.57785764838755</v>
      </c>
      <c r="V21" s="4">
        <f t="shared" si="24"/>
        <v>78.371547701443816</v>
      </c>
      <c r="W21" s="4">
        <f t="shared" si="24"/>
        <v>72.672521056316583</v>
      </c>
      <c r="X21" s="4">
        <f t="shared" si="24"/>
        <v>78.399303628951358</v>
      </c>
      <c r="Y21" s="4">
        <f t="shared" si="24"/>
        <v>131.716331174185</v>
      </c>
      <c r="Z21" s="4">
        <f t="shared" si="24"/>
        <v>129.98823450692925</v>
      </c>
      <c r="AA21" s="4">
        <f t="shared" si="24"/>
        <v>175.42668968879457</v>
      </c>
      <c r="AB21" s="4">
        <f t="shared" si="24"/>
        <v>66.215741432430335</v>
      </c>
      <c r="AC21" s="4">
        <f t="shared" si="24"/>
        <v>152.74610895744965</v>
      </c>
      <c r="AD21" s="4">
        <f t="shared" si="24"/>
        <v>88.187339190013219</v>
      </c>
      <c r="AE21" s="4">
        <f t="shared" si="24"/>
        <v>83.540419209530853</v>
      </c>
      <c r="AF21" s="4">
        <f t="shared" si="24"/>
        <v>175.16910848867346</v>
      </c>
      <c r="AG21" s="4">
        <f t="shared" si="24"/>
        <v>54.80523409909388</v>
      </c>
      <c r="AH21" s="4">
        <f t="shared" si="24"/>
        <v>51.266198738942002</v>
      </c>
      <c r="AI21" s="4">
        <f t="shared" si="24"/>
        <v>198.34508047886243</v>
      </c>
      <c r="AK21" s="1">
        <f t="shared" ref="AK21:AK34" si="25">STDEV(U21:AI21)</f>
        <v>47.830054014833571</v>
      </c>
      <c r="AN21" s="1"/>
      <c r="AO21" s="1"/>
      <c r="AP21" s="1">
        <f>ABS(AN19-AO19)</f>
        <v>364.19560462013214</v>
      </c>
    </row>
    <row r="22" spans="1:45" x14ac:dyDescent="0.3">
      <c r="K22" s="12"/>
      <c r="L22" s="12"/>
      <c r="M22" s="1"/>
      <c r="N22" s="1"/>
      <c r="O22" s="1"/>
      <c r="P22" s="1"/>
      <c r="Q22" s="1"/>
      <c r="R22" s="1"/>
      <c r="S22" s="1"/>
      <c r="T22" s="1"/>
      <c r="U22" s="4">
        <f t="shared" ref="U22:AI22" si="26">IF(U5&lt;0, U5*$O$21, U5)</f>
        <v>69.972144276799071</v>
      </c>
      <c r="V22" s="4">
        <f t="shared" si="26"/>
        <v>104.40919774183084</v>
      </c>
      <c r="W22" s="4">
        <f t="shared" si="26"/>
        <v>22.043004521074902</v>
      </c>
      <c r="X22" s="4">
        <f t="shared" si="26"/>
        <v>44.086009042149804</v>
      </c>
      <c r="Y22" s="4">
        <f t="shared" si="26"/>
        <v>101.66410437499201</v>
      </c>
      <c r="Z22" s="4">
        <f t="shared" si="26"/>
        <v>71.502510025151494</v>
      </c>
      <c r="AA22" s="4">
        <f t="shared" si="26"/>
        <v>99.468029681520932</v>
      </c>
      <c r="AB22" s="4">
        <f t="shared" si="26"/>
        <v>66.678032236592472</v>
      </c>
      <c r="AC22" s="4">
        <f t="shared" si="26"/>
        <v>139.82759828184726</v>
      </c>
      <c r="AD22" s="4">
        <f t="shared" si="26"/>
        <v>97.937663933168523</v>
      </c>
      <c r="AE22" s="4">
        <f t="shared" si="26"/>
        <v>94.643551892961938</v>
      </c>
      <c r="AF22" s="4">
        <f t="shared" si="26"/>
        <v>153.31968457253967</v>
      </c>
      <c r="AG22" s="4">
        <f t="shared" si="26"/>
        <v>79.072081180549333</v>
      </c>
      <c r="AH22" s="4">
        <f t="shared" si="26"/>
        <v>76.443678085461386</v>
      </c>
      <c r="AI22" s="4">
        <f t="shared" si="26"/>
        <v>122.60907154933139</v>
      </c>
      <c r="AK22" s="1">
        <f t="shared" si="25"/>
        <v>34.212961236816945</v>
      </c>
      <c r="AN22" s="1"/>
      <c r="AO22" s="1"/>
      <c r="AP22" s="1" t="s">
        <v>29</v>
      </c>
    </row>
    <row r="23" spans="1:45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ref="U23:AI23" si="27">IF(U6&lt;0, U6*$O$21, U6)</f>
        <v>227.41637096998434</v>
      </c>
      <c r="V23" s="4">
        <f t="shared" si="27"/>
        <v>249.50929051242608</v>
      </c>
      <c r="W23" s="4">
        <f t="shared" si="27"/>
        <v>146.29569467778089</v>
      </c>
      <c r="X23" s="4">
        <f t="shared" si="27"/>
        <v>204.98794349870403</v>
      </c>
      <c r="Y23" s="4">
        <f t="shared" si="27"/>
        <v>225.87568393043028</v>
      </c>
      <c r="Z23" s="4">
        <f t="shared" si="27"/>
        <v>131.66906248626088</v>
      </c>
      <c r="AA23" s="4">
        <f t="shared" si="27"/>
        <v>209.00387650765879</v>
      </c>
      <c r="AB23" s="4">
        <f t="shared" si="27"/>
        <v>166.42073101917663</v>
      </c>
      <c r="AC23" s="4">
        <f t="shared" si="27"/>
        <v>210.82167370909906</v>
      </c>
      <c r="AD23" s="4">
        <f t="shared" si="27"/>
        <v>165.54683215584481</v>
      </c>
      <c r="AE23" s="4">
        <f t="shared" si="27"/>
        <v>232.09257960552605</v>
      </c>
      <c r="AF23" s="4">
        <f t="shared" si="27"/>
        <v>233.9227599551414</v>
      </c>
      <c r="AG23" s="4">
        <f t="shared" si="27"/>
        <v>168.31770805328779</v>
      </c>
      <c r="AH23" s="4">
        <f t="shared" si="27"/>
        <v>206.88363521900041</v>
      </c>
      <c r="AI23" s="4">
        <f t="shared" si="27"/>
        <v>219.52743810924369</v>
      </c>
      <c r="AK23" s="1">
        <f t="shared" si="25"/>
        <v>35.432288871427382</v>
      </c>
      <c r="AN23" s="1"/>
      <c r="AO23" s="1"/>
      <c r="AP23" s="5">
        <f>AP19*AP21</f>
        <v>132637542.85888644</v>
      </c>
    </row>
    <row r="24" spans="1:45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ref="U24:AI24" si="28">IF(U7&lt;0, U7*$O$21, U7)</f>
        <v>5.3201501183006297</v>
      </c>
      <c r="V24" s="4">
        <f t="shared" si="28"/>
        <v>7.1174395675239062</v>
      </c>
      <c r="W24" s="4">
        <f t="shared" si="28"/>
        <v>1.9295353568239966</v>
      </c>
      <c r="X24" s="4">
        <f t="shared" si="28"/>
        <v>3.11715453714665</v>
      </c>
      <c r="Y24" s="4">
        <f t="shared" si="28"/>
        <v>4.8331484079369398</v>
      </c>
      <c r="Z24" s="4">
        <f t="shared" si="28"/>
        <v>2.1403001937686046</v>
      </c>
      <c r="AA24" s="4">
        <f t="shared" si="28"/>
        <v>4.1211816802305918</v>
      </c>
      <c r="AB24" s="4">
        <f t="shared" si="28"/>
        <v>3.1827008471826916</v>
      </c>
      <c r="AC24" s="4">
        <f t="shared" si="28"/>
        <v>4.8996450255232036</v>
      </c>
      <c r="AD24" s="4">
        <f t="shared" si="28"/>
        <v>5.2976001499289964</v>
      </c>
      <c r="AE24" s="4">
        <f t="shared" si="28"/>
        <v>4.2964239294957203</v>
      </c>
      <c r="AF24" s="4">
        <f t="shared" si="28"/>
        <v>7.0125694396074962</v>
      </c>
      <c r="AG24" s="4">
        <f t="shared" si="28"/>
        <v>3.8439944992612878</v>
      </c>
      <c r="AH24" s="4">
        <f t="shared" si="28"/>
        <v>6.0346905151176617</v>
      </c>
      <c r="AI24" s="4">
        <f t="shared" si="28"/>
        <v>4.9641667544474561</v>
      </c>
      <c r="AK24" s="1">
        <f t="shared" si="25"/>
        <v>1.5521338625519574</v>
      </c>
      <c r="AN24" t="s">
        <v>30</v>
      </c>
      <c r="AO24" t="s">
        <v>30</v>
      </c>
    </row>
    <row r="25" spans="1:45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ref="U25:AI25" si="29">IF(U8&lt;0, U8*$O$21, U8)</f>
        <v>42.091961825530198</v>
      </c>
      <c r="V25" s="4">
        <f t="shared" si="29"/>
        <v>25.083808247301455</v>
      </c>
      <c r="W25" s="4">
        <f t="shared" si="29"/>
        <v>40.488702370658288</v>
      </c>
      <c r="X25" s="4">
        <f t="shared" si="29"/>
        <v>47.677493652386111</v>
      </c>
      <c r="Y25" s="4">
        <f t="shared" si="29"/>
        <v>49.787809453483703</v>
      </c>
      <c r="Z25" s="4">
        <f t="shared" si="29"/>
        <v>36.2285748731003</v>
      </c>
      <c r="AA25" s="4">
        <f t="shared" si="29"/>
        <v>37.102686478166262</v>
      </c>
      <c r="AB25" s="4">
        <f t="shared" si="29"/>
        <v>32.753219434224924</v>
      </c>
      <c r="AC25" s="4">
        <f t="shared" si="29"/>
        <v>43.835935230097057</v>
      </c>
      <c r="AD25" s="4">
        <f t="shared" si="29"/>
        <v>14.968360712224365</v>
      </c>
      <c r="AE25" s="4">
        <f t="shared" si="29"/>
        <v>52.449158106406884</v>
      </c>
      <c r="AF25" s="4">
        <f t="shared" si="29"/>
        <v>23.874358061900544</v>
      </c>
      <c r="AG25" s="4">
        <f t="shared" si="29"/>
        <v>31.494937223111489</v>
      </c>
      <c r="AH25" s="4">
        <f t="shared" si="29"/>
        <v>19.131266068854845</v>
      </c>
      <c r="AI25" s="4">
        <f t="shared" si="29"/>
        <v>35.762515504487467</v>
      </c>
      <c r="AK25" s="1">
        <f t="shared" si="25"/>
        <v>11.140088878113611</v>
      </c>
      <c r="AN25">
        <f>STDEV(AN3:AN17)</f>
        <v>0</v>
      </c>
      <c r="AO25" s="7">
        <f>STDEV(AO3:AO17)</f>
        <v>159.31787251423674</v>
      </c>
    </row>
    <row r="26" spans="1:45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ref="U26:AI26" si="30">IF(U9&lt;0, U9*$O$21, U9)</f>
        <v>74.316357109863389</v>
      </c>
      <c r="V26" s="4">
        <f t="shared" si="30"/>
        <v>30.150043592314926</v>
      </c>
      <c r="W26" s="4">
        <f t="shared" si="30"/>
        <v>56.634336841910823</v>
      </c>
      <c r="X26" s="4">
        <f t="shared" si="30"/>
        <v>50.223731091508057</v>
      </c>
      <c r="Y26" s="4">
        <f t="shared" si="30"/>
        <v>81.374701283278966</v>
      </c>
      <c r="Z26" s="4">
        <f t="shared" si="30"/>
        <v>64.328559784277246</v>
      </c>
      <c r="AA26" s="4">
        <f t="shared" si="30"/>
        <v>56.722895609446468</v>
      </c>
      <c r="AB26" s="4">
        <f t="shared" si="30"/>
        <v>29.787824824071684</v>
      </c>
      <c r="AC26" s="4">
        <f t="shared" si="30"/>
        <v>71.661339149592692</v>
      </c>
      <c r="AD26" s="4">
        <f t="shared" si="30"/>
        <v>32.803511170201084</v>
      </c>
      <c r="AE26" s="4">
        <f t="shared" si="30"/>
        <v>53.524937092407043</v>
      </c>
      <c r="AF26" s="4">
        <f t="shared" si="30"/>
        <v>53.694574418062807</v>
      </c>
      <c r="AG26" s="4">
        <f t="shared" si="30"/>
        <v>33.544187805396021</v>
      </c>
      <c r="AH26" s="4">
        <f t="shared" si="30"/>
        <v>22.910202439181582</v>
      </c>
      <c r="AI26" s="4">
        <f t="shared" si="30"/>
        <v>65.700735743776548</v>
      </c>
      <c r="AK26" s="1">
        <f t="shared" si="25"/>
        <v>18.254121108780041</v>
      </c>
    </row>
    <row r="27" spans="1:45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ref="U27:AI27" si="31">IF(U10&lt;0, U10*$O$21, U10)</f>
        <v>9.40419517613525</v>
      </c>
      <c r="V27" s="4">
        <f t="shared" si="31"/>
        <v>19.635448060434278</v>
      </c>
      <c r="W27" s="4">
        <f t="shared" si="31"/>
        <v>12.452177347875317</v>
      </c>
      <c r="X27" s="4">
        <f t="shared" si="31"/>
        <v>24.904354695750634</v>
      </c>
      <c r="Y27" s="4">
        <f t="shared" si="31"/>
        <v>22.469493296677946</v>
      </c>
      <c r="Z27" s="4">
        <f t="shared" si="31"/>
        <v>23.86336005209046</v>
      </c>
      <c r="AA27" s="4">
        <f t="shared" si="31"/>
        <v>41.277883648948446</v>
      </c>
      <c r="AB27" s="4">
        <f t="shared" si="31"/>
        <v>26.037972790248105</v>
      </c>
      <c r="AC27" s="4">
        <f t="shared" si="31"/>
        <v>34.140924661808135</v>
      </c>
      <c r="AD27" s="4">
        <f t="shared" si="31"/>
        <v>14.412853150536565</v>
      </c>
      <c r="AE27" s="4">
        <f t="shared" si="31"/>
        <v>31.8736884728132</v>
      </c>
      <c r="AF27" s="4">
        <f t="shared" si="31"/>
        <v>33.26755522822571</v>
      </c>
      <c r="AG27" s="4">
        <f t="shared" si="31"/>
        <v>19.681759785852922</v>
      </c>
      <c r="AH27" s="4">
        <f t="shared" si="31"/>
        <v>11.318559253377849</v>
      </c>
      <c r="AI27" s="4">
        <f t="shared" si="31"/>
        <v>41.0176349880334</v>
      </c>
      <c r="AK27" s="1">
        <f t="shared" si="25"/>
        <v>10.284477708490112</v>
      </c>
    </row>
    <row r="28" spans="1:45" x14ac:dyDescent="0.3">
      <c r="M28" s="1"/>
      <c r="N28" s="1"/>
      <c r="O28" s="1"/>
      <c r="P28" s="1"/>
      <c r="Q28" s="1"/>
      <c r="R28" s="1"/>
      <c r="S28" s="1"/>
      <c r="T28" s="1"/>
      <c r="U28" s="4">
        <f t="shared" ref="U28:AI28" si="32">IF(U11&lt;0, U11*$O$21, U11)</f>
        <v>7.2367016838888869</v>
      </c>
      <c r="V28" s="4">
        <f t="shared" si="32"/>
        <v>4.2532089015435792</v>
      </c>
      <c r="W28" s="4">
        <f t="shared" si="32"/>
        <v>3.9849427676050184</v>
      </c>
      <c r="X28" s="4">
        <f t="shared" si="32"/>
        <v>3.1485123547741387</v>
      </c>
      <c r="Y28" s="4">
        <f t="shared" si="32"/>
        <v>7.320720804648273</v>
      </c>
      <c r="Z28" s="4">
        <f t="shared" si="32"/>
        <v>5.305188444663739</v>
      </c>
      <c r="AA28" s="4">
        <f t="shared" si="32"/>
        <v>4.9922586555536839</v>
      </c>
      <c r="AB28" s="4">
        <f t="shared" si="32"/>
        <v>2.0831712735925896</v>
      </c>
      <c r="AC28" s="4">
        <f t="shared" si="32"/>
        <v>6.7518273771596782</v>
      </c>
      <c r="AD28" s="4">
        <f t="shared" si="32"/>
        <v>4.6608305742895606</v>
      </c>
      <c r="AE28" s="4">
        <f t="shared" si="32"/>
        <v>3.7713532639043099</v>
      </c>
      <c r="AF28" s="4">
        <f t="shared" si="32"/>
        <v>6.944958962117747</v>
      </c>
      <c r="AG28" s="4">
        <f t="shared" si="32"/>
        <v>2.9571689609137146</v>
      </c>
      <c r="AH28" s="4">
        <f t="shared" si="32"/>
        <v>3.4680371951694262</v>
      </c>
      <c r="AI28" s="4">
        <f t="shared" si="32"/>
        <v>6.4737760873550183</v>
      </c>
      <c r="AK28" s="1">
        <f t="shared" si="25"/>
        <v>1.7111661822876525</v>
      </c>
    </row>
    <row r="29" spans="1:45" x14ac:dyDescent="0.3">
      <c r="M29" s="1"/>
      <c r="N29" s="1"/>
      <c r="O29" s="1"/>
      <c r="P29" s="1"/>
      <c r="Q29" s="1"/>
      <c r="R29" s="1"/>
      <c r="S29" s="1"/>
      <c r="T29" s="1"/>
      <c r="U29" s="4">
        <f t="shared" ref="U29:AI29" si="33">IF(U12&lt;0, U12*$O$21, U12)</f>
        <v>39.024972325427314</v>
      </c>
      <c r="V29" s="4">
        <f t="shared" si="33"/>
        <v>13.901430662180225</v>
      </c>
      <c r="W29" s="4">
        <f t="shared" si="33"/>
        <v>26.459322546852611</v>
      </c>
      <c r="X29" s="4">
        <f t="shared" si="33"/>
        <v>19.508607215762495</v>
      </c>
      <c r="Y29" s="4">
        <f t="shared" si="33"/>
        <v>40.624806228193009</v>
      </c>
      <c r="Z29" s="4">
        <f t="shared" si="33"/>
        <v>33.410037877942727</v>
      </c>
      <c r="AA29" s="4">
        <f t="shared" si="33"/>
        <v>29.138642207965972</v>
      </c>
      <c r="AB29" s="4">
        <f t="shared" si="33"/>
        <v>9.8863301174613376</v>
      </c>
      <c r="AC29" s="4">
        <f t="shared" si="33"/>
        <v>35.545735712931098</v>
      </c>
      <c r="AD29" s="4">
        <f t="shared" si="33"/>
        <v>18.980501177442139</v>
      </c>
      <c r="AE29" s="4">
        <f t="shared" si="33"/>
        <v>19.236796302700004</v>
      </c>
      <c r="AF29" s="4">
        <f t="shared" si="33"/>
        <v>31.546150956016842</v>
      </c>
      <c r="AG29" s="4">
        <f t="shared" si="33"/>
        <v>12.557891884672385</v>
      </c>
      <c r="AH29" s="4">
        <f t="shared" si="33"/>
        <v>10.694004962746504</v>
      </c>
      <c r="AI29" s="4">
        <f t="shared" si="33"/>
        <v>36.089357539056081</v>
      </c>
      <c r="AK29" s="1">
        <f t="shared" si="25"/>
        <v>10.751614695031178</v>
      </c>
    </row>
    <row r="30" spans="1:45" x14ac:dyDescent="0.3">
      <c r="M30" s="1"/>
      <c r="N30" s="1"/>
      <c r="O30" s="1"/>
      <c r="P30" s="1"/>
      <c r="Q30" s="1"/>
      <c r="R30" s="1"/>
      <c r="S30" s="1"/>
      <c r="T30" s="1"/>
      <c r="U30" s="4">
        <f t="shared" ref="U30:AI30" si="34">IF(U13&lt;0, U13*$O$21, U13)</f>
        <v>12.101181307630313</v>
      </c>
      <c r="V30" s="4">
        <f t="shared" si="34"/>
        <v>9.3090014083974548</v>
      </c>
      <c r="W30" s="4">
        <f t="shared" si="34"/>
        <v>11.923588210899792</v>
      </c>
      <c r="X30" s="4">
        <f t="shared" si="34"/>
        <v>15.327521200143842</v>
      </c>
      <c r="Y30" s="4">
        <f t="shared" si="34"/>
        <v>13.40847470888148</v>
      </c>
      <c r="Z30" s="4">
        <f t="shared" si="34"/>
        <v>9.7134972503139334</v>
      </c>
      <c r="AA30" s="4">
        <f t="shared" si="34"/>
        <v>12.826385770234483</v>
      </c>
      <c r="AB30" s="4">
        <f t="shared" si="34"/>
        <v>10.616294809648624</v>
      </c>
      <c r="AC30" s="4">
        <f t="shared" si="34"/>
        <v>11.440118569163678</v>
      </c>
      <c r="AD30" s="4">
        <f t="shared" si="34"/>
        <v>4.7112263904952174</v>
      </c>
      <c r="AE30" s="4">
        <f t="shared" si="34"/>
        <v>15.440972572736822</v>
      </c>
      <c r="AF30" s="4">
        <f t="shared" si="34"/>
        <v>7.8734245588712088</v>
      </c>
      <c r="AG30" s="4">
        <f t="shared" si="34"/>
        <v>9.1807179601223776</v>
      </c>
      <c r="AH30" s="4">
        <f t="shared" si="34"/>
        <v>7.3406452686796522</v>
      </c>
      <c r="AI30" s="4">
        <f t="shared" si="34"/>
        <v>11.810136838306814</v>
      </c>
      <c r="AK30" s="1">
        <f t="shared" si="25"/>
        <v>2.9389969330201717</v>
      </c>
    </row>
    <row r="31" spans="1:45" x14ac:dyDescent="0.3">
      <c r="M31" s="1"/>
      <c r="N31" s="1"/>
      <c r="O31" s="1"/>
      <c r="P31" s="1"/>
      <c r="Q31" s="1"/>
      <c r="R31" s="1"/>
      <c r="S31" s="1"/>
      <c r="T31" s="1"/>
      <c r="U31" s="4">
        <f t="shared" ref="U31:AI31" si="35">IF(U14&lt;0, U14*$O$21, U14)</f>
        <v>103.58515281360297</v>
      </c>
      <c r="V31" s="4">
        <f t="shared" si="35"/>
        <v>114.45881754726997</v>
      </c>
      <c r="W31" s="4">
        <f t="shared" si="35"/>
        <v>82.13713920353608</v>
      </c>
      <c r="X31" s="4">
        <f t="shared" si="35"/>
        <v>118.80630000194326</v>
      </c>
      <c r="Y31" s="4">
        <f t="shared" si="35"/>
        <v>104.781918115903</v>
      </c>
      <c r="Z31" s="4">
        <f t="shared" si="35"/>
        <v>68.240867667661746</v>
      </c>
      <c r="AA31" s="4">
        <f t="shared" si="35"/>
        <v>118.738652758423</v>
      </c>
      <c r="AB31" s="4">
        <f t="shared" si="35"/>
        <v>91.291767350949854</v>
      </c>
      <c r="AC31" s="4">
        <f t="shared" si="35"/>
        <v>95.35495803573329</v>
      </c>
      <c r="AD31" s="4">
        <f t="shared" si="35"/>
        <v>66.493319892605911</v>
      </c>
      <c r="AE31" s="4">
        <f t="shared" si="35"/>
        <v>121.22255149460317</v>
      </c>
      <c r="AF31" s="4">
        <f t="shared" si="35"/>
        <v>102.7317979611566</v>
      </c>
      <c r="AG31" s="4">
        <f t="shared" si="35"/>
        <v>80.2897709292332</v>
      </c>
      <c r="AH31" s="4">
        <f t="shared" si="35"/>
        <v>93.302928893115251</v>
      </c>
      <c r="AI31" s="4">
        <f t="shared" si="35"/>
        <v>115.19215493927081</v>
      </c>
      <c r="AK31" s="1">
        <f t="shared" si="25"/>
        <v>18.093036555810006</v>
      </c>
    </row>
    <row r="32" spans="1:45" x14ac:dyDescent="0.3">
      <c r="M32" s="1"/>
      <c r="N32" s="1"/>
      <c r="O32" s="1"/>
      <c r="P32" s="1"/>
      <c r="Q32" s="1"/>
      <c r="R32" s="1"/>
      <c r="S32" s="1"/>
      <c r="T32" s="1"/>
      <c r="U32" s="4">
        <f t="shared" ref="U32:AI32" si="36">IF(U15&lt;0, U15*$O$21, U15)</f>
        <v>21.483607310035389</v>
      </c>
      <c r="V32" s="4">
        <f t="shared" si="36"/>
        <v>42.967214620070777</v>
      </c>
      <c r="W32" s="4">
        <f t="shared" si="36"/>
        <v>32.225410965053086</v>
      </c>
      <c r="X32" s="4">
        <f t="shared" si="36"/>
        <v>64.450821930106173</v>
      </c>
      <c r="Y32" s="4">
        <f t="shared" si="36"/>
        <v>96.676232895159245</v>
      </c>
      <c r="Z32" s="4">
        <f t="shared" si="36"/>
        <v>107.41803655017694</v>
      </c>
      <c r="AA32" s="4">
        <f t="shared" si="36"/>
        <v>139.64344751523004</v>
      </c>
      <c r="AB32" s="4">
        <f t="shared" si="36"/>
        <v>85.934429240141554</v>
      </c>
      <c r="AC32" s="4">
        <f t="shared" si="36"/>
        <v>161.12705482526542</v>
      </c>
      <c r="AD32" s="4">
        <f t="shared" si="36"/>
        <v>53.709018275088468</v>
      </c>
      <c r="AE32" s="4">
        <f t="shared" si="36"/>
        <v>118.15984020519464</v>
      </c>
      <c r="AF32" s="4">
        <f t="shared" si="36"/>
        <v>128.90164386021235</v>
      </c>
      <c r="AG32" s="4">
        <f t="shared" si="36"/>
        <v>75.192625585123864</v>
      </c>
      <c r="AH32" s="4">
        <f t="shared" si="36"/>
        <v>10.741803655017694</v>
      </c>
      <c r="AI32" s="4">
        <f t="shared" si="36"/>
        <v>150.38525117024773</v>
      </c>
      <c r="AK32" s="1">
        <f t="shared" si="25"/>
        <v>48.038806347150533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ref="U33:AI33" si="37">IF(U16&lt;0, U16*$O$21, U16)</f>
        <v>8.2529731060964711</v>
      </c>
      <c r="V33" s="4">
        <f t="shared" si="37"/>
        <v>7.9412974030909584</v>
      </c>
      <c r="W33" s="4">
        <f t="shared" si="37"/>
        <v>8.521525427763244</v>
      </c>
      <c r="X33" s="4">
        <f t="shared" si="37"/>
        <v>12.078329342721331</v>
      </c>
      <c r="Y33" s="4">
        <f t="shared" si="37"/>
        <v>10.476385092404216</v>
      </c>
      <c r="Z33" s="4">
        <f t="shared" si="37"/>
        <v>8.4666873004002561</v>
      </c>
      <c r="AA33" s="4">
        <f t="shared" si="37"/>
        <v>12.539505085527615</v>
      </c>
      <c r="AB33" s="4">
        <f t="shared" si="37"/>
        <v>9.3913901998100631</v>
      </c>
      <c r="AC33" s="4">
        <f t="shared" si="37"/>
        <v>10.647449996602614</v>
      </c>
      <c r="AD33" s="4">
        <f t="shared" si="37"/>
        <v>4.4913505852847635</v>
      </c>
      <c r="AE33" s="4">
        <f t="shared" si="37"/>
        <v>12.861960047003684</v>
      </c>
      <c r="AF33" s="4">
        <f t="shared" si="37"/>
        <v>8.595570658270109</v>
      </c>
      <c r="AG33" s="4">
        <f t="shared" si="37"/>
        <v>7.7257058862232899</v>
      </c>
      <c r="AH33" s="4">
        <f t="shared" si="37"/>
        <v>5.7924047385234321</v>
      </c>
      <c r="AI33" s="4">
        <f t="shared" si="37"/>
        <v>11.862263734620308</v>
      </c>
      <c r="AK33" s="1">
        <f t="shared" si="25"/>
        <v>2.4395029773989343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ref="U34:AI34" si="38">IF(U17&lt;0, U17*$O$21, U17)</f>
        <v>6.8543050200867714</v>
      </c>
      <c r="V34" s="4">
        <f t="shared" si="38"/>
        <v>10.229064516963332</v>
      </c>
      <c r="W34" s="4">
        <f t="shared" si="38"/>
        <v>6.5907083068126795</v>
      </c>
      <c r="X34" s="4">
        <f t="shared" si="38"/>
        <v>11.337700903464384</v>
      </c>
      <c r="Y34" s="4">
        <f t="shared" si="38"/>
        <v>8.3458836968864318</v>
      </c>
      <c r="Z34" s="4">
        <f t="shared" si="38"/>
        <v>6.8455272399570477</v>
      </c>
      <c r="AA34" s="4">
        <f t="shared" si="38"/>
        <v>14.054694542916309</v>
      </c>
      <c r="AB34" s="4">
        <f t="shared" si="38"/>
        <v>9.6493994158958838</v>
      </c>
      <c r="AC34" s="4">
        <f t="shared" si="38"/>
        <v>9.3899470615378728</v>
      </c>
      <c r="AD34" s="4">
        <f t="shared" si="38"/>
        <v>5.7522937159515877</v>
      </c>
      <c r="AE34" s="4">
        <f t="shared" si="38"/>
        <v>11.593276402936072</v>
      </c>
      <c r="AF34" s="4">
        <f t="shared" si="38"/>
        <v>10.9025314647079</v>
      </c>
      <c r="AG34" s="4">
        <f t="shared" si="38"/>
        <v>7.2946189842150524</v>
      </c>
      <c r="AH34" s="4">
        <f t="shared" si="38"/>
        <v>7.6956591307797328</v>
      </c>
      <c r="AI34" s="4">
        <f t="shared" si="38"/>
        <v>13.31752814086755</v>
      </c>
      <c r="AK34" s="1">
        <f t="shared" si="25"/>
        <v>2.5516137916531765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0</v>
      </c>
      <c r="V38" s="1">
        <f>V20*$AK3</f>
        <v>0</v>
      </c>
      <c r="W38" s="1">
        <f t="shared" ref="W38:AH38" si="39">W20*$AK3</f>
        <v>0</v>
      </c>
      <c r="X38" s="1">
        <f t="shared" si="39"/>
        <v>0</v>
      </c>
      <c r="Y38" s="1">
        <f t="shared" si="39"/>
        <v>0</v>
      </c>
      <c r="Z38" s="1">
        <f t="shared" si="39"/>
        <v>0</v>
      </c>
      <c r="AA38" s="1">
        <f t="shared" si="39"/>
        <v>0</v>
      </c>
      <c r="AB38" s="1">
        <f>AB20*$AK3</f>
        <v>0</v>
      </c>
      <c r="AC38" s="1">
        <f t="shared" si="39"/>
        <v>0</v>
      </c>
      <c r="AD38" s="1">
        <f t="shared" si="39"/>
        <v>0</v>
      </c>
      <c r="AE38" s="1">
        <f t="shared" si="39"/>
        <v>0</v>
      </c>
      <c r="AF38" s="1">
        <f t="shared" si="39"/>
        <v>0</v>
      </c>
      <c r="AG38" s="1">
        <f t="shared" si="39"/>
        <v>0</v>
      </c>
      <c r="AH38" s="1">
        <f t="shared" si="39"/>
        <v>0</v>
      </c>
      <c r="AI38" s="1">
        <f>AI20*$AK3</f>
        <v>0</v>
      </c>
      <c r="AK38" s="1">
        <f>STDEV(U38:AI38)</f>
        <v>0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7.3570662338704826</v>
      </c>
      <c r="V39" s="1">
        <f t="shared" ref="U39:AI52" si="40">V21*$AK4</f>
        <v>5.461227194159382</v>
      </c>
      <c r="W39" s="1">
        <f t="shared" si="40"/>
        <v>5.0640973657020778</v>
      </c>
      <c r="X39" s="1">
        <f t="shared" si="40"/>
        <v>5.4631613326388297</v>
      </c>
      <c r="Y39" s="1">
        <f t="shared" si="40"/>
        <v>9.1784943748164647</v>
      </c>
      <c r="Z39" s="1">
        <f t="shared" si="40"/>
        <v>9.0580740336321153</v>
      </c>
      <c r="AA39" s="1">
        <f>AA21*$AK4</f>
        <v>12.224398221143645</v>
      </c>
      <c r="AB39" s="1">
        <f t="shared" si="40"/>
        <v>4.6141644308187191</v>
      </c>
      <c r="AC39" s="1">
        <f t="shared" si="40"/>
        <v>10.643929187391665</v>
      </c>
      <c r="AD39" s="1">
        <f t="shared" si="40"/>
        <v>6.1452288373805457</v>
      </c>
      <c r="AE39" s="1">
        <f t="shared" si="40"/>
        <v>5.8214137984946239</v>
      </c>
      <c r="AF39" s="1">
        <f t="shared" si="40"/>
        <v>12.206448984512967</v>
      </c>
      <c r="AG39" s="1">
        <f t="shared" si="40"/>
        <v>3.8190369288665784</v>
      </c>
      <c r="AH39" s="1">
        <f t="shared" si="40"/>
        <v>3.5724234994166326</v>
      </c>
      <c r="AI39" s="1">
        <f t="shared" si="40"/>
        <v>13.82143876327887</v>
      </c>
      <c r="AK39" s="1">
        <f t="shared" ref="AK39:AK52" si="41">STDEV(U39:AI39)</f>
        <v>3.3329798803897899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40"/>
        <v>5.4598310956956393E-2</v>
      </c>
      <c r="V40" s="1">
        <f t="shared" si="40"/>
        <v>8.1469074643822054E-2</v>
      </c>
      <c r="W40" s="1">
        <f t="shared" si="40"/>
        <v>1.7199856138556208E-2</v>
      </c>
      <c r="X40" s="1">
        <f t="shared" si="40"/>
        <v>3.4399712277112415E-2</v>
      </c>
      <c r="Y40" s="1">
        <f t="shared" si="40"/>
        <v>7.9327115685759356E-2</v>
      </c>
      <c r="Z40" s="1">
        <f t="shared" si="40"/>
        <v>5.5792434502404543E-2</v>
      </c>
      <c r="AA40" s="1">
        <f t="shared" si="40"/>
        <v>7.7613548519309197E-2</v>
      </c>
      <c r="AB40" s="1">
        <f t="shared" si="40"/>
        <v>5.2027960207281163E-2</v>
      </c>
      <c r="AC40" s="1">
        <f t="shared" si="40"/>
        <v>0.10910557008452332</v>
      </c>
      <c r="AD40" s="1">
        <f t="shared" si="40"/>
        <v>7.6419424973861061E-2</v>
      </c>
      <c r="AE40" s="1">
        <f t="shared" si="40"/>
        <v>7.3849074224185837E-2</v>
      </c>
      <c r="AF40" s="1">
        <f t="shared" si="40"/>
        <v>0.11963326121605786</v>
      </c>
      <c r="AG40" s="1">
        <f t="shared" si="40"/>
        <v>6.1698867755590608E-2</v>
      </c>
      <c r="AH40" s="1">
        <f t="shared" si="40"/>
        <v>5.9647960626917386E-2</v>
      </c>
      <c r="AI40" s="1">
        <f t="shared" si="40"/>
        <v>9.5670188241090498E-2</v>
      </c>
      <c r="AK40" s="1">
        <f t="shared" si="41"/>
        <v>2.66959075739715E-2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40"/>
        <v>813.48861957729559</v>
      </c>
      <c r="V41" s="1">
        <f t="shared" si="40"/>
        <v>892.51696104786311</v>
      </c>
      <c r="W41" s="1">
        <f t="shared" si="40"/>
        <v>523.3127334057981</v>
      </c>
      <c r="X41" s="1">
        <f t="shared" si="40"/>
        <v>733.26013635473362</v>
      </c>
      <c r="Y41" s="1">
        <f t="shared" si="40"/>
        <v>807.97744477637116</v>
      </c>
      <c r="Z41" s="1">
        <f t="shared" si="40"/>
        <v>470.99196696407654</v>
      </c>
      <c r="AA41" s="1">
        <f t="shared" si="40"/>
        <v>747.62548650888186</v>
      </c>
      <c r="AB41" s="1">
        <f t="shared" si="40"/>
        <v>595.30178134670348</v>
      </c>
      <c r="AC41" s="1">
        <f t="shared" si="40"/>
        <v>754.12790904673113</v>
      </c>
      <c r="AD41" s="1">
        <f t="shared" si="40"/>
        <v>592.17576725655772</v>
      </c>
      <c r="AE41" s="1">
        <f t="shared" si="40"/>
        <v>830.21583447197145</v>
      </c>
      <c r="AF41" s="1">
        <f t="shared" si="40"/>
        <v>836.76255263406279</v>
      </c>
      <c r="AG41" s="1">
        <f t="shared" si="40"/>
        <v>602.08743720018026</v>
      </c>
      <c r="AH41" s="1">
        <f t="shared" si="40"/>
        <v>740.04119452618579</v>
      </c>
      <c r="AI41" s="1">
        <f t="shared" si="40"/>
        <v>785.26920390616567</v>
      </c>
      <c r="AK41" s="1">
        <f t="shared" si="41"/>
        <v>126.74445397022798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40"/>
        <v>0</v>
      </c>
      <c r="V42" s="1">
        <f t="shared" si="40"/>
        <v>0</v>
      </c>
      <c r="W42" s="1">
        <f>W24*$AK7</f>
        <v>0</v>
      </c>
      <c r="X42" s="1">
        <f t="shared" si="40"/>
        <v>0</v>
      </c>
      <c r="Y42" s="1">
        <f t="shared" si="40"/>
        <v>0</v>
      </c>
      <c r="Z42" s="1">
        <f t="shared" si="40"/>
        <v>0</v>
      </c>
      <c r="AA42" s="1">
        <f t="shared" si="40"/>
        <v>0</v>
      </c>
      <c r="AB42" s="1">
        <f t="shared" si="40"/>
        <v>0</v>
      </c>
      <c r="AC42" s="1">
        <f t="shared" si="40"/>
        <v>0</v>
      </c>
      <c r="AD42" s="1">
        <f t="shared" si="40"/>
        <v>0</v>
      </c>
      <c r="AE42" s="1">
        <f t="shared" si="40"/>
        <v>0</v>
      </c>
      <c r="AF42" s="1">
        <f t="shared" si="40"/>
        <v>0</v>
      </c>
      <c r="AG42" s="1">
        <f t="shared" si="40"/>
        <v>0</v>
      </c>
      <c r="AH42" s="1">
        <f t="shared" si="40"/>
        <v>0</v>
      </c>
      <c r="AI42" s="1">
        <f t="shared" si="40"/>
        <v>0</v>
      </c>
      <c r="AK42" s="1">
        <f t="shared" si="41"/>
        <v>0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40"/>
        <v>188.01842317610652</v>
      </c>
      <c r="V43" s="1">
        <f t="shared" si="40"/>
        <v>112.04557519694627</v>
      </c>
      <c r="W43" s="1">
        <f>W25*$AK8</f>
        <v>180.85690583232793</v>
      </c>
      <c r="X43" s="1">
        <f t="shared" si="40"/>
        <v>212.96814851887814</v>
      </c>
      <c r="Y43" s="1">
        <f t="shared" si="40"/>
        <v>222.39460982212231</v>
      </c>
      <c r="Z43" s="1">
        <f t="shared" si="40"/>
        <v>161.82756103865754</v>
      </c>
      <c r="AA43" s="1">
        <f t="shared" si="40"/>
        <v>165.73208528833874</v>
      </c>
      <c r="AB43" s="1">
        <f t="shared" si="40"/>
        <v>146.30367426183534</v>
      </c>
      <c r="AC43" s="1">
        <f t="shared" si="40"/>
        <v>195.80848843718553</v>
      </c>
      <c r="AD43" s="1">
        <f t="shared" si="40"/>
        <v>66.861401953867187</v>
      </c>
      <c r="AE43" s="1">
        <f t="shared" si="40"/>
        <v>234.28245147983694</v>
      </c>
      <c r="AF43" s="1">
        <f t="shared" si="40"/>
        <v>106.64314425985452</v>
      </c>
      <c r="AG43" s="1">
        <f t="shared" si="40"/>
        <v>140.68311805624171</v>
      </c>
      <c r="AH43" s="1">
        <f>AH25*$AK8</f>
        <v>85.456470157846567</v>
      </c>
      <c r="AI43" s="1">
        <f t="shared" si="40"/>
        <v>159.74574437360755</v>
      </c>
      <c r="AK43" s="1">
        <f t="shared" si="41"/>
        <v>49.761091050742792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40"/>
        <v>44.394197821519278</v>
      </c>
      <c r="V44" s="1">
        <f t="shared" si="40"/>
        <v>18.010664833664354</v>
      </c>
      <c r="W44" s="1">
        <f t="shared" si="40"/>
        <v>33.831528495584088</v>
      </c>
      <c r="X44" s="1">
        <f t="shared" si="40"/>
        <v>30.002039121953612</v>
      </c>
      <c r="Y44" s="1">
        <f t="shared" si="40"/>
        <v>48.610625263781387</v>
      </c>
      <c r="Z44" s="1">
        <f t="shared" si="40"/>
        <v>38.427809431170367</v>
      </c>
      <c r="AA44" s="1">
        <f t="shared" si="40"/>
        <v>33.88443065061027</v>
      </c>
      <c r="AB44" s="1">
        <f t="shared" si="40"/>
        <v>17.794287009489182</v>
      </c>
      <c r="AC44" s="1">
        <f t="shared" si="40"/>
        <v>42.808175616828883</v>
      </c>
      <c r="AD44" s="1">
        <f t="shared" si="40"/>
        <v>19.595760889859921</v>
      </c>
      <c r="AE44" s="1">
        <f t="shared" si="40"/>
        <v>31.974073246780826</v>
      </c>
      <c r="AF44" s="1">
        <f t="shared" si="40"/>
        <v>32.075409120684633</v>
      </c>
      <c r="AG44" s="1">
        <f t="shared" si="40"/>
        <v>20.038217252676674</v>
      </c>
      <c r="AH44" s="1">
        <f t="shared" si="40"/>
        <v>13.685816942190941</v>
      </c>
      <c r="AI44" s="1">
        <f t="shared" si="40"/>
        <v>39.247503148152362</v>
      </c>
      <c r="AK44" s="1">
        <f t="shared" si="41"/>
        <v>10.904423939445183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40"/>
        <v>0.1720480673417801</v>
      </c>
      <c r="V45" s="1">
        <f t="shared" si="40"/>
        <v>0.35922700740627805</v>
      </c>
      <c r="W45" s="1">
        <f t="shared" si="40"/>
        <v>0.22781035556723433</v>
      </c>
      <c r="X45" s="1">
        <f t="shared" si="40"/>
        <v>0.45562071113446867</v>
      </c>
      <c r="Y45" s="1">
        <f t="shared" si="40"/>
        <v>0.41107535769278103</v>
      </c>
      <c r="Z45" s="1">
        <f t="shared" si="40"/>
        <v>0.43657590047279954</v>
      </c>
      <c r="AA45" s="1">
        <f t="shared" si="40"/>
        <v>0.75517149237634118</v>
      </c>
      <c r="AB45" s="1">
        <f t="shared" si="40"/>
        <v>0.47636005124906988</v>
      </c>
      <c r="AC45" s="1">
        <f t="shared" si="40"/>
        <v>0.62460210526376359</v>
      </c>
      <c r="AD45" s="1">
        <f t="shared" si="40"/>
        <v>0.26368056840455345</v>
      </c>
      <c r="AE45" s="1">
        <f t="shared" si="40"/>
        <v>0.58312342503456116</v>
      </c>
      <c r="AF45" s="1">
        <f t="shared" si="40"/>
        <v>0.60862396781457961</v>
      </c>
      <c r="AG45" s="1">
        <f t="shared" si="40"/>
        <v>0.36007427213274407</v>
      </c>
      <c r="AH45" s="1">
        <f t="shared" si="40"/>
        <v>0.20707101545263315</v>
      </c>
      <c r="AI45" s="1">
        <f t="shared" si="40"/>
        <v>0.75041028971092383</v>
      </c>
      <c r="AK45" s="1">
        <f t="shared" si="41"/>
        <v>0.18815267869552074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40"/>
        <v>1.0170765671846391E-2</v>
      </c>
      <c r="V46" s="1">
        <f t="shared" si="40"/>
        <v>5.9776391207775432E-3</v>
      </c>
      <c r="W46" s="1">
        <f t="shared" si="40"/>
        <v>5.6006065850775196E-3</v>
      </c>
      <c r="X46" s="1">
        <f t="shared" si="40"/>
        <v>4.425052015977606E-3</v>
      </c>
      <c r="Y46" s="1">
        <f t="shared" si="40"/>
        <v>1.0288849686709232E-2</v>
      </c>
      <c r="Z46" s="1">
        <f t="shared" si="40"/>
        <v>7.4561355259107542E-3</v>
      </c>
      <c r="AA46" s="1">
        <f t="shared" si="40"/>
        <v>7.0163308060527526E-3</v>
      </c>
      <c r="AB46" s="1">
        <f t="shared" si="40"/>
        <v>2.927776741882532E-3</v>
      </c>
      <c r="AC46" s="1">
        <f t="shared" si="40"/>
        <v>9.4893028771286161E-3</v>
      </c>
      <c r="AD46" s="1">
        <f t="shared" si="40"/>
        <v>6.5505278064470528E-3</v>
      </c>
      <c r="AE46" s="1">
        <f t="shared" si="40"/>
        <v>5.3004188908766887E-3</v>
      </c>
      <c r="AF46" s="1">
        <f t="shared" si="40"/>
        <v>9.7607381497492821E-3</v>
      </c>
      <c r="AG46" s="1">
        <f t="shared" si="40"/>
        <v>4.1561299425221234E-3</v>
      </c>
      <c r="AH46" s="1">
        <f t="shared" si="40"/>
        <v>4.8741256989828993E-3</v>
      </c>
      <c r="AI46" s="1">
        <f t="shared" si="40"/>
        <v>9.0985178707970946E-3</v>
      </c>
      <c r="AK46" s="1">
        <f t="shared" si="41"/>
        <v>2.404945101493135E-3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40"/>
        <v>3.4289571756477741</v>
      </c>
      <c r="V47" s="1">
        <f t="shared" si="40"/>
        <v>1.2214591729458946</v>
      </c>
      <c r="W47" s="1">
        <f t="shared" si="40"/>
        <v>2.32486734784163</v>
      </c>
      <c r="X47" s="1">
        <f t="shared" si="40"/>
        <v>1.7141377613686821</v>
      </c>
      <c r="Y47" s="1">
        <f t="shared" si="40"/>
        <v>3.5695277286513103</v>
      </c>
      <c r="Z47" s="1">
        <f t="shared" si="40"/>
        <v>2.9355969343145776</v>
      </c>
      <c r="AA47" s="1">
        <f t="shared" si="40"/>
        <v>2.5602876910315393</v>
      </c>
      <c r="AB47" s="1">
        <f t="shared" si="40"/>
        <v>0.86866948461623439</v>
      </c>
      <c r="AC47" s="1">
        <f t="shared" si="40"/>
        <v>3.1232515559560956</v>
      </c>
      <c r="AD47" s="1">
        <f t="shared" si="40"/>
        <v>1.6677353456411095</v>
      </c>
      <c r="AE47" s="1">
        <f t="shared" si="40"/>
        <v>1.6902549005944869</v>
      </c>
      <c r="AF47" s="1">
        <f t="shared" si="40"/>
        <v>2.7718251734472537</v>
      </c>
      <c r="AG47" s="1">
        <f t="shared" si="40"/>
        <v>1.1034081748957352</v>
      </c>
      <c r="AH47" s="1">
        <f>AH29*$AK12</f>
        <v>0.9396364140284118</v>
      </c>
      <c r="AI47" s="1">
        <f t="shared" si="40"/>
        <v>3.1710172775044865</v>
      </c>
      <c r="AK47" s="1">
        <f t="shared" si="41"/>
        <v>0.94469833446380214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40"/>
        <v>0</v>
      </c>
      <c r="V48" s="1">
        <f t="shared" si="40"/>
        <v>0</v>
      </c>
      <c r="W48" s="1">
        <f t="shared" si="40"/>
        <v>0</v>
      </c>
      <c r="X48" s="1">
        <f t="shared" si="40"/>
        <v>0</v>
      </c>
      <c r="Y48" s="1">
        <f t="shared" si="40"/>
        <v>0</v>
      </c>
      <c r="Z48" s="1">
        <f t="shared" si="40"/>
        <v>0</v>
      </c>
      <c r="AA48" s="1">
        <f t="shared" si="40"/>
        <v>0</v>
      </c>
      <c r="AB48" s="1">
        <f t="shared" si="40"/>
        <v>0</v>
      </c>
      <c r="AC48" s="1">
        <f t="shared" si="40"/>
        <v>0</v>
      </c>
      <c r="AD48" s="1">
        <f t="shared" si="40"/>
        <v>0</v>
      </c>
      <c r="AE48" s="1">
        <f t="shared" si="40"/>
        <v>0</v>
      </c>
      <c r="AF48" s="1">
        <f t="shared" si="40"/>
        <v>0</v>
      </c>
      <c r="AG48" s="1">
        <f t="shared" si="40"/>
        <v>0</v>
      </c>
      <c r="AH48" s="1">
        <f t="shared" si="40"/>
        <v>0</v>
      </c>
      <c r="AI48" s="1">
        <f t="shared" si="40"/>
        <v>0</v>
      </c>
      <c r="AK48" s="1">
        <f t="shared" si="41"/>
        <v>0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40"/>
        <v>63.91279035564591</v>
      </c>
      <c r="V49" s="1">
        <f t="shared" si="40"/>
        <v>70.621920338501667</v>
      </c>
      <c r="W49" s="1">
        <f t="shared" si="40"/>
        <v>50.679210444131513</v>
      </c>
      <c r="X49" s="1">
        <f t="shared" si="40"/>
        <v>73.304348535526955</v>
      </c>
      <c r="Y49" s="1">
        <f t="shared" si="40"/>
        <v>64.65120322460649</v>
      </c>
      <c r="Z49" s="1">
        <f t="shared" si="40"/>
        <v>42.105110148159049</v>
      </c>
      <c r="AA49" s="1">
        <f t="shared" si="40"/>
        <v>73.262609695781975</v>
      </c>
      <c r="AB49" s="1">
        <f t="shared" si="40"/>
        <v>56.327682388971041</v>
      </c>
      <c r="AC49" s="1">
        <f t="shared" si="40"/>
        <v>58.834700502646825</v>
      </c>
      <c r="AD49" s="1">
        <f t="shared" si="40"/>
        <v>41.026860499924211</v>
      </c>
      <c r="AE49" s="1">
        <f t="shared" si="40"/>
        <v>74.795193226124454</v>
      </c>
      <c r="AF49" s="1">
        <f t="shared" si="40"/>
        <v>63.386264224227048</v>
      </c>
      <c r="AG49" s="1">
        <f t="shared" si="40"/>
        <v>49.539370824088145</v>
      </c>
      <c r="AH49" s="1">
        <f>AH31*$AK14</f>
        <v>57.56858364290899</v>
      </c>
      <c r="AI49" s="1">
        <f t="shared" si="40"/>
        <v>71.074394826609492</v>
      </c>
      <c r="AK49" s="1">
        <f t="shared" si="41"/>
        <v>11.16353474295075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40"/>
        <v>2.77545984544401E-3</v>
      </c>
      <c r="V50" s="1">
        <f t="shared" si="40"/>
        <v>5.55091969088802E-3</v>
      </c>
      <c r="W50" s="1">
        <f t="shared" si="40"/>
        <v>4.1631897681660155E-3</v>
      </c>
      <c r="X50" s="1">
        <f t="shared" si="40"/>
        <v>8.3263795363320309E-3</v>
      </c>
      <c r="Y50" s="1">
        <f t="shared" si="40"/>
        <v>1.2489569304498046E-2</v>
      </c>
      <c r="Z50" s="1">
        <f t="shared" si="40"/>
        <v>1.3877299227220049E-2</v>
      </c>
      <c r="AA50" s="1">
        <f t="shared" si="40"/>
        <v>1.8040488995386066E-2</v>
      </c>
      <c r="AB50" s="1">
        <f t="shared" si="40"/>
        <v>1.110183938177604E-2</v>
      </c>
      <c r="AC50" s="1">
        <f t="shared" si="40"/>
        <v>2.0815948840830076E-2</v>
      </c>
      <c r="AD50" s="1">
        <f t="shared" si="40"/>
        <v>6.9386496136100246E-3</v>
      </c>
      <c r="AE50" s="1">
        <f t="shared" si="40"/>
        <v>1.5265029149942056E-2</v>
      </c>
      <c r="AF50" s="1">
        <f t="shared" si="40"/>
        <v>1.6652759072664062E-2</v>
      </c>
      <c r="AG50" s="1">
        <f t="shared" si="40"/>
        <v>9.7141094590540364E-3</v>
      </c>
      <c r="AH50" s="1">
        <f t="shared" si="40"/>
        <v>1.387729922722005E-3</v>
      </c>
      <c r="AI50" s="1">
        <f t="shared" si="40"/>
        <v>1.9428218918108073E-2</v>
      </c>
      <c r="AK50" s="1">
        <f t="shared" si="41"/>
        <v>6.2061168832338656E-3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40"/>
        <v>0</v>
      </c>
      <c r="V51" s="1">
        <f t="shared" si="40"/>
        <v>0</v>
      </c>
      <c r="W51" s="1">
        <f t="shared" si="40"/>
        <v>0</v>
      </c>
      <c r="X51" s="1">
        <f t="shared" si="40"/>
        <v>0</v>
      </c>
      <c r="Y51" s="1">
        <f t="shared" si="40"/>
        <v>0</v>
      </c>
      <c r="Z51" s="1">
        <f t="shared" si="40"/>
        <v>0</v>
      </c>
      <c r="AA51" s="1">
        <f t="shared" si="40"/>
        <v>0</v>
      </c>
      <c r="AB51" s="1">
        <f t="shared" si="40"/>
        <v>0</v>
      </c>
      <c r="AC51" s="1">
        <f t="shared" si="40"/>
        <v>0</v>
      </c>
      <c r="AD51" s="1">
        <f t="shared" si="40"/>
        <v>0</v>
      </c>
      <c r="AE51" s="1">
        <f t="shared" si="40"/>
        <v>0</v>
      </c>
      <c r="AF51" s="1">
        <f t="shared" si="40"/>
        <v>0</v>
      </c>
      <c r="AG51" s="1">
        <f t="shared" si="40"/>
        <v>0</v>
      </c>
      <c r="AH51" s="1">
        <f t="shared" si="40"/>
        <v>0</v>
      </c>
      <c r="AI51" s="1">
        <f t="shared" si="40"/>
        <v>0</v>
      </c>
      <c r="AK51" s="1">
        <f t="shared" si="41"/>
        <v>0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40"/>
        <v>0</v>
      </c>
      <c r="V52" s="1">
        <f t="shared" si="40"/>
        <v>0</v>
      </c>
      <c r="W52" s="1">
        <f t="shared" si="40"/>
        <v>0</v>
      </c>
      <c r="X52" s="1">
        <f t="shared" si="40"/>
        <v>0</v>
      </c>
      <c r="Y52" s="1">
        <f t="shared" si="40"/>
        <v>0</v>
      </c>
      <c r="Z52" s="1">
        <f t="shared" si="40"/>
        <v>0</v>
      </c>
      <c r="AA52" s="1">
        <f t="shared" si="40"/>
        <v>0</v>
      </c>
      <c r="AB52" s="1">
        <f t="shared" si="40"/>
        <v>0</v>
      </c>
      <c r="AC52" s="1">
        <f t="shared" si="40"/>
        <v>0</v>
      </c>
      <c r="AD52" s="1">
        <f t="shared" si="40"/>
        <v>0</v>
      </c>
      <c r="AE52" s="1">
        <f t="shared" si="40"/>
        <v>0</v>
      </c>
      <c r="AF52" s="1">
        <f t="shared" si="40"/>
        <v>0</v>
      </c>
      <c r="AG52" s="1">
        <f t="shared" si="40"/>
        <v>0</v>
      </c>
      <c r="AH52" s="1">
        <f t="shared" si="40"/>
        <v>0</v>
      </c>
      <c r="AI52" s="1">
        <f t="shared" si="40"/>
        <v>0</v>
      </c>
      <c r="AK52" s="1">
        <f t="shared" si="41"/>
        <v>0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tabColor rgb="FF7030A0"/>
  </sheetPr>
  <dimension ref="A1:AQ52"/>
  <sheetViews>
    <sheetView zoomScale="60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115.2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68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-0.25262853499999999</v>
      </c>
      <c r="P3" s="14">
        <v>0.165002227</v>
      </c>
      <c r="Q3" s="14">
        <v>0.20862141300000001</v>
      </c>
      <c r="R3" s="14">
        <v>-6.6670984000000003E-2</v>
      </c>
      <c r="S3" s="14">
        <v>-0.13834427299999999</v>
      </c>
      <c r="T3" s="1"/>
      <c r="U3" s="1">
        <f>$I$3*$O3+$J$3*$P3+$K$3*$Q3+$L$3*$R3+$M$3*$S3</f>
        <v>-1.0703229869999999</v>
      </c>
      <c r="V3" s="1">
        <f>$I$4*$O3+$J$4*$P3+$K$4*$Q3+$L$4*$R3+$M$4*$S3</f>
        <v>-3.5298337310000001</v>
      </c>
      <c r="W3" s="1">
        <f>$I$5*$O3+$J$5*$P3+$K$5*$Q3+$L$5*$R3+$M$5*$S3</f>
        <v>-0.79257402999999993</v>
      </c>
      <c r="X3" s="1">
        <f>$I$6*$O3+$J$6*$P3+$K$6*$Q3+$L$6*$R3+$M$6*$S3</f>
        <v>-2.5017895059999997</v>
      </c>
      <c r="Y3" s="1">
        <f>$I$7*$O3+$J$7*$P3+$K$7*$Q3+$L$7*$R3+$M$7*$S3</f>
        <v>0.68956839199999997</v>
      </c>
      <c r="Z3" s="1">
        <f>$I$8*$O3+$J$8*$P3+$K$8*$Q3+$L$8*$R3+$M$8*$S3</f>
        <v>2.0825656870000002</v>
      </c>
      <c r="AA3" s="1">
        <f>$I$9*$O3+$J$9*$P3+$K$9*$Q3+$L$9*$R3+$M$9*$S3</f>
        <v>-0.12239921699999989</v>
      </c>
      <c r="AB3" s="1">
        <f>$I$10*$O3+$J$10*$P3+$K$10*$Q3+$L$10*$R3+$M$10*$S3</f>
        <v>-1.6457148149999998</v>
      </c>
      <c r="AC3" s="1">
        <f>$I$11*$O3+$J$11*$P3+$K$11*$Q3+$L$11*$R3+$M$11*$S3</f>
        <v>2.0448761970000007</v>
      </c>
      <c r="AD3" s="1">
        <f>$I$12*$O3+$J$12*$P3+$K$12*$Q3+$L$12*$R3+$M$12*$S3</f>
        <v>-0.50753348699999989</v>
      </c>
      <c r="AE3" s="1">
        <f>$I$13*$O3+$J$13*$P3+$K$13*$Q3+$L$13*$R3+$M$13*$S3</f>
        <v>-1.5106074749999998</v>
      </c>
      <c r="AF3" s="1">
        <f>$I$14*$O3+$J$14*$P3+$K$14*$Q3+$L$14*$R3+$M$14*$S3</f>
        <v>0.45061182300000002</v>
      </c>
      <c r="AG3" s="1">
        <f>$I$15*$O3+$J$15*$P3+$K$15*$Q3+$L$15*$R3+$M$15*$S3</f>
        <v>-1.1395683399999998</v>
      </c>
      <c r="AH3" s="1">
        <f>$I$16*$O3+$J$16*$P3+$K$16*$Q3+$L$16*$R3+$M$16*$S3</f>
        <v>-3.4720835969999997</v>
      </c>
      <c r="AI3" s="1">
        <f>$I$17*$O3+$J$17*$P3+$K$17*$Q3+$L$17*$R3+$M$17*$S3</f>
        <v>0.85741067900000023</v>
      </c>
      <c r="AK3" s="9">
        <v>7.2548459000000001E-3</v>
      </c>
      <c r="AM3" t="s">
        <v>0</v>
      </c>
      <c r="AN3" s="1">
        <v>1000</v>
      </c>
      <c r="AO3" s="15">
        <f>SUM(U38:U52)</f>
        <v>999.21771269331612</v>
      </c>
      <c r="AP3" s="1">
        <f>AN3-AO3</f>
        <v>0.7822873066838838</v>
      </c>
      <c r="AQ3">
        <f>ABS(AP3)</f>
        <v>0.7822873066838838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-3.3901457800000001</v>
      </c>
      <c r="P4" s="14">
        <v>-0.73068922800000002</v>
      </c>
      <c r="Q4" s="14">
        <v>4.7980818699999999</v>
      </c>
      <c r="R4" s="14">
        <v>-1.5256947300000001</v>
      </c>
      <c r="S4" s="14">
        <v>-7.2211780499999998</v>
      </c>
      <c r="T4" s="1"/>
      <c r="U4" s="1">
        <f t="shared" ref="U4:U17" si="4">$I$3*$O4+$J$3*$P4+$K$3*$Q4+$L$3*$R4+$M$3*$S4</f>
        <v>-109.23809343400001</v>
      </c>
      <c r="V4" s="1">
        <f t="shared" ref="V4:V17" si="5">$I$4*$O4+$J$4*$P4+$K$4*$Q4+$L$4*$R4+$M$4*$S4</f>
        <v>-133.411585188</v>
      </c>
      <c r="W4" s="1">
        <f t="shared" ref="W4:W17" si="6">$I$5*$O4+$J$5*$P4+$K$5*$Q4+$L$5*$R4+$M$5*$S4</f>
        <v>-36.929724796000002</v>
      </c>
      <c r="X4" s="1">
        <f t="shared" ref="X4:X17" si="7">$I$6*$O4+$J$6*$P4+$K$6*$Q4+$L$6*$R4+$M$6*$S4</f>
        <v>-49.769915281999999</v>
      </c>
      <c r="Y4" s="1">
        <f t="shared" ref="Y4:Y17" si="8">$I$7*$O4+$J$7*$P4+$K$7*$Q4+$L$7*$R4+$M$7*$S4</f>
        <v>-62.901305418000007</v>
      </c>
      <c r="Z4" s="1">
        <f t="shared" ref="Z4:Z17" si="9">$I$8*$O4+$J$8*$P4+$K$8*$Q4+$L$8*$R4+$M$8*$S4</f>
        <v>-4.5525413200000031</v>
      </c>
      <c r="AA4" s="1">
        <f t="shared" ref="AA4:AA17" si="10">$I$9*$O4+$J$9*$P4+$K$9*$Q4+$L$9*$R4+$M$9*$S4</f>
        <v>-40.979757026000001</v>
      </c>
      <c r="AB4" s="1">
        <f t="shared" ref="AB4:AB17" si="11">$I$10*$O4+$J$10*$P4+$K$10*$Q4+$L$10*$R4+$M$10*$S4</f>
        <v>-34.286372648000011</v>
      </c>
      <c r="AC4" s="1">
        <f t="shared" ref="AC4:AC17" si="12">$I$11*$O4+$J$11*$P4+$K$11*$Q4+$L$11*$R4+$M$11*$S4</f>
        <v>-31.566627502000017</v>
      </c>
      <c r="AD4" s="1">
        <f t="shared" ref="AD4:AD17" si="13">$I$12*$O4+$J$12*$P4+$K$12*$Q4+$L$12*$R4+$M$12*$S4</f>
        <v>-86.646908384</v>
      </c>
      <c r="AE4" s="1">
        <f t="shared" ref="AE4:AE17" si="14">$I$13*$O4+$J$13*$P4+$K$13*$Q4+$L$13*$R4+$M$13*$S4</f>
        <v>-41.624200468000005</v>
      </c>
      <c r="AF4" s="1">
        <f t="shared" ref="AF4:AF17" si="15">$I$14*$O4+$J$14*$P4+$K$14*$Q4+$L$14*$R4+$M$14*$S4</f>
        <v>-94.194282662000006</v>
      </c>
      <c r="AG4" s="1">
        <f t="shared" ref="AG4:AG17" si="16">$I$15*$O4+$J$15*$P4+$K$15*$Q4+$L$15*$R4+$M$15*$S4</f>
        <v>-46.848649227999999</v>
      </c>
      <c r="AH4" s="1">
        <f t="shared" ref="AH4:AH17" si="17">$I$16*$O4+$J$16*$P4+$K$16*$Q4+$L$16*$R4+$M$16*$S4</f>
        <v>-124.32679917999999</v>
      </c>
      <c r="AI4" s="1">
        <f t="shared" ref="AI4:AI17" si="18">$I$17*$O4+$J$17*$P4+$K$17*$Q4+$L$17*$R4+$M$17*$S4</f>
        <v>-51.392534379999994</v>
      </c>
      <c r="AK4" s="9">
        <v>2.3923595</v>
      </c>
      <c r="AM4" t="s">
        <v>1</v>
      </c>
      <c r="AN4" s="1">
        <v>1000</v>
      </c>
      <c r="AO4" s="15">
        <f>SUM(V38:V52)</f>
        <v>998.12593313748926</v>
      </c>
      <c r="AP4" s="1">
        <f t="shared" ref="AP4:AP17" si="19">AN4-AO4</f>
        <v>1.8740668625107446</v>
      </c>
      <c r="AQ4">
        <f>ABS(AP4)</f>
        <v>1.8740668625107446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9.2283161399999997E-3</v>
      </c>
      <c r="P5" s="14">
        <v>-2.4762403200000001E-2</v>
      </c>
      <c r="Q5" s="14">
        <v>-4.8218886399999999E-3</v>
      </c>
      <c r="R5" s="14">
        <v>-3.0593166099999999E-2</v>
      </c>
      <c r="S5" s="14">
        <v>5.6834794600000002E-2</v>
      </c>
      <c r="T5" s="1"/>
      <c r="U5" s="1">
        <f t="shared" si="4"/>
        <v>-4.4362003139999939E-2</v>
      </c>
      <c r="V5" s="1">
        <f>$I$4*$O5+$J$4*$P5+$K$4*$Q5+$L$4*$R5+$M$4*$S5</f>
        <v>0.68660692826000003</v>
      </c>
      <c r="W5" s="1">
        <f t="shared" si="6"/>
        <v>-0.37230114174000001</v>
      </c>
      <c r="X5" s="1">
        <f t="shared" si="7"/>
        <v>-0.16045342438000001</v>
      </c>
      <c r="Y5" s="1">
        <f t="shared" si="8"/>
        <v>-0.23548282464000003</v>
      </c>
      <c r="Z5" s="1">
        <f t="shared" si="9"/>
        <v>-0.44340672942000003</v>
      </c>
      <c r="AA5" s="1">
        <f t="shared" si="10"/>
        <v>-9.0200506119999968E-2</v>
      </c>
      <c r="AB5" s="1">
        <f t="shared" si="11"/>
        <v>7.2725830880000009E-2</v>
      </c>
      <c r="AC5" s="1">
        <f t="shared" si="12"/>
        <v>-0.14591802166000001</v>
      </c>
      <c r="AD5" s="1">
        <f t="shared" si="13"/>
        <v>0.40494263265999997</v>
      </c>
      <c r="AE5" s="1">
        <f t="shared" si="14"/>
        <v>-5.1450724680000004E-2</v>
      </c>
      <c r="AF5" s="1">
        <f t="shared" si="15"/>
        <v>0.39943947524000006</v>
      </c>
      <c r="AG5" s="1">
        <f t="shared" si="16"/>
        <v>0.14072419042000001</v>
      </c>
      <c r="AH5" s="1">
        <f t="shared" si="17"/>
        <v>0.624301942</v>
      </c>
      <c r="AI5" s="1">
        <f t="shared" si="18"/>
        <v>-5.7083335079999964E-2</v>
      </c>
      <c r="AK5" s="9">
        <v>4.0913134999999998E-4</v>
      </c>
      <c r="AM5" t="s">
        <v>2</v>
      </c>
      <c r="AN5" s="1">
        <v>1000</v>
      </c>
      <c r="AO5" s="15">
        <f>SUM(W38:W52)</f>
        <v>997.95109596529596</v>
      </c>
      <c r="AP5" s="1">
        <f t="shared" si="19"/>
        <v>2.0489040347040373</v>
      </c>
      <c r="AQ5">
        <f t="shared" ref="AQ5:AQ17" si="20">ABS(AP5)</f>
        <v>2.0489040347040373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-5.8712344200000004</v>
      </c>
      <c r="P6" s="14">
        <v>2.4357702699999999</v>
      </c>
      <c r="Q6" s="14">
        <v>-6.5725040400000001</v>
      </c>
      <c r="R6" s="14">
        <v>-3.13309741</v>
      </c>
      <c r="S6" s="14">
        <v>6.8596334499999996</v>
      </c>
      <c r="T6" s="1"/>
      <c r="U6" s="1">
        <f t="shared" si="4"/>
        <v>17.424861899999996</v>
      </c>
      <c r="V6" s="1">
        <f t="shared" si="5"/>
        <v>1.7672314799999924</v>
      </c>
      <c r="W6" s="1">
        <f t="shared" si="6"/>
        <v>-68.237101820000007</v>
      </c>
      <c r="X6" s="1">
        <f t="shared" si="7"/>
        <v>-126.36783483000004</v>
      </c>
      <c r="Y6" s="1">
        <f t="shared" si="8"/>
        <v>-35.232526750000005</v>
      </c>
      <c r="Z6" s="1">
        <f t="shared" si="9"/>
        <v>-66.994977699999993</v>
      </c>
      <c r="AA6" s="1">
        <f t="shared" si="10"/>
        <v>-125.64914537999999</v>
      </c>
      <c r="AB6" s="1">
        <f t="shared" si="11"/>
        <v>-100.21665691</v>
      </c>
      <c r="AC6" s="1">
        <f t="shared" si="12"/>
        <v>-57.803891829999998</v>
      </c>
      <c r="AD6" s="1">
        <f t="shared" si="13"/>
        <v>36.05501344999999</v>
      </c>
      <c r="AE6" s="1">
        <f t="shared" si="14"/>
        <v>-122.27534958000001</v>
      </c>
      <c r="AF6" s="1">
        <f t="shared" si="15"/>
        <v>-1.3770279500000271</v>
      </c>
      <c r="AG6" s="1">
        <f t="shared" si="16"/>
        <v>-49.975275240000002</v>
      </c>
      <c r="AH6" s="1">
        <f t="shared" si="17"/>
        <v>20.20527268</v>
      </c>
      <c r="AI6" s="1">
        <f t="shared" si="18"/>
        <v>-89.85483241</v>
      </c>
      <c r="AK6" s="9">
        <v>4.7462387000000001</v>
      </c>
      <c r="AM6" t="s">
        <v>3</v>
      </c>
      <c r="AN6" s="1">
        <v>1000</v>
      </c>
      <c r="AO6" s="15">
        <f>SUM(X38:X52)</f>
        <v>997.71590410903968</v>
      </c>
      <c r="AP6" s="1">
        <f t="shared" si="19"/>
        <v>2.284095890960316</v>
      </c>
      <c r="AQ6">
        <f t="shared" si="20"/>
        <v>2.284095890960316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0.14015798300000001</v>
      </c>
      <c r="P7" s="14">
        <v>0.19774483100000001</v>
      </c>
      <c r="Q7" s="14">
        <v>-0.55340308000000005</v>
      </c>
      <c r="R7" s="14">
        <v>0.19888414400000001</v>
      </c>
      <c r="S7" s="14">
        <v>0.239565417</v>
      </c>
      <c r="T7" s="1"/>
      <c r="U7" s="1">
        <f t="shared" si="4"/>
        <v>6.8882042950000004</v>
      </c>
      <c r="V7" s="1">
        <f t="shared" si="5"/>
        <v>4.546594571</v>
      </c>
      <c r="W7" s="1">
        <f t="shared" si="6"/>
        <v>2.933517315</v>
      </c>
      <c r="X7" s="1">
        <f t="shared" si="7"/>
        <v>1.701860736</v>
      </c>
      <c r="Y7" s="1">
        <f t="shared" si="8"/>
        <v>2.7543902830000002</v>
      </c>
      <c r="Z7" s="1">
        <f t="shared" si="9"/>
        <v>-0.36984468899999967</v>
      </c>
      <c r="AA7" s="1">
        <f t="shared" si="10"/>
        <v>-0.5266845180000006</v>
      </c>
      <c r="AB7" s="1">
        <f t="shared" si="11"/>
        <v>-0.67633344699999998</v>
      </c>
      <c r="AC7" s="1">
        <f t="shared" si="12"/>
        <v>-1.2011525519999995</v>
      </c>
      <c r="AD7" s="1">
        <f t="shared" si="13"/>
        <v>2.8470126160000002</v>
      </c>
      <c r="AE7" s="1">
        <f t="shared" si="14"/>
        <v>-0.60538082800000059</v>
      </c>
      <c r="AF7" s="1">
        <f t="shared" si="15"/>
        <v>1.6378723689999997</v>
      </c>
      <c r="AG7" s="1">
        <f t="shared" si="16"/>
        <v>0.29274425699999962</v>
      </c>
      <c r="AH7" s="1">
        <f t="shared" si="17"/>
        <v>5.0507280360000006</v>
      </c>
      <c r="AI7" s="1">
        <f t="shared" si="18"/>
        <v>1.0253340999999638E-2</v>
      </c>
      <c r="AK7" s="9">
        <v>6.3026751999999998E-3</v>
      </c>
      <c r="AM7" t="s">
        <v>4</v>
      </c>
      <c r="AN7" s="1">
        <v>1000</v>
      </c>
      <c r="AO7" s="15">
        <f>SUM(Y38:Y52)</f>
        <v>997.70994059660586</v>
      </c>
      <c r="AP7" s="1">
        <f t="shared" si="19"/>
        <v>2.2900594033941388</v>
      </c>
      <c r="AQ7">
        <f t="shared" si="20"/>
        <v>2.2900594033941388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2.0345787999999998</v>
      </c>
      <c r="P8" s="14">
        <v>1.9525741299999999</v>
      </c>
      <c r="Q8" s="14">
        <v>4.9543218600000003</v>
      </c>
      <c r="R8" s="14">
        <v>-2.9587619300000001</v>
      </c>
      <c r="S8" s="14">
        <v>-5.5917286900000001</v>
      </c>
      <c r="T8" s="1"/>
      <c r="U8" s="1">
        <f t="shared" si="4"/>
        <v>-40.964087920000004</v>
      </c>
      <c r="V8" s="1">
        <f t="shared" si="5"/>
        <v>-26.21946890000001</v>
      </c>
      <c r="W8" s="1">
        <f t="shared" si="6"/>
        <v>7.5936880999999978</v>
      </c>
      <c r="X8" s="1">
        <f t="shared" si="7"/>
        <v>28.208016129999983</v>
      </c>
      <c r="Y8" s="1">
        <f t="shared" si="8"/>
        <v>-22.53603858999999</v>
      </c>
      <c r="Z8" s="1">
        <f t="shared" si="9"/>
        <v>23.816550200000005</v>
      </c>
      <c r="AA8" s="1">
        <f t="shared" si="10"/>
        <v>75.603302639999995</v>
      </c>
      <c r="AB8" s="1">
        <f t="shared" si="11"/>
        <v>21.813450670000002</v>
      </c>
      <c r="AC8" s="1">
        <f t="shared" si="12"/>
        <v>-3.4173800499999913</v>
      </c>
      <c r="AD8" s="1">
        <f t="shared" si="13"/>
        <v>-27.446512530000007</v>
      </c>
      <c r="AE8" s="1">
        <f t="shared" si="14"/>
        <v>2.7470465600000011</v>
      </c>
      <c r="AF8" s="1">
        <f t="shared" si="15"/>
        <v>7.3535524699999826</v>
      </c>
      <c r="AG8" s="1">
        <f t="shared" si="16"/>
        <v>-16.006475120000001</v>
      </c>
      <c r="AH8" s="1">
        <f t="shared" si="17"/>
        <v>-32.961946900000001</v>
      </c>
      <c r="AI8" s="1">
        <f t="shared" si="18"/>
        <v>60.577662489999994</v>
      </c>
      <c r="AK8" s="9">
        <v>1.5184332</v>
      </c>
      <c r="AM8" t="s">
        <v>5</v>
      </c>
      <c r="AN8" s="1">
        <v>1000</v>
      </c>
      <c r="AO8" s="15">
        <f>SUM(Z38:Z52)</f>
        <v>997.65762884491141</v>
      </c>
      <c r="AP8" s="1">
        <f t="shared" si="19"/>
        <v>2.3423711550885855</v>
      </c>
      <c r="AQ8">
        <f t="shared" si="20"/>
        <v>2.3423711550885855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-1.6815578900000001</v>
      </c>
      <c r="P9" s="14">
        <v>-0.94785380399999997</v>
      </c>
      <c r="Q9" s="14">
        <v>-4.9684710499999998</v>
      </c>
      <c r="R9" s="14">
        <v>2.7826783700000002</v>
      </c>
      <c r="S9" s="14">
        <v>5.4452004399999998</v>
      </c>
      <c r="T9" s="1"/>
      <c r="U9" s="1">
        <f t="shared" si="4"/>
        <v>52.713077577999996</v>
      </c>
      <c r="V9" s="1">
        <f t="shared" si="5"/>
        <v>34.376903305999996</v>
      </c>
      <c r="W9" s="1">
        <f t="shared" si="6"/>
        <v>-3.9310868000002053E-2</v>
      </c>
      <c r="X9" s="1">
        <f t="shared" si="7"/>
        <v>-21.209545765999998</v>
      </c>
      <c r="Y9" s="1">
        <f t="shared" si="8"/>
        <v>30.559674546000011</v>
      </c>
      <c r="Z9" s="1">
        <f t="shared" si="9"/>
        <v>-15.581300929999998</v>
      </c>
      <c r="AA9" s="1">
        <f t="shared" si="10"/>
        <v>-60.048343598000002</v>
      </c>
      <c r="AB9" s="1">
        <f t="shared" si="11"/>
        <v>-19.034329123999999</v>
      </c>
      <c r="AC9" s="1">
        <f t="shared" si="12"/>
        <v>8.6701937040000061</v>
      </c>
      <c r="AD9" s="1">
        <f t="shared" si="13"/>
        <v>34.539023147999998</v>
      </c>
      <c r="AE9" s="1">
        <f t="shared" si="14"/>
        <v>-1.8890349139999998</v>
      </c>
      <c r="AF9" s="1">
        <f t="shared" si="15"/>
        <v>6.4646511040000121</v>
      </c>
      <c r="AG9" s="1">
        <f t="shared" si="16"/>
        <v>16.242889435999999</v>
      </c>
      <c r="AH9" s="1">
        <f t="shared" si="17"/>
        <v>39.920206789999995</v>
      </c>
      <c r="AI9" s="1">
        <f t="shared" si="18"/>
        <v>-43.697422700000011</v>
      </c>
      <c r="AK9" s="9">
        <v>1.4784501999999999</v>
      </c>
      <c r="AM9" t="s">
        <v>6</v>
      </c>
      <c r="AN9" s="1">
        <v>1000</v>
      </c>
      <c r="AO9" s="15">
        <f>SUM(AA38:AA52)</f>
        <v>994.57643506760814</v>
      </c>
      <c r="AP9" s="1">
        <f t="shared" si="19"/>
        <v>5.4235649323918551</v>
      </c>
      <c r="AQ9">
        <f t="shared" si="20"/>
        <v>5.4235649323918551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4.9389664100000001E-2</v>
      </c>
      <c r="P10" s="14">
        <v>4.5544661600000001E-2</v>
      </c>
      <c r="Q10" s="14">
        <v>-1.4791373199999999E-2</v>
      </c>
      <c r="R10" s="14">
        <v>-0.25170421599999998</v>
      </c>
      <c r="S10" s="14">
        <v>0.10784039600000001</v>
      </c>
      <c r="T10" s="1"/>
      <c r="U10" s="1">
        <f t="shared" si="4"/>
        <v>-0.83150657699999964</v>
      </c>
      <c r="V10" s="1">
        <f t="shared" si="5"/>
        <v>1.8625252220999999</v>
      </c>
      <c r="W10" s="1">
        <f t="shared" si="6"/>
        <v>-1.7890356036999999</v>
      </c>
      <c r="X10" s="1">
        <f t="shared" si="7"/>
        <v>-1.2647714473999994</v>
      </c>
      <c r="Y10" s="1">
        <f t="shared" si="8"/>
        <v>-2.2889617648999998</v>
      </c>
      <c r="Z10" s="1">
        <f t="shared" si="9"/>
        <v>-2.0389129757999997</v>
      </c>
      <c r="AA10" s="1">
        <f t="shared" si="10"/>
        <v>0.37577394910000028</v>
      </c>
      <c r="AB10" s="1">
        <f t="shared" si="11"/>
        <v>-0.65775339499999963</v>
      </c>
      <c r="AC10" s="1">
        <f t="shared" si="12"/>
        <v>-2.2080340434999997</v>
      </c>
      <c r="AD10" s="1">
        <f t="shared" si="13"/>
        <v>1.0269311872000002</v>
      </c>
      <c r="AE10" s="1">
        <f t="shared" si="14"/>
        <v>-2.2977658986999998</v>
      </c>
      <c r="AF10" s="1">
        <f t="shared" si="15"/>
        <v>1.4660351728000003</v>
      </c>
      <c r="AG10" s="1">
        <f t="shared" si="16"/>
        <v>-1.0697975862999998</v>
      </c>
      <c r="AH10" s="1">
        <f t="shared" si="17"/>
        <v>1.7985987758999999</v>
      </c>
      <c r="AI10" s="1">
        <f t="shared" si="18"/>
        <v>0.42126454040000039</v>
      </c>
      <c r="AK10" s="9">
        <v>-1.4875194E-2</v>
      </c>
      <c r="AM10" t="s">
        <v>7</v>
      </c>
      <c r="AN10" s="1">
        <v>1000</v>
      </c>
      <c r="AO10" s="15">
        <f>SUM(AB38:AB52)</f>
        <v>996.71191241768543</v>
      </c>
      <c r="AP10" s="1">
        <f t="shared" si="19"/>
        <v>3.2880875823145743</v>
      </c>
      <c r="AQ10">
        <f t="shared" si="20"/>
        <v>3.2880875823145743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0.13525403999999999</v>
      </c>
      <c r="P11" s="14">
        <v>-5.9011556200000002E-2</v>
      </c>
      <c r="Q11" s="14">
        <v>-3.4988019600000003E-2</v>
      </c>
      <c r="R11" s="14">
        <v>-0.154855937</v>
      </c>
      <c r="S11" s="14">
        <v>8.6886204800000005E-2</v>
      </c>
      <c r="T11" s="1"/>
      <c r="U11" s="1">
        <f t="shared" si="4"/>
        <v>-0.86015528879999992</v>
      </c>
      <c r="V11" s="1">
        <f t="shared" si="5"/>
        <v>2.1709760976000005</v>
      </c>
      <c r="W11" s="1">
        <f t="shared" si="6"/>
        <v>-1.0329398374000001</v>
      </c>
      <c r="X11" s="1">
        <f t="shared" si="7"/>
        <v>0.22765119419999996</v>
      </c>
      <c r="Y11" s="1">
        <f t="shared" si="8"/>
        <v>-2.0991203864000001</v>
      </c>
      <c r="Z11" s="1">
        <f t="shared" si="9"/>
        <v>-2.1122443706</v>
      </c>
      <c r="AA11" s="1">
        <f t="shared" si="10"/>
        <v>0.5259790097999999</v>
      </c>
      <c r="AB11" s="1">
        <f t="shared" si="11"/>
        <v>0.43203388419999988</v>
      </c>
      <c r="AC11" s="1">
        <f t="shared" si="12"/>
        <v>-2.2197913298</v>
      </c>
      <c r="AD11" s="1">
        <f t="shared" si="13"/>
        <v>0.47205025900000008</v>
      </c>
      <c r="AE11" s="1">
        <f t="shared" si="14"/>
        <v>-0.71840336399999982</v>
      </c>
      <c r="AF11" s="1">
        <f t="shared" si="15"/>
        <v>0.51988362199999982</v>
      </c>
      <c r="AG11" s="1">
        <f t="shared" si="16"/>
        <v>-0.25830155580000003</v>
      </c>
      <c r="AH11" s="1">
        <f t="shared" si="17"/>
        <v>2.0455271599999998</v>
      </c>
      <c r="AI11" s="1">
        <f t="shared" si="18"/>
        <v>1.3996879000000018E-2</v>
      </c>
      <c r="AK11" s="9">
        <v>-3.8714877000000001E-3</v>
      </c>
      <c r="AM11" t="s">
        <v>8</v>
      </c>
      <c r="AN11" s="1">
        <v>1000</v>
      </c>
      <c r="AO11" s="15">
        <f>SUM(AC38:AC52)</f>
        <v>995.43180650906902</v>
      </c>
      <c r="AP11" s="1">
        <f t="shared" si="19"/>
        <v>4.5681934909309803</v>
      </c>
      <c r="AQ11">
        <f t="shared" si="20"/>
        <v>4.5681934909309803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-0.20852957699999999</v>
      </c>
      <c r="P12" s="14">
        <v>-3.6491509499999998E-2</v>
      </c>
      <c r="Q12" s="14">
        <v>-7.9245083000000008E-3</v>
      </c>
      <c r="R12" s="14">
        <v>-0.119339325</v>
      </c>
      <c r="S12" s="14">
        <v>0.18930165500000001</v>
      </c>
      <c r="T12" s="1"/>
      <c r="U12" s="1">
        <f t="shared" si="4"/>
        <v>-1.1611321271000001</v>
      </c>
      <c r="V12" s="1">
        <f t="shared" si="5"/>
        <v>-0.54998707119999946</v>
      </c>
      <c r="W12" s="1">
        <f t="shared" si="6"/>
        <v>-2.7430127253999999</v>
      </c>
      <c r="X12" s="1">
        <f t="shared" si="7"/>
        <v>-3.8083777807999999</v>
      </c>
      <c r="Y12" s="1">
        <f t="shared" si="8"/>
        <v>-1.1846908902000002</v>
      </c>
      <c r="Z12" s="1">
        <f t="shared" si="9"/>
        <v>-1.6060469420000001</v>
      </c>
      <c r="AA12" s="1">
        <f t="shared" si="10"/>
        <v>-3.3190487268999993</v>
      </c>
      <c r="AB12" s="1">
        <f t="shared" si="11"/>
        <v>-2.1440126759</v>
      </c>
      <c r="AC12" s="1">
        <f t="shared" si="12"/>
        <v>-0.43355478699999983</v>
      </c>
      <c r="AD12" s="1">
        <f t="shared" si="13"/>
        <v>0.74792895950000027</v>
      </c>
      <c r="AE12" s="1">
        <f t="shared" si="14"/>
        <v>-2.4160285887999997</v>
      </c>
      <c r="AF12" s="1">
        <f t="shared" si="15"/>
        <v>8.795567640000046E-2</v>
      </c>
      <c r="AG12" s="1">
        <f t="shared" si="16"/>
        <v>-0.76421396759999993</v>
      </c>
      <c r="AH12" s="1">
        <f t="shared" si="17"/>
        <v>-0.33192686779999914</v>
      </c>
      <c r="AI12" s="1">
        <f t="shared" si="18"/>
        <v>-2.3622933927000003</v>
      </c>
      <c r="AK12" s="9">
        <v>2.8633261E-2</v>
      </c>
      <c r="AM12" t="s">
        <v>9</v>
      </c>
      <c r="AN12" s="1">
        <v>1000</v>
      </c>
      <c r="AO12" s="15">
        <f>SUM(AD38:AD52)</f>
        <v>998.23213344430269</v>
      </c>
      <c r="AP12" s="1">
        <f t="shared" si="19"/>
        <v>1.7678665556973101</v>
      </c>
      <c r="AQ12">
        <f t="shared" si="20"/>
        <v>1.7678665556973101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0.36971419999999999</v>
      </c>
      <c r="P13" s="14">
        <v>7.2372012100000003</v>
      </c>
      <c r="Q13" s="14">
        <v>-6.39052343</v>
      </c>
      <c r="R13" s="14">
        <v>8.4072036699999995</v>
      </c>
      <c r="S13" s="14">
        <v>-10.499733000000001</v>
      </c>
      <c r="T13" s="1"/>
      <c r="U13" s="1">
        <f t="shared" si="4"/>
        <v>71.002764439999993</v>
      </c>
      <c r="V13" s="1">
        <f t="shared" si="5"/>
        <v>-107.51445652000001</v>
      </c>
      <c r="W13" s="1">
        <f t="shared" si="6"/>
        <v>107.64914127999999</v>
      </c>
      <c r="X13" s="1">
        <f t="shared" si="7"/>
        <v>50.447030090000013</v>
      </c>
      <c r="Y13" s="1">
        <f t="shared" si="8"/>
        <v>54.814103089999975</v>
      </c>
      <c r="Z13" s="1">
        <f t="shared" si="9"/>
        <v>70.186247569999992</v>
      </c>
      <c r="AA13" s="1">
        <f t="shared" si="10"/>
        <v>-1.1473237199999957</v>
      </c>
      <c r="AB13" s="1">
        <f t="shared" si="11"/>
        <v>-31.745554210000009</v>
      </c>
      <c r="AC13" s="1">
        <f t="shared" si="12"/>
        <v>-17.649804980000013</v>
      </c>
      <c r="AD13" s="1">
        <f t="shared" si="13"/>
        <v>-73.351335660000018</v>
      </c>
      <c r="AE13" s="1">
        <f t="shared" si="14"/>
        <v>-13.435879010000022</v>
      </c>
      <c r="AF13" s="1">
        <f t="shared" si="15"/>
        <v>-96.274930940000019</v>
      </c>
      <c r="AG13" s="1">
        <f t="shared" si="16"/>
        <v>-41.888393440000002</v>
      </c>
      <c r="AH13" s="1">
        <f t="shared" si="17"/>
        <v>-83.727253510000011</v>
      </c>
      <c r="AI13" s="1">
        <f t="shared" si="18"/>
        <v>-10.027381450000007</v>
      </c>
      <c r="AK13" s="9">
        <v>7.8874215999999997</v>
      </c>
      <c r="AM13" t="s">
        <v>10</v>
      </c>
      <c r="AN13" s="1">
        <v>1000</v>
      </c>
      <c r="AO13" s="15">
        <f>SUM(AE38:AE52)</f>
        <v>995.51886875223715</v>
      </c>
      <c r="AP13" s="1">
        <f t="shared" si="19"/>
        <v>4.4811312477628462</v>
      </c>
      <c r="AQ13">
        <f t="shared" si="20"/>
        <v>4.4811312477628462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-0.91063875000000005</v>
      </c>
      <c r="P14" s="14">
        <v>-2.8237347599999998</v>
      </c>
      <c r="Q14" s="14">
        <v>2.87851787</v>
      </c>
      <c r="R14" s="14">
        <v>-8.4783554100000007</v>
      </c>
      <c r="S14" s="14">
        <v>7.7358198199999997</v>
      </c>
      <c r="T14" s="1"/>
      <c r="U14" s="1">
        <f t="shared" si="4"/>
        <v>-52.319059949999996</v>
      </c>
      <c r="V14" s="1">
        <f t="shared" si="5"/>
        <v>74.078125829999991</v>
      </c>
      <c r="W14" s="1">
        <f t="shared" si="6"/>
        <v>-94.552795239999995</v>
      </c>
      <c r="X14" s="1">
        <f t="shared" si="7"/>
        <v>-67.606333370000016</v>
      </c>
      <c r="Y14" s="1">
        <f t="shared" si="8"/>
        <v>-65.439290549999996</v>
      </c>
      <c r="Z14" s="1">
        <f t="shared" si="9"/>
        <v>-71.327896450000011</v>
      </c>
      <c r="AA14" s="1">
        <f t="shared" si="10"/>
        <v>-13.836344009999998</v>
      </c>
      <c r="AB14" s="1">
        <f t="shared" si="11"/>
        <v>-8.8288324800000098</v>
      </c>
      <c r="AC14" s="1">
        <f t="shared" si="12"/>
        <v>-24.485261080000015</v>
      </c>
      <c r="AD14" s="1">
        <f t="shared" si="13"/>
        <v>55.554927879999994</v>
      </c>
      <c r="AE14" s="1">
        <f t="shared" si="14"/>
        <v>-43.159488350000011</v>
      </c>
      <c r="AF14" s="1">
        <f t="shared" si="15"/>
        <v>69.848693459999993</v>
      </c>
      <c r="AG14" s="1">
        <f t="shared" si="16"/>
        <v>-0.90340796000000978</v>
      </c>
      <c r="AH14" s="1">
        <f t="shared" si="17"/>
        <v>63.094300249999996</v>
      </c>
      <c r="AI14" s="1">
        <f t="shared" si="18"/>
        <v>-1.9680101200000024</v>
      </c>
      <c r="AK14" s="9">
        <v>-3.8877877999999999</v>
      </c>
      <c r="AM14" t="s">
        <v>11</v>
      </c>
      <c r="AN14" s="1">
        <v>1000</v>
      </c>
      <c r="AO14" s="15">
        <f>SUM(AF38:AF52)</f>
        <v>995.83105344675187</v>
      </c>
      <c r="AP14" s="1">
        <f t="shared" si="19"/>
        <v>4.1689465532481336</v>
      </c>
      <c r="AQ14">
        <f t="shared" si="20"/>
        <v>4.1689465532481336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1.47130052E-2</v>
      </c>
      <c r="P15" s="14">
        <v>-0.16692736699999999</v>
      </c>
      <c r="Q15" s="14">
        <v>0.16740593300000001</v>
      </c>
      <c r="R15" s="14">
        <v>3.8982875600000001E-2</v>
      </c>
      <c r="S15" s="14">
        <v>-0.149388194</v>
      </c>
      <c r="T15" s="1"/>
      <c r="U15" s="1">
        <f t="shared" si="4"/>
        <v>-2.8120361822</v>
      </c>
      <c r="V15" s="1">
        <f t="shared" si="5"/>
        <v>-2.1541403672000001</v>
      </c>
      <c r="W15" s="1">
        <f t="shared" si="6"/>
        <v>-0.32284217159999995</v>
      </c>
      <c r="X15" s="1">
        <f t="shared" si="7"/>
        <v>0.59477769520000012</v>
      </c>
      <c r="Y15" s="1">
        <f t="shared" si="8"/>
        <v>-1.0451592364</v>
      </c>
      <c r="Z15" s="1">
        <f t="shared" si="9"/>
        <v>1.4858719999999992E-2</v>
      </c>
      <c r="AA15" s="1">
        <f t="shared" si="10"/>
        <v>-0.1581827889999996</v>
      </c>
      <c r="AB15" s="1">
        <f t="shared" si="11"/>
        <v>0.95579462660000003</v>
      </c>
      <c r="AC15" s="1">
        <f t="shared" si="12"/>
        <v>7.5334015600000193E-2</v>
      </c>
      <c r="AD15" s="1">
        <f t="shared" si="13"/>
        <v>-2.1152469513999996</v>
      </c>
      <c r="AE15" s="1">
        <f t="shared" si="14"/>
        <v>1.4174031616000002</v>
      </c>
      <c r="AF15" s="1">
        <f t="shared" si="15"/>
        <v>-2.2952993079999993</v>
      </c>
      <c r="AG15" s="1">
        <f t="shared" si="16"/>
        <v>0.3446248368</v>
      </c>
      <c r="AH15" s="1">
        <f t="shared" si="17"/>
        <v>-2.2590632972</v>
      </c>
      <c r="AI15" s="1">
        <f t="shared" si="18"/>
        <v>-0.94487967899999969</v>
      </c>
      <c r="AK15" s="9">
        <v>8.2731460999999999E-3</v>
      </c>
      <c r="AM15" t="s">
        <v>12</v>
      </c>
      <c r="AN15" s="1">
        <v>1000</v>
      </c>
      <c r="AO15" s="15">
        <f>SUM(AG38:AG52)</f>
        <v>997.15339447199381</v>
      </c>
      <c r="AP15" s="1">
        <f t="shared" si="19"/>
        <v>2.8466055280061937</v>
      </c>
      <c r="AQ15">
        <f t="shared" si="20"/>
        <v>2.8466055280061937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1.5366804599999999</v>
      </c>
      <c r="P16" s="14">
        <v>0.22215205399999999</v>
      </c>
      <c r="Q16" s="14">
        <v>3.3666863400000002</v>
      </c>
      <c r="R16" s="14">
        <v>-2.8826413199999998</v>
      </c>
      <c r="S16" s="14">
        <v>-3.9813389799999999</v>
      </c>
      <c r="T16" s="1"/>
      <c r="U16" s="1">
        <f t="shared" si="4"/>
        <v>-52.681012177999989</v>
      </c>
      <c r="V16" s="1">
        <f t="shared" si="5"/>
        <v>-26.727524695999993</v>
      </c>
      <c r="W16" s="1">
        <f t="shared" si="6"/>
        <v>-10.395865561999997</v>
      </c>
      <c r="X16" s="1">
        <f t="shared" si="7"/>
        <v>8.6958028560000002</v>
      </c>
      <c r="Y16" s="1">
        <f t="shared" si="8"/>
        <v>-41.717779585999999</v>
      </c>
      <c r="Z16" s="1">
        <f t="shared" si="9"/>
        <v>-4.6913265999999947</v>
      </c>
      <c r="AA16" s="1">
        <f t="shared" si="10"/>
        <v>35.163052468000011</v>
      </c>
      <c r="AB16" s="1">
        <f t="shared" si="11"/>
        <v>9.3012435340000028</v>
      </c>
      <c r="AC16" s="1">
        <f t="shared" si="12"/>
        <v>-26.134024233999988</v>
      </c>
      <c r="AD16" s="1">
        <f t="shared" si="13"/>
        <v>-31.666621747999997</v>
      </c>
      <c r="AE16" s="1">
        <f t="shared" si="14"/>
        <v>-10.27654510599999</v>
      </c>
      <c r="AF16" s="1">
        <f t="shared" si="15"/>
        <v>-15.446841464000002</v>
      </c>
      <c r="AG16" s="1">
        <f t="shared" si="16"/>
        <v>-19.458144685999997</v>
      </c>
      <c r="AH16" s="1">
        <f t="shared" si="17"/>
        <v>-29.277777409999999</v>
      </c>
      <c r="AI16" s="1">
        <f t="shared" si="18"/>
        <v>19.759495329999996</v>
      </c>
      <c r="AK16" s="9">
        <v>0.66357440000000001</v>
      </c>
      <c r="AM16" t="s">
        <v>13</v>
      </c>
      <c r="AN16" s="1">
        <v>1000</v>
      </c>
      <c r="AO16" s="15">
        <f>SUM(AH38:AH52)</f>
        <v>998.85249545380827</v>
      </c>
      <c r="AP16" s="1">
        <f t="shared" si="19"/>
        <v>1.1475045461917261</v>
      </c>
      <c r="AQ16">
        <f t="shared" si="20"/>
        <v>1.1475045461917261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4.6721858999999997</v>
      </c>
      <c r="P17" s="14">
        <v>2.0723121199999999</v>
      </c>
      <c r="Q17" s="14">
        <v>-7.3347449300000003</v>
      </c>
      <c r="R17" s="14">
        <v>-5.02394915</v>
      </c>
      <c r="S17" s="14">
        <v>-2.4621288799999999</v>
      </c>
      <c r="T17" s="1"/>
      <c r="U17" s="1">
        <f t="shared" si="4"/>
        <v>-39.581046349999994</v>
      </c>
      <c r="V17" s="1">
        <f t="shared" si="5"/>
        <v>-0.68439291999999341</v>
      </c>
      <c r="W17" s="1">
        <f t="shared" si="6"/>
        <v>-27.494369030000009</v>
      </c>
      <c r="X17" s="1">
        <f t="shared" si="7"/>
        <v>-20.448418610000015</v>
      </c>
      <c r="Y17" s="1">
        <f t="shared" si="8"/>
        <v>-126.71911052000002</v>
      </c>
      <c r="Z17" s="1">
        <f t="shared" si="9"/>
        <v>-105.92978359000001</v>
      </c>
      <c r="AA17" s="1">
        <f t="shared" si="10"/>
        <v>-37.831540300000022</v>
      </c>
      <c r="AB17" s="1">
        <f t="shared" si="11"/>
        <v>-49.875998740000007</v>
      </c>
      <c r="AC17" s="1">
        <f t="shared" si="12"/>
        <v>-181.65475587000003</v>
      </c>
      <c r="AD17" s="1">
        <f t="shared" si="13"/>
        <v>-46.023878100000005</v>
      </c>
      <c r="AE17" s="1">
        <f t="shared" si="14"/>
        <v>-116.64432124</v>
      </c>
      <c r="AF17" s="1">
        <f t="shared" si="15"/>
        <v>-78.654812079999999</v>
      </c>
      <c r="AG17" s="1">
        <f t="shared" si="16"/>
        <v>-83.336468249999996</v>
      </c>
      <c r="AH17" s="1">
        <f t="shared" si="17"/>
        <v>19.851364859999997</v>
      </c>
      <c r="AI17" s="1">
        <f t="shared" si="18"/>
        <v>-65.376242360000006</v>
      </c>
      <c r="AK17" s="9">
        <v>3.116905</v>
      </c>
      <c r="AM17" t="s">
        <v>14</v>
      </c>
      <c r="AN17" s="1">
        <v>1000</v>
      </c>
      <c r="AO17" s="15">
        <f>SUM(AI38:AI52)</f>
        <v>994.40735438009983</v>
      </c>
      <c r="AP17" s="1">
        <f t="shared" si="19"/>
        <v>5.5926456199001677</v>
      </c>
      <c r="AQ17">
        <f t="shared" si="20"/>
        <v>5.5926456199001677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14955.093669290214</v>
      </c>
      <c r="AP19" s="5">
        <f>SUMSQ(AP3:AP17)</f>
        <v>166.64886434024277</v>
      </c>
      <c r="AQ19">
        <f>SUM(AQ3:AQ17)/15</f>
        <v>2.9937553806523662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U3*$O$21, U3)</f>
        <v>1.0703229869999999</v>
      </c>
      <c r="V20" s="4">
        <f t="shared" ref="V20:AI20" si="22">IF(V3&lt;0, V3*$O$21, V3)</f>
        <v>3.5298337310000001</v>
      </c>
      <c r="W20" s="4">
        <f t="shared" si="22"/>
        <v>0.79257402999999993</v>
      </c>
      <c r="X20" s="4">
        <f t="shared" si="22"/>
        <v>2.5017895059999997</v>
      </c>
      <c r="Y20" s="4">
        <f t="shared" si="22"/>
        <v>0.68956839199999997</v>
      </c>
      <c r="Z20" s="4">
        <f t="shared" si="22"/>
        <v>2.0825656870000002</v>
      </c>
      <c r="AA20" s="4">
        <f t="shared" si="22"/>
        <v>0.12239921699999989</v>
      </c>
      <c r="AB20" s="4">
        <f t="shared" si="22"/>
        <v>1.6457148149999998</v>
      </c>
      <c r="AC20" s="4">
        <f t="shared" si="22"/>
        <v>2.0448761970000007</v>
      </c>
      <c r="AD20" s="4">
        <f t="shared" si="22"/>
        <v>0.50753348699999989</v>
      </c>
      <c r="AE20" s="4">
        <f t="shared" si="22"/>
        <v>1.5106074749999998</v>
      </c>
      <c r="AF20" s="4">
        <f t="shared" si="22"/>
        <v>0.45061182300000002</v>
      </c>
      <c r="AG20" s="4">
        <f t="shared" si="22"/>
        <v>1.1395683399999998</v>
      </c>
      <c r="AH20" s="4">
        <f t="shared" si="22"/>
        <v>3.4720835969999997</v>
      </c>
      <c r="AI20" s="4">
        <f t="shared" si="22"/>
        <v>0.85741067900000023</v>
      </c>
      <c r="AK20" s="1">
        <f>STDEV(U20:AI20)</f>
        <v>1.0535239972176751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">
        <v>-1</v>
      </c>
      <c r="P21" s="1"/>
      <c r="Q21" s="1"/>
      <c r="R21" s="1"/>
      <c r="S21" s="1"/>
      <c r="T21" s="1"/>
      <c r="U21" s="4">
        <f t="shared" ref="U21:AI34" si="23">IF(U4&lt;0, U4*$O$21, U4)</f>
        <v>109.23809343400001</v>
      </c>
      <c r="V21" s="4">
        <f t="shared" si="23"/>
        <v>133.411585188</v>
      </c>
      <c r="W21" s="4">
        <f t="shared" si="23"/>
        <v>36.929724796000002</v>
      </c>
      <c r="X21" s="4">
        <f t="shared" si="23"/>
        <v>49.769915281999999</v>
      </c>
      <c r="Y21" s="4">
        <f t="shared" si="23"/>
        <v>62.901305418000007</v>
      </c>
      <c r="Z21" s="4">
        <f t="shared" si="23"/>
        <v>4.5525413200000031</v>
      </c>
      <c r="AA21" s="4">
        <f t="shared" si="23"/>
        <v>40.979757026000001</v>
      </c>
      <c r="AB21" s="4">
        <f t="shared" si="23"/>
        <v>34.286372648000011</v>
      </c>
      <c r="AC21" s="4">
        <f t="shared" si="23"/>
        <v>31.566627502000017</v>
      </c>
      <c r="AD21" s="4">
        <f t="shared" si="23"/>
        <v>86.646908384</v>
      </c>
      <c r="AE21" s="4">
        <f t="shared" si="23"/>
        <v>41.624200468000005</v>
      </c>
      <c r="AF21" s="4">
        <f t="shared" si="23"/>
        <v>94.194282662000006</v>
      </c>
      <c r="AG21" s="4">
        <f t="shared" si="23"/>
        <v>46.848649227999999</v>
      </c>
      <c r="AH21" s="4">
        <f t="shared" si="23"/>
        <v>124.32679917999999</v>
      </c>
      <c r="AI21" s="4">
        <f t="shared" si="23"/>
        <v>51.392534379999994</v>
      </c>
      <c r="AK21" s="1">
        <f t="shared" ref="AK21:AK34" si="24">STDEV(U21:AI21)</f>
        <v>37.615389167491053</v>
      </c>
      <c r="AN21" s="1"/>
      <c r="AO21" s="1"/>
      <c r="AP21" s="1">
        <f>ABS(AN19-AO19)</f>
        <v>44.906330709785834</v>
      </c>
    </row>
    <row r="22" spans="1:43" x14ac:dyDescent="0.3">
      <c r="K22" s="12"/>
      <c r="L22" s="12"/>
      <c r="M22" s="1"/>
      <c r="N22" s="1"/>
      <c r="O22" s="1"/>
      <c r="P22" s="1"/>
      <c r="Q22" s="1"/>
      <c r="R22" s="1"/>
      <c r="S22" s="1"/>
      <c r="T22" s="1"/>
      <c r="U22" s="4">
        <f t="shared" si="23"/>
        <v>4.4362003139999939E-2</v>
      </c>
      <c r="V22" s="4">
        <f t="shared" si="23"/>
        <v>0.68660692826000003</v>
      </c>
      <c r="W22" s="4">
        <f t="shared" si="23"/>
        <v>0.37230114174000001</v>
      </c>
      <c r="X22" s="4">
        <f t="shared" si="23"/>
        <v>0.16045342438000001</v>
      </c>
      <c r="Y22" s="4">
        <f t="shared" si="23"/>
        <v>0.23548282464000003</v>
      </c>
      <c r="Z22" s="4">
        <f t="shared" si="23"/>
        <v>0.44340672942000003</v>
      </c>
      <c r="AA22" s="4">
        <f t="shared" si="23"/>
        <v>9.0200506119999968E-2</v>
      </c>
      <c r="AB22" s="4">
        <f t="shared" si="23"/>
        <v>7.2725830880000009E-2</v>
      </c>
      <c r="AC22" s="4">
        <f t="shared" si="23"/>
        <v>0.14591802166000001</v>
      </c>
      <c r="AD22" s="4">
        <f t="shared" si="23"/>
        <v>0.40494263265999997</v>
      </c>
      <c r="AE22" s="4">
        <f t="shared" si="23"/>
        <v>5.1450724680000004E-2</v>
      </c>
      <c r="AF22" s="4">
        <f t="shared" si="23"/>
        <v>0.39943947524000006</v>
      </c>
      <c r="AG22" s="4">
        <f t="shared" si="23"/>
        <v>0.14072419042000001</v>
      </c>
      <c r="AH22" s="4">
        <f t="shared" si="23"/>
        <v>0.624301942</v>
      </c>
      <c r="AI22" s="4">
        <f t="shared" si="23"/>
        <v>5.7083335079999964E-2</v>
      </c>
      <c r="AK22" s="1">
        <f t="shared" si="24"/>
        <v>0.21283398840385337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si="23"/>
        <v>17.424861899999996</v>
      </c>
      <c r="V23" s="4">
        <f t="shared" si="23"/>
        <v>1.7672314799999924</v>
      </c>
      <c r="W23" s="4">
        <f t="shared" si="23"/>
        <v>68.237101820000007</v>
      </c>
      <c r="X23" s="4">
        <f t="shared" si="23"/>
        <v>126.36783483000004</v>
      </c>
      <c r="Y23" s="4">
        <f t="shared" si="23"/>
        <v>35.232526750000005</v>
      </c>
      <c r="Z23" s="4">
        <f t="shared" si="23"/>
        <v>66.994977699999993</v>
      </c>
      <c r="AA23" s="4">
        <f t="shared" si="23"/>
        <v>125.64914537999999</v>
      </c>
      <c r="AB23" s="4">
        <f t="shared" si="23"/>
        <v>100.21665691</v>
      </c>
      <c r="AC23" s="4">
        <f t="shared" si="23"/>
        <v>57.803891829999998</v>
      </c>
      <c r="AD23" s="4">
        <f t="shared" si="23"/>
        <v>36.05501344999999</v>
      </c>
      <c r="AE23" s="4">
        <f t="shared" si="23"/>
        <v>122.27534958000001</v>
      </c>
      <c r="AF23" s="4">
        <f t="shared" si="23"/>
        <v>1.3770279500000271</v>
      </c>
      <c r="AG23" s="4">
        <f t="shared" si="23"/>
        <v>49.975275240000002</v>
      </c>
      <c r="AH23" s="4">
        <f t="shared" si="23"/>
        <v>20.20527268</v>
      </c>
      <c r="AI23" s="4">
        <f t="shared" si="23"/>
        <v>89.85483241</v>
      </c>
      <c r="AK23" s="1">
        <f t="shared" si="24"/>
        <v>43.67827308744247</v>
      </c>
      <c r="AN23" s="1"/>
      <c r="AO23" s="1"/>
      <c r="AP23" s="5">
        <f>AP19*AP21</f>
        <v>7483.5890144731775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si="23"/>
        <v>6.8882042950000004</v>
      </c>
      <c r="V24" s="4">
        <f t="shared" si="23"/>
        <v>4.546594571</v>
      </c>
      <c r="W24" s="4">
        <f t="shared" si="23"/>
        <v>2.933517315</v>
      </c>
      <c r="X24" s="4">
        <f t="shared" si="23"/>
        <v>1.701860736</v>
      </c>
      <c r="Y24" s="4">
        <f t="shared" si="23"/>
        <v>2.7543902830000002</v>
      </c>
      <c r="Z24" s="4">
        <f t="shared" si="23"/>
        <v>0.36984468899999967</v>
      </c>
      <c r="AA24" s="4">
        <f t="shared" si="23"/>
        <v>0.5266845180000006</v>
      </c>
      <c r="AB24" s="4">
        <f t="shared" si="23"/>
        <v>0.67633344699999998</v>
      </c>
      <c r="AC24" s="4">
        <f t="shared" si="23"/>
        <v>1.2011525519999995</v>
      </c>
      <c r="AD24" s="4">
        <f t="shared" si="23"/>
        <v>2.8470126160000002</v>
      </c>
      <c r="AE24" s="4">
        <f t="shared" si="23"/>
        <v>0.60538082800000059</v>
      </c>
      <c r="AF24" s="4">
        <f t="shared" si="23"/>
        <v>1.6378723689999997</v>
      </c>
      <c r="AG24" s="4">
        <f t="shared" si="23"/>
        <v>0.29274425699999962</v>
      </c>
      <c r="AH24" s="4">
        <f t="shared" si="23"/>
        <v>5.0507280360000006</v>
      </c>
      <c r="AI24" s="4">
        <f t="shared" si="23"/>
        <v>1.0253340999999638E-2</v>
      </c>
      <c r="AK24" s="1">
        <f t="shared" si="24"/>
        <v>2.032303251043154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si="23"/>
        <v>40.964087920000004</v>
      </c>
      <c r="V25" s="4">
        <f t="shared" si="23"/>
        <v>26.21946890000001</v>
      </c>
      <c r="W25" s="4">
        <f t="shared" si="23"/>
        <v>7.5936880999999978</v>
      </c>
      <c r="X25" s="4">
        <f t="shared" si="23"/>
        <v>28.208016129999983</v>
      </c>
      <c r="Y25" s="4">
        <f t="shared" si="23"/>
        <v>22.53603858999999</v>
      </c>
      <c r="Z25" s="4">
        <f t="shared" si="23"/>
        <v>23.816550200000005</v>
      </c>
      <c r="AA25" s="4">
        <f t="shared" si="23"/>
        <v>75.603302639999995</v>
      </c>
      <c r="AB25" s="4">
        <f t="shared" si="23"/>
        <v>21.813450670000002</v>
      </c>
      <c r="AC25" s="4">
        <f t="shared" si="23"/>
        <v>3.4173800499999913</v>
      </c>
      <c r="AD25" s="4">
        <f t="shared" si="23"/>
        <v>27.446512530000007</v>
      </c>
      <c r="AE25" s="4">
        <f t="shared" si="23"/>
        <v>2.7470465600000011</v>
      </c>
      <c r="AF25" s="4">
        <f t="shared" si="23"/>
        <v>7.3535524699999826</v>
      </c>
      <c r="AG25" s="4">
        <f t="shared" si="23"/>
        <v>16.006475120000001</v>
      </c>
      <c r="AH25" s="4">
        <f t="shared" si="23"/>
        <v>32.961946900000001</v>
      </c>
      <c r="AI25" s="4">
        <f t="shared" si="23"/>
        <v>60.577662489999994</v>
      </c>
      <c r="AK25" s="1">
        <f t="shared" si="24"/>
        <v>20.359822410512894</v>
      </c>
      <c r="AN25">
        <f>STDEV(AN3:AN17)</f>
        <v>0</v>
      </c>
      <c r="AO25" s="7">
        <f>STDEV(AO3:AO17)</f>
        <v>1.5168175130955663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si="23"/>
        <v>52.713077577999996</v>
      </c>
      <c r="V26" s="4">
        <f t="shared" si="23"/>
        <v>34.376903305999996</v>
      </c>
      <c r="W26" s="4">
        <f t="shared" si="23"/>
        <v>3.9310868000002053E-2</v>
      </c>
      <c r="X26" s="4">
        <f t="shared" si="23"/>
        <v>21.209545765999998</v>
      </c>
      <c r="Y26" s="4">
        <f t="shared" si="23"/>
        <v>30.559674546000011</v>
      </c>
      <c r="Z26" s="4">
        <f t="shared" si="23"/>
        <v>15.581300929999998</v>
      </c>
      <c r="AA26" s="4">
        <f t="shared" si="23"/>
        <v>60.048343598000002</v>
      </c>
      <c r="AB26" s="4">
        <f t="shared" si="23"/>
        <v>19.034329123999999</v>
      </c>
      <c r="AC26" s="4">
        <f t="shared" si="23"/>
        <v>8.6701937040000061</v>
      </c>
      <c r="AD26" s="4">
        <f t="shared" si="23"/>
        <v>34.539023147999998</v>
      </c>
      <c r="AE26" s="4">
        <f t="shared" si="23"/>
        <v>1.8890349139999998</v>
      </c>
      <c r="AF26" s="4">
        <f t="shared" si="23"/>
        <v>6.4646511040000121</v>
      </c>
      <c r="AG26" s="4">
        <f t="shared" si="23"/>
        <v>16.242889435999999</v>
      </c>
      <c r="AH26" s="4">
        <f t="shared" si="23"/>
        <v>39.920206789999995</v>
      </c>
      <c r="AI26" s="4">
        <f t="shared" si="23"/>
        <v>43.697422700000011</v>
      </c>
      <c r="AK26" s="1">
        <f t="shared" si="24"/>
        <v>18.428469250560056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si="23"/>
        <v>0.83150657699999964</v>
      </c>
      <c r="V27" s="4">
        <f t="shared" si="23"/>
        <v>1.8625252220999999</v>
      </c>
      <c r="W27" s="4">
        <f t="shared" si="23"/>
        <v>1.7890356036999999</v>
      </c>
      <c r="X27" s="4">
        <f t="shared" si="23"/>
        <v>1.2647714473999994</v>
      </c>
      <c r="Y27" s="4">
        <f t="shared" si="23"/>
        <v>2.2889617648999998</v>
      </c>
      <c r="Z27" s="4">
        <f t="shared" si="23"/>
        <v>2.0389129757999997</v>
      </c>
      <c r="AA27" s="4">
        <f t="shared" si="23"/>
        <v>0.37577394910000028</v>
      </c>
      <c r="AB27" s="4">
        <f t="shared" si="23"/>
        <v>0.65775339499999963</v>
      </c>
      <c r="AC27" s="4">
        <f t="shared" si="23"/>
        <v>2.2080340434999997</v>
      </c>
      <c r="AD27" s="4">
        <f t="shared" si="23"/>
        <v>1.0269311872000002</v>
      </c>
      <c r="AE27" s="4">
        <f t="shared" si="23"/>
        <v>2.2977658986999998</v>
      </c>
      <c r="AF27" s="4">
        <f t="shared" si="23"/>
        <v>1.4660351728000003</v>
      </c>
      <c r="AG27" s="4">
        <f t="shared" si="23"/>
        <v>1.0697975862999998</v>
      </c>
      <c r="AH27" s="4">
        <f t="shared" si="23"/>
        <v>1.7985987758999999</v>
      </c>
      <c r="AI27" s="4">
        <f t="shared" si="23"/>
        <v>0.42126454040000039</v>
      </c>
      <c r="AK27" s="1">
        <f t="shared" si="24"/>
        <v>0.67203955632591639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si="23"/>
        <v>0.86015528879999992</v>
      </c>
      <c r="V28" s="4">
        <f t="shared" si="23"/>
        <v>2.1709760976000005</v>
      </c>
      <c r="W28" s="4">
        <f t="shared" si="23"/>
        <v>1.0329398374000001</v>
      </c>
      <c r="X28" s="4">
        <f t="shared" si="23"/>
        <v>0.22765119419999996</v>
      </c>
      <c r="Y28" s="4">
        <f t="shared" si="23"/>
        <v>2.0991203864000001</v>
      </c>
      <c r="Z28" s="4">
        <f t="shared" si="23"/>
        <v>2.1122443706</v>
      </c>
      <c r="AA28" s="4">
        <f t="shared" si="23"/>
        <v>0.5259790097999999</v>
      </c>
      <c r="AB28" s="4">
        <f t="shared" si="23"/>
        <v>0.43203388419999988</v>
      </c>
      <c r="AC28" s="4">
        <f t="shared" si="23"/>
        <v>2.2197913298</v>
      </c>
      <c r="AD28" s="4">
        <f t="shared" si="23"/>
        <v>0.47205025900000008</v>
      </c>
      <c r="AE28" s="4">
        <f t="shared" si="23"/>
        <v>0.71840336399999982</v>
      </c>
      <c r="AF28" s="4">
        <f t="shared" si="23"/>
        <v>0.51988362199999982</v>
      </c>
      <c r="AG28" s="4">
        <f t="shared" si="23"/>
        <v>0.25830155580000003</v>
      </c>
      <c r="AH28" s="4">
        <f t="shared" si="23"/>
        <v>2.0455271599999998</v>
      </c>
      <c r="AI28" s="4">
        <f t="shared" si="23"/>
        <v>1.3996879000000018E-2</v>
      </c>
      <c r="AK28" s="1">
        <f t="shared" si="24"/>
        <v>0.82976514106727839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si="23"/>
        <v>1.1611321271000001</v>
      </c>
      <c r="V29" s="4">
        <f t="shared" si="23"/>
        <v>0.54998707119999946</v>
      </c>
      <c r="W29" s="4">
        <f t="shared" si="23"/>
        <v>2.7430127253999999</v>
      </c>
      <c r="X29" s="4">
        <f t="shared" si="23"/>
        <v>3.8083777807999999</v>
      </c>
      <c r="Y29" s="4">
        <f t="shared" si="23"/>
        <v>1.1846908902000002</v>
      </c>
      <c r="Z29" s="4">
        <f t="shared" si="23"/>
        <v>1.6060469420000001</v>
      </c>
      <c r="AA29" s="4">
        <f t="shared" si="23"/>
        <v>3.3190487268999993</v>
      </c>
      <c r="AB29" s="4">
        <f t="shared" si="23"/>
        <v>2.1440126759</v>
      </c>
      <c r="AC29" s="4">
        <f t="shared" si="23"/>
        <v>0.43355478699999983</v>
      </c>
      <c r="AD29" s="4">
        <f t="shared" si="23"/>
        <v>0.74792895950000027</v>
      </c>
      <c r="AE29" s="4">
        <f t="shared" si="23"/>
        <v>2.4160285887999997</v>
      </c>
      <c r="AF29" s="4">
        <f t="shared" si="23"/>
        <v>8.795567640000046E-2</v>
      </c>
      <c r="AG29" s="4">
        <f t="shared" si="23"/>
        <v>0.76421396759999993</v>
      </c>
      <c r="AH29" s="4">
        <f t="shared" si="23"/>
        <v>0.33192686779999914</v>
      </c>
      <c r="AI29" s="4">
        <f t="shared" si="23"/>
        <v>2.3622933927000003</v>
      </c>
      <c r="AK29" s="1">
        <f t="shared" si="24"/>
        <v>1.1594605051196631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si="23"/>
        <v>71.002764439999993</v>
      </c>
      <c r="V30" s="4">
        <f t="shared" si="23"/>
        <v>107.51445652000001</v>
      </c>
      <c r="W30" s="4">
        <f t="shared" si="23"/>
        <v>107.64914127999999</v>
      </c>
      <c r="X30" s="4">
        <f t="shared" si="23"/>
        <v>50.447030090000013</v>
      </c>
      <c r="Y30" s="4">
        <f t="shared" si="23"/>
        <v>54.814103089999975</v>
      </c>
      <c r="Z30" s="4">
        <f t="shared" si="23"/>
        <v>70.186247569999992</v>
      </c>
      <c r="AA30" s="4">
        <f t="shared" si="23"/>
        <v>1.1473237199999957</v>
      </c>
      <c r="AB30" s="4">
        <f t="shared" si="23"/>
        <v>31.745554210000009</v>
      </c>
      <c r="AC30" s="4">
        <f t="shared" si="23"/>
        <v>17.649804980000013</v>
      </c>
      <c r="AD30" s="4">
        <f t="shared" si="23"/>
        <v>73.351335660000018</v>
      </c>
      <c r="AE30" s="4">
        <f t="shared" si="23"/>
        <v>13.435879010000022</v>
      </c>
      <c r="AF30" s="4">
        <f t="shared" si="23"/>
        <v>96.274930940000019</v>
      </c>
      <c r="AG30" s="4">
        <f t="shared" si="23"/>
        <v>41.888393440000002</v>
      </c>
      <c r="AH30" s="4">
        <f t="shared" si="23"/>
        <v>83.727253510000011</v>
      </c>
      <c r="AI30" s="4">
        <f t="shared" si="23"/>
        <v>10.027381450000007</v>
      </c>
      <c r="AK30" s="1">
        <f t="shared" si="24"/>
        <v>35.515061935284727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si="23"/>
        <v>52.319059949999996</v>
      </c>
      <c r="V31" s="4">
        <f t="shared" si="23"/>
        <v>74.078125829999991</v>
      </c>
      <c r="W31" s="4">
        <f t="shared" si="23"/>
        <v>94.552795239999995</v>
      </c>
      <c r="X31" s="4">
        <f t="shared" si="23"/>
        <v>67.606333370000016</v>
      </c>
      <c r="Y31" s="4">
        <f t="shared" si="23"/>
        <v>65.439290549999996</v>
      </c>
      <c r="Z31" s="4">
        <f t="shared" si="23"/>
        <v>71.327896450000011</v>
      </c>
      <c r="AA31" s="4">
        <f t="shared" si="23"/>
        <v>13.836344009999998</v>
      </c>
      <c r="AB31" s="4">
        <f t="shared" si="23"/>
        <v>8.8288324800000098</v>
      </c>
      <c r="AC31" s="4">
        <f t="shared" si="23"/>
        <v>24.485261080000015</v>
      </c>
      <c r="AD31" s="4">
        <f t="shared" si="23"/>
        <v>55.554927879999994</v>
      </c>
      <c r="AE31" s="4">
        <f t="shared" si="23"/>
        <v>43.159488350000011</v>
      </c>
      <c r="AF31" s="4">
        <f t="shared" si="23"/>
        <v>69.848693459999993</v>
      </c>
      <c r="AG31" s="4">
        <f t="shared" si="23"/>
        <v>0.90340796000000978</v>
      </c>
      <c r="AH31" s="4">
        <f t="shared" si="23"/>
        <v>63.094300249999996</v>
      </c>
      <c r="AI31" s="4">
        <f t="shared" si="23"/>
        <v>1.9680101200000024</v>
      </c>
      <c r="AK31" s="1">
        <f t="shared" si="24"/>
        <v>29.838343363419032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si="23"/>
        <v>2.8120361822</v>
      </c>
      <c r="V32" s="4">
        <f t="shared" si="23"/>
        <v>2.1541403672000001</v>
      </c>
      <c r="W32" s="4">
        <f t="shared" si="23"/>
        <v>0.32284217159999995</v>
      </c>
      <c r="X32" s="4">
        <f t="shared" si="23"/>
        <v>0.59477769520000012</v>
      </c>
      <c r="Y32" s="4">
        <f t="shared" si="23"/>
        <v>1.0451592364</v>
      </c>
      <c r="Z32" s="4">
        <f t="shared" si="23"/>
        <v>1.4858719999999992E-2</v>
      </c>
      <c r="AA32" s="4">
        <f t="shared" si="23"/>
        <v>0.1581827889999996</v>
      </c>
      <c r="AB32" s="4">
        <f t="shared" si="23"/>
        <v>0.95579462660000003</v>
      </c>
      <c r="AC32" s="4">
        <f t="shared" si="23"/>
        <v>7.5334015600000193E-2</v>
      </c>
      <c r="AD32" s="4">
        <f t="shared" si="23"/>
        <v>2.1152469513999996</v>
      </c>
      <c r="AE32" s="4">
        <f t="shared" si="23"/>
        <v>1.4174031616000002</v>
      </c>
      <c r="AF32" s="4">
        <f t="shared" si="23"/>
        <v>2.2952993079999993</v>
      </c>
      <c r="AG32" s="4">
        <f t="shared" si="23"/>
        <v>0.3446248368</v>
      </c>
      <c r="AH32" s="4">
        <f t="shared" si="23"/>
        <v>2.2590632972</v>
      </c>
      <c r="AI32" s="4">
        <f t="shared" si="23"/>
        <v>0.94487967899999969</v>
      </c>
      <c r="AK32" s="1">
        <f t="shared" si="24"/>
        <v>0.94378162783112918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si="23"/>
        <v>52.681012177999989</v>
      </c>
      <c r="V33" s="4">
        <f t="shared" si="23"/>
        <v>26.727524695999993</v>
      </c>
      <c r="W33" s="4">
        <f t="shared" si="23"/>
        <v>10.395865561999997</v>
      </c>
      <c r="X33" s="4">
        <f t="shared" si="23"/>
        <v>8.6958028560000002</v>
      </c>
      <c r="Y33" s="4">
        <f t="shared" si="23"/>
        <v>41.717779585999999</v>
      </c>
      <c r="Z33" s="4">
        <f t="shared" si="23"/>
        <v>4.6913265999999947</v>
      </c>
      <c r="AA33" s="4">
        <f t="shared" si="23"/>
        <v>35.163052468000011</v>
      </c>
      <c r="AB33" s="4">
        <f t="shared" si="23"/>
        <v>9.3012435340000028</v>
      </c>
      <c r="AC33" s="4">
        <f t="shared" si="23"/>
        <v>26.134024233999988</v>
      </c>
      <c r="AD33" s="4">
        <f t="shared" si="23"/>
        <v>31.666621747999997</v>
      </c>
      <c r="AE33" s="4">
        <f t="shared" si="23"/>
        <v>10.27654510599999</v>
      </c>
      <c r="AF33" s="4">
        <f t="shared" si="23"/>
        <v>15.446841464000002</v>
      </c>
      <c r="AG33" s="4">
        <f t="shared" si="23"/>
        <v>19.458144685999997</v>
      </c>
      <c r="AH33" s="4">
        <f t="shared" si="23"/>
        <v>29.277777409999999</v>
      </c>
      <c r="AI33" s="4">
        <f t="shared" si="23"/>
        <v>19.759495329999996</v>
      </c>
      <c r="AK33" s="1">
        <f t="shared" si="24"/>
        <v>13.744992504745166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si="23"/>
        <v>39.581046349999994</v>
      </c>
      <c r="V34" s="4">
        <f t="shared" si="23"/>
        <v>0.68439291999999341</v>
      </c>
      <c r="W34" s="4">
        <f t="shared" si="23"/>
        <v>27.494369030000009</v>
      </c>
      <c r="X34" s="4">
        <f t="shared" si="23"/>
        <v>20.448418610000015</v>
      </c>
      <c r="Y34" s="4">
        <f t="shared" si="23"/>
        <v>126.71911052000002</v>
      </c>
      <c r="Z34" s="4">
        <f t="shared" si="23"/>
        <v>105.92978359000001</v>
      </c>
      <c r="AA34" s="4">
        <f t="shared" si="23"/>
        <v>37.831540300000022</v>
      </c>
      <c r="AB34" s="4">
        <f t="shared" si="23"/>
        <v>49.875998740000007</v>
      </c>
      <c r="AC34" s="4">
        <f t="shared" si="23"/>
        <v>181.65475587000003</v>
      </c>
      <c r="AD34" s="4">
        <f t="shared" si="23"/>
        <v>46.023878100000005</v>
      </c>
      <c r="AE34" s="4">
        <f t="shared" si="23"/>
        <v>116.64432124</v>
      </c>
      <c r="AF34" s="4">
        <f t="shared" si="23"/>
        <v>78.654812079999999</v>
      </c>
      <c r="AG34" s="4">
        <f t="shared" si="23"/>
        <v>83.336468249999996</v>
      </c>
      <c r="AH34" s="4">
        <f t="shared" si="23"/>
        <v>19.851364859999997</v>
      </c>
      <c r="AI34" s="4">
        <f t="shared" si="23"/>
        <v>65.376242360000006</v>
      </c>
      <c r="AK34" s="1">
        <f t="shared" si="24"/>
        <v>49.121025618875315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7.7650283339127033E-3</v>
      </c>
      <c r="V38" s="1">
        <f>V20*$AK3</f>
        <v>2.5608399771027055E-2</v>
      </c>
      <c r="W38" s="1">
        <f t="shared" ref="W38:AH38" si="25">W20*$AK3</f>
        <v>5.7500024519919766E-3</v>
      </c>
      <c r="X38" s="1">
        <f t="shared" si="25"/>
        <v>1.8150097340267124E-2</v>
      </c>
      <c r="Y38" s="1">
        <f t="shared" si="25"/>
        <v>5.0027124214707926E-3</v>
      </c>
      <c r="Z38" s="1">
        <f t="shared" si="25"/>
        <v>1.5108693135812635E-2</v>
      </c>
      <c r="AA38" s="1">
        <f t="shared" si="25"/>
        <v>8.8798745761565958E-4</v>
      </c>
      <c r="AB38" s="1">
        <f>AB20*$AK3</f>
        <v>1.1939407378172007E-2</v>
      </c>
      <c r="AC38" s="1">
        <f t="shared" si="25"/>
        <v>1.4835261693813048E-2</v>
      </c>
      <c r="AD38" s="1">
        <f t="shared" si="25"/>
        <v>3.6820772372746524E-3</v>
      </c>
      <c r="AE38" s="1">
        <f t="shared" si="25"/>
        <v>1.0959224446513101E-2</v>
      </c>
      <c r="AF38" s="1">
        <f t="shared" si="25"/>
        <v>3.2691193365830761E-3</v>
      </c>
      <c r="AG38" s="1">
        <f t="shared" si="25"/>
        <v>8.2673926992188045E-3</v>
      </c>
      <c r="AH38" s="1">
        <f t="shared" si="25"/>
        <v>2.5189431448152701E-2</v>
      </c>
      <c r="AI38" s="1">
        <f>AI20*$AK3</f>
        <v>6.2203823491593681E-3</v>
      </c>
      <c r="AK38" s="1">
        <f>STDEV(U38:AI38)</f>
        <v>7.6431542517662633E-3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261.33679058871752</v>
      </c>
      <c r="V39" s="1">
        <f t="shared" ref="U39:AI52" si="26">V21*$AK4</f>
        <v>319.16847323457108</v>
      </c>
      <c r="W39" s="1">
        <f t="shared" si="26"/>
        <v>88.34917794809617</v>
      </c>
      <c r="X39" s="1">
        <f t="shared" si="26"/>
        <v>119.06752963908788</v>
      </c>
      <c r="Y39" s="1">
        <f t="shared" si="26"/>
        <v>150.48253557915379</v>
      </c>
      <c r="Z39" s="1">
        <f t="shared" si="26"/>
        <v>10.891315476044547</v>
      </c>
      <c r="AA39" s="1">
        <f>AA21*$AK4</f>
        <v>98.038311028842855</v>
      </c>
      <c r="AB39" s="1">
        <f t="shared" si="26"/>
        <v>82.025329324982977</v>
      </c>
      <c r="AC39" s="1">
        <f t="shared" si="26"/>
        <v>75.518721187371014</v>
      </c>
      <c r="AD39" s="1">
        <f t="shared" si="26"/>
        <v>207.29055441809206</v>
      </c>
      <c r="AE39" s="1">
        <f t="shared" si="26"/>
        <v>99.580051419524253</v>
      </c>
      <c r="AF39" s="1">
        <f t="shared" si="26"/>
        <v>225.346586972121</v>
      </c>
      <c r="AG39" s="1">
        <f t="shared" si="26"/>
        <v>112.07881104277347</v>
      </c>
      <c r="AH39" s="1">
        <f t="shared" si="26"/>
        <v>297.43439912286522</v>
      </c>
      <c r="AI39" s="1">
        <f t="shared" si="26"/>
        <v>122.94941785306959</v>
      </c>
      <c r="AK39" s="1">
        <f t="shared" ref="AK39:AK52" si="27">STDEV(U39:AI39)</f>
        <v>89.989533621044259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26"/>
        <v>1.8149886233372412E-5</v>
      </c>
      <c r="V40" s="1">
        <f t="shared" si="26"/>
        <v>2.8091241947836694E-4</v>
      </c>
      <c r="W40" s="1">
        <f t="shared" si="26"/>
        <v>1.5232006872662756E-4</v>
      </c>
      <c r="X40" s="1">
        <f t="shared" si="26"/>
        <v>6.5646526128712321E-5</v>
      </c>
      <c r="Y40" s="1">
        <f t="shared" si="26"/>
        <v>9.6343405946776474E-5</v>
      </c>
      <c r="Z40" s="1">
        <f t="shared" si="26"/>
        <v>1.8141159380668931E-4</v>
      </c>
      <c r="AA40" s="1">
        <f t="shared" si="26"/>
        <v>3.6903854839558849E-5</v>
      </c>
      <c r="AB40" s="1">
        <f t="shared" si="26"/>
        <v>2.9754417367806091E-5</v>
      </c>
      <c r="AC40" s="1">
        <f t="shared" si="26"/>
        <v>5.9699637191085044E-5</v>
      </c>
      <c r="AD40" s="1">
        <f t="shared" si="26"/>
        <v>1.6567472597273986E-4</v>
      </c>
      <c r="AE40" s="1">
        <f t="shared" si="26"/>
        <v>2.105010444680672E-5</v>
      </c>
      <c r="AF40" s="1">
        <f t="shared" si="26"/>
        <v>1.634232117482328E-4</v>
      </c>
      <c r="AG40" s="1">
        <f t="shared" si="26"/>
        <v>5.7574678004191664E-5</v>
      </c>
      <c r="AH40" s="1">
        <f t="shared" si="26"/>
        <v>2.5542149633808167E-4</v>
      </c>
      <c r="AI40" s="1">
        <f t="shared" si="26"/>
        <v>2.3354581943782741E-5</v>
      </c>
      <c r="AK40" s="1">
        <f t="shared" si="27"/>
        <v>8.7077057001552831E-5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26"/>
        <v>82.702553891935509</v>
      </c>
      <c r="V41" s="1">
        <f t="shared" si="26"/>
        <v>8.3877024422342394</v>
      </c>
      <c r="W41" s="1">
        <f t="shared" si="26"/>
        <v>323.86957343392447</v>
      </c>
      <c r="X41" s="1">
        <f t="shared" si="26"/>
        <v>599.7719081053541</v>
      </c>
      <c r="Y41" s="1">
        <f t="shared" si="26"/>
        <v>167.22198195963526</v>
      </c>
      <c r="Z41" s="1">
        <f t="shared" si="26"/>
        <v>317.97415586537699</v>
      </c>
      <c r="AA41" s="1">
        <f t="shared" si="26"/>
        <v>596.36083642448216</v>
      </c>
      <c r="AB41" s="1">
        <f t="shared" si="26"/>
        <v>475.6521754108644</v>
      </c>
      <c r="AC41" s="1">
        <f t="shared" si="26"/>
        <v>274.35106841415984</v>
      </c>
      <c r="AD41" s="1">
        <f t="shared" si="26"/>
        <v>171.12570016541048</v>
      </c>
      <c r="AE41" s="1">
        <f t="shared" si="26"/>
        <v>580.34799623262484</v>
      </c>
      <c r="AF41" s="1">
        <f t="shared" si="26"/>
        <v>6.5357033472717934</v>
      </c>
      <c r="AG41" s="1">
        <f t="shared" si="26"/>
        <v>237.19458538723981</v>
      </c>
      <c r="AH41" s="1">
        <f t="shared" si="26"/>
        <v>95.89904713786872</v>
      </c>
      <c r="AI41" s="1">
        <f t="shared" si="26"/>
        <v>426.47248296635627</v>
      </c>
      <c r="AK41" s="1">
        <f t="shared" si="27"/>
        <v>207.30751007678799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26"/>
        <v>4.3414114382629987E-2</v>
      </c>
      <c r="V42" s="1">
        <f t="shared" si="26"/>
        <v>2.8655708847096339E-2</v>
      </c>
      <c r="W42" s="1">
        <f>W24*$AK7</f>
        <v>1.8489006830021089E-2</v>
      </c>
      <c r="X42" s="1">
        <f t="shared" si="26"/>
        <v>1.0726275454640947E-2</v>
      </c>
      <c r="Y42" s="1">
        <f t="shared" si="26"/>
        <v>1.7360027327785084E-2</v>
      </c>
      <c r="Z42" s="1">
        <f t="shared" si="26"/>
        <v>2.3310109492120108E-3</v>
      </c>
      <c r="AA42" s="1">
        <f t="shared" si="26"/>
        <v>3.3195214498225574E-3</v>
      </c>
      <c r="AB42" s="1">
        <f t="shared" si="26"/>
        <v>4.2627100433374138E-3</v>
      </c>
      <c r="AC42" s="1">
        <f t="shared" si="26"/>
        <v>7.5704744009071068E-3</v>
      </c>
      <c r="AD42" s="1">
        <f t="shared" si="26"/>
        <v>1.7943795808950325E-2</v>
      </c>
      <c r="AE42" s="1">
        <f t="shared" si="26"/>
        <v>3.8155187311910694E-3</v>
      </c>
      <c r="AF42" s="1">
        <f t="shared" si="26"/>
        <v>1.0322977560861547E-2</v>
      </c>
      <c r="AG42" s="1">
        <f t="shared" si="26"/>
        <v>1.8450719685363241E-3</v>
      </c>
      <c r="AH42" s="1">
        <f t="shared" si="26"/>
        <v>3.1833098334441909E-2</v>
      </c>
      <c r="AI42" s="1">
        <f t="shared" si="26"/>
        <v>6.4623478037840914E-5</v>
      </c>
      <c r="AK42" s="1">
        <f t="shared" si="27"/>
        <v>1.280894729922907E-2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26"/>
        <v>62.201231105446951</v>
      </c>
      <c r="V43" s="1">
        <f t="shared" si="26"/>
        <v>39.812512064127496</v>
      </c>
      <c r="W43" s="1">
        <f>W25*$AK8</f>
        <v>11.530508121484917</v>
      </c>
      <c r="X43" s="1">
        <f t="shared" si="26"/>
        <v>42.831988197927494</v>
      </c>
      <c r="Y43" s="1">
        <f t="shared" si="26"/>
        <v>34.219469191537172</v>
      </c>
      <c r="Z43" s="1">
        <f t="shared" si="26"/>
        <v>36.163840533146647</v>
      </c>
      <c r="AA43" s="1">
        <f t="shared" si="26"/>
        <v>114.79856475822365</v>
      </c>
      <c r="AB43" s="1">
        <f t="shared" si="26"/>
        <v>33.122267703890245</v>
      </c>
      <c r="AC43" s="1">
        <f t="shared" si="26"/>
        <v>5.1890633249376465</v>
      </c>
      <c r="AD43" s="1">
        <f t="shared" si="26"/>
        <v>41.675695849768005</v>
      </c>
      <c r="AE43" s="1">
        <f t="shared" si="26"/>
        <v>4.1712066986497938</v>
      </c>
      <c r="AF43" s="1">
        <f t="shared" si="26"/>
        <v>11.165878208389978</v>
      </c>
      <c r="AG43" s="1">
        <f t="shared" si="26"/>
        <v>24.304763237181987</v>
      </c>
      <c r="AH43" s="1">
        <f>AH25*$AK8</f>
        <v>50.050514509597086</v>
      </c>
      <c r="AI43" s="1">
        <f t="shared" si="26"/>
        <v>91.983133903210657</v>
      </c>
      <c r="AK43" s="1">
        <f t="shared" si="27"/>
        <v>30.915030294226838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26"/>
        <v>77.933660087809614</v>
      </c>
      <c r="V44" s="1">
        <f t="shared" si="26"/>
        <v>50.824539568136352</v>
      </c>
      <c r="W44" s="1">
        <f t="shared" si="26"/>
        <v>5.8119160656776629E-2</v>
      </c>
      <c r="X44" s="1">
        <f t="shared" si="26"/>
        <v>31.35725717965185</v>
      </c>
      <c r="Y44" s="1">
        <f t="shared" si="26"/>
        <v>45.180956944468626</v>
      </c>
      <c r="Z44" s="1">
        <f t="shared" si="26"/>
        <v>23.036177476218683</v>
      </c>
      <c r="AA44" s="1">
        <f t="shared" si="26"/>
        <v>88.778485602131823</v>
      </c>
      <c r="AB44" s="1">
        <f t="shared" si="26"/>
        <v>28.141307700243622</v>
      </c>
      <c r="AC44" s="1">
        <f t="shared" si="26"/>
        <v>12.818449615717549</v>
      </c>
      <c r="AD44" s="1">
        <f t="shared" si="26"/>
        <v>51.064225680965222</v>
      </c>
      <c r="AE44" s="1">
        <f t="shared" si="26"/>
        <v>2.7928440464102824</v>
      </c>
      <c r="AF44" s="1">
        <f t="shared" si="26"/>
        <v>9.5576647176390388</v>
      </c>
      <c r="AG44" s="1">
        <f t="shared" si="26"/>
        <v>24.014303135232083</v>
      </c>
      <c r="AH44" s="1">
        <f t="shared" si="26"/>
        <v>59.020037712716849</v>
      </c>
      <c r="AI44" s="1">
        <f t="shared" si="26"/>
        <v>64.604463330299552</v>
      </c>
      <c r="AK44" s="1">
        <f t="shared" si="27"/>
        <v>27.245574049184373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26"/>
        <v>-1.2368821645150933E-2</v>
      </c>
      <c r="V45" s="1">
        <f t="shared" si="26"/>
        <v>-2.7705424008630585E-2</v>
      </c>
      <c r="W45" s="1">
        <f t="shared" si="26"/>
        <v>-2.6612251677944617E-2</v>
      </c>
      <c r="X45" s="1">
        <f t="shared" si="26"/>
        <v>-1.8813720645735787E-2</v>
      </c>
      <c r="Y45" s="1">
        <f t="shared" si="26"/>
        <v>-3.4048750311469887E-2</v>
      </c>
      <c r="Z45" s="1">
        <f t="shared" si="26"/>
        <v>-3.03292260641423E-2</v>
      </c>
      <c r="AA45" s="1">
        <f t="shared" si="26"/>
        <v>-5.5897103930086295E-3</v>
      </c>
      <c r="AB45" s="1">
        <f t="shared" si="26"/>
        <v>-9.7842093547836247E-3</v>
      </c>
      <c r="AC45" s="1">
        <f t="shared" si="26"/>
        <v>-3.2844934755666931E-2</v>
      </c>
      <c r="AD45" s="1">
        <f t="shared" si="26"/>
        <v>-1.527580063425032E-2</v>
      </c>
      <c r="AE45" s="1">
        <f t="shared" si="26"/>
        <v>-3.4179713509746842E-2</v>
      </c>
      <c r="AF45" s="1">
        <f t="shared" si="26"/>
        <v>-2.1807557606223528E-2</v>
      </c>
      <c r="AG45" s="1">
        <f t="shared" si="26"/>
        <v>-1.5913446636944238E-2</v>
      </c>
      <c r="AH45" s="1">
        <f t="shared" si="26"/>
        <v>-2.6754505719675022E-2</v>
      </c>
      <c r="AI45" s="1">
        <f t="shared" si="26"/>
        <v>-6.2663917637708431E-3</v>
      </c>
      <c r="AK45" s="1">
        <f t="shared" si="27"/>
        <v>9.9967187760219255E-3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26"/>
        <v>-3.3300806206791474E-3</v>
      </c>
      <c r="V46" s="1">
        <f t="shared" si="26"/>
        <v>-8.404907258852401E-3</v>
      </c>
      <c r="W46" s="1">
        <f t="shared" si="26"/>
        <v>-3.9990138753341004E-3</v>
      </c>
      <c r="X46" s="1">
        <f t="shared" si="26"/>
        <v>-8.8134879823561119E-4</v>
      </c>
      <c r="Y46" s="1">
        <f t="shared" si="26"/>
        <v>-8.1267187567668486E-3</v>
      </c>
      <c r="Z46" s="1">
        <f t="shared" si="26"/>
        <v>-8.1775281001721413E-3</v>
      </c>
      <c r="AA46" s="1">
        <f t="shared" si="26"/>
        <v>-2.0363212668988791E-3</v>
      </c>
      <c r="AB46" s="1">
        <f t="shared" si="26"/>
        <v>-1.672613868663524E-3</v>
      </c>
      <c r="AC46" s="1">
        <f t="shared" si="26"/>
        <v>-8.5938948298873441E-3</v>
      </c>
      <c r="AD46" s="1">
        <f t="shared" si="26"/>
        <v>-1.8275367715003146E-3</v>
      </c>
      <c r="AE46" s="1">
        <f t="shared" si="26"/>
        <v>-2.781289787364622E-3</v>
      </c>
      <c r="AF46" s="1">
        <f t="shared" si="26"/>
        <v>-2.0127230480044486E-3</v>
      </c>
      <c r="AG46" s="1">
        <f t="shared" si="26"/>
        <v>-1.0000112961705639E-3</v>
      </c>
      <c r="AH46" s="1">
        <f t="shared" si="26"/>
        <v>-7.9192332399559313E-3</v>
      </c>
      <c r="AI46" s="1">
        <f t="shared" si="26"/>
        <v>-5.4188744886888367E-5</v>
      </c>
      <c r="AK46" s="1">
        <f t="shared" si="27"/>
        <v>3.2124255375307336E-3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26"/>
        <v>3.3246999250739477E-2</v>
      </c>
      <c r="V47" s="1">
        <f t="shared" si="26"/>
        <v>1.5747923356295167E-2</v>
      </c>
      <c r="W47" s="1">
        <f t="shared" si="26"/>
        <v>7.8541399292699529E-2</v>
      </c>
      <c r="X47" s="1">
        <f t="shared" si="26"/>
        <v>0.10904627498424718</v>
      </c>
      <c r="Y47" s="1">
        <f t="shared" si="26"/>
        <v>3.3921563463418951E-2</v>
      </c>
      <c r="Z47" s="1">
        <f t="shared" si="26"/>
        <v>4.5986361268537862E-2</v>
      </c>
      <c r="AA47" s="1">
        <f t="shared" si="26"/>
        <v>9.5035188469045406E-2</v>
      </c>
      <c r="AB47" s="1">
        <f t="shared" si="26"/>
        <v>6.1390074536353111E-2</v>
      </c>
      <c r="AC47" s="1">
        <f t="shared" si="26"/>
        <v>1.2414087373970402E-2</v>
      </c>
      <c r="AD47" s="1">
        <f t="shared" si="26"/>
        <v>2.1415645106821937E-2</v>
      </c>
      <c r="AE47" s="1">
        <f t="shared" si="26"/>
        <v>6.9178777166572072E-2</v>
      </c>
      <c r="AF47" s="1">
        <f t="shared" si="26"/>
        <v>2.5184578387927536E-3</v>
      </c>
      <c r="AG47" s="1">
        <f t="shared" si="26"/>
        <v>2.1881937994136343E-2</v>
      </c>
      <c r="AH47" s="1">
        <f>AH29*$AK12</f>
        <v>9.5041486386298717E-3</v>
      </c>
      <c r="AI47" s="1">
        <f t="shared" si="26"/>
        <v>6.7640163271754608E-2</v>
      </c>
      <c r="AK47" s="1">
        <f t="shared" si="27"/>
        <v>3.3199135262283144E-2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26"/>
        <v>560.02873790376782</v>
      </c>
      <c r="V48" s="1">
        <f t="shared" si="26"/>
        <v>848.01184666810889</v>
      </c>
      <c r="W48" s="1">
        <f t="shared" si="26"/>
        <v>849.07416215332353</v>
      </c>
      <c r="X48" s="1">
        <f t="shared" si="26"/>
        <v>397.89699478771604</v>
      </c>
      <c r="Y48" s="1">
        <f t="shared" si="26"/>
        <v>432.34194069669252</v>
      </c>
      <c r="Z48" s="1">
        <f t="shared" si="26"/>
        <v>553.58852510656538</v>
      </c>
      <c r="AA48" s="1">
        <f t="shared" si="26"/>
        <v>9.0494258913203183</v>
      </c>
      <c r="AB48" s="1">
        <f t="shared" si="26"/>
        <v>250.390569979925</v>
      </c>
      <c r="AC48" s="1">
        <f t="shared" si="26"/>
        <v>139.21145303503965</v>
      </c>
      <c r="AD48" s="1">
        <f t="shared" si="26"/>
        <v>578.5529092735344</v>
      </c>
      <c r="AE48" s="1">
        <f t="shared" si="26"/>
        <v>105.97444231846079</v>
      </c>
      <c r="AF48" s="1">
        <f t="shared" si="26"/>
        <v>759.36096983466439</v>
      </c>
      <c r="AG48" s="1">
        <f t="shared" si="26"/>
        <v>330.3914192079543</v>
      </c>
      <c r="AH48" s="1">
        <f t="shared" si="26"/>
        <v>660.39214784344983</v>
      </c>
      <c r="AI48" s="1">
        <f t="shared" si="26"/>
        <v>79.090185040169374</v>
      </c>
      <c r="AK48" s="1">
        <f t="shared" si="27"/>
        <v>280.12226663370234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6"/>
        <v>-203.40540298107859</v>
      </c>
      <c r="V49" s="1">
        <f t="shared" si="26"/>
        <v>-288.00003384873884</v>
      </c>
      <c r="W49" s="1">
        <f t="shared" si="26"/>
        <v>-367.60120378997004</v>
      </c>
      <c r="X49" s="1">
        <f t="shared" si="26"/>
        <v>-262.83907807861897</v>
      </c>
      <c r="Y49" s="1">
        <f t="shared" si="26"/>
        <v>-254.41407544094525</v>
      </c>
      <c r="Z49" s="1">
        <f t="shared" si="26"/>
        <v>-277.30772561797335</v>
      </c>
      <c r="AA49" s="1">
        <f t="shared" si="26"/>
        <v>-53.79276943868107</v>
      </c>
      <c r="AB49" s="1">
        <f t="shared" si="26"/>
        <v>-34.324627203987781</v>
      </c>
      <c r="AC49" s="1">
        <f t="shared" si="26"/>
        <v>-95.193499306638884</v>
      </c>
      <c r="AD49" s="1">
        <f t="shared" si="26"/>
        <v>-215.98577084174383</v>
      </c>
      <c r="AE49" s="1">
        <f t="shared" si="26"/>
        <v>-167.79493226137217</v>
      </c>
      <c r="AF49" s="1">
        <f t="shared" si="26"/>
        <v>-271.55689827972776</v>
      </c>
      <c r="AG49" s="1">
        <f t="shared" si="26"/>
        <v>-3.512258445310926</v>
      </c>
      <c r="AH49" s="1">
        <f>AH31*$AK14</f>
        <v>-245.29725076148694</v>
      </c>
      <c r="AI49" s="1">
        <f t="shared" si="26"/>
        <v>-7.6512057348125451</v>
      </c>
      <c r="AK49" s="1">
        <f t="shared" si="27"/>
        <v>116.00514730051152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6"/>
        <v>2.3264386173826819E-2</v>
      </c>
      <c r="V50" s="1">
        <f t="shared" si="26"/>
        <v>1.7821517977753248E-2</v>
      </c>
      <c r="W50" s="1">
        <f t="shared" si="26"/>
        <v>2.6709204528880702E-3</v>
      </c>
      <c r="X50" s="1">
        <f t="shared" si="26"/>
        <v>4.9206827694108701E-3</v>
      </c>
      <c r="Y50" s="1">
        <f t="shared" si="26"/>
        <v>8.6467550605016374E-3</v>
      </c>
      <c r="Z50" s="1">
        <f t="shared" si="26"/>
        <v>1.2292836141899194E-4</v>
      </c>
      <c r="AA50" s="1">
        <f t="shared" si="26"/>
        <v>1.3086693239024697E-3</v>
      </c>
      <c r="AB50" s="1">
        <f t="shared" si="26"/>
        <v>7.9074285874567458E-3</v>
      </c>
      <c r="AC50" s="1">
        <f t="shared" si="26"/>
        <v>6.2324931735848073E-4</v>
      </c>
      <c r="AD50" s="1">
        <f t="shared" si="26"/>
        <v>1.7499747066511796E-2</v>
      </c>
      <c r="AE50" s="1">
        <f t="shared" si="26"/>
        <v>1.1726383438518711E-2</v>
      </c>
      <c r="AF50" s="1">
        <f t="shared" si="26"/>
        <v>1.8989346518312893E-2</v>
      </c>
      <c r="AG50" s="1">
        <f t="shared" si="26"/>
        <v>2.8511316245350563E-3</v>
      </c>
      <c r="AH50" s="1">
        <f t="shared" si="26"/>
        <v>1.868956070688332E-2</v>
      </c>
      <c r="AI50" s="1">
        <f t="shared" si="26"/>
        <v>7.8171276312881E-3</v>
      </c>
      <c r="AK50" s="1">
        <f t="shared" si="27"/>
        <v>7.8080432935427541E-3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6"/>
        <v>34.95777104740904</v>
      </c>
      <c r="V51" s="1">
        <f t="shared" si="26"/>
        <v>17.735701163633379</v>
      </c>
      <c r="W51" s="1">
        <f t="shared" si="26"/>
        <v>6.8984302527848111</v>
      </c>
      <c r="X51" s="1">
        <f t="shared" si="26"/>
        <v>5.7703121626884863</v>
      </c>
      <c r="Y51" s="1">
        <f t="shared" si="26"/>
        <v>27.682850558112197</v>
      </c>
      <c r="Z51" s="1">
        <f t="shared" si="26"/>
        <v>3.1130442337990365</v>
      </c>
      <c r="AA51" s="1">
        <f t="shared" si="26"/>
        <v>23.333301443621625</v>
      </c>
      <c r="AB51" s="1">
        <f t="shared" si="26"/>
        <v>6.1720670973279317</v>
      </c>
      <c r="AC51" s="1">
        <f t="shared" si="26"/>
        <v>17.341869450662003</v>
      </c>
      <c r="AD51" s="1">
        <f t="shared" si="26"/>
        <v>21.01315952645605</v>
      </c>
      <c r="AE51" s="1">
        <f t="shared" si="26"/>
        <v>6.81925225278688</v>
      </c>
      <c r="AF51" s="1">
        <f t="shared" si="26"/>
        <v>10.250128556368923</v>
      </c>
      <c r="AG51" s="1">
        <f t="shared" si="26"/>
        <v>12.911926685125637</v>
      </c>
      <c r="AH51" s="1">
        <f t="shared" si="26"/>
        <v>19.427983578174302</v>
      </c>
      <c r="AI51" s="1">
        <f t="shared" si="26"/>
        <v>13.11189525790755</v>
      </c>
      <c r="AK51" s="1">
        <f t="shared" si="27"/>
        <v>9.120825154340773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6"/>
        <v>123.37036127354673</v>
      </c>
      <c r="V52" s="1">
        <f t="shared" si="26"/>
        <v>2.1331877143125797</v>
      </c>
      <c r="W52" s="1">
        <f t="shared" si="26"/>
        <v>85.697336301452182</v>
      </c>
      <c r="X52" s="1">
        <f t="shared" si="26"/>
        <v>63.735778207602095</v>
      </c>
      <c r="Y52" s="1">
        <f t="shared" si="26"/>
        <v>394.97142917534063</v>
      </c>
      <c r="Z52" s="1">
        <f t="shared" si="26"/>
        <v>330.17307212058898</v>
      </c>
      <c r="AA52" s="1">
        <f t="shared" si="26"/>
        <v>117.91731711877156</v>
      </c>
      <c r="AB52" s="1">
        <f t="shared" si="26"/>
        <v>155.45874985269973</v>
      </c>
      <c r="AC52" s="1">
        <f t="shared" si="26"/>
        <v>566.20061684498251</v>
      </c>
      <c r="AD52" s="1">
        <f t="shared" si="26"/>
        <v>143.45205576928052</v>
      </c>
      <c r="AE52" s="1">
        <f t="shared" si="26"/>
        <v>363.56926809456218</v>
      </c>
      <c r="AF52" s="1">
        <f t="shared" si="26"/>
        <v>245.15957704621241</v>
      </c>
      <c r="AG52" s="1">
        <f t="shared" si="26"/>
        <v>259.75185457076623</v>
      </c>
      <c r="AH52" s="1">
        <f t="shared" si="26"/>
        <v>61.874818388958289</v>
      </c>
      <c r="AI52" s="1">
        <f t="shared" si="26"/>
        <v>203.77153669309581</v>
      </c>
      <c r="AK52" s="1">
        <f t="shared" si="27"/>
        <v>153.10557035660054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rgb="FF7030A0"/>
  </sheetPr>
  <dimension ref="A1:AQ52"/>
  <sheetViews>
    <sheetView zoomScale="66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100.8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72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2.0820202999999999</v>
      </c>
      <c r="P3" s="14">
        <v>-5.1549259999999997</v>
      </c>
      <c r="Q3" s="14">
        <v>-1.6323303</v>
      </c>
      <c r="R3" s="14">
        <v>-2.358517</v>
      </c>
      <c r="S3" s="14">
        <v>11.333138</v>
      </c>
      <c r="T3" s="1"/>
      <c r="U3" s="1">
        <f>$I$3*$O3+$J$3*$P3+$K$3*$Q3+$L$3*$R3+$M$3*$S3</f>
        <v>29.601116199999993</v>
      </c>
      <c r="V3" s="1">
        <f>$I$4*$O3+$J$4*$P3+$K$4*$Q3+$L$4*$R3+$M$4*$S3</f>
        <v>143.55428469999998</v>
      </c>
      <c r="W3" s="1">
        <f>$I$5*$O3+$J$5*$P3+$K$5*$Q3+$L$5*$R3+$M$5*$S3</f>
        <v>-38.659362799999997</v>
      </c>
      <c r="X3" s="1">
        <f>$I$6*$O3+$J$6*$P3+$K$6*$Q3+$L$6*$R3+$M$6*$S3</f>
        <v>0.17422140000000041</v>
      </c>
      <c r="Y3" s="1">
        <f>$I$7*$O3+$J$7*$P3+$K$7*$Q3+$L$7*$R3+$M$7*$S3</f>
        <v>1.4713892000000044</v>
      </c>
      <c r="Z3" s="1">
        <f>$I$8*$O3+$J$8*$P3+$K$8*$Q3+$L$8*$R3+$M$8*$S3</f>
        <v>-55.652795399999988</v>
      </c>
      <c r="AA3" s="1">
        <f>$I$9*$O3+$J$9*$P3+$K$9*$Q3+$L$9*$R3+$M$9*$S3</f>
        <v>-6.9759963999999997</v>
      </c>
      <c r="AB3" s="1">
        <f>$I$10*$O3+$J$10*$P3+$K$10*$Q3+$L$10*$R3+$M$10*$S3</f>
        <v>33.788084599999998</v>
      </c>
      <c r="AC3" s="1">
        <f>$I$11*$O3+$J$11*$P3+$K$11*$Q3+$L$11*$R3+$M$11*$S3</f>
        <v>11.51487379999999</v>
      </c>
      <c r="AD3" s="1">
        <f>$I$12*$O3+$J$12*$P3+$K$12*$Q3+$L$12*$R3+$M$12*$S3</f>
        <v>87.849126700000014</v>
      </c>
      <c r="AE3" s="1">
        <f>$I$13*$O3+$J$13*$P3+$K$13*$Q3+$L$13*$R3+$M$13*$S3</f>
        <v>32.965730400000005</v>
      </c>
      <c r="AF3" s="1">
        <f>$I$14*$O3+$J$14*$P3+$K$14*$Q3+$L$14*$R3+$M$14*$S3</f>
        <v>85.462236800000028</v>
      </c>
      <c r="AG3" s="1">
        <f>$I$15*$O3+$J$15*$P3+$K$15*$Q3+$L$15*$R3+$M$15*$S3</f>
        <v>54.29269339999999</v>
      </c>
      <c r="AH3" s="1">
        <f>$I$16*$O3+$J$16*$P3+$K$16*$Q3+$L$16*$R3+$M$16*$S3</f>
        <v>129.13440199999999</v>
      </c>
      <c r="AI3" s="1">
        <f>$I$17*$O3+$J$17*$P3+$K$17*$Q3+$L$17*$R3+$M$17*$S3</f>
        <v>1.3217314000000044</v>
      </c>
      <c r="AK3" s="9">
        <v>-10.888085</v>
      </c>
      <c r="AM3" t="s">
        <v>0</v>
      </c>
      <c r="AN3" s="1">
        <v>1000</v>
      </c>
      <c r="AO3" s="15">
        <f>SUM(U38:U52)</f>
        <v>999.23190165989877</v>
      </c>
      <c r="AP3" s="1">
        <f>AN3-AO3</f>
        <v>0.76809834010123268</v>
      </c>
      <c r="AQ3">
        <f>ABS(AP3)</f>
        <v>0.76809834010123268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-0.76902190000000004</v>
      </c>
      <c r="P4" s="14">
        <v>-1.2050487000000001</v>
      </c>
      <c r="Q4" s="14">
        <v>2.3095815000000002</v>
      </c>
      <c r="R4" s="14">
        <v>-0.79163855000000005</v>
      </c>
      <c r="S4" s="14">
        <v>0.76835379999999998</v>
      </c>
      <c r="T4" s="1"/>
      <c r="U4" s="1">
        <f t="shared" ref="U4:U17" si="4">$I$3*$O4+$J$3*$P4+$K$3*$Q4+$L$3*$R4+$M$3*$S4</f>
        <v>-16.685087549999999</v>
      </c>
      <c r="V4" s="1">
        <f t="shared" ref="V4:V17" si="5">$I$4*$O4+$J$4*$P4+$K$4*$Q4+$L$4*$R4+$M$4*$S4</f>
        <v>1.184425199999998</v>
      </c>
      <c r="W4" s="1">
        <f t="shared" ref="W4:W17" si="6">$I$5*$O4+$J$5*$P4+$K$5*$Q4+$L$5*$R4+$M$5*$S4</f>
        <v>-14.0377814</v>
      </c>
      <c r="X4" s="1">
        <f t="shared" ref="X4:X17" si="7">$I$6*$O4+$J$6*$P4+$K$6*$Q4+$L$6*$R4+$M$6*$S4</f>
        <v>-7.3170517499999992</v>
      </c>
      <c r="Y4" s="1">
        <f t="shared" ref="Y4:Y17" si="8">$I$7*$O4+$J$7*$P4+$K$7*$Q4+$L$7*$R4+$M$7*$S4</f>
        <v>0.26423804999999856</v>
      </c>
      <c r="Z4" s="1">
        <f t="shared" ref="Z4:Z17" si="9">$I$8*$O4+$J$8*$P4+$K$8*$Q4+$L$8*$R4+$M$8*$S4</f>
        <v>3.1043215500000003</v>
      </c>
      <c r="AA4" s="1">
        <f t="shared" ref="AA4:AA17" si="10">$I$9*$O4+$J$9*$P4+$K$9*$Q4+$L$9*$R4+$M$9*$S4</f>
        <v>3.9122228500000014</v>
      </c>
      <c r="AB4" s="1">
        <f t="shared" ref="AB4:AB17" si="11">$I$10*$O4+$J$10*$P4+$K$10*$Q4+$L$10*$R4+$M$10*$S4</f>
        <v>7.904968199999999</v>
      </c>
      <c r="AC4" s="1">
        <f t="shared" ref="AC4:AC17" si="12">$I$11*$O4+$J$11*$P4+$K$11*$Q4+$L$11*$R4+$M$11*$S4</f>
        <v>19.629860599999997</v>
      </c>
      <c r="AD4" s="1">
        <f t="shared" ref="AD4:AD17" si="13">$I$12*$O4+$J$12*$P4+$K$12*$Q4+$L$12*$R4+$M$12*$S4</f>
        <v>5.676760250000001</v>
      </c>
      <c r="AE4" s="1">
        <f t="shared" ref="AE4:AE17" si="14">$I$13*$O4+$J$13*$P4+$K$13*$Q4+$L$13*$R4+$M$13*$S4</f>
        <v>11.597972350000003</v>
      </c>
      <c r="AF4" s="1">
        <f t="shared" ref="AF4:AF17" si="15">$I$14*$O4+$J$14*$P4+$K$14*$Q4+$L$14*$R4+$M$14*$S4</f>
        <v>13.0508738</v>
      </c>
      <c r="AG4" s="1">
        <f t="shared" ref="AG4:AG17" si="16">$I$15*$O4+$J$15*$P4+$K$15*$Q4+$L$15*$R4+$M$15*$S4</f>
        <v>10.162280500000001</v>
      </c>
      <c r="AH4" s="1">
        <f t="shared" ref="AH4:AH17" si="17">$I$16*$O4+$J$16*$P4+$K$16*$Q4+$L$16*$R4+$M$16*$S4</f>
        <v>-3.746295850000001</v>
      </c>
      <c r="AI4" s="1">
        <f t="shared" ref="AI4:AI17" si="18">$I$17*$O4+$J$17*$P4+$K$17*$Q4+$L$17*$R4+$M$17*$S4</f>
        <v>6.4271468</v>
      </c>
      <c r="AK4" s="9">
        <v>4.0813949999999998E-3</v>
      </c>
      <c r="AM4" t="s">
        <v>1</v>
      </c>
      <c r="AN4" s="1">
        <v>1000</v>
      </c>
      <c r="AO4" s="15">
        <f>SUM(V38:V52)</f>
        <v>1001.3273319539342</v>
      </c>
      <c r="AP4" s="1">
        <f t="shared" ref="AP4:AP17" si="19">AN4-AO4</f>
        <v>-1.3273319539341628</v>
      </c>
      <c r="AQ4">
        <f>ABS(AP4)</f>
        <v>1.3273319539341628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2.9295660000000001E-2</v>
      </c>
      <c r="P5" s="14">
        <v>-2.1375457999999998</v>
      </c>
      <c r="Q5" s="14">
        <v>-1.0765142000000001</v>
      </c>
      <c r="R5" s="14">
        <v>2.700259</v>
      </c>
      <c r="S5" s="14">
        <v>1.2565364999999999</v>
      </c>
      <c r="T5" s="1"/>
      <c r="U5" s="1">
        <f t="shared" si="4"/>
        <v>12.502864160000005</v>
      </c>
      <c r="V5" s="1">
        <f>$I$4*$O5+$J$4*$P5+$K$4*$Q5+$L$4*$R5+$M$4*$S5</f>
        <v>6.2415409800000017</v>
      </c>
      <c r="W5" s="1">
        <f t="shared" si="6"/>
        <v>10.271832919999998</v>
      </c>
      <c r="X5" s="1">
        <f t="shared" si="7"/>
        <v>12.216274839999999</v>
      </c>
      <c r="Y5" s="1">
        <f t="shared" si="8"/>
        <v>18.698968879999995</v>
      </c>
      <c r="Z5" s="1">
        <f t="shared" si="9"/>
        <v>1.3904498199999988</v>
      </c>
      <c r="AA5" s="1">
        <f t="shared" si="10"/>
        <v>-19.421821800000004</v>
      </c>
      <c r="AB5" s="1">
        <f t="shared" si="11"/>
        <v>10.7709972</v>
      </c>
      <c r="AC5" s="1">
        <f t="shared" si="12"/>
        <v>15.012661459999997</v>
      </c>
      <c r="AD5" s="1">
        <f t="shared" si="13"/>
        <v>0.81346023999999773</v>
      </c>
      <c r="AE5" s="1">
        <f t="shared" si="14"/>
        <v>28.927044939999998</v>
      </c>
      <c r="AF5" s="1">
        <f t="shared" si="15"/>
        <v>-12.960362820000004</v>
      </c>
      <c r="AG5" s="1">
        <f t="shared" si="16"/>
        <v>20.8711606</v>
      </c>
      <c r="AH5" s="1">
        <f t="shared" si="17"/>
        <v>6.3367060600000009</v>
      </c>
      <c r="AI5" s="1">
        <f t="shared" si="18"/>
        <v>-20.52899188</v>
      </c>
      <c r="AK5" s="9">
        <v>-2.7650596999999999E-2</v>
      </c>
      <c r="AM5" t="s">
        <v>2</v>
      </c>
      <c r="AN5" s="1">
        <v>1000</v>
      </c>
      <c r="AO5" s="15">
        <f>SUM(W38:W52)</f>
        <v>999.14330607747797</v>
      </c>
      <c r="AP5" s="1">
        <f t="shared" si="19"/>
        <v>0.8566939225220267</v>
      </c>
      <c r="AQ5">
        <f t="shared" ref="AQ5:AQ17" si="20">ABS(AP5)</f>
        <v>0.8566939225220267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-0.17830737999999999</v>
      </c>
      <c r="P6" s="14">
        <v>1.5687405000000001</v>
      </c>
      <c r="Q6" s="14">
        <v>1.4166863000000001</v>
      </c>
      <c r="R6" s="14">
        <v>-8.0248620000000006</v>
      </c>
      <c r="S6" s="14">
        <v>9.2566769999999998</v>
      </c>
      <c r="T6" s="1"/>
      <c r="U6" s="1">
        <f t="shared" si="4"/>
        <v>26.450442819999992</v>
      </c>
      <c r="V6" s="1">
        <f t="shared" si="5"/>
        <v>126.30494626000001</v>
      </c>
      <c r="W6" s="1">
        <f t="shared" si="6"/>
        <v>-57.008852259999998</v>
      </c>
      <c r="X6" s="1">
        <f t="shared" si="7"/>
        <v>-41.431627519999999</v>
      </c>
      <c r="Y6" s="1">
        <f t="shared" si="8"/>
        <v>-7.5914369400000083</v>
      </c>
      <c r="Z6" s="1">
        <f t="shared" si="9"/>
        <v>-31.005797759999997</v>
      </c>
      <c r="AA6" s="1">
        <f t="shared" si="10"/>
        <v>40.726272199999997</v>
      </c>
      <c r="AB6" s="1">
        <f t="shared" si="11"/>
        <v>-3.3069000000054416E-3</v>
      </c>
      <c r="AC6" s="1">
        <f t="shared" si="12"/>
        <v>15.40935361999999</v>
      </c>
      <c r="AD6" s="1">
        <f t="shared" si="13"/>
        <v>105.92566398</v>
      </c>
      <c r="AE6" s="1">
        <f t="shared" si="14"/>
        <v>-33.235620620000013</v>
      </c>
      <c r="AF6" s="1">
        <f t="shared" si="15"/>
        <v>144.28685056</v>
      </c>
      <c r="AG6" s="1">
        <f t="shared" si="16"/>
        <v>11.191850699999996</v>
      </c>
      <c r="AH6" s="1">
        <f t="shared" si="17"/>
        <v>110.35426962</v>
      </c>
      <c r="AI6" s="1">
        <f t="shared" si="18"/>
        <v>67.129271139999986</v>
      </c>
      <c r="AK6" s="9">
        <v>10.559794999999999</v>
      </c>
      <c r="AM6" t="s">
        <v>3</v>
      </c>
      <c r="AN6" s="1">
        <v>1000</v>
      </c>
      <c r="AO6" s="15">
        <f>SUM(X38:X52)</f>
        <v>999.27209347802068</v>
      </c>
      <c r="AP6" s="1">
        <f t="shared" si="19"/>
        <v>0.72790652197932104</v>
      </c>
      <c r="AQ6">
        <f t="shared" si="20"/>
        <v>0.72790652197932104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0.35083002000000002</v>
      </c>
      <c r="P7" s="14">
        <v>1.5704594999999999</v>
      </c>
      <c r="Q7" s="14">
        <v>1.2719329999999999E-2</v>
      </c>
      <c r="R7" s="14">
        <v>-1.1385065000000001</v>
      </c>
      <c r="S7" s="14">
        <v>-0.64202729999999997</v>
      </c>
      <c r="T7" s="1"/>
      <c r="U7" s="1">
        <f t="shared" si="4"/>
        <v>3.6025477799999983</v>
      </c>
      <c r="V7" s="1">
        <f t="shared" si="5"/>
        <v>2.7690293799999974</v>
      </c>
      <c r="W7" s="1">
        <f t="shared" si="6"/>
        <v>1.4600923299999988</v>
      </c>
      <c r="X7" s="1">
        <f t="shared" si="7"/>
        <v>-0.26083884000000057</v>
      </c>
      <c r="Y7" s="1">
        <f t="shared" si="8"/>
        <v>-4.4138246700000039</v>
      </c>
      <c r="Z7" s="1">
        <f t="shared" si="9"/>
        <v>2.0837949399999953</v>
      </c>
      <c r="AA7" s="1">
        <f t="shared" si="10"/>
        <v>15.370646589999996</v>
      </c>
      <c r="AB7" s="1">
        <f t="shared" si="11"/>
        <v>-4.2186338600000006</v>
      </c>
      <c r="AC7" s="1">
        <f t="shared" si="12"/>
        <v>-7.6836085300000025</v>
      </c>
      <c r="AD7" s="1">
        <f t="shared" si="13"/>
        <v>2.9107456299999992</v>
      </c>
      <c r="AE7" s="1">
        <f t="shared" si="14"/>
        <v>-13.78490599</v>
      </c>
      <c r="AF7" s="1">
        <f t="shared" si="15"/>
        <v>10.76126962</v>
      </c>
      <c r="AG7" s="1">
        <f t="shared" si="16"/>
        <v>-10.18859819</v>
      </c>
      <c r="AH7" s="1">
        <f t="shared" si="17"/>
        <v>2.8813129499999999</v>
      </c>
      <c r="AI7" s="1">
        <f t="shared" si="18"/>
        <v>15.97766596</v>
      </c>
      <c r="AK7" s="9">
        <v>-2.9936865E-2</v>
      </c>
      <c r="AM7" t="s">
        <v>4</v>
      </c>
      <c r="AN7" s="1">
        <v>1000</v>
      </c>
      <c r="AO7" s="15">
        <f>SUM(Y38:Y52)</f>
        <v>998.45943916842066</v>
      </c>
      <c r="AP7" s="1">
        <f t="shared" si="19"/>
        <v>1.5405608315793415</v>
      </c>
      <c r="AQ7">
        <f t="shared" si="20"/>
        <v>1.5405608315793415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7.3188576999999997</v>
      </c>
      <c r="P8" s="14">
        <v>-8.5054630000000007</v>
      </c>
      <c r="Q8" s="14">
        <v>5.3660107000000004</v>
      </c>
      <c r="R8" s="14">
        <v>-3.9947417000000001</v>
      </c>
      <c r="S8" s="14">
        <v>2.0194177999999998</v>
      </c>
      <c r="T8" s="1"/>
      <c r="U8" s="1">
        <f t="shared" si="4"/>
        <v>-79.673832100000013</v>
      </c>
      <c r="V8" s="1">
        <f t="shared" si="5"/>
        <v>85.858780699999983</v>
      </c>
      <c r="W8" s="1">
        <f t="shared" si="6"/>
        <v>-30.136204200000009</v>
      </c>
      <c r="X8" s="1">
        <f t="shared" si="7"/>
        <v>68.724380299999979</v>
      </c>
      <c r="Y8" s="1">
        <f t="shared" si="8"/>
        <v>-65.05578890000001</v>
      </c>
      <c r="Z8" s="1">
        <f t="shared" si="9"/>
        <v>-54.640712899999997</v>
      </c>
      <c r="AA8" s="1">
        <f t="shared" si="10"/>
        <v>67.598829099999989</v>
      </c>
      <c r="AB8" s="1">
        <f t="shared" si="11"/>
        <v>91.720420599999983</v>
      </c>
      <c r="AC8" s="1">
        <f t="shared" si="12"/>
        <v>-24.47235460000002</v>
      </c>
      <c r="AD8" s="1">
        <f t="shared" si="13"/>
        <v>0.31056879999999154</v>
      </c>
      <c r="AE8" s="1">
        <f t="shared" si="14"/>
        <v>76.5752387</v>
      </c>
      <c r="AF8" s="1">
        <f t="shared" si="15"/>
        <v>18.178808199999985</v>
      </c>
      <c r="AG8" s="1">
        <f t="shared" si="16"/>
        <v>47.828891399999989</v>
      </c>
      <c r="AH8" s="1">
        <f t="shared" si="17"/>
        <v>63.584402299999994</v>
      </c>
      <c r="AI8" s="1">
        <f t="shared" si="18"/>
        <v>27.555389399999992</v>
      </c>
      <c r="AK8" s="9">
        <v>9.7198753</v>
      </c>
      <c r="AM8" t="s">
        <v>5</v>
      </c>
      <c r="AN8" s="1">
        <v>1000</v>
      </c>
      <c r="AO8" s="15">
        <f>SUM(Z38:Z52)</f>
        <v>998.7453486563204</v>
      </c>
      <c r="AP8" s="1">
        <f t="shared" si="19"/>
        <v>1.2546513436795976</v>
      </c>
      <c r="AQ8">
        <f t="shared" si="20"/>
        <v>1.2546513436795976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-0.30687648000000001</v>
      </c>
      <c r="P9" s="14">
        <v>2.0502691</v>
      </c>
      <c r="Q9" s="14">
        <v>-1.0432471000000001</v>
      </c>
      <c r="R9" s="14">
        <v>-0.23946945</v>
      </c>
      <c r="S9" s="14">
        <v>-0.14123221999999999</v>
      </c>
      <c r="T9" s="1"/>
      <c r="U9" s="1">
        <f t="shared" si="4"/>
        <v>18.679259069999997</v>
      </c>
      <c r="V9" s="1">
        <f t="shared" si="5"/>
        <v>1.6830419800000009</v>
      </c>
      <c r="W9" s="1">
        <f t="shared" si="6"/>
        <v>6.5380803200000015</v>
      </c>
      <c r="X9" s="1">
        <f t="shared" si="7"/>
        <v>-4.7923664099999996</v>
      </c>
      <c r="Y9" s="1">
        <f t="shared" si="8"/>
        <v>7.3799750299999998</v>
      </c>
      <c r="Z9" s="1">
        <f t="shared" si="9"/>
        <v>6.3986064299999983</v>
      </c>
      <c r="AA9" s="1">
        <f t="shared" si="10"/>
        <v>4.5343613499999984</v>
      </c>
      <c r="AB9" s="1">
        <f t="shared" si="11"/>
        <v>-11.366218080000001</v>
      </c>
      <c r="AC9" s="1">
        <f t="shared" si="12"/>
        <v>-2.2680555799999995</v>
      </c>
      <c r="AD9" s="1">
        <f t="shared" si="13"/>
        <v>7.5452163899999967</v>
      </c>
      <c r="AE9" s="1">
        <f t="shared" si="14"/>
        <v>-16.14783349</v>
      </c>
      <c r="AF9" s="1">
        <f t="shared" si="15"/>
        <v>10.653429259999999</v>
      </c>
      <c r="AG9" s="1">
        <f t="shared" si="16"/>
        <v>-9.691224140000001</v>
      </c>
      <c r="AH9" s="1">
        <f t="shared" si="17"/>
        <v>3.8982010299999996</v>
      </c>
      <c r="AI9" s="1">
        <f t="shared" si="18"/>
        <v>9.8993848799999977</v>
      </c>
      <c r="AK9" s="9">
        <v>-1.7865853000000001E-2</v>
      </c>
      <c r="AM9" t="s">
        <v>6</v>
      </c>
      <c r="AN9" s="1">
        <v>1000</v>
      </c>
      <c r="AO9" s="15">
        <f>SUM(AA38:AA52)</f>
        <v>998.57686921896948</v>
      </c>
      <c r="AP9" s="1">
        <f t="shared" si="19"/>
        <v>1.4231307810305225</v>
      </c>
      <c r="AQ9">
        <f t="shared" si="20"/>
        <v>1.4231307810305225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-0.70296055000000002</v>
      </c>
      <c r="P10" s="14">
        <v>3.1185968000000002</v>
      </c>
      <c r="Q10" s="14">
        <v>2.0030103000000001</v>
      </c>
      <c r="R10" s="14">
        <v>-0.72811119999999996</v>
      </c>
      <c r="S10" s="14">
        <v>-3.1083702999999998</v>
      </c>
      <c r="T10" s="1"/>
      <c r="U10" s="1">
        <f t="shared" si="4"/>
        <v>1.2370894999999962</v>
      </c>
      <c r="V10" s="1">
        <f t="shared" si="5"/>
        <v>-27.388271749999994</v>
      </c>
      <c r="W10" s="1">
        <f t="shared" si="6"/>
        <v>12.529002350000003</v>
      </c>
      <c r="X10" s="1">
        <f t="shared" si="7"/>
        <v>1.8812599000000034</v>
      </c>
      <c r="Y10" s="1">
        <f t="shared" si="8"/>
        <v>11.325775150000009</v>
      </c>
      <c r="Z10" s="1">
        <f t="shared" si="9"/>
        <v>32.475815799999999</v>
      </c>
      <c r="AA10" s="1">
        <f t="shared" si="10"/>
        <v>33.73547975000001</v>
      </c>
      <c r="AB10" s="1">
        <f t="shared" si="11"/>
        <v>-4.6890746999999982</v>
      </c>
      <c r="AC10" s="1">
        <f t="shared" si="12"/>
        <v>16.13230535000001</v>
      </c>
      <c r="AD10" s="1">
        <f t="shared" si="13"/>
        <v>-7.3327934999999904</v>
      </c>
      <c r="AE10" s="1">
        <f t="shared" si="14"/>
        <v>-9.2906022499999956</v>
      </c>
      <c r="AF10" s="1">
        <f t="shared" si="15"/>
        <v>12.534795100000004</v>
      </c>
      <c r="AG10" s="1">
        <f t="shared" si="16"/>
        <v>-13.958615549999998</v>
      </c>
      <c r="AH10" s="1">
        <f t="shared" si="17"/>
        <v>-28.165126549999993</v>
      </c>
      <c r="AI10" s="1">
        <f t="shared" si="18"/>
        <v>37.149940000000001</v>
      </c>
      <c r="AK10" s="9">
        <v>-4.2187839999999997E-2</v>
      </c>
      <c r="AM10" t="s">
        <v>7</v>
      </c>
      <c r="AN10" s="1">
        <v>1000</v>
      </c>
      <c r="AO10" s="15">
        <f>SUM(AB38:AB52)</f>
        <v>998.44449662204886</v>
      </c>
      <c r="AP10" s="1">
        <f t="shared" si="19"/>
        <v>1.5555033779511405</v>
      </c>
      <c r="AQ10">
        <f t="shared" si="20"/>
        <v>1.5555033779511405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-4.1354620000000004</v>
      </c>
      <c r="P11" s="14">
        <v>6.5769529999999996</v>
      </c>
      <c r="Q11" s="14">
        <v>2.1002320000000001</v>
      </c>
      <c r="R11" s="14">
        <v>4.2866340000000003</v>
      </c>
      <c r="S11" s="14">
        <v>-9.7009325000000004</v>
      </c>
      <c r="T11" s="1"/>
      <c r="U11" s="1">
        <f t="shared" si="4"/>
        <v>15.031729999999996</v>
      </c>
      <c r="V11" s="1">
        <f t="shared" si="5"/>
        <v>-133.13814700000003</v>
      </c>
      <c r="W11" s="1">
        <f t="shared" si="6"/>
        <v>56.55654049999999</v>
      </c>
      <c r="X11" s="1">
        <f t="shared" si="7"/>
        <v>0.190576999999994</v>
      </c>
      <c r="Y11" s="1">
        <f t="shared" si="8"/>
        <v>55.833302500000002</v>
      </c>
      <c r="Z11" s="1">
        <f t="shared" si="9"/>
        <v>96.551102500000013</v>
      </c>
      <c r="AA11" s="1">
        <f t="shared" si="10"/>
        <v>17.123029499999994</v>
      </c>
      <c r="AB11" s="1">
        <f t="shared" si="11"/>
        <v>-31.059737000000005</v>
      </c>
      <c r="AC11" s="1">
        <f t="shared" si="12"/>
        <v>49.564146000000008</v>
      </c>
      <c r="AD11" s="1">
        <f t="shared" si="13"/>
        <v>-56.976352000000006</v>
      </c>
      <c r="AE11" s="1">
        <f t="shared" si="14"/>
        <v>-10.019006000000005</v>
      </c>
      <c r="AF11" s="1">
        <f t="shared" si="15"/>
        <v>-44.171021500000023</v>
      </c>
      <c r="AG11" s="1">
        <f t="shared" si="16"/>
        <v>-33.012188500000008</v>
      </c>
      <c r="AH11" s="1">
        <f t="shared" si="17"/>
        <v>-122.62964100000001</v>
      </c>
      <c r="AI11" s="1">
        <f t="shared" si="18"/>
        <v>26.544342999999998</v>
      </c>
      <c r="AK11" s="9">
        <v>-7.5920262000000003</v>
      </c>
      <c r="AM11" t="s">
        <v>8</v>
      </c>
      <c r="AN11" s="1">
        <v>1000</v>
      </c>
      <c r="AO11" s="15">
        <f>SUM(AC38:AC52)</f>
        <v>998.8463042306887</v>
      </c>
      <c r="AP11" s="1">
        <f t="shared" si="19"/>
        <v>1.1536957693112981</v>
      </c>
      <c r="AQ11">
        <f t="shared" si="20"/>
        <v>1.1536957693112981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-0.22137092</v>
      </c>
      <c r="P12" s="14">
        <v>-1.0006789</v>
      </c>
      <c r="Q12" s="14">
        <v>1.7098930000000001</v>
      </c>
      <c r="R12" s="14">
        <v>-0.43121130000000002</v>
      </c>
      <c r="S12" s="14">
        <v>0.10182524</v>
      </c>
      <c r="T12" s="1"/>
      <c r="U12" s="1">
        <f t="shared" si="4"/>
        <v>-14.642337120000002</v>
      </c>
      <c r="V12" s="1">
        <f t="shared" si="5"/>
        <v>-1.4791925999999993</v>
      </c>
      <c r="W12" s="1">
        <f t="shared" si="6"/>
        <v>-7.6349574999999996</v>
      </c>
      <c r="X12" s="1">
        <f t="shared" si="7"/>
        <v>-0.51980170000000026</v>
      </c>
      <c r="Y12" s="1">
        <f t="shared" si="8"/>
        <v>-1.8342859999999983</v>
      </c>
      <c r="Z12" s="1">
        <f t="shared" si="9"/>
        <v>2.2115505800000013</v>
      </c>
      <c r="AA12" s="1">
        <f t="shared" si="10"/>
        <v>5.2529681000000013</v>
      </c>
      <c r="AB12" s="1">
        <f t="shared" si="11"/>
        <v>8.2847890599999996</v>
      </c>
      <c r="AC12" s="1">
        <f t="shared" si="12"/>
        <v>11.402208180000001</v>
      </c>
      <c r="AD12" s="1">
        <f t="shared" si="13"/>
        <v>-0.41318089999999907</v>
      </c>
      <c r="AE12" s="1">
        <f t="shared" si="14"/>
        <v>10.821010360000002</v>
      </c>
      <c r="AF12" s="1">
        <f t="shared" si="15"/>
        <v>4.5407774400000012</v>
      </c>
      <c r="AG12" s="1">
        <f t="shared" si="16"/>
        <v>7.1248037800000015</v>
      </c>
      <c r="AH12" s="1">
        <f t="shared" si="17"/>
        <v>-4.937890040000001</v>
      </c>
      <c r="AI12" s="1">
        <f t="shared" si="18"/>
        <v>4.4992015799999994</v>
      </c>
      <c r="AK12" s="9">
        <v>-3.5514284E-2</v>
      </c>
      <c r="AM12" t="s">
        <v>9</v>
      </c>
      <c r="AN12" s="1">
        <v>1000</v>
      </c>
      <c r="AO12" s="15">
        <f>SUM(AD38:AD52)</f>
        <v>999.09391416376036</v>
      </c>
      <c r="AP12" s="1">
        <f t="shared" si="19"/>
        <v>0.90608583623964023</v>
      </c>
      <c r="AQ12">
        <f t="shared" si="20"/>
        <v>0.90608583623964023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0.24771628000000001</v>
      </c>
      <c r="P13" s="14">
        <v>3.4646797</v>
      </c>
      <c r="Q13" s="14">
        <v>-2.2762612999999998</v>
      </c>
      <c r="R13" s="14">
        <v>-4.60676E-2</v>
      </c>
      <c r="S13" s="14">
        <v>-0.96755190000000002</v>
      </c>
      <c r="T13" s="1"/>
      <c r="U13" s="1">
        <f t="shared" si="4"/>
        <v>31.792348579999995</v>
      </c>
      <c r="V13" s="1">
        <f t="shared" si="5"/>
        <v>1.2654828400000007</v>
      </c>
      <c r="W13" s="1">
        <f t="shared" si="6"/>
        <v>17.72976006</v>
      </c>
      <c r="X13" s="1">
        <f t="shared" si="7"/>
        <v>1.3194667200000001</v>
      </c>
      <c r="Y13" s="1">
        <f t="shared" si="8"/>
        <v>8.969292740000002</v>
      </c>
      <c r="Z13" s="1">
        <f t="shared" si="9"/>
        <v>8.9702172599999983</v>
      </c>
      <c r="AA13" s="1">
        <f t="shared" si="10"/>
        <v>10.632406200000005</v>
      </c>
      <c r="AB13" s="1">
        <f t="shared" si="11"/>
        <v>-16.4148611</v>
      </c>
      <c r="AC13" s="1">
        <f t="shared" si="12"/>
        <v>-13.034551319999995</v>
      </c>
      <c r="AD13" s="1">
        <f t="shared" si="13"/>
        <v>5.5781706199999999</v>
      </c>
      <c r="AE13" s="1">
        <f t="shared" si="14"/>
        <v>-25.748938279999997</v>
      </c>
      <c r="AF13" s="1">
        <f t="shared" si="15"/>
        <v>8.4745615399999981</v>
      </c>
      <c r="AG13" s="1">
        <f t="shared" si="16"/>
        <v>-18.371972099999997</v>
      </c>
      <c r="AH13" s="1">
        <f t="shared" si="17"/>
        <v>6.1153258800000021</v>
      </c>
      <c r="AI13" s="1">
        <f t="shared" si="18"/>
        <v>15.058311860000003</v>
      </c>
      <c r="AK13" s="9">
        <v>-7.3880135999999999E-2</v>
      </c>
      <c r="AM13" t="s">
        <v>10</v>
      </c>
      <c r="AN13" s="1">
        <v>1000</v>
      </c>
      <c r="AO13" s="15">
        <f>SUM(AE38:AE52)</f>
        <v>999.00459057334672</v>
      </c>
      <c r="AP13" s="1">
        <f t="shared" si="19"/>
        <v>0.99540942665328203</v>
      </c>
      <c r="AQ13">
        <f t="shared" si="20"/>
        <v>0.99540942665328203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1.2125366</v>
      </c>
      <c r="P14" s="14">
        <v>-2.3521893</v>
      </c>
      <c r="Q14" s="14">
        <v>-0.84212209999999998</v>
      </c>
      <c r="R14" s="14">
        <v>2.8508249999999999</v>
      </c>
      <c r="S14" s="14">
        <v>-4.7834689999999999E-2</v>
      </c>
      <c r="T14" s="1"/>
      <c r="U14" s="1">
        <f t="shared" si="4"/>
        <v>5.8932426000000024</v>
      </c>
      <c r="V14" s="1">
        <f t="shared" si="5"/>
        <v>3.3133159399999994</v>
      </c>
      <c r="W14" s="1">
        <f t="shared" si="6"/>
        <v>17.956480110000001</v>
      </c>
      <c r="X14" s="1">
        <f t="shared" si="7"/>
        <v>28.07577822</v>
      </c>
      <c r="Y14" s="1">
        <f t="shared" si="8"/>
        <v>12.516291389999996</v>
      </c>
      <c r="Z14" s="1">
        <f t="shared" si="9"/>
        <v>1.6975301300000027</v>
      </c>
      <c r="AA14" s="1">
        <f t="shared" si="10"/>
        <v>-6.9708583499999994</v>
      </c>
      <c r="AB14" s="1">
        <f t="shared" si="11"/>
        <v>19.949811139999998</v>
      </c>
      <c r="AC14" s="1">
        <f t="shared" si="12"/>
        <v>6.8442045000000018</v>
      </c>
      <c r="AD14" s="1">
        <f t="shared" si="13"/>
        <v>-10.199519780000003</v>
      </c>
      <c r="AE14" s="1">
        <f t="shared" si="14"/>
        <v>36.071013860000001</v>
      </c>
      <c r="AF14" s="1">
        <f t="shared" si="15"/>
        <v>-22.65004295</v>
      </c>
      <c r="AG14" s="1">
        <f t="shared" si="16"/>
        <v>20.287396170000001</v>
      </c>
      <c r="AH14" s="1">
        <f t="shared" si="17"/>
        <v>3.0116427200000002</v>
      </c>
      <c r="AI14" s="1">
        <f t="shared" si="18"/>
        <v>-15.799837220000002</v>
      </c>
      <c r="AK14" s="9">
        <v>-2.1611855999999999E-2</v>
      </c>
      <c r="AM14" t="s">
        <v>11</v>
      </c>
      <c r="AN14" s="1">
        <v>1000</v>
      </c>
      <c r="AO14" s="15">
        <f>SUM(AF38:AF52)</f>
        <v>998.24318986152889</v>
      </c>
      <c r="AP14" s="1">
        <f t="shared" si="19"/>
        <v>1.7568101384711099</v>
      </c>
      <c r="AQ14">
        <f t="shared" si="20"/>
        <v>1.7568101384711099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0.43964794000000001</v>
      </c>
      <c r="P15" s="14">
        <v>-0.11861271</v>
      </c>
      <c r="Q15" s="14">
        <v>-0.28730410000000001</v>
      </c>
      <c r="R15" s="14">
        <v>-0.10786016</v>
      </c>
      <c r="S15" s="14">
        <v>0.19504276000000001</v>
      </c>
      <c r="T15" s="1"/>
      <c r="U15" s="1">
        <f t="shared" si="4"/>
        <v>1.2852800500000003</v>
      </c>
      <c r="V15" s="1">
        <f t="shared" si="5"/>
        <v>6.3694088799999999</v>
      </c>
      <c r="W15" s="1">
        <f t="shared" si="6"/>
        <v>0.50177547000000033</v>
      </c>
      <c r="X15" s="1">
        <f t="shared" si="7"/>
        <v>3.3761398000000002</v>
      </c>
      <c r="Y15" s="1">
        <f t="shared" si="8"/>
        <v>-2.4340504500000004</v>
      </c>
      <c r="Z15" s="1">
        <f t="shared" si="9"/>
        <v>-3.7812057000000001</v>
      </c>
      <c r="AA15" s="1">
        <f t="shared" si="10"/>
        <v>1.87232628</v>
      </c>
      <c r="AB15" s="1">
        <f t="shared" si="11"/>
        <v>2.1124439700000006</v>
      </c>
      <c r="AC15" s="1">
        <f t="shared" si="12"/>
        <v>-4.4970425899999995</v>
      </c>
      <c r="AD15" s="1">
        <f t="shared" si="13"/>
        <v>1.3901022200000002</v>
      </c>
      <c r="AE15" s="1">
        <f t="shared" si="14"/>
        <v>0.44594813000000011</v>
      </c>
      <c r="AF15" s="1">
        <f t="shared" si="15"/>
        <v>0.90315714000000025</v>
      </c>
      <c r="AG15" s="1">
        <f t="shared" si="16"/>
        <v>0.57091633000000053</v>
      </c>
      <c r="AH15" s="1">
        <f t="shared" si="17"/>
        <v>6.1884126500000001</v>
      </c>
      <c r="AI15" s="1">
        <f t="shared" si="18"/>
        <v>0.38750835000000072</v>
      </c>
      <c r="AK15" s="9">
        <v>4.3216618000000004E-3</v>
      </c>
      <c r="AM15" t="s">
        <v>12</v>
      </c>
      <c r="AN15" s="1">
        <v>1000</v>
      </c>
      <c r="AO15" s="15">
        <f>SUM(AG38:AG52)</f>
        <v>999.15396313799852</v>
      </c>
      <c r="AP15" s="1">
        <f t="shared" si="19"/>
        <v>0.84603686200148331</v>
      </c>
      <c r="AQ15">
        <f t="shared" si="20"/>
        <v>0.84603686200148331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-1.4598739000000001</v>
      </c>
      <c r="P16" s="14">
        <v>-2.7229545000000002</v>
      </c>
      <c r="Q16" s="14">
        <v>-7.1023765000000001</v>
      </c>
      <c r="R16" s="14">
        <v>10.994121</v>
      </c>
      <c r="S16" s="14">
        <v>2.1076511999999998</v>
      </c>
      <c r="T16" s="1"/>
      <c r="U16" s="1">
        <f t="shared" si="4"/>
        <v>83.649438099999983</v>
      </c>
      <c r="V16" s="1">
        <f t="shared" si="5"/>
        <v>-12.230234899999999</v>
      </c>
      <c r="W16" s="1">
        <f t="shared" si="6"/>
        <v>61.461932899999994</v>
      </c>
      <c r="X16" s="1">
        <f t="shared" si="7"/>
        <v>29.218079799999998</v>
      </c>
      <c r="Y16" s="1">
        <f t="shared" si="8"/>
        <v>85.627166099999997</v>
      </c>
      <c r="Z16" s="1">
        <f t="shared" si="9"/>
        <v>26.085226799999994</v>
      </c>
      <c r="AA16" s="1">
        <f t="shared" si="10"/>
        <v>-81.395595999999998</v>
      </c>
      <c r="AB16" s="1">
        <f t="shared" si="11"/>
        <v>0.2546253000000025</v>
      </c>
      <c r="AC16" s="1">
        <f t="shared" si="12"/>
        <v>42.492094099999989</v>
      </c>
      <c r="AD16" s="1">
        <f t="shared" si="13"/>
        <v>-4.8608367000000001</v>
      </c>
      <c r="AE16" s="1">
        <f t="shared" si="14"/>
        <v>61.581519099999994</v>
      </c>
      <c r="AF16" s="1">
        <f t="shared" si="15"/>
        <v>-59.437620200000026</v>
      </c>
      <c r="AG16" s="1">
        <f t="shared" si="16"/>
        <v>42.967566899999994</v>
      </c>
      <c r="AH16" s="1">
        <f t="shared" si="17"/>
        <v>-0.4898264999999995</v>
      </c>
      <c r="AI16" s="1">
        <f t="shared" si="18"/>
        <v>-74.970139700000018</v>
      </c>
      <c r="AK16" s="9">
        <v>3.7320266000000002</v>
      </c>
      <c r="AM16" t="s">
        <v>13</v>
      </c>
      <c r="AN16" s="1">
        <v>1000</v>
      </c>
      <c r="AO16" s="15">
        <f>SUM(AH38:AH52)</f>
        <v>996.01301112993747</v>
      </c>
      <c r="AP16" s="1">
        <f t="shared" si="19"/>
        <v>3.9869888700625324</v>
      </c>
      <c r="AQ16">
        <f t="shared" si="20"/>
        <v>3.9869888700625324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-1.7435449999999999</v>
      </c>
      <c r="P17" s="14">
        <v>6.9520245000000003</v>
      </c>
      <c r="Q17" s="14">
        <v>-4.4487513999999999</v>
      </c>
      <c r="R17" s="14">
        <v>10.954863</v>
      </c>
      <c r="S17" s="14">
        <v>-4.9151993000000003</v>
      </c>
      <c r="T17" s="1"/>
      <c r="U17" s="1">
        <f t="shared" si="4"/>
        <v>142.36904569999999</v>
      </c>
      <c r="V17" s="1">
        <f t="shared" si="5"/>
        <v>-45.652007800000007</v>
      </c>
      <c r="W17" s="1">
        <f t="shared" si="6"/>
        <v>127.74653300000001</v>
      </c>
      <c r="X17" s="1">
        <f t="shared" si="7"/>
        <v>65.469328000000004</v>
      </c>
      <c r="Y17" s="1">
        <f t="shared" si="8"/>
        <v>151.2890232</v>
      </c>
      <c r="Z17" s="1">
        <f t="shared" si="9"/>
        <v>127.3035361</v>
      </c>
      <c r="AA17" s="1">
        <f t="shared" si="10"/>
        <v>29.635669300000004</v>
      </c>
      <c r="AB17" s="1">
        <f t="shared" si="11"/>
        <v>-5.0559000000127696E-3</v>
      </c>
      <c r="AC17" s="1">
        <f t="shared" si="12"/>
        <v>98.309493500000002</v>
      </c>
      <c r="AD17" s="1">
        <f t="shared" si="13"/>
        <v>0.2804564000000056</v>
      </c>
      <c r="AE17" s="1">
        <f t="shared" si="14"/>
        <v>55.245877300000004</v>
      </c>
      <c r="AF17" s="1">
        <f t="shared" si="15"/>
        <v>8.6428699999999026E-2</v>
      </c>
      <c r="AG17" s="1">
        <f t="shared" si="16"/>
        <v>20.325548599999991</v>
      </c>
      <c r="AH17" s="1">
        <f t="shared" si="17"/>
        <v>-36.895152499999995</v>
      </c>
      <c r="AI17" s="1">
        <f t="shared" si="18"/>
        <v>47.482891500000001</v>
      </c>
      <c r="AK17" s="9">
        <v>16.825323000000001</v>
      </c>
      <c r="AM17" t="s">
        <v>14</v>
      </c>
      <c r="AN17" s="1">
        <v>1000</v>
      </c>
      <c r="AO17" s="15">
        <f>SUM(AI38:AI52)</f>
        <v>998.47505235141796</v>
      </c>
      <c r="AP17" s="1">
        <f t="shared" si="19"/>
        <v>1.5249476485820423</v>
      </c>
      <c r="AQ17">
        <f t="shared" si="20"/>
        <v>1.5249476485820423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14982.030812283769</v>
      </c>
      <c r="AP19" s="5">
        <f>SUMSQ(AP3:AP17)</f>
        <v>37.174478419204256</v>
      </c>
      <c r="AQ19">
        <f>SUM(AQ3:AQ17)/15</f>
        <v>1.3749234416065823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U3*$O$21, U3)</f>
        <v>29.601116199999993</v>
      </c>
      <c r="V20" s="4">
        <f t="shared" ref="V20:AI20" si="22">IF(V3&lt;0, V3*$O$21, V3)</f>
        <v>143.55428469999998</v>
      </c>
      <c r="W20" s="4">
        <f t="shared" si="22"/>
        <v>-77.318725599999993</v>
      </c>
      <c r="X20" s="4">
        <f t="shared" si="22"/>
        <v>0.17422140000000041</v>
      </c>
      <c r="Y20" s="4">
        <f t="shared" si="22"/>
        <v>1.4713892000000044</v>
      </c>
      <c r="Z20" s="4">
        <f t="shared" si="22"/>
        <v>-111.30559079999998</v>
      </c>
      <c r="AA20" s="4">
        <f t="shared" si="22"/>
        <v>-13.951992799999999</v>
      </c>
      <c r="AB20" s="4">
        <f t="shared" si="22"/>
        <v>33.788084599999998</v>
      </c>
      <c r="AC20" s="4">
        <f t="shared" si="22"/>
        <v>11.51487379999999</v>
      </c>
      <c r="AD20" s="4">
        <f t="shared" si="22"/>
        <v>87.849126700000014</v>
      </c>
      <c r="AE20" s="4">
        <f t="shared" si="22"/>
        <v>32.965730400000005</v>
      </c>
      <c r="AF20" s="4">
        <f t="shared" si="22"/>
        <v>85.462236800000028</v>
      </c>
      <c r="AG20" s="4">
        <f t="shared" si="22"/>
        <v>54.29269339999999</v>
      </c>
      <c r="AH20" s="4">
        <f t="shared" si="22"/>
        <v>129.13440199999999</v>
      </c>
      <c r="AI20" s="4">
        <f t="shared" si="22"/>
        <v>1.3217314000000044</v>
      </c>
      <c r="AK20" s="1">
        <f>STDEV(U20:AI20)</f>
        <v>68.623019588082585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">
        <v>2</v>
      </c>
      <c r="P21" s="1"/>
      <c r="Q21" s="1"/>
      <c r="R21" s="1"/>
      <c r="S21" s="1"/>
      <c r="T21" s="1"/>
      <c r="U21" s="4">
        <f t="shared" ref="U21:AI34" si="23">IF(U4&lt;0, U4*$O$21, U4)</f>
        <v>-33.370175099999997</v>
      </c>
      <c r="V21" s="4">
        <f t="shared" si="23"/>
        <v>1.184425199999998</v>
      </c>
      <c r="W21" s="4">
        <f t="shared" si="23"/>
        <v>-28.0755628</v>
      </c>
      <c r="X21" s="4">
        <f t="shared" si="23"/>
        <v>-14.634103499999998</v>
      </c>
      <c r="Y21" s="4">
        <f t="shared" si="23"/>
        <v>0.26423804999999856</v>
      </c>
      <c r="Z21" s="4">
        <f t="shared" si="23"/>
        <v>3.1043215500000003</v>
      </c>
      <c r="AA21" s="4">
        <f t="shared" si="23"/>
        <v>3.9122228500000014</v>
      </c>
      <c r="AB21" s="4">
        <f t="shared" si="23"/>
        <v>7.904968199999999</v>
      </c>
      <c r="AC21" s="4">
        <f t="shared" si="23"/>
        <v>19.629860599999997</v>
      </c>
      <c r="AD21" s="4">
        <f t="shared" si="23"/>
        <v>5.676760250000001</v>
      </c>
      <c r="AE21" s="4">
        <f t="shared" si="23"/>
        <v>11.597972350000003</v>
      </c>
      <c r="AF21" s="4">
        <f t="shared" si="23"/>
        <v>13.0508738</v>
      </c>
      <c r="AG21" s="4">
        <f t="shared" si="23"/>
        <v>10.162280500000001</v>
      </c>
      <c r="AH21" s="4">
        <f t="shared" si="23"/>
        <v>-7.492591700000002</v>
      </c>
      <c r="AI21" s="4">
        <f t="shared" si="23"/>
        <v>6.4271468</v>
      </c>
      <c r="AK21" s="1">
        <f t="shared" ref="AK21:AK34" si="24">STDEV(U21:AI21)</f>
        <v>14.947412321592864</v>
      </c>
      <c r="AN21" s="1"/>
      <c r="AO21" s="1"/>
      <c r="AP21" s="1">
        <f>ABS(AN19-AO19)</f>
        <v>17.969187716231318</v>
      </c>
    </row>
    <row r="22" spans="1:43" x14ac:dyDescent="0.3">
      <c r="K22" s="12"/>
      <c r="L22" s="12"/>
      <c r="M22" s="1"/>
      <c r="N22" s="1"/>
      <c r="O22" s="1"/>
      <c r="P22" s="1"/>
      <c r="Q22" s="1"/>
      <c r="R22" s="1"/>
      <c r="S22" s="1"/>
      <c r="T22" s="1"/>
      <c r="U22" s="4">
        <f t="shared" si="23"/>
        <v>12.502864160000005</v>
      </c>
      <c r="V22" s="4">
        <f t="shared" si="23"/>
        <v>6.2415409800000017</v>
      </c>
      <c r="W22" s="4">
        <f t="shared" si="23"/>
        <v>10.271832919999998</v>
      </c>
      <c r="X22" s="4">
        <f t="shared" si="23"/>
        <v>12.216274839999999</v>
      </c>
      <c r="Y22" s="4">
        <f t="shared" si="23"/>
        <v>18.698968879999995</v>
      </c>
      <c r="Z22" s="4">
        <f t="shared" si="23"/>
        <v>1.3904498199999988</v>
      </c>
      <c r="AA22" s="4">
        <f t="shared" si="23"/>
        <v>-38.843643600000007</v>
      </c>
      <c r="AB22" s="4">
        <f t="shared" si="23"/>
        <v>10.7709972</v>
      </c>
      <c r="AC22" s="4">
        <f t="shared" si="23"/>
        <v>15.012661459999997</v>
      </c>
      <c r="AD22" s="4">
        <f t="shared" si="23"/>
        <v>0.81346023999999773</v>
      </c>
      <c r="AE22" s="4">
        <f t="shared" si="23"/>
        <v>28.927044939999998</v>
      </c>
      <c r="AF22" s="4">
        <f t="shared" si="23"/>
        <v>-25.920725640000008</v>
      </c>
      <c r="AG22" s="4">
        <f t="shared" si="23"/>
        <v>20.8711606</v>
      </c>
      <c r="AH22" s="4">
        <f t="shared" si="23"/>
        <v>6.3367060600000009</v>
      </c>
      <c r="AI22" s="4">
        <f t="shared" si="23"/>
        <v>-41.057983759999999</v>
      </c>
      <c r="AK22" s="1">
        <f t="shared" si="24"/>
        <v>21.086941361038207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si="23"/>
        <v>26.450442819999992</v>
      </c>
      <c r="V23" s="4">
        <f t="shared" si="23"/>
        <v>126.30494626000001</v>
      </c>
      <c r="W23" s="4">
        <f t="shared" si="23"/>
        <v>-114.01770452</v>
      </c>
      <c r="X23" s="4">
        <f t="shared" si="23"/>
        <v>-82.863255039999999</v>
      </c>
      <c r="Y23" s="4">
        <f t="shared" si="23"/>
        <v>-15.182873880000017</v>
      </c>
      <c r="Z23" s="4">
        <f t="shared" si="23"/>
        <v>-62.011595519999993</v>
      </c>
      <c r="AA23" s="4">
        <f t="shared" si="23"/>
        <v>40.726272199999997</v>
      </c>
      <c r="AB23" s="4">
        <f t="shared" si="23"/>
        <v>-6.6138000000108832E-3</v>
      </c>
      <c r="AC23" s="4">
        <f t="shared" si="23"/>
        <v>15.40935361999999</v>
      </c>
      <c r="AD23" s="4">
        <f t="shared" si="23"/>
        <v>105.92566398</v>
      </c>
      <c r="AE23" s="4">
        <f t="shared" si="23"/>
        <v>-66.471241240000026</v>
      </c>
      <c r="AF23" s="4">
        <f t="shared" si="23"/>
        <v>144.28685056</v>
      </c>
      <c r="AG23" s="4">
        <f t="shared" si="23"/>
        <v>11.191850699999996</v>
      </c>
      <c r="AH23" s="4">
        <f t="shared" si="23"/>
        <v>110.35426962</v>
      </c>
      <c r="AI23" s="4">
        <f t="shared" si="23"/>
        <v>67.129271139999986</v>
      </c>
      <c r="AK23" s="1">
        <f t="shared" si="24"/>
        <v>79.939923499415855</v>
      </c>
      <c r="AN23" s="1"/>
      <c r="AO23" s="1"/>
      <c r="AP23" s="5">
        <f>AP19*AP21</f>
        <v>667.99518096767133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si="23"/>
        <v>3.6025477799999983</v>
      </c>
      <c r="V24" s="4">
        <f t="shared" si="23"/>
        <v>2.7690293799999974</v>
      </c>
      <c r="W24" s="4">
        <f t="shared" si="23"/>
        <v>1.4600923299999988</v>
      </c>
      <c r="X24" s="4">
        <f t="shared" si="23"/>
        <v>-0.52167768000000114</v>
      </c>
      <c r="Y24" s="4">
        <f t="shared" si="23"/>
        <v>-8.8276493400000078</v>
      </c>
      <c r="Z24" s="4">
        <f t="shared" si="23"/>
        <v>2.0837949399999953</v>
      </c>
      <c r="AA24" s="4">
        <f t="shared" si="23"/>
        <v>15.370646589999996</v>
      </c>
      <c r="AB24" s="4">
        <f t="shared" si="23"/>
        <v>-8.4372677200000012</v>
      </c>
      <c r="AC24" s="4">
        <f t="shared" si="23"/>
        <v>-15.367217060000005</v>
      </c>
      <c r="AD24" s="4">
        <f t="shared" si="23"/>
        <v>2.9107456299999992</v>
      </c>
      <c r="AE24" s="4">
        <f t="shared" si="23"/>
        <v>-27.569811980000001</v>
      </c>
      <c r="AF24" s="4">
        <f t="shared" si="23"/>
        <v>10.76126962</v>
      </c>
      <c r="AG24" s="4">
        <f t="shared" si="23"/>
        <v>-20.377196380000001</v>
      </c>
      <c r="AH24" s="4">
        <f t="shared" si="23"/>
        <v>2.8813129499999999</v>
      </c>
      <c r="AI24" s="4">
        <f t="shared" si="23"/>
        <v>15.97766596</v>
      </c>
      <c r="AK24" s="1">
        <f t="shared" si="24"/>
        <v>12.466993048786593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si="23"/>
        <v>-159.34766420000003</v>
      </c>
      <c r="V25" s="4">
        <f t="shared" si="23"/>
        <v>85.858780699999983</v>
      </c>
      <c r="W25" s="4">
        <f t="shared" si="23"/>
        <v>-60.272408400000018</v>
      </c>
      <c r="X25" s="4">
        <f t="shared" si="23"/>
        <v>68.724380299999979</v>
      </c>
      <c r="Y25" s="4">
        <f t="shared" si="23"/>
        <v>-130.11157780000002</v>
      </c>
      <c r="Z25" s="4">
        <f t="shared" si="23"/>
        <v>-109.28142579999999</v>
      </c>
      <c r="AA25" s="4">
        <f t="shared" si="23"/>
        <v>67.598829099999989</v>
      </c>
      <c r="AB25" s="4">
        <f t="shared" si="23"/>
        <v>91.720420599999983</v>
      </c>
      <c r="AC25" s="4">
        <f t="shared" si="23"/>
        <v>-48.944709200000041</v>
      </c>
      <c r="AD25" s="4">
        <f t="shared" si="23"/>
        <v>0.31056879999999154</v>
      </c>
      <c r="AE25" s="4">
        <f t="shared" si="23"/>
        <v>76.5752387</v>
      </c>
      <c r="AF25" s="4">
        <f t="shared" si="23"/>
        <v>18.178808199999985</v>
      </c>
      <c r="AG25" s="4">
        <f t="shared" si="23"/>
        <v>47.828891399999989</v>
      </c>
      <c r="AH25" s="4">
        <f t="shared" si="23"/>
        <v>63.584402299999994</v>
      </c>
      <c r="AI25" s="4">
        <f t="shared" si="23"/>
        <v>27.555389399999992</v>
      </c>
      <c r="AK25" s="1">
        <f t="shared" si="24"/>
        <v>83.898811833069246</v>
      </c>
      <c r="AN25">
        <f>STDEV(AN3:AN17)</f>
        <v>0</v>
      </c>
      <c r="AO25" s="7">
        <f>STDEV(AO3:AO17)</f>
        <v>1.0572323912369777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si="23"/>
        <v>18.679259069999997</v>
      </c>
      <c r="V26" s="4">
        <f t="shared" si="23"/>
        <v>1.6830419800000009</v>
      </c>
      <c r="W26" s="4">
        <f t="shared" si="23"/>
        <v>6.5380803200000015</v>
      </c>
      <c r="X26" s="4">
        <f t="shared" si="23"/>
        <v>-9.5847328199999993</v>
      </c>
      <c r="Y26" s="4">
        <f t="shared" si="23"/>
        <v>7.3799750299999998</v>
      </c>
      <c r="Z26" s="4">
        <f t="shared" si="23"/>
        <v>6.3986064299999983</v>
      </c>
      <c r="AA26" s="4">
        <f t="shared" si="23"/>
        <v>4.5343613499999984</v>
      </c>
      <c r="AB26" s="4">
        <f t="shared" si="23"/>
        <v>-22.732436160000002</v>
      </c>
      <c r="AC26" s="4">
        <f t="shared" si="23"/>
        <v>-4.536111159999999</v>
      </c>
      <c r="AD26" s="4">
        <f t="shared" si="23"/>
        <v>7.5452163899999967</v>
      </c>
      <c r="AE26" s="4">
        <f t="shared" si="23"/>
        <v>-32.29566698</v>
      </c>
      <c r="AF26" s="4">
        <f t="shared" si="23"/>
        <v>10.653429259999999</v>
      </c>
      <c r="AG26" s="4">
        <f t="shared" si="23"/>
        <v>-19.382448280000002</v>
      </c>
      <c r="AH26" s="4">
        <f t="shared" si="23"/>
        <v>3.8982010299999996</v>
      </c>
      <c r="AI26" s="4">
        <f t="shared" si="23"/>
        <v>9.8993848799999977</v>
      </c>
      <c r="AK26" s="1">
        <f t="shared" si="24"/>
        <v>14.226311074600632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si="23"/>
        <v>1.2370894999999962</v>
      </c>
      <c r="V27" s="4">
        <f t="shared" si="23"/>
        <v>-54.776543499999988</v>
      </c>
      <c r="W27" s="4">
        <f t="shared" si="23"/>
        <v>12.529002350000003</v>
      </c>
      <c r="X27" s="4">
        <f t="shared" si="23"/>
        <v>1.8812599000000034</v>
      </c>
      <c r="Y27" s="4">
        <f t="shared" si="23"/>
        <v>11.325775150000009</v>
      </c>
      <c r="Z27" s="4">
        <f t="shared" si="23"/>
        <v>32.475815799999999</v>
      </c>
      <c r="AA27" s="4">
        <f t="shared" si="23"/>
        <v>33.73547975000001</v>
      </c>
      <c r="AB27" s="4">
        <f t="shared" si="23"/>
        <v>-9.3781493999999963</v>
      </c>
      <c r="AC27" s="4">
        <f t="shared" si="23"/>
        <v>16.13230535000001</v>
      </c>
      <c r="AD27" s="4">
        <f t="shared" si="23"/>
        <v>-14.665586999999981</v>
      </c>
      <c r="AE27" s="4">
        <f t="shared" si="23"/>
        <v>-18.581204499999991</v>
      </c>
      <c r="AF27" s="4">
        <f t="shared" si="23"/>
        <v>12.534795100000004</v>
      </c>
      <c r="AG27" s="4">
        <f t="shared" si="23"/>
        <v>-27.917231099999995</v>
      </c>
      <c r="AH27" s="4">
        <f t="shared" si="23"/>
        <v>-56.330253099999986</v>
      </c>
      <c r="AI27" s="4">
        <f t="shared" si="23"/>
        <v>37.149940000000001</v>
      </c>
      <c r="AK27" s="1">
        <f t="shared" si="24"/>
        <v>29.090505900301942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si="23"/>
        <v>15.031729999999996</v>
      </c>
      <c r="V28" s="4">
        <f t="shared" si="23"/>
        <v>-266.27629400000006</v>
      </c>
      <c r="W28" s="4">
        <f t="shared" si="23"/>
        <v>56.55654049999999</v>
      </c>
      <c r="X28" s="4">
        <f t="shared" si="23"/>
        <v>0.190576999999994</v>
      </c>
      <c r="Y28" s="4">
        <f t="shared" si="23"/>
        <v>55.833302500000002</v>
      </c>
      <c r="Z28" s="4">
        <f t="shared" si="23"/>
        <v>96.551102500000013</v>
      </c>
      <c r="AA28" s="4">
        <f t="shared" si="23"/>
        <v>17.123029499999994</v>
      </c>
      <c r="AB28" s="4">
        <f t="shared" si="23"/>
        <v>-62.119474000000011</v>
      </c>
      <c r="AC28" s="4">
        <f t="shared" si="23"/>
        <v>49.564146000000008</v>
      </c>
      <c r="AD28" s="4">
        <f t="shared" si="23"/>
        <v>-113.95270400000001</v>
      </c>
      <c r="AE28" s="4">
        <f t="shared" si="23"/>
        <v>-20.038012000000009</v>
      </c>
      <c r="AF28" s="4">
        <f t="shared" si="23"/>
        <v>-88.342043000000047</v>
      </c>
      <c r="AG28" s="4">
        <f t="shared" si="23"/>
        <v>-66.024377000000015</v>
      </c>
      <c r="AH28" s="4">
        <f t="shared" si="23"/>
        <v>-245.25928200000001</v>
      </c>
      <c r="AI28" s="4">
        <f t="shared" si="23"/>
        <v>26.544342999999998</v>
      </c>
      <c r="AK28" s="1">
        <f t="shared" si="24"/>
        <v>106.90747634017855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si="23"/>
        <v>-29.284674240000005</v>
      </c>
      <c r="V29" s="4">
        <f t="shared" si="23"/>
        <v>-2.9583851999999986</v>
      </c>
      <c r="W29" s="4">
        <f t="shared" si="23"/>
        <v>-15.269914999999999</v>
      </c>
      <c r="X29" s="4">
        <f t="shared" si="23"/>
        <v>-1.0396034000000005</v>
      </c>
      <c r="Y29" s="4">
        <f t="shared" si="23"/>
        <v>-3.6685719999999966</v>
      </c>
      <c r="Z29" s="4">
        <f t="shared" si="23"/>
        <v>2.2115505800000013</v>
      </c>
      <c r="AA29" s="4">
        <f t="shared" si="23"/>
        <v>5.2529681000000013</v>
      </c>
      <c r="AB29" s="4">
        <f t="shared" si="23"/>
        <v>8.2847890599999996</v>
      </c>
      <c r="AC29" s="4">
        <f t="shared" si="23"/>
        <v>11.402208180000001</v>
      </c>
      <c r="AD29" s="4">
        <f t="shared" si="23"/>
        <v>-0.82636179999999815</v>
      </c>
      <c r="AE29" s="4">
        <f t="shared" si="23"/>
        <v>10.821010360000002</v>
      </c>
      <c r="AF29" s="4">
        <f t="shared" si="23"/>
        <v>4.5407774400000012</v>
      </c>
      <c r="AG29" s="4">
        <f t="shared" si="23"/>
        <v>7.1248037800000015</v>
      </c>
      <c r="AH29" s="4">
        <f t="shared" si="23"/>
        <v>-9.875780080000002</v>
      </c>
      <c r="AI29" s="4">
        <f t="shared" si="23"/>
        <v>4.4992015799999994</v>
      </c>
      <c r="AK29" s="1">
        <f t="shared" si="24"/>
        <v>10.846239115081339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si="23"/>
        <v>31.792348579999995</v>
      </c>
      <c r="V30" s="4">
        <f t="shared" si="23"/>
        <v>1.2654828400000007</v>
      </c>
      <c r="W30" s="4">
        <f t="shared" si="23"/>
        <v>17.72976006</v>
      </c>
      <c r="X30" s="4">
        <f t="shared" si="23"/>
        <v>1.3194667200000001</v>
      </c>
      <c r="Y30" s="4">
        <f t="shared" si="23"/>
        <v>8.969292740000002</v>
      </c>
      <c r="Z30" s="4">
        <f t="shared" si="23"/>
        <v>8.9702172599999983</v>
      </c>
      <c r="AA30" s="4">
        <f t="shared" si="23"/>
        <v>10.632406200000005</v>
      </c>
      <c r="AB30" s="4">
        <f t="shared" si="23"/>
        <v>-32.829722199999999</v>
      </c>
      <c r="AC30" s="4">
        <f t="shared" si="23"/>
        <v>-26.06910263999999</v>
      </c>
      <c r="AD30" s="4">
        <f t="shared" si="23"/>
        <v>5.5781706199999999</v>
      </c>
      <c r="AE30" s="4">
        <f t="shared" si="23"/>
        <v>-51.497876559999995</v>
      </c>
      <c r="AF30" s="4">
        <f t="shared" si="23"/>
        <v>8.4745615399999981</v>
      </c>
      <c r="AG30" s="4">
        <f t="shared" si="23"/>
        <v>-36.743944199999994</v>
      </c>
      <c r="AH30" s="4">
        <f t="shared" si="23"/>
        <v>6.1153258800000021</v>
      </c>
      <c r="AI30" s="4">
        <f t="shared" si="23"/>
        <v>15.058311860000003</v>
      </c>
      <c r="AK30" s="1">
        <f t="shared" si="24"/>
        <v>23.397161060268132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si="23"/>
        <v>5.8932426000000024</v>
      </c>
      <c r="V31" s="4">
        <f t="shared" si="23"/>
        <v>3.3133159399999994</v>
      </c>
      <c r="W31" s="4">
        <f t="shared" si="23"/>
        <v>17.956480110000001</v>
      </c>
      <c r="X31" s="4">
        <f t="shared" si="23"/>
        <v>28.07577822</v>
      </c>
      <c r="Y31" s="4">
        <f t="shared" si="23"/>
        <v>12.516291389999996</v>
      </c>
      <c r="Z31" s="4">
        <f t="shared" si="23"/>
        <v>1.6975301300000027</v>
      </c>
      <c r="AA31" s="4">
        <f t="shared" si="23"/>
        <v>-13.941716699999999</v>
      </c>
      <c r="AB31" s="4">
        <f t="shared" si="23"/>
        <v>19.949811139999998</v>
      </c>
      <c r="AC31" s="4">
        <f t="shared" si="23"/>
        <v>6.8442045000000018</v>
      </c>
      <c r="AD31" s="4">
        <f t="shared" si="23"/>
        <v>-20.399039560000006</v>
      </c>
      <c r="AE31" s="4">
        <f t="shared" si="23"/>
        <v>36.071013860000001</v>
      </c>
      <c r="AF31" s="4">
        <f t="shared" si="23"/>
        <v>-45.300085899999999</v>
      </c>
      <c r="AG31" s="4">
        <f t="shared" si="23"/>
        <v>20.287396170000001</v>
      </c>
      <c r="AH31" s="4">
        <f t="shared" si="23"/>
        <v>3.0116427200000002</v>
      </c>
      <c r="AI31" s="4">
        <f t="shared" si="23"/>
        <v>-31.599674440000005</v>
      </c>
      <c r="AK31" s="1">
        <f t="shared" si="24"/>
        <v>22.380449071768783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si="23"/>
        <v>1.2852800500000003</v>
      </c>
      <c r="V32" s="4">
        <f t="shared" si="23"/>
        <v>6.3694088799999999</v>
      </c>
      <c r="W32" s="4">
        <f t="shared" si="23"/>
        <v>0.50177547000000033</v>
      </c>
      <c r="X32" s="4">
        <f t="shared" si="23"/>
        <v>3.3761398000000002</v>
      </c>
      <c r="Y32" s="4">
        <f t="shared" si="23"/>
        <v>-4.8681009000000008</v>
      </c>
      <c r="Z32" s="4">
        <f t="shared" si="23"/>
        <v>-7.5624114000000002</v>
      </c>
      <c r="AA32" s="4">
        <f t="shared" si="23"/>
        <v>1.87232628</v>
      </c>
      <c r="AB32" s="4">
        <f t="shared" si="23"/>
        <v>2.1124439700000006</v>
      </c>
      <c r="AC32" s="4">
        <f t="shared" si="23"/>
        <v>-8.994085179999999</v>
      </c>
      <c r="AD32" s="4">
        <f t="shared" si="23"/>
        <v>1.3901022200000002</v>
      </c>
      <c r="AE32" s="4">
        <f t="shared" si="23"/>
        <v>0.44594813000000011</v>
      </c>
      <c r="AF32" s="4">
        <f t="shared" si="23"/>
        <v>0.90315714000000025</v>
      </c>
      <c r="AG32" s="4">
        <f t="shared" si="23"/>
        <v>0.57091633000000053</v>
      </c>
      <c r="AH32" s="4">
        <f t="shared" si="23"/>
        <v>6.1884126500000001</v>
      </c>
      <c r="AI32" s="4">
        <f t="shared" si="23"/>
        <v>0.38750835000000072</v>
      </c>
      <c r="AK32" s="1">
        <f t="shared" si="24"/>
        <v>4.3448293027651781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si="23"/>
        <v>83.649438099999983</v>
      </c>
      <c r="V33" s="4">
        <f t="shared" si="23"/>
        <v>-24.460469799999998</v>
      </c>
      <c r="W33" s="4">
        <f t="shared" si="23"/>
        <v>61.461932899999994</v>
      </c>
      <c r="X33" s="4">
        <f t="shared" si="23"/>
        <v>29.218079799999998</v>
      </c>
      <c r="Y33" s="4">
        <f t="shared" si="23"/>
        <v>85.627166099999997</v>
      </c>
      <c r="Z33" s="4">
        <f t="shared" si="23"/>
        <v>26.085226799999994</v>
      </c>
      <c r="AA33" s="4">
        <f t="shared" si="23"/>
        <v>-162.791192</v>
      </c>
      <c r="AB33" s="4">
        <f t="shared" si="23"/>
        <v>0.2546253000000025</v>
      </c>
      <c r="AC33" s="4">
        <f t="shared" si="23"/>
        <v>42.492094099999989</v>
      </c>
      <c r="AD33" s="4">
        <f t="shared" si="23"/>
        <v>-9.7216734000000002</v>
      </c>
      <c r="AE33" s="4">
        <f t="shared" si="23"/>
        <v>61.581519099999994</v>
      </c>
      <c r="AF33" s="4">
        <f t="shared" si="23"/>
        <v>-118.87524040000005</v>
      </c>
      <c r="AG33" s="4">
        <f t="shared" si="23"/>
        <v>42.967566899999994</v>
      </c>
      <c r="AH33" s="4">
        <f t="shared" si="23"/>
        <v>-0.979652999999999</v>
      </c>
      <c r="AI33" s="4">
        <f t="shared" si="23"/>
        <v>-149.94027940000004</v>
      </c>
      <c r="AK33" s="1">
        <f t="shared" si="24"/>
        <v>80.542243638661191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si="23"/>
        <v>142.36904569999999</v>
      </c>
      <c r="V34" s="4">
        <f t="shared" si="23"/>
        <v>-91.304015600000014</v>
      </c>
      <c r="W34" s="4">
        <f t="shared" si="23"/>
        <v>127.74653300000001</v>
      </c>
      <c r="X34" s="4">
        <f t="shared" si="23"/>
        <v>65.469328000000004</v>
      </c>
      <c r="Y34" s="4">
        <f t="shared" si="23"/>
        <v>151.2890232</v>
      </c>
      <c r="Z34" s="4">
        <f t="shared" si="23"/>
        <v>127.3035361</v>
      </c>
      <c r="AA34" s="4">
        <f t="shared" si="23"/>
        <v>29.635669300000004</v>
      </c>
      <c r="AB34" s="4">
        <f t="shared" si="23"/>
        <v>-1.0111800000025539E-2</v>
      </c>
      <c r="AC34" s="4">
        <f t="shared" si="23"/>
        <v>98.309493500000002</v>
      </c>
      <c r="AD34" s="4">
        <f t="shared" si="23"/>
        <v>0.2804564000000056</v>
      </c>
      <c r="AE34" s="4">
        <f t="shared" si="23"/>
        <v>55.245877300000004</v>
      </c>
      <c r="AF34" s="4">
        <f t="shared" si="23"/>
        <v>8.6428699999999026E-2</v>
      </c>
      <c r="AG34" s="4">
        <f t="shared" si="23"/>
        <v>20.325548599999991</v>
      </c>
      <c r="AH34" s="4">
        <f t="shared" si="23"/>
        <v>-73.790304999999989</v>
      </c>
      <c r="AI34" s="4">
        <f t="shared" si="23"/>
        <v>47.482891500000001</v>
      </c>
      <c r="AK34" s="1">
        <f t="shared" si="24"/>
        <v>74.309022428333762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-322.29946928047696</v>
      </c>
      <c r="V38" s="1">
        <f>V20*$AK3</f>
        <v>-1563.0312539277993</v>
      </c>
      <c r="W38" s="1">
        <f t="shared" ref="W38:AH38" si="25">W20*$AK3</f>
        <v>841.85285642447593</v>
      </c>
      <c r="X38" s="1">
        <f t="shared" si="25"/>
        <v>-1.8969374120190046</v>
      </c>
      <c r="Y38" s="1">
        <f t="shared" si="25"/>
        <v>-16.020610677682047</v>
      </c>
      <c r="Z38" s="1">
        <f t="shared" si="25"/>
        <v>1211.9047336056178</v>
      </c>
      <c r="AA38" s="1">
        <f t="shared" si="25"/>
        <v>151.91048352578801</v>
      </c>
      <c r="AB38" s="1">
        <f>AB20*$AK3</f>
        <v>-367.88753711199098</v>
      </c>
      <c r="AC38" s="1">
        <f t="shared" si="25"/>
        <v>-125.37492469867288</v>
      </c>
      <c r="AD38" s="1">
        <f t="shared" si="25"/>
        <v>-956.50875868536968</v>
      </c>
      <c r="AE38" s="1">
        <f t="shared" si="25"/>
        <v>-358.93367468228405</v>
      </c>
      <c r="AF38" s="1">
        <f t="shared" si="25"/>
        <v>-930.52009856852828</v>
      </c>
      <c r="AG38" s="1">
        <f t="shared" si="25"/>
        <v>-591.14346061813887</v>
      </c>
      <c r="AH38" s="1">
        <f t="shared" si="25"/>
        <v>-1406.0263454001699</v>
      </c>
      <c r="AI38" s="1">
        <f>AI20*$AK3</f>
        <v>-14.391123830369049</v>
      </c>
      <c r="AK38" s="1">
        <f>STDEV(U38:AI38)</f>
        <v>747.17327023170822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-0.13619686580226448</v>
      </c>
      <c r="V39" s="1">
        <f t="shared" ref="U39:AI52" si="26">V21*$AK4</f>
        <v>4.8341070891539913E-3</v>
      </c>
      <c r="W39" s="1">
        <f t="shared" si="26"/>
        <v>-0.11458746163410599</v>
      </c>
      <c r="X39" s="1">
        <f t="shared" si="26"/>
        <v>-5.9727556854382489E-2</v>
      </c>
      <c r="Y39" s="1">
        <f t="shared" si="26"/>
        <v>1.0784598560797441E-3</v>
      </c>
      <c r="Z39" s="1">
        <f t="shared" si="26"/>
        <v>1.2669962452562251E-2</v>
      </c>
      <c r="AA39" s="1">
        <f>AA21*$AK4</f>
        <v>1.5967326778875756E-2</v>
      </c>
      <c r="AB39" s="1">
        <f t="shared" si="26"/>
        <v>3.2263297686638992E-2</v>
      </c>
      <c r="AC39" s="1">
        <f t="shared" si="26"/>
        <v>8.0117214903536987E-2</v>
      </c>
      <c r="AD39" s="1">
        <f t="shared" si="26"/>
        <v>2.3169100900548752E-2</v>
      </c>
      <c r="AE39" s="1">
        <f t="shared" si="26"/>
        <v>4.7335906359428262E-2</v>
      </c>
      <c r="AF39" s="1">
        <f t="shared" si="26"/>
        <v>5.3265771072950996E-2</v>
      </c>
      <c r="AG39" s="1">
        <f t="shared" si="26"/>
        <v>4.1476280821297506E-2</v>
      </c>
      <c r="AH39" s="1">
        <f t="shared" si="26"/>
        <v>-3.0580226301421508E-2</v>
      </c>
      <c r="AI39" s="1">
        <f t="shared" si="26"/>
        <v>2.6231724813785998E-2</v>
      </c>
      <c r="AK39" s="1">
        <f t="shared" ref="AK39:AK52" si="27">STDEV(U39:AI39)</f>
        <v>6.1006293912287513E-2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26"/>
        <v>-0.34571165823390365</v>
      </c>
      <c r="V40" s="1">
        <f t="shared" si="26"/>
        <v>-0.1725823342969651</v>
      </c>
      <c r="W40" s="1">
        <f t="shared" si="26"/>
        <v>-0.28402231252225318</v>
      </c>
      <c r="X40" s="1">
        <f t="shared" si="26"/>
        <v>-0.33778729244207945</v>
      </c>
      <c r="Y40" s="1">
        <f t="shared" si="26"/>
        <v>-0.51703765281642122</v>
      </c>
      <c r="Z40" s="1">
        <f t="shared" si="26"/>
        <v>-3.8446767621542505E-2</v>
      </c>
      <c r="AA40" s="1">
        <f t="shared" si="26"/>
        <v>1.0740499351952293</v>
      </c>
      <c r="AB40" s="1">
        <f t="shared" si="26"/>
        <v>-0.29782450286532841</v>
      </c>
      <c r="AC40" s="1">
        <f t="shared" si="26"/>
        <v>-0.41510905192789149</v>
      </c>
      <c r="AD40" s="1">
        <f t="shared" si="26"/>
        <v>-2.2492661271763217E-2</v>
      </c>
      <c r="AE40" s="1">
        <f t="shared" si="26"/>
        <v>-0.79985006203682907</v>
      </c>
      <c r="AF40" s="1">
        <f t="shared" si="26"/>
        <v>0.71672353861920723</v>
      </c>
      <c r="AG40" s="1">
        <f t="shared" si="26"/>
        <v>-0.57710005067287817</v>
      </c>
      <c r="AH40" s="1">
        <f t="shared" si="26"/>
        <v>-0.17521370557251784</v>
      </c>
      <c r="AI40" s="1">
        <f t="shared" si="26"/>
        <v>1.1352777625803046</v>
      </c>
      <c r="AK40" s="1">
        <f t="shared" si="27"/>
        <v>0.58306651753669891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26"/>
        <v>279.31125383842181</v>
      </c>
      <c r="V41" s="1">
        <f t="shared" si="26"/>
        <v>1333.7543399916167</v>
      </c>
      <c r="W41" s="1">
        <f t="shared" si="26"/>
        <v>-1204.0035861017732</v>
      </c>
      <c r="X41" s="1">
        <f t="shared" si="26"/>
        <v>-875.01898625511672</v>
      </c>
      <c r="Y41" s="1">
        <f t="shared" si="26"/>
        <v>-160.32803568365478</v>
      </c>
      <c r="Z41" s="1">
        <f t="shared" si="26"/>
        <v>-654.82973631411824</v>
      </c>
      <c r="AA41" s="1">
        <f t="shared" si="26"/>
        <v>430.06108554619897</v>
      </c>
      <c r="AB41" s="1">
        <f t="shared" si="26"/>
        <v>-6.9840372171114926E-2</v>
      </c>
      <c r="AC41" s="1">
        <f t="shared" si="26"/>
        <v>162.71961530970779</v>
      </c>
      <c r="AD41" s="1">
        <f t="shared" si="26"/>
        <v>1118.5532968676839</v>
      </c>
      <c r="AE41" s="1">
        <f t="shared" si="26"/>
        <v>-701.92268088994604</v>
      </c>
      <c r="AF41" s="1">
        <f t="shared" si="26"/>
        <v>1523.6395631092353</v>
      </c>
      <c r="AG41" s="1">
        <f t="shared" si="26"/>
        <v>118.18364906260645</v>
      </c>
      <c r="AH41" s="1">
        <f t="shared" si="26"/>
        <v>1165.3184645619278</v>
      </c>
      <c r="AI41" s="1">
        <f t="shared" si="26"/>
        <v>708.87134173781612</v>
      </c>
      <c r="AK41" s="1">
        <f t="shared" si="27"/>
        <v>844.14920446951385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26"/>
        <v>-0.10784898654590964</v>
      </c>
      <c r="V42" s="1">
        <f t="shared" si="26"/>
        <v>-8.2896058730093619E-2</v>
      </c>
      <c r="W42" s="1">
        <f>W24*$AK7</f>
        <v>-4.3710586970745417E-2</v>
      </c>
      <c r="X42" s="1">
        <f t="shared" si="26"/>
        <v>1.5617394279673234E-2</v>
      </c>
      <c r="Y42" s="1">
        <f t="shared" si="26"/>
        <v>0.26427214655891934</v>
      </c>
      <c r="Z42" s="1">
        <f t="shared" si="26"/>
        <v>-6.238228780646296E-2</v>
      </c>
      <c r="AA42" s="1">
        <f t="shared" si="26"/>
        <v>-0.46014897192754023</v>
      </c>
      <c r="AB42" s="1">
        <f t="shared" si="26"/>
        <v>0.25258534470249783</v>
      </c>
      <c r="AC42" s="1">
        <f t="shared" si="26"/>
        <v>0.46004630255091705</v>
      </c>
      <c r="AD42" s="1">
        <f t="shared" si="26"/>
        <v>-8.7138598974649928E-2</v>
      </c>
      <c r="AE42" s="1">
        <f t="shared" si="26"/>
        <v>0.82535373932064271</v>
      </c>
      <c r="AF42" s="1">
        <f t="shared" si="26"/>
        <v>-0.32215867584254132</v>
      </c>
      <c r="AG42" s="1">
        <f t="shared" si="26"/>
        <v>0.6100293771065487</v>
      </c>
      <c r="AH42" s="1">
        <f t="shared" si="26"/>
        <v>-8.6257476806901739E-2</v>
      </c>
      <c r="AI42" s="1">
        <f t="shared" si="26"/>
        <v>-0.47832122885961537</v>
      </c>
      <c r="AK42" s="1">
        <f t="shared" si="27"/>
        <v>0.37322268785746265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26"/>
        <v>-1548.8394253702745</v>
      </c>
      <c r="V43" s="1">
        <f t="shared" si="26"/>
        <v>834.53664181404656</v>
      </c>
      <c r="W43" s="1">
        <f>W25*$AK8</f>
        <v>-585.84029367867265</v>
      </c>
      <c r="X43" s="1">
        <f t="shared" si="26"/>
        <v>667.99240658577639</v>
      </c>
      <c r="Y43" s="1">
        <f t="shared" si="26"/>
        <v>-1264.6683113022486</v>
      </c>
      <c r="Z43" s="1">
        <f t="shared" si="26"/>
        <v>-1062.2018313822027</v>
      </c>
      <c r="AA43" s="1">
        <f t="shared" si="26"/>
        <v>657.05218927801116</v>
      </c>
      <c r="AB43" s="1">
        <f t="shared" si="26"/>
        <v>891.51105069555103</v>
      </c>
      <c r="AC43" s="1">
        <f t="shared" si="26"/>
        <v>-475.73647001876316</v>
      </c>
      <c r="AD43" s="1">
        <f t="shared" si="26"/>
        <v>3.0186900080705579</v>
      </c>
      <c r="AE43" s="1">
        <f t="shared" si="26"/>
        <v>744.30177123173416</v>
      </c>
      <c r="AF43" s="1">
        <f t="shared" si="26"/>
        <v>176.6957488066173</v>
      </c>
      <c r="AG43" s="1">
        <f t="shared" si="26"/>
        <v>464.8908601452423</v>
      </c>
      <c r="AH43" s="1">
        <f>AH25*$AK8</f>
        <v>618.03246138103316</v>
      </c>
      <c r="AI43" s="1">
        <f t="shared" si="26"/>
        <v>267.83494881094174</v>
      </c>
      <c r="AK43" s="1">
        <f t="shared" si="27"/>
        <v>815.4859888355976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26"/>
        <v>-0.33372089669353666</v>
      </c>
      <c r="V44" s="1">
        <f t="shared" si="26"/>
        <v>-3.0068980607508958E-2</v>
      </c>
      <c r="W44" s="1">
        <f t="shared" si="26"/>
        <v>-0.11680838189931299</v>
      </c>
      <c r="X44" s="1">
        <f t="shared" si="26"/>
        <v>0.17123942760639546</v>
      </c>
      <c r="Y44" s="1">
        <f t="shared" si="26"/>
        <v>-0.1318495490296506</v>
      </c>
      <c r="Z44" s="1">
        <f t="shared" si="26"/>
        <v>-0.11431656188323476</v>
      </c>
      <c r="AA44" s="1">
        <f t="shared" si="26"/>
        <v>-8.1010233327981532E-2</v>
      </c>
      <c r="AB44" s="1">
        <f t="shared" si="26"/>
        <v>0.40613436276644455</v>
      </c>
      <c r="AC44" s="1">
        <f t="shared" si="26"/>
        <v>8.1041495176219461E-2</v>
      </c>
      <c r="AD44" s="1">
        <f t="shared" si="26"/>
        <v>-0.13480172687693062</v>
      </c>
      <c r="AE44" s="1">
        <f t="shared" si="26"/>
        <v>0.57698963880163401</v>
      </c>
      <c r="AF44" s="1">
        <f t="shared" si="26"/>
        <v>-0.19033260110505879</v>
      </c>
      <c r="AG44" s="1">
        <f t="shared" si="26"/>
        <v>0.3462839717505829</v>
      </c>
      <c r="AH44" s="1">
        <f t="shared" si="26"/>
        <v>-6.9644686566428582E-2</v>
      </c>
      <c r="AI44" s="1">
        <f t="shared" si="26"/>
        <v>-0.17686095505650262</v>
      </c>
      <c r="AK44" s="1">
        <f t="shared" si="27"/>
        <v>0.25416518239108699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26"/>
        <v>-5.2190133891679834E-2</v>
      </c>
      <c r="V45" s="1">
        <f t="shared" si="26"/>
        <v>2.3109040529310394</v>
      </c>
      <c r="W45" s="1">
        <f t="shared" si="26"/>
        <v>-0.52857154650142402</v>
      </c>
      <c r="X45" s="1">
        <f t="shared" si="26"/>
        <v>-7.9366291659616145E-2</v>
      </c>
      <c r="Y45" s="1">
        <f t="shared" si="26"/>
        <v>-0.47780998990417634</v>
      </c>
      <c r="Z45" s="1">
        <f t="shared" si="26"/>
        <v>-1.370084520839872</v>
      </c>
      <c r="AA45" s="1">
        <f t="shared" si="26"/>
        <v>-1.4232270220162404</v>
      </c>
      <c r="AB45" s="1">
        <f t="shared" si="26"/>
        <v>0.39564386638329579</v>
      </c>
      <c r="AC45" s="1">
        <f t="shared" si="26"/>
        <v>-0.6805871169369444</v>
      </c>
      <c r="AD45" s="1">
        <f t="shared" si="26"/>
        <v>0.6187094378620791</v>
      </c>
      <c r="AE45" s="1">
        <f t="shared" si="26"/>
        <v>0.7839008824532796</v>
      </c>
      <c r="AF45" s="1">
        <f t="shared" si="26"/>
        <v>-0.52881593011158412</v>
      </c>
      <c r="AG45" s="1">
        <f t="shared" si="26"/>
        <v>1.1777676788898237</v>
      </c>
      <c r="AH45" s="1">
        <f t="shared" si="26"/>
        <v>2.3764517049423031</v>
      </c>
      <c r="AI45" s="1">
        <f t="shared" si="26"/>
        <v>-1.5672757247295999</v>
      </c>
      <c r="AK45" s="1">
        <f t="shared" si="27"/>
        <v>1.2272656084409943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26"/>
        <v>-114.12128799132597</v>
      </c>
      <c r="V46" s="1">
        <f t="shared" si="26"/>
        <v>2021.5766004869033</v>
      </c>
      <c r="W46" s="1">
        <f t="shared" si="26"/>
        <v>-429.37873725736102</v>
      </c>
      <c r="X46" s="1">
        <f t="shared" si="26"/>
        <v>-1.4468655771173544</v>
      </c>
      <c r="Y46" s="1">
        <f t="shared" si="26"/>
        <v>-423.88789541252555</v>
      </c>
      <c r="Z46" s="1">
        <f t="shared" si="26"/>
        <v>-733.01849981888563</v>
      </c>
      <c r="AA46" s="1">
        <f t="shared" si="26"/>
        <v>-129.99848858737286</v>
      </c>
      <c r="AB46" s="1">
        <f t="shared" si="26"/>
        <v>471.61267413821889</v>
      </c>
      <c r="AC46" s="1">
        <f t="shared" si="26"/>
        <v>-376.29229501262529</v>
      </c>
      <c r="AD46" s="1">
        <f t="shared" si="26"/>
        <v>865.13191432884491</v>
      </c>
      <c r="AE46" s="1">
        <f t="shared" si="26"/>
        <v>152.12911209991447</v>
      </c>
      <c r="AF46" s="1">
        <f t="shared" si="26"/>
        <v>670.695105017527</v>
      </c>
      <c r="AG46" s="1">
        <f t="shared" si="26"/>
        <v>501.25880002267752</v>
      </c>
      <c r="AH46" s="1">
        <f t="shared" si="26"/>
        <v>1862.0148947371886</v>
      </c>
      <c r="AI46" s="1">
        <f t="shared" si="26"/>
        <v>-201.5253475177866</v>
      </c>
      <c r="AK46" s="1">
        <f t="shared" si="27"/>
        <v>811.64436135051574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26"/>
        <v>1.0400242378068443</v>
      </c>
      <c r="V47" s="1">
        <f t="shared" si="26"/>
        <v>0.10506493217419675</v>
      </c>
      <c r="W47" s="1">
        <f t="shared" si="26"/>
        <v>0.54230009796585998</v>
      </c>
      <c r="X47" s="1">
        <f t="shared" si="26"/>
        <v>3.6920770394965621E-2</v>
      </c>
      <c r="Y47" s="1">
        <f t="shared" si="26"/>
        <v>0.13028670788244787</v>
      </c>
      <c r="Z47" s="1">
        <f t="shared" si="26"/>
        <v>-7.854163537848477E-2</v>
      </c>
      <c r="AA47" s="1">
        <f t="shared" si="26"/>
        <v>-0.18655540094634043</v>
      </c>
      <c r="AB47" s="1">
        <f t="shared" si="26"/>
        <v>-0.29422835155693305</v>
      </c>
      <c r="AC47" s="1">
        <f t="shared" si="26"/>
        <v>-0.40494125953164312</v>
      </c>
      <c r="AD47" s="1">
        <f t="shared" si="26"/>
        <v>2.9347647651951133E-2</v>
      </c>
      <c r="AE47" s="1">
        <f t="shared" si="26"/>
        <v>-0.38430043509198231</v>
      </c>
      <c r="AF47" s="1">
        <f t="shared" si="26"/>
        <v>-0.161262459584953</v>
      </c>
      <c r="AG47" s="1">
        <f t="shared" si="26"/>
        <v>-0.25303230488719358</v>
      </c>
      <c r="AH47" s="1">
        <f>AH29*$AK12</f>
        <v>0.35073125848266279</v>
      </c>
      <c r="AI47" s="1">
        <f t="shared" si="26"/>
        <v>-0.1597859226853687</v>
      </c>
      <c r="AK47" s="1">
        <f t="shared" si="27"/>
        <v>0.38519641626490736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26"/>
        <v>-2.3488230368498066</v>
      </c>
      <c r="V48" s="1">
        <f t="shared" si="26"/>
        <v>-9.3494044324866285E-2</v>
      </c>
      <c r="W48" s="1">
        <f t="shared" si="26"/>
        <v>-1.3098770844801682</v>
      </c>
      <c r="X48" s="1">
        <f t="shared" si="26"/>
        <v>-9.748238072107393E-2</v>
      </c>
      <c r="Y48" s="1">
        <f t="shared" si="26"/>
        <v>-0.66265256745501278</v>
      </c>
      <c r="Z48" s="1">
        <f t="shared" si="26"/>
        <v>-0.66272087111834721</v>
      </c>
      <c r="AA48" s="1">
        <f t="shared" si="26"/>
        <v>-0.78552361606324361</v>
      </c>
      <c r="AB48" s="1">
        <f t="shared" si="26"/>
        <v>2.4254643409782193</v>
      </c>
      <c r="AC48" s="1">
        <f t="shared" si="26"/>
        <v>1.9259888484411583</v>
      </c>
      <c r="AD48" s="1">
        <f t="shared" si="26"/>
        <v>-0.41211600403680432</v>
      </c>
      <c r="AE48" s="1">
        <f t="shared" si="26"/>
        <v>3.8046701239640117</v>
      </c>
      <c r="AF48" s="1">
        <f t="shared" si="26"/>
        <v>-0.62610175911556931</v>
      </c>
      <c r="AG48" s="1">
        <f t="shared" si="26"/>
        <v>2.7146475946724107</v>
      </c>
      <c r="AH48" s="1">
        <f t="shared" si="26"/>
        <v>-0.45180110769871984</v>
      </c>
      <c r="AI48" s="1">
        <f t="shared" si="26"/>
        <v>-1.1125101281472132</v>
      </c>
      <c r="AK48" s="1">
        <f t="shared" si="27"/>
        <v>1.7285854411465138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6"/>
        <v>-0.12736391044426565</v>
      </c>
      <c r="V49" s="1">
        <f t="shared" si="26"/>
        <v>-7.1606906977784629E-2</v>
      </c>
      <c r="W49" s="1">
        <f t="shared" si="26"/>
        <v>-0.38807286240418415</v>
      </c>
      <c r="X49" s="1">
        <f t="shared" si="26"/>
        <v>-0.60676967597857634</v>
      </c>
      <c r="Y49" s="1">
        <f t="shared" si="26"/>
        <v>-0.27050028717471974</v>
      </c>
      <c r="Z49" s="1">
        <f t="shared" si="26"/>
        <v>-3.6686776725221339E-2</v>
      </c>
      <c r="AA49" s="1">
        <f t="shared" si="26"/>
        <v>0.30130637371319513</v>
      </c>
      <c r="AB49" s="1">
        <f t="shared" si="26"/>
        <v>-0.43115244558487575</v>
      </c>
      <c r="AC49" s="1">
        <f t="shared" si="26"/>
        <v>-0.14791596208855204</v>
      </c>
      <c r="AD49" s="1">
        <f t="shared" si="26"/>
        <v>0.44086110550902347</v>
      </c>
      <c r="AE49" s="1">
        <f t="shared" si="26"/>
        <v>-0.77956155731632415</v>
      </c>
      <c r="AF49" s="1">
        <f t="shared" si="26"/>
        <v>0.97901893325843037</v>
      </c>
      <c r="AG49" s="1">
        <f t="shared" si="26"/>
        <v>-0.4384482846409915</v>
      </c>
      <c r="AH49" s="1">
        <f>AH31*$AK14</f>
        <v>-6.5087188788088321E-2</v>
      </c>
      <c r="AI49" s="1">
        <f t="shared" si="26"/>
        <v>0.68292761364416066</v>
      </c>
      <c r="AK49" s="1">
        <f t="shared" si="27"/>
        <v>0.48368304255440064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6"/>
        <v>5.5545456943870922E-3</v>
      </c>
      <c r="V50" s="1">
        <f t="shared" si="26"/>
        <v>2.7526431045276786E-2</v>
      </c>
      <c r="W50" s="1">
        <f t="shared" si="26"/>
        <v>2.1685038808760475E-3</v>
      </c>
      <c r="X50" s="1">
        <f t="shared" si="26"/>
        <v>1.4590534405119641E-2</v>
      </c>
      <c r="Y50" s="1">
        <f t="shared" si="26"/>
        <v>-2.1038285698075625E-2</v>
      </c>
      <c r="Z50" s="1">
        <f t="shared" si="26"/>
        <v>-3.2682184463264527E-2</v>
      </c>
      <c r="AA50" s="1">
        <f t="shared" si="26"/>
        <v>8.0915609614121056E-3</v>
      </c>
      <c r="AB50" s="1">
        <f t="shared" si="26"/>
        <v>9.1292684097893494E-3</v>
      </c>
      <c r="AC50" s="1">
        <f t="shared" si="26"/>
        <v>-3.886939434835212E-2</v>
      </c>
      <c r="AD50" s="1">
        <f t="shared" si="26"/>
        <v>6.0075516622691968E-3</v>
      </c>
      <c r="AE50" s="1">
        <f t="shared" si="26"/>
        <v>1.9272369982024347E-3</v>
      </c>
      <c r="AF50" s="1">
        <f t="shared" si="26"/>
        <v>3.9031397113352532E-3</v>
      </c>
      <c r="AG50" s="1">
        <f t="shared" si="26"/>
        <v>2.4673072943571964E-3</v>
      </c>
      <c r="AH50" s="1">
        <f t="shared" si="26"/>
        <v>2.6744226552141773E-2</v>
      </c>
      <c r="AI50" s="1">
        <f t="shared" si="26"/>
        <v>1.6746800333760333E-3</v>
      </c>
      <c r="AK50" s="1">
        <f t="shared" si="27"/>
        <v>1.8776882825280908E-2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6"/>
        <v>312.18192806425344</v>
      </c>
      <c r="V51" s="1">
        <f t="shared" si="26"/>
        <v>-91.287123942096684</v>
      </c>
      <c r="W51" s="1">
        <f t="shared" si="26"/>
        <v>229.37756847021512</v>
      </c>
      <c r="X51" s="1">
        <f t="shared" si="26"/>
        <v>109.04265101452268</v>
      </c>
      <c r="Y51" s="1">
        <f t="shared" si="26"/>
        <v>319.56286156781829</v>
      </c>
      <c r="Z51" s="1">
        <f t="shared" si="26"/>
        <v>97.350760284632855</v>
      </c>
      <c r="AA51" s="1">
        <f t="shared" si="26"/>
        <v>-607.54105878970722</v>
      </c>
      <c r="AB51" s="1">
        <f t="shared" si="26"/>
        <v>0.95026839263298934</v>
      </c>
      <c r="AC51" s="1">
        <f t="shared" si="26"/>
        <v>158.58162547090302</v>
      </c>
      <c r="AD51" s="1">
        <f t="shared" si="26"/>
        <v>-36.281543725312446</v>
      </c>
      <c r="AE51" s="1">
        <f t="shared" si="26"/>
        <v>229.82386734960804</v>
      </c>
      <c r="AF51" s="1">
        <f t="shared" si="26"/>
        <v>-443.64555925419484</v>
      </c>
      <c r="AG51" s="1">
        <f t="shared" si="26"/>
        <v>160.35610260807954</v>
      </c>
      <c r="AH51" s="1">
        <f t="shared" si="26"/>
        <v>-3.6560910547697962</v>
      </c>
      <c r="AI51" s="1">
        <f t="shared" si="26"/>
        <v>-559.58111113223219</v>
      </c>
      <c r="AK51" s="1">
        <f t="shared" si="27"/>
        <v>300.58579568316429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6"/>
        <v>2395.4051791042612</v>
      </c>
      <c r="V52" s="1">
        <f t="shared" si="26"/>
        <v>-1536.219553667039</v>
      </c>
      <c r="W52" s="1">
        <f t="shared" si="26"/>
        <v>2149.3766798551592</v>
      </c>
      <c r="X52" s="1">
        <f t="shared" si="26"/>
        <v>1101.5425901929441</v>
      </c>
      <c r="Y52" s="1">
        <f t="shared" si="26"/>
        <v>2545.4866816944937</v>
      </c>
      <c r="Z52" s="1">
        <f t="shared" si="26"/>
        <v>2141.9231139246604</v>
      </c>
      <c r="AA52" s="1">
        <f t="shared" si="26"/>
        <v>498.62970829368396</v>
      </c>
      <c r="AB52" s="1">
        <f t="shared" si="26"/>
        <v>-0.17013430111182973</v>
      </c>
      <c r="AC52" s="1">
        <f t="shared" si="26"/>
        <v>1654.0889821039007</v>
      </c>
      <c r="AD52" s="1">
        <f t="shared" si="26"/>
        <v>4.7187695174172948</v>
      </c>
      <c r="AE52" s="1">
        <f t="shared" si="26"/>
        <v>929.52972999086796</v>
      </c>
      <c r="AF52" s="1">
        <f t="shared" si="26"/>
        <v>1.4541907939700838</v>
      </c>
      <c r="AG52" s="1">
        <f t="shared" si="26"/>
        <v>341.98392034719768</v>
      </c>
      <c r="AH52" s="1">
        <f t="shared" si="26"/>
        <v>-1241.5457158935149</v>
      </c>
      <c r="AI52" s="1">
        <f t="shared" si="26"/>
        <v>798.91498646145453</v>
      </c>
      <c r="AK52" s="1">
        <f t="shared" si="27"/>
        <v>1250.2733041709603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tabColor rgb="FF7030A0"/>
  </sheetPr>
  <dimension ref="A1:AQ52"/>
  <sheetViews>
    <sheetView zoomScale="61" zoomScaleNormal="85" workbookViewId="0"/>
  </sheetViews>
  <sheetFormatPr defaultRowHeight="14.4" x14ac:dyDescent="0.3"/>
  <cols>
    <col min="1" max="1" width="10.44140625" bestFit="1" customWidth="1"/>
    <col min="2" max="6" width="3.33203125" bestFit="1" customWidth="1"/>
    <col min="13" max="13" width="6.6640625" bestFit="1" customWidth="1"/>
    <col min="14" max="14" width="6.6640625" customWidth="1"/>
    <col min="15" max="19" width="6.44140625" bestFit="1" customWidth="1"/>
    <col min="21" max="21" width="13.44140625" bestFit="1" customWidth="1"/>
    <col min="22" max="23" width="8.44140625" bestFit="1" customWidth="1"/>
    <col min="24" max="35" width="6.6640625" bestFit="1" customWidth="1"/>
    <col min="37" max="37" width="13.33203125" bestFit="1" customWidth="1"/>
    <col min="39" max="39" width="4.6640625" bestFit="1" customWidth="1"/>
    <col min="40" max="40" width="8.33203125" bestFit="1" customWidth="1"/>
    <col min="41" max="41" width="18.33203125" bestFit="1" customWidth="1"/>
    <col min="42" max="42" width="16.44140625" bestFit="1" customWidth="1"/>
  </cols>
  <sheetData>
    <row r="1" spans="1:43" ht="144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M1" t="s">
        <v>23</v>
      </c>
      <c r="U1" t="s">
        <v>31</v>
      </c>
      <c r="AK1" t="s">
        <v>37</v>
      </c>
      <c r="AO1" s="17" t="s">
        <v>73</v>
      </c>
    </row>
    <row r="2" spans="1:43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55</v>
      </c>
      <c r="I2" t="str">
        <f t="shared" ref="I2:M2" si="0">B2</f>
        <v>A1</v>
      </c>
      <c r="J2" t="str">
        <f t="shared" si="0"/>
        <v>A2</v>
      </c>
      <c r="K2" t="str">
        <f t="shared" si="0"/>
        <v>A3</v>
      </c>
      <c r="L2" t="str">
        <f t="shared" si="0"/>
        <v>A4</v>
      </c>
      <c r="M2" t="str">
        <f t="shared" si="0"/>
        <v>A5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t="s">
        <v>13</v>
      </c>
      <c r="AI2" t="s">
        <v>14</v>
      </c>
      <c r="AN2" t="s">
        <v>22</v>
      </c>
      <c r="AO2" t="s">
        <v>24</v>
      </c>
      <c r="AP2" t="s">
        <v>25</v>
      </c>
      <c r="AQ2" t="s">
        <v>63</v>
      </c>
    </row>
    <row r="3" spans="1:43" x14ac:dyDescent="0.3">
      <c r="A3" t="s">
        <v>0</v>
      </c>
      <c r="B3">
        <v>70</v>
      </c>
      <c r="C3">
        <v>10</v>
      </c>
      <c r="D3">
        <v>93</v>
      </c>
      <c r="E3">
        <v>33</v>
      </c>
      <c r="F3">
        <v>29</v>
      </c>
      <c r="H3" t="str">
        <f>A3</f>
        <v>O1</v>
      </c>
      <c r="I3">
        <f>RANK(B3,B$3:B$17,B$1)</f>
        <v>6</v>
      </c>
      <c r="J3">
        <f>RANK(C3,C$3:C$17,C$1)</f>
        <v>13</v>
      </c>
      <c r="K3">
        <f t="shared" ref="K3:M17" si="1">RANK(D3,D$3:D$17,D$1)</f>
        <v>2</v>
      </c>
      <c r="L3">
        <f t="shared" si="1"/>
        <v>11</v>
      </c>
      <c r="M3">
        <f t="shared" si="1"/>
        <v>10</v>
      </c>
      <c r="O3" s="14">
        <v>-3.0072912999999999</v>
      </c>
      <c r="P3" s="14">
        <v>7.1746572999999998</v>
      </c>
      <c r="Q3" s="14">
        <v>-3.2402027000000002</v>
      </c>
      <c r="R3" s="14">
        <v>0.44589096</v>
      </c>
      <c r="S3" s="14">
        <v>0.59623550000000003</v>
      </c>
      <c r="T3" s="1"/>
      <c r="U3" s="1">
        <f>$I$3*$O3+$J$3*$P3+$K$3*$Q3+$L$3*$R3+$M$3*$S3</f>
        <v>79.613547260000004</v>
      </c>
      <c r="V3" s="1">
        <f>$I$4*$O3+$J$4*$P3+$K$4*$Q3+$L$4*$R3+$M$4*$S3</f>
        <v>0.2314250200000032</v>
      </c>
      <c r="W3" s="1">
        <f>$I$5*$O3+$J$5*$P3+$K$5*$Q3+$L$5*$R3+$M$5*$S3</f>
        <v>24.506098999999999</v>
      </c>
      <c r="X3" s="1">
        <f>$I$6*$O3+$J$6*$P3+$K$6*$Q3+$L$6*$R3+$M$6*$S3</f>
        <v>-27.639175560000002</v>
      </c>
      <c r="Y3" s="1">
        <f>$I$7*$O3+$J$7*$P3+$K$7*$Q3+$L$7*$R3+$M$7*$S3</f>
        <v>52.792015999999975</v>
      </c>
      <c r="Z3" s="1">
        <f>$I$8*$O3+$J$8*$P3+$K$8*$Q3+$L$8*$R3+$M$8*$S3</f>
        <v>40.023470459999999</v>
      </c>
      <c r="AA3" s="1">
        <f>$I$9*$O3+$J$9*$P3+$K$9*$Q3+$L$9*$R3+$M$9*$S3</f>
        <v>4.0745152999999945</v>
      </c>
      <c r="AB3" s="1">
        <f>$I$10*$O3+$J$10*$P3+$K$10*$Q3+$L$10*$R3+$M$10*$S3</f>
        <v>-43.75958954</v>
      </c>
      <c r="AC3" s="1">
        <f>$I$11*$O3+$J$11*$P3+$K$11*$Q3+$L$11*$R3+$M$11*$S3</f>
        <v>25.166412340000001</v>
      </c>
      <c r="AD3" s="1">
        <f>$I$12*$O3+$J$12*$P3+$K$12*$Q3+$L$12*$R3+$M$12*$S3</f>
        <v>37.659578579999994</v>
      </c>
      <c r="AE3" s="1">
        <f>$I$13*$O3+$J$13*$P3+$K$13*$Q3+$L$13*$R3+$M$13*$S3</f>
        <v>-46.159198620000005</v>
      </c>
      <c r="AF3" s="1">
        <f>$I$14*$O3+$J$14*$P3+$K$14*$Q3+$L$14*$R3+$M$14*$S3</f>
        <v>48.231535739999998</v>
      </c>
      <c r="AG3" s="1">
        <f>$I$15*$O3+$J$15*$P3+$K$15*$Q3+$L$15*$R3+$M$15*$S3</f>
        <v>-22.80244192</v>
      </c>
      <c r="AH3" s="1">
        <f>$I$16*$O3+$J$16*$P3+$K$16*$Q3+$L$16*$R3+$M$16*$S3</f>
        <v>7.1535964600000002</v>
      </c>
      <c r="AI3" s="1">
        <f>$I$17*$O3+$J$17*$P3+$K$17*$Q3+$L$17*$R3+$M$17*$S3</f>
        <v>33.614755859999988</v>
      </c>
      <c r="AK3" s="9">
        <v>-0.89031899000000003</v>
      </c>
      <c r="AM3" t="s">
        <v>0</v>
      </c>
      <c r="AN3" s="1">
        <v>1000</v>
      </c>
      <c r="AO3" s="15">
        <f>SUM(U38:U52)</f>
        <v>1000.6758547641339</v>
      </c>
      <c r="AP3" s="1">
        <f>AN3-AO3</f>
        <v>-0.67585476413387369</v>
      </c>
      <c r="AQ3">
        <f>ABS(AP3)</f>
        <v>0.67585476413387369</v>
      </c>
    </row>
    <row r="4" spans="1:43" x14ac:dyDescent="0.3">
      <c r="A4" t="s">
        <v>1</v>
      </c>
      <c r="B4">
        <v>17</v>
      </c>
      <c r="C4">
        <v>74</v>
      </c>
      <c r="D4">
        <v>84</v>
      </c>
      <c r="E4">
        <v>78</v>
      </c>
      <c r="F4">
        <v>23</v>
      </c>
      <c r="H4" t="str">
        <f t="shared" ref="H4:H17" si="2">A4</f>
        <v>O2</v>
      </c>
      <c r="I4">
        <f t="shared" ref="I4:J17" si="3">RANK(B4,B$3:B$17,B$1)</f>
        <v>13</v>
      </c>
      <c r="J4">
        <f t="shared" si="3"/>
        <v>6</v>
      </c>
      <c r="K4">
        <f t="shared" si="1"/>
        <v>4</v>
      </c>
      <c r="L4">
        <f t="shared" si="1"/>
        <v>2</v>
      </c>
      <c r="M4">
        <f t="shared" si="1"/>
        <v>14</v>
      </c>
      <c r="O4" s="14">
        <v>-2.7060463000000001</v>
      </c>
      <c r="P4" s="14">
        <v>6.1924023999999998</v>
      </c>
      <c r="Q4" s="14">
        <v>-3.9147935</v>
      </c>
      <c r="R4" s="14">
        <v>12.942396</v>
      </c>
      <c r="S4" s="14">
        <v>-6.2740349999999996</v>
      </c>
      <c r="T4" s="1"/>
      <c r="U4" s="1">
        <f t="shared" ref="U4:U17" si="4">$I$3*$O4+$J$3*$P4+$K$3*$Q4+$L$3*$R4+$M$3*$S4</f>
        <v>136.06137239999998</v>
      </c>
      <c r="V4" s="1">
        <f t="shared" ref="V4:V17" si="5">$I$4*$O4+$J$4*$P4+$K$4*$Q4+$L$4*$R4+$M$4*$S4</f>
        <v>-75.635059499999997</v>
      </c>
      <c r="W4" s="1">
        <f t="shared" ref="W4:W17" si="6">$I$5*$O4+$J$5*$P4+$K$5*$Q4+$L$5*$R4+$M$5*$S4</f>
        <v>135.81003719999998</v>
      </c>
      <c r="X4" s="1">
        <f t="shared" ref="X4:X17" si="7">$I$6*$O4+$J$6*$P4+$K$6*$Q4+$L$6*$R4+$M$6*$S4</f>
        <v>67.329694400000008</v>
      </c>
      <c r="Y4" s="1">
        <f t="shared" ref="Y4:Y17" si="8">$I$7*$O4+$J$7*$P4+$K$7*$Q4+$L$7*$R4+$M$7*$S4</f>
        <v>162.43477100000001</v>
      </c>
      <c r="Z4" s="1">
        <f t="shared" ref="Z4:Z17" si="9">$I$8*$O4+$J$8*$P4+$K$8*$Q4+$L$8*$R4+$M$8*$S4</f>
        <v>140.90824739999999</v>
      </c>
      <c r="AA4" s="1">
        <f t="shared" ref="AA4:AA17" si="10">$I$9*$O4+$J$9*$P4+$K$9*$Q4+$L$9*$R4+$M$9*$S4</f>
        <v>16.167623799999994</v>
      </c>
      <c r="AB4" s="1">
        <f t="shared" ref="AB4:AB17" si="11">$I$10*$O4+$J$10*$P4+$K$10*$Q4+$L$10*$R4+$M$10*$S4</f>
        <v>0.3718273999999937</v>
      </c>
      <c r="AC4" s="1">
        <f t="shared" ref="AC4:AC17" si="12">$I$11*$O4+$J$11*$P4+$K$11*$Q4+$L$11*$R4+$M$11*$S4</f>
        <v>112.7568668</v>
      </c>
      <c r="AD4" s="1">
        <f t="shared" ref="AD4:AD17" si="13">$I$12*$O4+$J$12*$P4+$K$12*$Q4+$L$12*$R4+$M$12*$S4</f>
        <v>-17.320165500000009</v>
      </c>
      <c r="AE4" s="1">
        <f t="shared" ref="AE4:AE17" si="14">$I$13*$O4+$J$13*$P4+$K$13*$Q4+$L$13*$R4+$M$13*$S4</f>
        <v>69.382195199999998</v>
      </c>
      <c r="AF4" s="1">
        <f t="shared" ref="AF4:AF17" si="15">$I$14*$O4+$J$14*$P4+$K$14*$Q4+$L$14*$R4+$M$14*$S4</f>
        <v>-24.2731998</v>
      </c>
      <c r="AG4" s="1">
        <f t="shared" ref="AG4:AG17" si="16">$I$15*$O4+$J$15*$P4+$K$15*$Q4+$L$15*$R4+$M$15*$S4</f>
        <v>24.879539400000013</v>
      </c>
      <c r="AH4" s="1">
        <f t="shared" ref="AH4:AH17" si="17">$I$16*$O4+$J$16*$P4+$K$16*$Q4+$L$16*$R4+$M$16*$S4</f>
        <v>-65.06531480000001</v>
      </c>
      <c r="AI4" s="1">
        <f t="shared" ref="AI4:AI17" si="18">$I$17*$O4+$J$17*$P4+$K$17*$Q4+$L$17*$R4+$M$17*$S4</f>
        <v>33.068467399999989</v>
      </c>
      <c r="AK4" s="9">
        <v>7.5571717999999999</v>
      </c>
      <c r="AM4" t="s">
        <v>1</v>
      </c>
      <c r="AN4" s="1">
        <v>1000</v>
      </c>
      <c r="AO4" s="15">
        <f>SUM(V38:V52)</f>
        <v>1000.8696262675993</v>
      </c>
      <c r="AP4" s="1">
        <f t="shared" ref="AP4:AP17" si="19">AN4-AO4</f>
        <v>-0.86962626759930117</v>
      </c>
      <c r="AQ4">
        <f>ABS(AP4)</f>
        <v>0.86962626759930117</v>
      </c>
    </row>
    <row r="5" spans="1:43" x14ac:dyDescent="0.3">
      <c r="A5" t="s">
        <v>2</v>
      </c>
      <c r="B5">
        <v>57</v>
      </c>
      <c r="C5">
        <v>57</v>
      </c>
      <c r="D5">
        <v>89</v>
      </c>
      <c r="E5">
        <v>37</v>
      </c>
      <c r="F5">
        <v>85</v>
      </c>
      <c r="H5" t="str">
        <f t="shared" si="2"/>
        <v>O3</v>
      </c>
      <c r="I5">
        <f t="shared" si="3"/>
        <v>7</v>
      </c>
      <c r="J5">
        <f t="shared" si="3"/>
        <v>7</v>
      </c>
      <c r="K5">
        <f t="shared" si="1"/>
        <v>3</v>
      </c>
      <c r="L5">
        <f t="shared" si="1"/>
        <v>10</v>
      </c>
      <c r="M5">
        <f t="shared" si="1"/>
        <v>1</v>
      </c>
      <c r="O5" s="14">
        <v>1.2298069</v>
      </c>
      <c r="P5" s="14">
        <v>4.0239495999999999</v>
      </c>
      <c r="Q5" s="14">
        <v>-5.7207020000000002</v>
      </c>
      <c r="R5" s="14">
        <v>3.6580560000000002</v>
      </c>
      <c r="S5" s="14">
        <v>-1.4555726</v>
      </c>
      <c r="T5" s="1"/>
      <c r="U5" s="1">
        <f t="shared" si="4"/>
        <v>73.931672200000008</v>
      </c>
      <c r="V5" s="1">
        <f>$I$4*$O5+$J$4*$P5+$K$4*$Q5+$L$4*$R5+$M$4*$S5</f>
        <v>4.1864749000000003</v>
      </c>
      <c r="W5" s="1">
        <f t="shared" si="6"/>
        <v>54.739176900000004</v>
      </c>
      <c r="X5" s="1">
        <f t="shared" si="7"/>
        <v>29.000241800000005</v>
      </c>
      <c r="Y5" s="1">
        <f t="shared" si="8"/>
        <v>38.23723489999999</v>
      </c>
      <c r="Z5" s="1">
        <f t="shared" si="9"/>
        <v>21.363988000000003</v>
      </c>
      <c r="AA5" s="1">
        <f t="shared" si="10"/>
        <v>3.3777896999999975</v>
      </c>
      <c r="AB5" s="1">
        <f t="shared" si="11"/>
        <v>-13.3175518</v>
      </c>
      <c r="AC5" s="1">
        <f t="shared" si="12"/>
        <v>-11.7081187</v>
      </c>
      <c r="AD5" s="1">
        <f t="shared" si="13"/>
        <v>2.0146111999999974</v>
      </c>
      <c r="AE5" s="1">
        <f t="shared" si="14"/>
        <v>-9.0142178999999985</v>
      </c>
      <c r="AF5" s="1">
        <f t="shared" si="15"/>
        <v>-9.6760394000000112</v>
      </c>
      <c r="AG5" s="1">
        <f t="shared" si="16"/>
        <v>-10.796490099999996</v>
      </c>
      <c r="AH5" s="1">
        <f t="shared" si="17"/>
        <v>14.118106699999998</v>
      </c>
      <c r="AI5" s="1">
        <f t="shared" si="18"/>
        <v>5.3308540000000058</v>
      </c>
      <c r="AK5" s="9">
        <v>-7.3664248000000002E-2</v>
      </c>
      <c r="AM5" t="s">
        <v>2</v>
      </c>
      <c r="AN5" s="1">
        <v>1000</v>
      </c>
      <c r="AO5" s="15">
        <f>SUM(W38:W52)</f>
        <v>1000.4659082281132</v>
      </c>
      <c r="AP5" s="1">
        <f t="shared" si="19"/>
        <v>-0.46590822811322141</v>
      </c>
      <c r="AQ5">
        <f t="shared" ref="AQ5:AQ17" si="20">ABS(AP5)</f>
        <v>0.46590822811322141</v>
      </c>
    </row>
    <row r="6" spans="1:43" x14ac:dyDescent="0.3">
      <c r="A6" t="s">
        <v>3</v>
      </c>
      <c r="B6">
        <v>13</v>
      </c>
      <c r="C6">
        <v>88</v>
      </c>
      <c r="D6">
        <v>62</v>
      </c>
      <c r="E6">
        <v>44</v>
      </c>
      <c r="F6">
        <v>75</v>
      </c>
      <c r="H6" t="str">
        <f t="shared" si="2"/>
        <v>O4</v>
      </c>
      <c r="I6">
        <f t="shared" si="3"/>
        <v>14</v>
      </c>
      <c r="J6">
        <f t="shared" si="3"/>
        <v>4</v>
      </c>
      <c r="K6">
        <f t="shared" si="1"/>
        <v>6</v>
      </c>
      <c r="L6">
        <f t="shared" si="1"/>
        <v>9</v>
      </c>
      <c r="M6">
        <f t="shared" si="1"/>
        <v>2</v>
      </c>
      <c r="O6" s="14">
        <v>0.35650485999999998</v>
      </c>
      <c r="P6" s="14">
        <v>1.3643284</v>
      </c>
      <c r="Q6" s="14">
        <v>-0.96755360000000001</v>
      </c>
      <c r="R6" s="14">
        <v>0.27856046000000001</v>
      </c>
      <c r="S6" s="14">
        <v>-0.59114354999999996</v>
      </c>
      <c r="T6" s="1"/>
      <c r="U6" s="1">
        <f t="shared" si="4"/>
        <v>15.092920719999999</v>
      </c>
      <c r="V6" s="1">
        <f t="shared" si="5"/>
        <v>1.2314304000000007</v>
      </c>
      <c r="W6" s="1">
        <f t="shared" si="6"/>
        <v>11.337633070000001</v>
      </c>
      <c r="X6" s="1">
        <f t="shared" si="7"/>
        <v>5.9678170800000014</v>
      </c>
      <c r="Y6" s="1">
        <f t="shared" si="8"/>
        <v>6.2272595299999995</v>
      </c>
      <c r="Z6" s="1">
        <f t="shared" si="9"/>
        <v>5.9714921299999997</v>
      </c>
      <c r="AA6" s="1">
        <f t="shared" si="10"/>
        <v>7.5784014499999994</v>
      </c>
      <c r="AB6" s="1">
        <f t="shared" si="11"/>
        <v>-3.5042632400000002</v>
      </c>
      <c r="AC6" s="1">
        <f t="shared" si="12"/>
        <v>-3.8894326000000001</v>
      </c>
      <c r="AD6" s="1">
        <f t="shared" si="13"/>
        <v>1.2448374199999996</v>
      </c>
      <c r="AE6" s="1">
        <f t="shared" si="14"/>
        <v>-5.9957927800000004</v>
      </c>
      <c r="AF6" s="1">
        <f t="shared" si="15"/>
        <v>2.5890818699999993</v>
      </c>
      <c r="AG6" s="1">
        <f t="shared" si="16"/>
        <v>-5.5355436699999991</v>
      </c>
      <c r="AH6" s="1">
        <f t="shared" si="17"/>
        <v>2.9604797199999986</v>
      </c>
      <c r="AI6" s="1">
        <f t="shared" si="18"/>
        <v>8.1394482799999999</v>
      </c>
      <c r="AK6" s="9">
        <v>3.8188916999999997E-4</v>
      </c>
      <c r="AM6" t="s">
        <v>3</v>
      </c>
      <c r="AN6" s="1">
        <v>1000</v>
      </c>
      <c r="AO6" s="15">
        <f>SUM(X38:X52)</f>
        <v>1000.610651731033</v>
      </c>
      <c r="AP6" s="1">
        <f t="shared" si="19"/>
        <v>-0.6106517310330446</v>
      </c>
      <c r="AQ6">
        <f t="shared" si="20"/>
        <v>0.6106517310330446</v>
      </c>
    </row>
    <row r="7" spans="1:43" x14ac:dyDescent="0.3">
      <c r="A7" t="s">
        <v>4</v>
      </c>
      <c r="B7">
        <v>76</v>
      </c>
      <c r="C7">
        <v>25</v>
      </c>
      <c r="D7">
        <v>28</v>
      </c>
      <c r="E7">
        <v>1</v>
      </c>
      <c r="F7">
        <v>33</v>
      </c>
      <c r="H7" t="str">
        <f t="shared" si="2"/>
        <v>O5</v>
      </c>
      <c r="I7">
        <f t="shared" si="3"/>
        <v>3</v>
      </c>
      <c r="J7">
        <f t="shared" si="3"/>
        <v>11</v>
      </c>
      <c r="K7">
        <f t="shared" si="1"/>
        <v>9</v>
      </c>
      <c r="L7">
        <f t="shared" si="1"/>
        <v>15</v>
      </c>
      <c r="M7">
        <f t="shared" si="1"/>
        <v>9</v>
      </c>
      <c r="O7" s="14">
        <v>0.30224319999999999</v>
      </c>
      <c r="P7" s="14">
        <v>0.64071460000000002</v>
      </c>
      <c r="Q7" s="14">
        <v>0.34334110000000001</v>
      </c>
      <c r="R7" s="14">
        <v>-0.2273464</v>
      </c>
      <c r="S7" s="14">
        <v>-0.76597225999999996</v>
      </c>
      <c r="T7" s="1"/>
      <c r="U7" s="1">
        <f t="shared" si="4"/>
        <v>0.66889820000000011</v>
      </c>
      <c r="V7" s="1">
        <f t="shared" si="5"/>
        <v>-2.03149084</v>
      </c>
      <c r="W7" s="1">
        <f t="shared" si="6"/>
        <v>4.5912916399999997</v>
      </c>
      <c r="X7" s="1">
        <f t="shared" si="7"/>
        <v>5.2762476799999991</v>
      </c>
      <c r="Y7" s="1">
        <f t="shared" si="8"/>
        <v>0.74071376000000022</v>
      </c>
      <c r="Z7" s="1">
        <f t="shared" si="9"/>
        <v>5.6463162199999992</v>
      </c>
      <c r="AA7" s="1">
        <f t="shared" si="10"/>
        <v>11.719064200000002</v>
      </c>
      <c r="AB7" s="1">
        <f t="shared" si="11"/>
        <v>1.9819079600000005</v>
      </c>
      <c r="AC7" s="1">
        <f t="shared" si="12"/>
        <v>0.37621890000000047</v>
      </c>
      <c r="AD7" s="1">
        <f t="shared" si="13"/>
        <v>-1.8223112199999996</v>
      </c>
      <c r="AE7" s="1">
        <f t="shared" si="14"/>
        <v>-0.41368126000000061</v>
      </c>
      <c r="AF7" s="1">
        <f t="shared" si="15"/>
        <v>3.1090736999999997</v>
      </c>
      <c r="AG7" s="1">
        <f t="shared" si="16"/>
        <v>-2.6252587200000002</v>
      </c>
      <c r="AH7" s="1">
        <f t="shared" si="17"/>
        <v>-2.5474242199999999</v>
      </c>
      <c r="AI7" s="1">
        <f t="shared" si="18"/>
        <v>10.552556320000001</v>
      </c>
      <c r="AK7" s="9">
        <v>-1.9430711999999999E-2</v>
      </c>
      <c r="AM7" t="s">
        <v>4</v>
      </c>
      <c r="AN7" s="1">
        <v>1000</v>
      </c>
      <c r="AO7" s="15">
        <f>SUM(Y38:Y52)</f>
        <v>1000.4336533727693</v>
      </c>
      <c r="AP7" s="1">
        <f t="shared" si="19"/>
        <v>-0.43365337276929949</v>
      </c>
      <c r="AQ7">
        <f t="shared" si="20"/>
        <v>0.43365337276929949</v>
      </c>
    </row>
    <row r="8" spans="1:43" x14ac:dyDescent="0.3">
      <c r="A8" t="s">
        <v>5</v>
      </c>
      <c r="B8">
        <v>82</v>
      </c>
      <c r="C8">
        <v>33</v>
      </c>
      <c r="D8">
        <v>24</v>
      </c>
      <c r="E8">
        <v>33</v>
      </c>
      <c r="F8">
        <v>73</v>
      </c>
      <c r="H8" t="str">
        <f t="shared" si="2"/>
        <v>O6</v>
      </c>
      <c r="I8">
        <f t="shared" si="3"/>
        <v>2</v>
      </c>
      <c r="J8">
        <f t="shared" si="3"/>
        <v>10</v>
      </c>
      <c r="K8">
        <f>RANK(D8,D$3:D$17,D$1)</f>
        <v>10</v>
      </c>
      <c r="L8">
        <f t="shared" si="1"/>
        <v>11</v>
      </c>
      <c r="M8">
        <f t="shared" si="1"/>
        <v>3</v>
      </c>
      <c r="O8" s="14">
        <v>0.33356871999999999</v>
      </c>
      <c r="P8" s="14">
        <v>1.5024673</v>
      </c>
      <c r="Q8" s="14">
        <v>-8.6889514999999999</v>
      </c>
      <c r="R8" s="14">
        <v>3.4289977999999999</v>
      </c>
      <c r="S8" s="14">
        <v>1.0941232000000001</v>
      </c>
      <c r="T8" s="1"/>
      <c r="U8" s="1">
        <f t="shared" si="4"/>
        <v>52.815792019999989</v>
      </c>
      <c r="V8" s="1">
        <f t="shared" si="5"/>
        <v>0.77111155999999781</v>
      </c>
      <c r="W8" s="1">
        <f t="shared" si="6"/>
        <v>22.169498839999999</v>
      </c>
      <c r="X8" s="1">
        <f t="shared" si="7"/>
        <v>-8.4046511199999934</v>
      </c>
      <c r="Y8" s="1">
        <f t="shared" si="8"/>
        <v>0.60935875999999922</v>
      </c>
      <c r="Z8" s="1">
        <f t="shared" si="9"/>
        <v>-30.196359160000011</v>
      </c>
      <c r="AA8" s="1">
        <f t="shared" si="10"/>
        <v>-67.307626099999993</v>
      </c>
      <c r="AB8" s="1">
        <f t="shared" si="11"/>
        <v>-39.722977899999997</v>
      </c>
      <c r="AC8" s="1">
        <f t="shared" si="12"/>
        <v>-57.531296879999999</v>
      </c>
      <c r="AD8" s="1">
        <f t="shared" si="13"/>
        <v>-6.6742724200000012</v>
      </c>
      <c r="AE8" s="1">
        <f t="shared" si="14"/>
        <v>-39.932170120000009</v>
      </c>
      <c r="AF8" s="1">
        <f t="shared" si="15"/>
        <v>-50.436486839999986</v>
      </c>
      <c r="AG8" s="1">
        <f t="shared" si="16"/>
        <v>-22.561504800000002</v>
      </c>
      <c r="AH8" s="1">
        <f t="shared" si="17"/>
        <v>19.051117120000001</v>
      </c>
      <c r="AI8" s="1">
        <f t="shared" si="18"/>
        <v>-65.778514459999997</v>
      </c>
      <c r="AK8" s="9">
        <v>-2.2924007999999998</v>
      </c>
      <c r="AM8" t="s">
        <v>5</v>
      </c>
      <c r="AN8" s="1">
        <v>1000</v>
      </c>
      <c r="AO8" s="15">
        <f>SUM(Z38:Z52)</f>
        <v>1000.6304676474961</v>
      </c>
      <c r="AP8" s="1">
        <f t="shared" si="19"/>
        <v>-0.63046764749606155</v>
      </c>
      <c r="AQ8">
        <f t="shared" si="20"/>
        <v>0.63046764749606155</v>
      </c>
    </row>
    <row r="9" spans="1:43" x14ac:dyDescent="0.3">
      <c r="A9" t="s">
        <v>6</v>
      </c>
      <c r="B9">
        <v>12</v>
      </c>
      <c r="C9">
        <v>19</v>
      </c>
      <c r="D9">
        <v>11</v>
      </c>
      <c r="E9">
        <v>69</v>
      </c>
      <c r="F9">
        <v>55</v>
      </c>
      <c r="H9" t="str">
        <f t="shared" si="2"/>
        <v>O7</v>
      </c>
      <c r="I9">
        <f t="shared" si="3"/>
        <v>15</v>
      </c>
      <c r="J9">
        <f t="shared" si="3"/>
        <v>12</v>
      </c>
      <c r="K9">
        <f t="shared" si="1"/>
        <v>13</v>
      </c>
      <c r="L9">
        <f t="shared" si="1"/>
        <v>5</v>
      </c>
      <c r="M9">
        <f t="shared" si="1"/>
        <v>5</v>
      </c>
      <c r="O9" s="14">
        <v>2.8677899999999999E-2</v>
      </c>
      <c r="P9" s="14">
        <v>0.15503529999999999</v>
      </c>
      <c r="Q9" s="14">
        <v>-6.8968829999999995E-2</v>
      </c>
      <c r="R9" s="14">
        <v>9.7818150000000006E-2</v>
      </c>
      <c r="S9" s="14">
        <v>-0.11087784000000001</v>
      </c>
      <c r="T9" s="1"/>
      <c r="U9" s="1">
        <f t="shared" si="4"/>
        <v>2.0168098899999993</v>
      </c>
      <c r="V9" s="1">
        <f t="shared" si="5"/>
        <v>-0.32950428000000009</v>
      </c>
      <c r="W9" s="1">
        <f t="shared" si="6"/>
        <v>1.9463895699999996</v>
      </c>
      <c r="X9" s="1">
        <f t="shared" si="7"/>
        <v>1.26642649</v>
      </c>
      <c r="Y9" s="1">
        <f t="shared" si="8"/>
        <v>1.6400742199999998</v>
      </c>
      <c r="Z9" s="1">
        <f t="shared" si="9"/>
        <v>1.66138663</v>
      </c>
      <c r="AA9" s="1">
        <f t="shared" si="10"/>
        <v>1.3286988599999998</v>
      </c>
      <c r="AB9" s="1">
        <f t="shared" si="11"/>
        <v>3.346120000000008E-2</v>
      </c>
      <c r="AC9" s="1">
        <f t="shared" si="12"/>
        <v>0.65013884999999982</v>
      </c>
      <c r="AD9" s="1">
        <f t="shared" si="13"/>
        <v>-2.6929780000000125E-2</v>
      </c>
      <c r="AE9" s="1">
        <f t="shared" si="14"/>
        <v>0.2608481800000001</v>
      </c>
      <c r="AF9" s="1">
        <f t="shared" si="15"/>
        <v>0.30039643999999965</v>
      </c>
      <c r="AG9" s="1">
        <f t="shared" si="16"/>
        <v>-0.17795668999999992</v>
      </c>
      <c r="AH9" s="1">
        <f t="shared" si="17"/>
        <v>-0.21105136000000013</v>
      </c>
      <c r="AI9" s="1">
        <f t="shared" si="18"/>
        <v>1.4039868599999998</v>
      </c>
      <c r="AK9" s="9">
        <v>1.7659765E-3</v>
      </c>
      <c r="AM9" t="s">
        <v>6</v>
      </c>
      <c r="AN9" s="1">
        <v>1000</v>
      </c>
      <c r="AO9" s="15">
        <f>SUM(AA38:AA52)</f>
        <v>1000.7590342946065</v>
      </c>
      <c r="AP9" s="1">
        <f t="shared" si="19"/>
        <v>-0.75903429460652205</v>
      </c>
      <c r="AQ9">
        <f t="shared" si="20"/>
        <v>0.75903429460652205</v>
      </c>
    </row>
    <row r="10" spans="1:43" x14ac:dyDescent="0.3">
      <c r="A10" t="s">
        <v>7</v>
      </c>
      <c r="B10">
        <v>39</v>
      </c>
      <c r="C10">
        <v>97</v>
      </c>
      <c r="D10">
        <v>57</v>
      </c>
      <c r="E10">
        <v>56</v>
      </c>
      <c r="F10">
        <v>67</v>
      </c>
      <c r="H10" t="str">
        <f t="shared" si="2"/>
        <v>O8</v>
      </c>
      <c r="I10">
        <f t="shared" si="3"/>
        <v>10</v>
      </c>
      <c r="J10">
        <f t="shared" si="3"/>
        <v>1</v>
      </c>
      <c r="K10">
        <f t="shared" si="1"/>
        <v>8</v>
      </c>
      <c r="L10">
        <f t="shared" si="1"/>
        <v>6</v>
      </c>
      <c r="M10">
        <f t="shared" si="1"/>
        <v>4</v>
      </c>
      <c r="O10" s="14">
        <v>-0.32166772999999999</v>
      </c>
      <c r="P10" s="14">
        <v>3.7703130000000001E-2</v>
      </c>
      <c r="Q10" s="14">
        <v>-1.2163250000000001</v>
      </c>
      <c r="R10" s="14">
        <v>1.2133552000000001</v>
      </c>
      <c r="S10" s="14">
        <v>0.8765001</v>
      </c>
      <c r="T10" s="1"/>
      <c r="U10" s="1">
        <f t="shared" si="4"/>
        <v>18.239392510000002</v>
      </c>
      <c r="V10" s="1">
        <f t="shared" si="5"/>
        <v>5.8769500900000002</v>
      </c>
      <c r="W10" s="1">
        <f t="shared" si="6"/>
        <v>7.3733249000000027</v>
      </c>
      <c r="X10" s="1">
        <f t="shared" si="7"/>
        <v>1.0227113000000003</v>
      </c>
      <c r="Y10" s="1">
        <f t="shared" si="8"/>
        <v>14.591635140000003</v>
      </c>
      <c r="Z10" s="1">
        <f t="shared" si="9"/>
        <v>3.5468533399999984</v>
      </c>
      <c r="AA10" s="1">
        <f t="shared" si="10"/>
        <v>-9.7355268900000027</v>
      </c>
      <c r="AB10" s="1">
        <f t="shared" si="11"/>
        <v>-2.1234425700000004</v>
      </c>
      <c r="AC10" s="1">
        <f t="shared" si="12"/>
        <v>7.5247592399999998</v>
      </c>
      <c r="AD10" s="1">
        <f t="shared" si="13"/>
        <v>7.0913959200000001</v>
      </c>
      <c r="AE10" s="1">
        <f t="shared" si="14"/>
        <v>4.7957367600000005</v>
      </c>
      <c r="AF10" s="1">
        <f t="shared" si="15"/>
        <v>1.3595242800000005</v>
      </c>
      <c r="AG10" s="1">
        <f t="shared" si="16"/>
        <v>5.7574317799999992</v>
      </c>
      <c r="AH10" s="1">
        <f t="shared" si="17"/>
        <v>7.1652020200000006</v>
      </c>
      <c r="AI10" s="1">
        <f t="shared" si="18"/>
        <v>-6.0308838100000015</v>
      </c>
      <c r="AK10" s="9">
        <v>1.7570028E-3</v>
      </c>
      <c r="AM10" t="s">
        <v>7</v>
      </c>
      <c r="AN10" s="1">
        <v>1000</v>
      </c>
      <c r="AO10" s="15">
        <f>SUM(AB38:AB52)</f>
        <v>1000.4945849313164</v>
      </c>
      <c r="AP10" s="1">
        <f t="shared" si="19"/>
        <v>-0.4945849313163535</v>
      </c>
      <c r="AQ10">
        <f t="shared" si="20"/>
        <v>0.4945849313163535</v>
      </c>
    </row>
    <row r="11" spans="1:43" x14ac:dyDescent="0.3">
      <c r="A11" t="s">
        <v>8</v>
      </c>
      <c r="B11">
        <v>90</v>
      </c>
      <c r="C11">
        <v>37</v>
      </c>
      <c r="D11">
        <v>1</v>
      </c>
      <c r="E11">
        <v>6</v>
      </c>
      <c r="F11">
        <v>29</v>
      </c>
      <c r="H11" t="str">
        <f t="shared" si="2"/>
        <v>O9</v>
      </c>
      <c r="I11">
        <f t="shared" si="3"/>
        <v>1</v>
      </c>
      <c r="J11">
        <f t="shared" si="3"/>
        <v>9</v>
      </c>
      <c r="K11">
        <f t="shared" si="1"/>
        <v>15</v>
      </c>
      <c r="L11">
        <f t="shared" si="1"/>
        <v>14</v>
      </c>
      <c r="M11">
        <f t="shared" si="1"/>
        <v>10</v>
      </c>
      <c r="O11" s="14">
        <v>-3.4528750000000001</v>
      </c>
      <c r="P11" s="14">
        <v>-4.9822506999999998</v>
      </c>
      <c r="Q11" s="14">
        <v>-1.9474237999999999</v>
      </c>
      <c r="R11" s="14">
        <v>0.20490147</v>
      </c>
      <c r="S11" s="14">
        <v>9.1712209999999992</v>
      </c>
      <c r="T11" s="1"/>
      <c r="U11" s="1">
        <f t="shared" si="4"/>
        <v>4.5847694699999835</v>
      </c>
      <c r="V11" s="1">
        <f t="shared" si="5"/>
        <v>46.236322539999989</v>
      </c>
      <c r="W11" s="1">
        <f t="shared" si="6"/>
        <v>-53.667915600000001</v>
      </c>
      <c r="X11" s="1">
        <f t="shared" si="7"/>
        <v>-59.767240370000003</v>
      </c>
      <c r="Y11" s="1">
        <f t="shared" si="8"/>
        <v>2.9243141499999865</v>
      </c>
      <c r="Z11" s="1">
        <f t="shared" si="9"/>
        <v>-46.434915830000008</v>
      </c>
      <c r="AA11" s="1">
        <f t="shared" si="10"/>
        <v>-90.016030450000002</v>
      </c>
      <c r="AB11" s="1">
        <f t="shared" si="11"/>
        <v>-17.176098280000005</v>
      </c>
      <c r="AC11" s="1">
        <f t="shared" si="12"/>
        <v>17.076342280000006</v>
      </c>
      <c r="AD11" s="1">
        <f t="shared" si="13"/>
        <v>47.262731809999991</v>
      </c>
      <c r="AE11" s="1">
        <f t="shared" si="14"/>
        <v>0.21125760999999699</v>
      </c>
      <c r="AF11" s="1">
        <f t="shared" si="15"/>
        <v>17.644325479999978</v>
      </c>
      <c r="AG11" s="1">
        <f t="shared" si="16"/>
        <v>29.959166459999992</v>
      </c>
      <c r="AH11" s="1">
        <f t="shared" si="17"/>
        <v>45.419251169999981</v>
      </c>
      <c r="AI11" s="1">
        <f t="shared" si="18"/>
        <v>-68.833016880000002</v>
      </c>
      <c r="AK11" s="9">
        <v>-1.9794649</v>
      </c>
      <c r="AM11" t="s">
        <v>8</v>
      </c>
      <c r="AN11" s="1">
        <v>1000</v>
      </c>
      <c r="AO11" s="15">
        <f>SUM(AC38:AC52)</f>
        <v>1000.5772577166072</v>
      </c>
      <c r="AP11" s="1">
        <f t="shared" si="19"/>
        <v>-0.57725771660716418</v>
      </c>
      <c r="AQ11">
        <f t="shared" si="20"/>
        <v>0.57725771660716418</v>
      </c>
    </row>
    <row r="12" spans="1:43" x14ac:dyDescent="0.3">
      <c r="A12" t="s">
        <v>9</v>
      </c>
      <c r="B12">
        <v>74</v>
      </c>
      <c r="C12">
        <v>47</v>
      </c>
      <c r="D12">
        <v>82</v>
      </c>
      <c r="E12">
        <v>76</v>
      </c>
      <c r="F12">
        <v>24</v>
      </c>
      <c r="H12" t="str">
        <f t="shared" si="2"/>
        <v>O10</v>
      </c>
      <c r="I12">
        <f t="shared" si="3"/>
        <v>4</v>
      </c>
      <c r="J12">
        <f t="shared" si="3"/>
        <v>8</v>
      </c>
      <c r="K12">
        <f t="shared" si="1"/>
        <v>5</v>
      </c>
      <c r="L12">
        <f t="shared" si="1"/>
        <v>3</v>
      </c>
      <c r="M12">
        <f t="shared" si="1"/>
        <v>12</v>
      </c>
      <c r="O12" s="14">
        <v>-2.581779</v>
      </c>
      <c r="P12" s="14">
        <v>-1.7422462000000001</v>
      </c>
      <c r="Q12" s="14">
        <v>7.4095330000000001E-2</v>
      </c>
      <c r="R12" s="14">
        <v>1.4519454999999999</v>
      </c>
      <c r="S12" s="14">
        <v>4.0493283</v>
      </c>
      <c r="T12" s="1"/>
      <c r="U12" s="1">
        <f t="shared" si="4"/>
        <v>18.472999559999995</v>
      </c>
      <c r="V12" s="1">
        <f t="shared" si="5"/>
        <v>15.874264320000002</v>
      </c>
      <c r="W12" s="1">
        <f t="shared" si="6"/>
        <v>-11.477107110000002</v>
      </c>
      <c r="X12" s="1">
        <f t="shared" si="7"/>
        <v>-21.503152720000003</v>
      </c>
      <c r="Y12" s="1">
        <f t="shared" si="8"/>
        <v>31.979949969999996</v>
      </c>
      <c r="Z12" s="1">
        <f t="shared" si="9"/>
        <v>6.274318700000002</v>
      </c>
      <c r="AA12" s="1">
        <f t="shared" si="10"/>
        <v>-31.164031110000014</v>
      </c>
      <c r="AB12" s="1">
        <f t="shared" si="11"/>
        <v>-2.0582873600000049</v>
      </c>
      <c r="AC12" s="1">
        <f t="shared" si="12"/>
        <v>43.669955149999993</v>
      </c>
      <c r="AD12" s="1">
        <f t="shared" si="13"/>
        <v>29.053167150000004</v>
      </c>
      <c r="AE12" s="1">
        <f t="shared" si="14"/>
        <v>19.008052729999999</v>
      </c>
      <c r="AF12" s="1">
        <f t="shared" si="15"/>
        <v>22.391171659999998</v>
      </c>
      <c r="AG12" s="1">
        <f t="shared" si="16"/>
        <v>25.82838821</v>
      </c>
      <c r="AH12" s="1">
        <f t="shared" si="17"/>
        <v>13.007180430000005</v>
      </c>
      <c r="AI12" s="1">
        <f t="shared" si="18"/>
        <v>-14.971406980000005</v>
      </c>
      <c r="AK12" s="9">
        <v>-7.1407985E-3</v>
      </c>
      <c r="AM12" t="s">
        <v>9</v>
      </c>
      <c r="AN12" s="1">
        <v>1000</v>
      </c>
      <c r="AO12" s="15">
        <f>SUM(AD38:AD52)</f>
        <v>1000.6906813626168</v>
      </c>
      <c r="AP12" s="1">
        <f t="shared" si="19"/>
        <v>-0.69068136261682866</v>
      </c>
      <c r="AQ12">
        <f t="shared" si="20"/>
        <v>0.69068136261682866</v>
      </c>
    </row>
    <row r="13" spans="1:43" x14ac:dyDescent="0.3">
      <c r="A13" t="s">
        <v>10</v>
      </c>
      <c r="B13">
        <v>43</v>
      </c>
      <c r="C13">
        <v>97</v>
      </c>
      <c r="D13">
        <v>15</v>
      </c>
      <c r="E13">
        <v>28</v>
      </c>
      <c r="F13">
        <v>46</v>
      </c>
      <c r="H13" t="str">
        <f t="shared" si="2"/>
        <v>O11</v>
      </c>
      <c r="I13">
        <f t="shared" si="3"/>
        <v>9</v>
      </c>
      <c r="J13">
        <f t="shared" si="3"/>
        <v>1</v>
      </c>
      <c r="K13">
        <f t="shared" si="1"/>
        <v>11</v>
      </c>
      <c r="L13">
        <f t="shared" si="1"/>
        <v>13</v>
      </c>
      <c r="M13">
        <f t="shared" si="1"/>
        <v>6</v>
      </c>
      <c r="O13" s="14">
        <v>-2.7503924</v>
      </c>
      <c r="P13" s="14">
        <v>3.3572053999999998</v>
      </c>
      <c r="Q13" s="14">
        <v>-5.1978507</v>
      </c>
      <c r="R13" s="14">
        <v>12.694388</v>
      </c>
      <c r="S13" s="14">
        <v>-2.5271979999999998</v>
      </c>
      <c r="T13" s="1"/>
      <c r="U13" s="1">
        <f t="shared" si="4"/>
        <v>131.11190240000002</v>
      </c>
      <c r="V13" s="1">
        <f t="shared" si="5"/>
        <v>-46.395267599999997</v>
      </c>
      <c r="W13" s="1">
        <f t="shared" si="6"/>
        <v>113.0708209</v>
      </c>
      <c r="X13" s="1">
        <f t="shared" si="7"/>
        <v>52.931319800000004</v>
      </c>
      <c r="Y13" s="1">
        <f t="shared" si="8"/>
        <v>149.56846390000001</v>
      </c>
      <c r="Z13" s="1">
        <f t="shared" si="9"/>
        <v>108.14943620000001</v>
      </c>
      <c r="AA13" s="1">
        <f t="shared" si="10"/>
        <v>-17.705530299999999</v>
      </c>
      <c r="AB13" s="1">
        <f t="shared" si="11"/>
        <v>0.32801179999999341</v>
      </c>
      <c r="AC13" s="1">
        <f t="shared" si="12"/>
        <v>101.9461477</v>
      </c>
      <c r="AD13" s="1">
        <f t="shared" si="13"/>
        <v>-2.3763919000000016</v>
      </c>
      <c r="AE13" s="1">
        <f t="shared" si="14"/>
        <v>71.291172100000011</v>
      </c>
      <c r="AF13" s="1">
        <f t="shared" si="15"/>
        <v>-24.506889999999999</v>
      </c>
      <c r="AG13" s="1">
        <f t="shared" si="16"/>
        <v>37.085006500000006</v>
      </c>
      <c r="AH13" s="1">
        <f t="shared" si="17"/>
        <v>-36.2981281</v>
      </c>
      <c r="AI13" s="1">
        <f t="shared" si="18"/>
        <v>0.53220639999999619</v>
      </c>
      <c r="AK13" s="9">
        <v>0.93361627999999997</v>
      </c>
      <c r="AM13" t="s">
        <v>10</v>
      </c>
      <c r="AN13" s="1">
        <v>1000</v>
      </c>
      <c r="AO13" s="15">
        <f>SUM(AE38:AE52)</f>
        <v>1000.7601237328363</v>
      </c>
      <c r="AP13" s="1">
        <f t="shared" si="19"/>
        <v>-0.76012373283629131</v>
      </c>
      <c r="AQ13">
        <f t="shared" si="20"/>
        <v>0.76012373283629131</v>
      </c>
    </row>
    <row r="14" spans="1:43" x14ac:dyDescent="0.3">
      <c r="A14" t="s">
        <v>11</v>
      </c>
      <c r="B14">
        <v>49</v>
      </c>
      <c r="C14">
        <v>9</v>
      </c>
      <c r="D14">
        <v>13</v>
      </c>
      <c r="E14">
        <v>72</v>
      </c>
      <c r="F14">
        <v>7</v>
      </c>
      <c r="H14" t="str">
        <f t="shared" si="2"/>
        <v>O12</v>
      </c>
      <c r="I14">
        <f t="shared" si="3"/>
        <v>8</v>
      </c>
      <c r="J14">
        <f t="shared" si="3"/>
        <v>14</v>
      </c>
      <c r="K14">
        <f t="shared" si="1"/>
        <v>12</v>
      </c>
      <c r="L14">
        <f t="shared" si="1"/>
        <v>4</v>
      </c>
      <c r="M14">
        <f t="shared" si="1"/>
        <v>15</v>
      </c>
      <c r="O14" s="14">
        <v>-4.4728345999999997</v>
      </c>
      <c r="P14" s="14">
        <v>6.1104010000000004</v>
      </c>
      <c r="Q14" s="14">
        <v>3.0327077</v>
      </c>
      <c r="R14" s="14">
        <v>5.8365703</v>
      </c>
      <c r="S14" s="14">
        <v>-12.629451</v>
      </c>
      <c r="T14" s="1"/>
      <c r="U14" s="1">
        <f t="shared" si="4"/>
        <v>-3.4286158999999969</v>
      </c>
      <c r="V14" s="1">
        <f t="shared" si="5"/>
        <v>-174.49278639999997</v>
      </c>
      <c r="W14" s="1">
        <f t="shared" si="6"/>
        <v>66.297339899999997</v>
      </c>
      <c r="X14" s="1">
        <f t="shared" si="7"/>
        <v>7.2883964999999975</v>
      </c>
      <c r="Y14" s="1">
        <f t="shared" si="8"/>
        <v>54.973771999999983</v>
      </c>
      <c r="Z14" s="1">
        <f t="shared" si="9"/>
        <v>108.7993381</v>
      </c>
      <c r="AA14" s="1">
        <f t="shared" si="10"/>
        <v>11.693089600000008</v>
      </c>
      <c r="AB14" s="1">
        <f t="shared" si="11"/>
        <v>-29.854665599999986</v>
      </c>
      <c r="AC14" s="1">
        <f t="shared" si="12"/>
        <v>51.428864099999998</v>
      </c>
      <c r="AD14" s="1">
        <f t="shared" si="13"/>
        <v>-87.888292999999976</v>
      </c>
      <c r="AE14" s="1">
        <f t="shared" si="14"/>
        <v>-0.68661779999999339</v>
      </c>
      <c r="AF14" s="1">
        <f t="shared" si="15"/>
        <v>-79.940054199999992</v>
      </c>
      <c r="AG14" s="1">
        <f t="shared" si="16"/>
        <v>-36.738412699999991</v>
      </c>
      <c r="AH14" s="1">
        <f t="shared" si="17"/>
        <v>-161.33330959999998</v>
      </c>
      <c r="AI14" s="1">
        <f t="shared" si="18"/>
        <v>14.423721400000019</v>
      </c>
      <c r="AK14" s="9">
        <v>-5.6158228000000001</v>
      </c>
      <c r="AM14" t="s">
        <v>11</v>
      </c>
      <c r="AN14" s="1">
        <v>1000</v>
      </c>
      <c r="AO14" s="15">
        <f>SUM(AF38:AF52)</f>
        <v>1000.7641022773907</v>
      </c>
      <c r="AP14" s="1">
        <f t="shared" si="19"/>
        <v>-0.76410227739074799</v>
      </c>
      <c r="AQ14">
        <f t="shared" si="20"/>
        <v>0.76410227739074799</v>
      </c>
    </row>
    <row r="15" spans="1:43" x14ac:dyDescent="0.3">
      <c r="A15" t="s">
        <v>12</v>
      </c>
      <c r="B15">
        <v>72</v>
      </c>
      <c r="C15">
        <v>97</v>
      </c>
      <c r="D15">
        <v>60</v>
      </c>
      <c r="E15">
        <v>49</v>
      </c>
      <c r="F15">
        <v>38</v>
      </c>
      <c r="H15" t="str">
        <f t="shared" si="2"/>
        <v>O13</v>
      </c>
      <c r="I15">
        <f t="shared" si="3"/>
        <v>5</v>
      </c>
      <c r="J15">
        <f t="shared" si="3"/>
        <v>1</v>
      </c>
      <c r="K15">
        <f t="shared" si="1"/>
        <v>7</v>
      </c>
      <c r="L15">
        <f t="shared" si="1"/>
        <v>8</v>
      </c>
      <c r="M15">
        <f t="shared" si="1"/>
        <v>7</v>
      </c>
      <c r="O15" s="14">
        <v>1.5223054</v>
      </c>
      <c r="P15" s="14">
        <v>0.77024084000000004</v>
      </c>
      <c r="Q15" s="14">
        <v>-2.0194570000000001</v>
      </c>
      <c r="R15" s="14">
        <v>0.88608880000000001</v>
      </c>
      <c r="S15" s="14">
        <v>-0.56346879999999999</v>
      </c>
      <c r="T15" s="1"/>
      <c r="U15" s="1">
        <f t="shared" si="4"/>
        <v>19.220338119999997</v>
      </c>
      <c r="V15" s="1">
        <f t="shared" si="5"/>
        <v>10.217201639999999</v>
      </c>
      <c r="W15" s="1">
        <f t="shared" si="6"/>
        <v>18.28687188</v>
      </c>
      <c r="X15" s="1">
        <f t="shared" si="7"/>
        <v>19.124358559999994</v>
      </c>
      <c r="Y15" s="1">
        <f t="shared" si="8"/>
        <v>3.0845652400000017</v>
      </c>
      <c r="Z15" s="1">
        <f t="shared" si="9"/>
        <v>-1.3909803999999979</v>
      </c>
      <c r="AA15" s="1">
        <f t="shared" si="10"/>
        <v>7.4376300800000017</v>
      </c>
      <c r="AB15" s="1">
        <f t="shared" si="11"/>
        <v>2.9002964400000004</v>
      </c>
      <c r="AC15" s="1">
        <f t="shared" si="12"/>
        <v>-15.066826840000001</v>
      </c>
      <c r="AD15" s="1">
        <f t="shared" si="13"/>
        <v>-1.9494958799999988</v>
      </c>
      <c r="AE15" s="1">
        <f t="shared" si="14"/>
        <v>0.3953040399999983</v>
      </c>
      <c r="AF15" s="1">
        <f t="shared" si="15"/>
        <v>-6.1793458399999981</v>
      </c>
      <c r="AG15" s="1">
        <f t="shared" si="16"/>
        <v>-2.6100023600000011</v>
      </c>
      <c r="AH15" s="1">
        <f t="shared" si="17"/>
        <v>12.701569800000003</v>
      </c>
      <c r="AI15" s="1">
        <f t="shared" si="18"/>
        <v>2.3576617999999971</v>
      </c>
      <c r="AK15" s="9">
        <v>-1.1346080999999999E-2</v>
      </c>
      <c r="AM15" t="s">
        <v>12</v>
      </c>
      <c r="AN15" s="1">
        <v>1000</v>
      </c>
      <c r="AO15" s="15">
        <f>SUM(AG38:AG52)</f>
        <v>1000.2564100565609</v>
      </c>
      <c r="AP15" s="1">
        <f t="shared" si="19"/>
        <v>-0.25641005656086691</v>
      </c>
      <c r="AQ15">
        <f t="shared" si="20"/>
        <v>0.25641005656086691</v>
      </c>
    </row>
    <row r="16" spans="1:43" x14ac:dyDescent="0.3">
      <c r="A16" t="s">
        <v>13</v>
      </c>
      <c r="B16">
        <v>38</v>
      </c>
      <c r="C16">
        <v>80</v>
      </c>
      <c r="D16">
        <v>96</v>
      </c>
      <c r="E16">
        <v>89</v>
      </c>
      <c r="F16">
        <v>24</v>
      </c>
      <c r="H16" t="str">
        <f t="shared" si="2"/>
        <v>O14</v>
      </c>
      <c r="I16">
        <f t="shared" si="3"/>
        <v>11</v>
      </c>
      <c r="J16">
        <f t="shared" si="3"/>
        <v>5</v>
      </c>
      <c r="K16">
        <f t="shared" si="1"/>
        <v>1</v>
      </c>
      <c r="L16">
        <f t="shared" si="1"/>
        <v>1</v>
      </c>
      <c r="M16">
        <f t="shared" si="1"/>
        <v>12</v>
      </c>
      <c r="O16" s="14">
        <v>1.4616407</v>
      </c>
      <c r="P16" s="14">
        <v>-0.72359090000000004</v>
      </c>
      <c r="Q16" s="14">
        <v>-1.7492553</v>
      </c>
      <c r="R16" s="14">
        <v>2.8285897000000002</v>
      </c>
      <c r="S16" s="14">
        <v>-0.47220355000000003</v>
      </c>
      <c r="T16" s="1"/>
      <c r="U16" s="1">
        <f t="shared" si="4"/>
        <v>22.257103099999998</v>
      </c>
      <c r="V16" s="1">
        <f t="shared" si="5"/>
        <v>6.7090921999999997</v>
      </c>
      <c r="W16" s="1">
        <f t="shared" si="6"/>
        <v>27.732276150000001</v>
      </c>
      <c r="X16" s="1">
        <f t="shared" si="7"/>
        <v>31.5859746</v>
      </c>
      <c r="Y16" s="1">
        <f t="shared" si="8"/>
        <v>18.861138050000001</v>
      </c>
      <c r="Z16" s="1">
        <f t="shared" si="9"/>
        <v>7.8926954500000006</v>
      </c>
      <c r="AA16" s="1">
        <f t="shared" si="10"/>
        <v>2.283131550000002</v>
      </c>
      <c r="AB16" s="1">
        <f t="shared" si="11"/>
        <v>14.981497700000004</v>
      </c>
      <c r="AC16" s="1">
        <f t="shared" si="12"/>
        <v>3.5887133999999996</v>
      </c>
      <c r="AD16" s="1">
        <f t="shared" si="13"/>
        <v>-5.8691143999999991</v>
      </c>
      <c r="AE16" s="1">
        <f t="shared" si="14"/>
        <v>27.127811900000005</v>
      </c>
      <c r="AF16" s="1">
        <f t="shared" si="15"/>
        <v>-15.19690505</v>
      </c>
      <c r="AG16" s="1">
        <f t="shared" si="16"/>
        <v>13.663118250000002</v>
      </c>
      <c r="AH16" s="1">
        <f t="shared" si="17"/>
        <v>7.8729849999999999</v>
      </c>
      <c r="AI16" s="1">
        <f t="shared" si="18"/>
        <v>-4.6098394999999988</v>
      </c>
      <c r="AK16" s="9">
        <v>-3.9379801999999998E-2</v>
      </c>
      <c r="AM16" t="s">
        <v>13</v>
      </c>
      <c r="AN16" s="1">
        <v>1000</v>
      </c>
      <c r="AO16" s="15">
        <f>SUM(AH38:AH52)</f>
        <v>999.86989342462209</v>
      </c>
      <c r="AP16" s="1">
        <f t="shared" si="19"/>
        <v>0.13010657537790848</v>
      </c>
      <c r="AQ16">
        <f t="shared" si="20"/>
        <v>0.13010657537790848</v>
      </c>
    </row>
    <row r="17" spans="1:43" x14ac:dyDescent="0.3">
      <c r="A17" t="s">
        <v>14</v>
      </c>
      <c r="B17">
        <v>34</v>
      </c>
      <c r="C17">
        <v>7</v>
      </c>
      <c r="D17">
        <v>4</v>
      </c>
      <c r="E17">
        <v>56</v>
      </c>
      <c r="F17">
        <v>34</v>
      </c>
      <c r="H17" t="str">
        <f t="shared" si="2"/>
        <v>O15</v>
      </c>
      <c r="I17">
        <f t="shared" si="3"/>
        <v>12</v>
      </c>
      <c r="J17">
        <f t="shared" si="3"/>
        <v>15</v>
      </c>
      <c r="K17">
        <f t="shared" si="1"/>
        <v>14</v>
      </c>
      <c r="L17">
        <f t="shared" si="1"/>
        <v>6</v>
      </c>
      <c r="M17">
        <f t="shared" si="1"/>
        <v>8</v>
      </c>
      <c r="O17" s="14">
        <v>-3.3963769999999997E-2</v>
      </c>
      <c r="P17" s="14">
        <v>1.0727724000000001</v>
      </c>
      <c r="Q17" s="14">
        <v>-2.997061</v>
      </c>
      <c r="R17" s="14">
        <v>2.2259562000000002</v>
      </c>
      <c r="S17" s="14">
        <v>0.74466109999999996</v>
      </c>
      <c r="T17" s="1"/>
      <c r="U17" s="1">
        <f t="shared" si="4"/>
        <v>39.680265779999999</v>
      </c>
      <c r="V17" s="1">
        <f t="shared" si="5"/>
        <v>8.8840291899999997</v>
      </c>
      <c r="W17" s="1">
        <f t="shared" si="6"/>
        <v>21.284700510000004</v>
      </c>
      <c r="X17" s="1">
        <f t="shared" si="7"/>
        <v>7.356158820000001</v>
      </c>
      <c r="Y17" s="1">
        <f t="shared" si="8"/>
        <v>24.816348990000005</v>
      </c>
      <c r="Z17" s="1">
        <f t="shared" si="9"/>
        <v>7.4086879600000035</v>
      </c>
      <c r="AA17" s="1">
        <f t="shared" si="10"/>
        <v>-11.744894249999996</v>
      </c>
      <c r="AB17" s="1">
        <f t="shared" si="11"/>
        <v>-6.9089716999999986</v>
      </c>
      <c r="AC17" s="1">
        <f t="shared" si="12"/>
        <v>3.275070630000001</v>
      </c>
      <c r="AD17" s="1">
        <f t="shared" si="13"/>
        <v>9.0748209199999987</v>
      </c>
      <c r="AE17" s="1">
        <f t="shared" si="14"/>
        <v>1.2048246699999998</v>
      </c>
      <c r="AF17" s="1">
        <f t="shared" si="15"/>
        <v>-1.1438872599999943</v>
      </c>
      <c r="AG17" s="1">
        <f t="shared" si="16"/>
        <v>2.9438038499999992</v>
      </c>
      <c r="AH17" s="1">
        <f t="shared" si="17"/>
        <v>13.15508893</v>
      </c>
      <c r="AI17" s="1">
        <f t="shared" si="18"/>
        <v>-6.9618072400000033</v>
      </c>
      <c r="AK17" s="9">
        <v>-1.4867703E-3</v>
      </c>
      <c r="AM17" t="s">
        <v>14</v>
      </c>
      <c r="AN17" s="1">
        <v>1000</v>
      </c>
      <c r="AO17" s="15">
        <f>SUM(AI38:AI52)</f>
        <v>1000.8475176231353</v>
      </c>
      <c r="AP17" s="1">
        <f t="shared" si="19"/>
        <v>-0.84751762313533163</v>
      </c>
      <c r="AQ17">
        <f t="shared" si="20"/>
        <v>0.84751762313533163</v>
      </c>
    </row>
    <row r="18" spans="1:43" x14ac:dyDescent="0.3"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N18" s="1" t="s">
        <v>27</v>
      </c>
      <c r="AO18" s="1" t="s">
        <v>27</v>
      </c>
      <c r="AP18" s="1" t="s">
        <v>26</v>
      </c>
    </row>
    <row r="19" spans="1:43" x14ac:dyDescent="0.3">
      <c r="M19" s="1"/>
      <c r="N19" s="1"/>
      <c r="O19" s="1"/>
      <c r="P19" s="1"/>
      <c r="Q19" s="1"/>
      <c r="R19" s="1"/>
      <c r="S19" s="1"/>
      <c r="T19" s="1"/>
      <c r="U19" s="1" t="s">
        <v>53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t="s">
        <v>64</v>
      </c>
      <c r="AN19" s="1">
        <f t="shared" ref="AN19" si="21">SUM(AN3:AN17)</f>
        <v>15000</v>
      </c>
      <c r="AO19" s="1">
        <f>SUM(AO3:AO17)</f>
        <v>15008.70576743084</v>
      </c>
      <c r="AP19" s="5">
        <f>SUMSQ(AP3:AP17)</f>
        <v>5.9821550932363676</v>
      </c>
      <c r="AQ19">
        <f>SUM(AQ3:AQ17)/15</f>
        <v>0.59773203877285441</v>
      </c>
    </row>
    <row r="20" spans="1:43" x14ac:dyDescent="0.3">
      <c r="M20" s="1"/>
      <c r="N20" s="1"/>
      <c r="O20" s="1" t="s">
        <v>65</v>
      </c>
      <c r="P20" s="1"/>
      <c r="Q20" s="1"/>
      <c r="R20" s="1"/>
      <c r="S20" s="1"/>
      <c r="T20" s="1"/>
      <c r="U20" s="4">
        <f>IF(U3&lt;0, U3*$O$21, U3)</f>
        <v>79.613547260000004</v>
      </c>
      <c r="V20" s="4">
        <f t="shared" ref="V20:AI20" si="22">IF(V3&lt;0, V3*$O$21, V3)</f>
        <v>0.2314250200000032</v>
      </c>
      <c r="W20" s="4">
        <f t="shared" si="22"/>
        <v>24.506098999999999</v>
      </c>
      <c r="X20" s="4">
        <f t="shared" si="22"/>
        <v>-82.917526680000009</v>
      </c>
      <c r="Y20" s="4">
        <f t="shared" si="22"/>
        <v>52.792015999999975</v>
      </c>
      <c r="Z20" s="4">
        <f t="shared" si="22"/>
        <v>40.023470459999999</v>
      </c>
      <c r="AA20" s="4">
        <f t="shared" si="22"/>
        <v>4.0745152999999945</v>
      </c>
      <c r="AB20" s="4">
        <f t="shared" si="22"/>
        <v>-131.27876861999999</v>
      </c>
      <c r="AC20" s="4">
        <f t="shared" si="22"/>
        <v>25.166412340000001</v>
      </c>
      <c r="AD20" s="4">
        <f t="shared" si="22"/>
        <v>37.659578579999994</v>
      </c>
      <c r="AE20" s="4">
        <f t="shared" si="22"/>
        <v>-138.47759586000001</v>
      </c>
      <c r="AF20" s="4">
        <f t="shared" si="22"/>
        <v>48.231535739999998</v>
      </c>
      <c r="AG20" s="4">
        <f t="shared" si="22"/>
        <v>-68.407325759999992</v>
      </c>
      <c r="AH20" s="4">
        <f t="shared" si="22"/>
        <v>7.1535964600000002</v>
      </c>
      <c r="AI20" s="4">
        <f t="shared" si="22"/>
        <v>33.614755859999988</v>
      </c>
      <c r="AK20" s="1">
        <f>STDEV(U20:AI20)</f>
        <v>67.907519681522956</v>
      </c>
      <c r="AN20" s="1"/>
      <c r="AO20" s="1"/>
      <c r="AP20" s="1" t="s">
        <v>28</v>
      </c>
    </row>
    <row r="21" spans="1:43" x14ac:dyDescent="0.3">
      <c r="L21" s="12"/>
      <c r="M21" s="1"/>
      <c r="N21" s="1"/>
      <c r="O21" s="1">
        <v>3</v>
      </c>
      <c r="P21" s="1"/>
      <c r="Q21" s="1"/>
      <c r="R21" s="1"/>
      <c r="S21" s="1"/>
      <c r="T21" s="1"/>
      <c r="U21" s="4">
        <f t="shared" ref="U21:AI34" si="23">IF(U4&lt;0, U4*$O$21, U4)</f>
        <v>136.06137239999998</v>
      </c>
      <c r="V21" s="4">
        <f t="shared" si="23"/>
        <v>-226.90517849999998</v>
      </c>
      <c r="W21" s="4">
        <f t="shared" si="23"/>
        <v>135.81003719999998</v>
      </c>
      <c r="X21" s="4">
        <f t="shared" si="23"/>
        <v>67.329694400000008</v>
      </c>
      <c r="Y21" s="4">
        <f t="shared" si="23"/>
        <v>162.43477100000001</v>
      </c>
      <c r="Z21" s="4">
        <f t="shared" si="23"/>
        <v>140.90824739999999</v>
      </c>
      <c r="AA21" s="4">
        <f t="shared" si="23"/>
        <v>16.167623799999994</v>
      </c>
      <c r="AB21" s="4">
        <f t="shared" si="23"/>
        <v>0.3718273999999937</v>
      </c>
      <c r="AC21" s="4">
        <f t="shared" si="23"/>
        <v>112.7568668</v>
      </c>
      <c r="AD21" s="4">
        <f t="shared" si="23"/>
        <v>-51.960496500000026</v>
      </c>
      <c r="AE21" s="4">
        <f t="shared" si="23"/>
        <v>69.382195199999998</v>
      </c>
      <c r="AF21" s="4">
        <f t="shared" si="23"/>
        <v>-72.819599400000001</v>
      </c>
      <c r="AG21" s="4">
        <f t="shared" si="23"/>
        <v>24.879539400000013</v>
      </c>
      <c r="AH21" s="4">
        <f t="shared" si="23"/>
        <v>-195.19594440000003</v>
      </c>
      <c r="AI21" s="4">
        <f t="shared" si="23"/>
        <v>33.068467399999989</v>
      </c>
      <c r="AK21" s="1">
        <f t="shared" ref="AK21:AK34" si="24">STDEV(U21:AI21)</f>
        <v>118.48711006093245</v>
      </c>
      <c r="AN21" s="1"/>
      <c r="AO21" s="1"/>
      <c r="AP21" s="1">
        <f>ABS(AN19-AO19)</f>
        <v>8.7057674308398418</v>
      </c>
    </row>
    <row r="22" spans="1:43" x14ac:dyDescent="0.3">
      <c r="K22" s="12"/>
      <c r="L22" s="12"/>
      <c r="M22" s="1"/>
      <c r="N22" s="1"/>
      <c r="O22" s="1"/>
      <c r="P22" s="1"/>
      <c r="Q22" s="1"/>
      <c r="R22" s="1"/>
      <c r="S22" s="1"/>
      <c r="T22" s="1"/>
      <c r="U22" s="4">
        <f t="shared" si="23"/>
        <v>73.931672200000008</v>
      </c>
      <c r="V22" s="4">
        <f t="shared" si="23"/>
        <v>4.1864749000000003</v>
      </c>
      <c r="W22" s="4">
        <f t="shared" si="23"/>
        <v>54.739176900000004</v>
      </c>
      <c r="X22" s="4">
        <f t="shared" si="23"/>
        <v>29.000241800000005</v>
      </c>
      <c r="Y22" s="4">
        <f t="shared" si="23"/>
        <v>38.23723489999999</v>
      </c>
      <c r="Z22" s="4">
        <f t="shared" si="23"/>
        <v>21.363988000000003</v>
      </c>
      <c r="AA22" s="4">
        <f t="shared" si="23"/>
        <v>3.3777896999999975</v>
      </c>
      <c r="AB22" s="4">
        <f t="shared" si="23"/>
        <v>-39.952655399999998</v>
      </c>
      <c r="AC22" s="4">
        <f t="shared" si="23"/>
        <v>-35.1243561</v>
      </c>
      <c r="AD22" s="4">
        <f t="shared" si="23"/>
        <v>2.0146111999999974</v>
      </c>
      <c r="AE22" s="4">
        <f t="shared" si="23"/>
        <v>-27.042653699999995</v>
      </c>
      <c r="AF22" s="4">
        <f t="shared" si="23"/>
        <v>-29.028118200000034</v>
      </c>
      <c r="AG22" s="4">
        <f t="shared" si="23"/>
        <v>-32.389470299999985</v>
      </c>
      <c r="AH22" s="4">
        <f t="shared" si="23"/>
        <v>14.118106699999998</v>
      </c>
      <c r="AI22" s="4">
        <f t="shared" si="23"/>
        <v>5.3308540000000058</v>
      </c>
      <c r="AK22" s="1">
        <f t="shared" si="24"/>
        <v>34.308294044785093</v>
      </c>
      <c r="AN22" s="1"/>
      <c r="AO22" s="1"/>
      <c r="AP22" s="1" t="s">
        <v>29</v>
      </c>
    </row>
    <row r="23" spans="1:43" x14ac:dyDescent="0.3"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4">
        <f t="shared" si="23"/>
        <v>15.092920719999999</v>
      </c>
      <c r="V23" s="4">
        <f t="shared" si="23"/>
        <v>1.2314304000000007</v>
      </c>
      <c r="W23" s="4">
        <f t="shared" si="23"/>
        <v>11.337633070000001</v>
      </c>
      <c r="X23" s="4">
        <f t="shared" si="23"/>
        <v>5.9678170800000014</v>
      </c>
      <c r="Y23" s="4">
        <f t="shared" si="23"/>
        <v>6.2272595299999995</v>
      </c>
      <c r="Z23" s="4">
        <f t="shared" si="23"/>
        <v>5.9714921299999997</v>
      </c>
      <c r="AA23" s="4">
        <f t="shared" si="23"/>
        <v>7.5784014499999994</v>
      </c>
      <c r="AB23" s="4">
        <f t="shared" si="23"/>
        <v>-10.512789720000001</v>
      </c>
      <c r="AC23" s="4">
        <f t="shared" si="23"/>
        <v>-11.668297800000001</v>
      </c>
      <c r="AD23" s="4">
        <f t="shared" si="23"/>
        <v>1.2448374199999996</v>
      </c>
      <c r="AE23" s="4">
        <f t="shared" si="23"/>
        <v>-17.987378339999999</v>
      </c>
      <c r="AF23" s="4">
        <f t="shared" si="23"/>
        <v>2.5890818699999993</v>
      </c>
      <c r="AG23" s="4">
        <f t="shared" si="23"/>
        <v>-16.606631009999997</v>
      </c>
      <c r="AH23" s="4">
        <f t="shared" si="23"/>
        <v>2.9604797199999986</v>
      </c>
      <c r="AI23" s="4">
        <f t="shared" si="23"/>
        <v>8.1394482799999999</v>
      </c>
      <c r="AK23" s="1">
        <f t="shared" si="24"/>
        <v>10.161844971467529</v>
      </c>
      <c r="AN23" s="1"/>
      <c r="AO23" s="1"/>
      <c r="AP23" s="5">
        <f>AP19*AP21</f>
        <v>52.079250976929849</v>
      </c>
    </row>
    <row r="24" spans="1:43" x14ac:dyDescent="0.3">
      <c r="K24" s="12"/>
      <c r="L24" s="12"/>
      <c r="M24" s="1"/>
      <c r="N24" s="1"/>
      <c r="O24" s="1"/>
      <c r="P24" s="1"/>
      <c r="Q24" s="1"/>
      <c r="R24" s="1"/>
      <c r="S24" s="1"/>
      <c r="T24" s="1"/>
      <c r="U24" s="4">
        <f t="shared" si="23"/>
        <v>0.66889820000000011</v>
      </c>
      <c r="V24" s="4">
        <f t="shared" si="23"/>
        <v>-6.0944725200000001</v>
      </c>
      <c r="W24" s="4">
        <f t="shared" si="23"/>
        <v>4.5912916399999997</v>
      </c>
      <c r="X24" s="4">
        <f t="shared" si="23"/>
        <v>5.2762476799999991</v>
      </c>
      <c r="Y24" s="4">
        <f t="shared" si="23"/>
        <v>0.74071376000000022</v>
      </c>
      <c r="Z24" s="4">
        <f t="shared" si="23"/>
        <v>5.6463162199999992</v>
      </c>
      <c r="AA24" s="4">
        <f t="shared" si="23"/>
        <v>11.719064200000002</v>
      </c>
      <c r="AB24" s="4">
        <f t="shared" si="23"/>
        <v>1.9819079600000005</v>
      </c>
      <c r="AC24" s="4">
        <f t="shared" si="23"/>
        <v>0.37621890000000047</v>
      </c>
      <c r="AD24" s="4">
        <f t="shared" si="23"/>
        <v>-5.4669336599999987</v>
      </c>
      <c r="AE24" s="4">
        <f t="shared" si="23"/>
        <v>-1.2410437800000018</v>
      </c>
      <c r="AF24" s="4">
        <f t="shared" si="23"/>
        <v>3.1090736999999997</v>
      </c>
      <c r="AG24" s="4">
        <f t="shared" si="23"/>
        <v>-7.8757761600000009</v>
      </c>
      <c r="AH24" s="4">
        <f t="shared" si="23"/>
        <v>-7.6422726599999997</v>
      </c>
      <c r="AI24" s="4">
        <f t="shared" si="23"/>
        <v>10.552556320000001</v>
      </c>
      <c r="AK24" s="1">
        <f t="shared" si="24"/>
        <v>6.0676142088255265</v>
      </c>
      <c r="AN24" t="s">
        <v>30</v>
      </c>
      <c r="AO24" t="s">
        <v>30</v>
      </c>
    </row>
    <row r="25" spans="1:43" x14ac:dyDescent="0.3">
      <c r="K25" s="12"/>
      <c r="L25" s="12"/>
      <c r="M25" s="1"/>
      <c r="N25" s="1"/>
      <c r="O25" s="1"/>
      <c r="P25" s="1"/>
      <c r="Q25" s="1"/>
      <c r="R25" s="1"/>
      <c r="S25" s="1"/>
      <c r="T25" s="1"/>
      <c r="U25" s="4">
        <f t="shared" si="23"/>
        <v>52.815792019999989</v>
      </c>
      <c r="V25" s="4">
        <f t="shared" si="23"/>
        <v>0.77111155999999781</v>
      </c>
      <c r="W25" s="4">
        <f t="shared" si="23"/>
        <v>22.169498839999999</v>
      </c>
      <c r="X25" s="4">
        <f t="shared" si="23"/>
        <v>-25.21395335999998</v>
      </c>
      <c r="Y25" s="4">
        <f t="shared" si="23"/>
        <v>0.60935875999999922</v>
      </c>
      <c r="Z25" s="4">
        <f t="shared" si="23"/>
        <v>-90.589077480000029</v>
      </c>
      <c r="AA25" s="4">
        <f t="shared" si="23"/>
        <v>-201.92287829999998</v>
      </c>
      <c r="AB25" s="4">
        <f t="shared" si="23"/>
        <v>-119.1689337</v>
      </c>
      <c r="AC25" s="4">
        <f t="shared" si="23"/>
        <v>-172.59389063999998</v>
      </c>
      <c r="AD25" s="4">
        <f t="shared" si="23"/>
        <v>-20.022817260000004</v>
      </c>
      <c r="AE25" s="4">
        <f t="shared" si="23"/>
        <v>-119.79651036000003</v>
      </c>
      <c r="AF25" s="4">
        <f t="shared" si="23"/>
        <v>-151.30946051999996</v>
      </c>
      <c r="AG25" s="4">
        <f t="shared" si="23"/>
        <v>-67.684514400000012</v>
      </c>
      <c r="AH25" s="4">
        <f t="shared" si="23"/>
        <v>19.051117120000001</v>
      </c>
      <c r="AI25" s="4">
        <f t="shared" si="23"/>
        <v>-197.33554337999999</v>
      </c>
      <c r="AK25" s="1">
        <f t="shared" si="24"/>
        <v>85.381826480503022</v>
      </c>
      <c r="AN25">
        <f>STDEV(AN3:AN17)</f>
        <v>0</v>
      </c>
      <c r="AO25" s="7">
        <f>STDEV(AO3:AO17)</f>
        <v>0.25766293817351005</v>
      </c>
    </row>
    <row r="26" spans="1:43" x14ac:dyDescent="0.3">
      <c r="K26" s="12"/>
      <c r="L26" s="12"/>
      <c r="M26" s="1"/>
      <c r="N26" s="1"/>
      <c r="O26" s="1"/>
      <c r="P26" s="1"/>
      <c r="Q26" s="1"/>
      <c r="R26" s="1"/>
      <c r="S26" s="1"/>
      <c r="T26" s="1"/>
      <c r="U26" s="4">
        <f t="shared" si="23"/>
        <v>2.0168098899999993</v>
      </c>
      <c r="V26" s="4">
        <f t="shared" si="23"/>
        <v>-0.98851284000000028</v>
      </c>
      <c r="W26" s="4">
        <f t="shared" si="23"/>
        <v>1.9463895699999996</v>
      </c>
      <c r="X26" s="4">
        <f t="shared" si="23"/>
        <v>1.26642649</v>
      </c>
      <c r="Y26" s="4">
        <f t="shared" si="23"/>
        <v>1.6400742199999998</v>
      </c>
      <c r="Z26" s="4">
        <f t="shared" si="23"/>
        <v>1.66138663</v>
      </c>
      <c r="AA26" s="4">
        <f t="shared" si="23"/>
        <v>1.3286988599999998</v>
      </c>
      <c r="AB26" s="4">
        <f t="shared" si="23"/>
        <v>3.346120000000008E-2</v>
      </c>
      <c r="AC26" s="4">
        <f t="shared" si="23"/>
        <v>0.65013884999999982</v>
      </c>
      <c r="AD26" s="4">
        <f t="shared" si="23"/>
        <v>-8.0789340000000376E-2</v>
      </c>
      <c r="AE26" s="4">
        <f t="shared" si="23"/>
        <v>0.2608481800000001</v>
      </c>
      <c r="AF26" s="4">
        <f t="shared" si="23"/>
        <v>0.30039643999999965</v>
      </c>
      <c r="AG26" s="4">
        <f t="shared" si="23"/>
        <v>-0.53387006999999975</v>
      </c>
      <c r="AH26" s="4">
        <f t="shared" si="23"/>
        <v>-0.6331540800000004</v>
      </c>
      <c r="AI26" s="4">
        <f t="shared" si="23"/>
        <v>1.4039868599999998</v>
      </c>
      <c r="AK26" s="1">
        <f t="shared" si="24"/>
        <v>0.99511166588325906</v>
      </c>
    </row>
    <row r="27" spans="1:43" x14ac:dyDescent="0.3">
      <c r="K27" s="12"/>
      <c r="L27" s="12"/>
      <c r="M27" s="1"/>
      <c r="N27" s="1"/>
      <c r="O27" s="1"/>
      <c r="P27" s="1"/>
      <c r="Q27" s="1"/>
      <c r="R27" s="1"/>
      <c r="S27" s="1"/>
      <c r="T27" s="1"/>
      <c r="U27" s="4">
        <f t="shared" si="23"/>
        <v>18.239392510000002</v>
      </c>
      <c r="V27" s="4">
        <f t="shared" si="23"/>
        <v>5.8769500900000002</v>
      </c>
      <c r="W27" s="4">
        <f t="shared" si="23"/>
        <v>7.3733249000000027</v>
      </c>
      <c r="X27" s="4">
        <f t="shared" si="23"/>
        <v>1.0227113000000003</v>
      </c>
      <c r="Y27" s="4">
        <f t="shared" si="23"/>
        <v>14.591635140000003</v>
      </c>
      <c r="Z27" s="4">
        <f t="shared" si="23"/>
        <v>3.5468533399999984</v>
      </c>
      <c r="AA27" s="4">
        <f t="shared" si="23"/>
        <v>-29.206580670000008</v>
      </c>
      <c r="AB27" s="4">
        <f t="shared" si="23"/>
        <v>-6.3703277100000015</v>
      </c>
      <c r="AC27" s="4">
        <f t="shared" si="23"/>
        <v>7.5247592399999998</v>
      </c>
      <c r="AD27" s="4">
        <f t="shared" si="23"/>
        <v>7.0913959200000001</v>
      </c>
      <c r="AE27" s="4">
        <f t="shared" si="23"/>
        <v>4.7957367600000005</v>
      </c>
      <c r="AF27" s="4">
        <f t="shared" si="23"/>
        <v>1.3595242800000005</v>
      </c>
      <c r="AG27" s="4">
        <f t="shared" si="23"/>
        <v>5.7574317799999992</v>
      </c>
      <c r="AH27" s="4">
        <f t="shared" si="23"/>
        <v>7.1652020200000006</v>
      </c>
      <c r="AI27" s="4">
        <f t="shared" si="23"/>
        <v>-18.092651430000004</v>
      </c>
      <c r="AK27" s="1">
        <f t="shared" si="24"/>
        <v>12.019581905812156</v>
      </c>
    </row>
    <row r="28" spans="1:43" x14ac:dyDescent="0.3">
      <c r="M28" s="1"/>
      <c r="N28" s="1"/>
      <c r="O28" s="1"/>
      <c r="P28" s="1"/>
      <c r="Q28" s="1"/>
      <c r="R28" s="1"/>
      <c r="S28" s="1"/>
      <c r="T28" s="1"/>
      <c r="U28" s="4">
        <f t="shared" si="23"/>
        <v>4.5847694699999835</v>
      </c>
      <c r="V28" s="4">
        <f t="shared" si="23"/>
        <v>46.236322539999989</v>
      </c>
      <c r="W28" s="4">
        <f t="shared" si="23"/>
        <v>-161.00374679999999</v>
      </c>
      <c r="X28" s="4">
        <f t="shared" si="23"/>
        <v>-179.30172111000002</v>
      </c>
      <c r="Y28" s="4">
        <f t="shared" si="23"/>
        <v>2.9243141499999865</v>
      </c>
      <c r="Z28" s="4">
        <f t="shared" si="23"/>
        <v>-139.30474749000001</v>
      </c>
      <c r="AA28" s="4">
        <f t="shared" si="23"/>
        <v>-270.04809134999999</v>
      </c>
      <c r="AB28" s="4">
        <f t="shared" si="23"/>
        <v>-51.528294840000015</v>
      </c>
      <c r="AC28" s="4">
        <f t="shared" si="23"/>
        <v>17.076342280000006</v>
      </c>
      <c r="AD28" s="4">
        <f t="shared" si="23"/>
        <v>47.262731809999991</v>
      </c>
      <c r="AE28" s="4">
        <f t="shared" si="23"/>
        <v>0.21125760999999699</v>
      </c>
      <c r="AF28" s="4">
        <f t="shared" si="23"/>
        <v>17.644325479999978</v>
      </c>
      <c r="AG28" s="4">
        <f t="shared" si="23"/>
        <v>29.959166459999992</v>
      </c>
      <c r="AH28" s="4">
        <f t="shared" si="23"/>
        <v>45.419251169999981</v>
      </c>
      <c r="AI28" s="4">
        <f t="shared" si="23"/>
        <v>-206.49905064000001</v>
      </c>
      <c r="AK28" s="1">
        <f t="shared" si="24"/>
        <v>107.36607595557892</v>
      </c>
    </row>
    <row r="29" spans="1:43" x14ac:dyDescent="0.3">
      <c r="M29" s="1"/>
      <c r="N29" s="1"/>
      <c r="O29" s="1"/>
      <c r="P29" s="1"/>
      <c r="Q29" s="1"/>
      <c r="R29" s="1"/>
      <c r="S29" s="1"/>
      <c r="T29" s="1"/>
      <c r="U29" s="4">
        <f t="shared" si="23"/>
        <v>18.472999559999995</v>
      </c>
      <c r="V29" s="4">
        <f t="shared" si="23"/>
        <v>15.874264320000002</v>
      </c>
      <c r="W29" s="4">
        <f t="shared" si="23"/>
        <v>-34.431321330000003</v>
      </c>
      <c r="X29" s="4">
        <f t="shared" si="23"/>
        <v>-64.509458160000008</v>
      </c>
      <c r="Y29" s="4">
        <f t="shared" si="23"/>
        <v>31.979949969999996</v>
      </c>
      <c r="Z29" s="4">
        <f t="shared" si="23"/>
        <v>6.274318700000002</v>
      </c>
      <c r="AA29" s="4">
        <f t="shared" si="23"/>
        <v>-93.492093330000046</v>
      </c>
      <c r="AB29" s="4">
        <f t="shared" si="23"/>
        <v>-6.1748620800000147</v>
      </c>
      <c r="AC29" s="4">
        <f t="shared" si="23"/>
        <v>43.669955149999993</v>
      </c>
      <c r="AD29" s="4">
        <f t="shared" si="23"/>
        <v>29.053167150000004</v>
      </c>
      <c r="AE29" s="4">
        <f t="shared" si="23"/>
        <v>19.008052729999999</v>
      </c>
      <c r="AF29" s="4">
        <f t="shared" si="23"/>
        <v>22.391171659999998</v>
      </c>
      <c r="AG29" s="4">
        <f t="shared" si="23"/>
        <v>25.82838821</v>
      </c>
      <c r="AH29" s="4">
        <f t="shared" si="23"/>
        <v>13.007180430000005</v>
      </c>
      <c r="AI29" s="4">
        <f t="shared" si="23"/>
        <v>-44.914220940000014</v>
      </c>
      <c r="AK29" s="1">
        <f t="shared" si="24"/>
        <v>39.845331707632504</v>
      </c>
    </row>
    <row r="30" spans="1:43" x14ac:dyDescent="0.3">
      <c r="M30" s="1"/>
      <c r="N30" s="1"/>
      <c r="O30" s="1"/>
      <c r="P30" s="1"/>
      <c r="Q30" s="1"/>
      <c r="R30" s="1"/>
      <c r="S30" s="1"/>
      <c r="T30" s="1"/>
      <c r="U30" s="4">
        <f t="shared" si="23"/>
        <v>131.11190240000002</v>
      </c>
      <c r="V30" s="4">
        <f t="shared" si="23"/>
        <v>-139.18580279999998</v>
      </c>
      <c r="W30" s="4">
        <f t="shared" si="23"/>
        <v>113.0708209</v>
      </c>
      <c r="X30" s="4">
        <f t="shared" si="23"/>
        <v>52.931319800000004</v>
      </c>
      <c r="Y30" s="4">
        <f t="shared" si="23"/>
        <v>149.56846390000001</v>
      </c>
      <c r="Z30" s="4">
        <f t="shared" si="23"/>
        <v>108.14943620000001</v>
      </c>
      <c r="AA30" s="4">
        <f t="shared" si="23"/>
        <v>-53.116590899999998</v>
      </c>
      <c r="AB30" s="4">
        <f t="shared" si="23"/>
        <v>0.32801179999999341</v>
      </c>
      <c r="AC30" s="4">
        <f t="shared" si="23"/>
        <v>101.9461477</v>
      </c>
      <c r="AD30" s="4">
        <f t="shared" si="23"/>
        <v>-7.1291757000000047</v>
      </c>
      <c r="AE30" s="4">
        <f t="shared" si="23"/>
        <v>71.291172100000011</v>
      </c>
      <c r="AF30" s="4">
        <f t="shared" si="23"/>
        <v>-73.520669999999996</v>
      </c>
      <c r="AG30" s="4">
        <f t="shared" si="23"/>
        <v>37.085006500000006</v>
      </c>
      <c r="AH30" s="4">
        <f t="shared" si="23"/>
        <v>-108.8943843</v>
      </c>
      <c r="AI30" s="4">
        <f t="shared" si="23"/>
        <v>0.53220639999999619</v>
      </c>
      <c r="AK30" s="1">
        <f t="shared" si="24"/>
        <v>89.98586922889244</v>
      </c>
    </row>
    <row r="31" spans="1:43" x14ac:dyDescent="0.3">
      <c r="M31" s="1"/>
      <c r="N31" s="1"/>
      <c r="O31" s="1"/>
      <c r="P31" s="1"/>
      <c r="Q31" s="1"/>
      <c r="R31" s="1"/>
      <c r="S31" s="1"/>
      <c r="T31" s="1"/>
      <c r="U31" s="4">
        <f t="shared" si="23"/>
        <v>-10.285847699999991</v>
      </c>
      <c r="V31" s="4">
        <f t="shared" si="23"/>
        <v>-523.47835919999989</v>
      </c>
      <c r="W31" s="4">
        <f t="shared" si="23"/>
        <v>66.297339899999997</v>
      </c>
      <c r="X31" s="4">
        <f t="shared" si="23"/>
        <v>7.2883964999999975</v>
      </c>
      <c r="Y31" s="4">
        <f t="shared" si="23"/>
        <v>54.973771999999983</v>
      </c>
      <c r="Z31" s="4">
        <f t="shared" si="23"/>
        <v>108.7993381</v>
      </c>
      <c r="AA31" s="4">
        <f t="shared" si="23"/>
        <v>11.693089600000008</v>
      </c>
      <c r="AB31" s="4">
        <f t="shared" si="23"/>
        <v>-89.563996799999956</v>
      </c>
      <c r="AC31" s="4">
        <f t="shared" si="23"/>
        <v>51.428864099999998</v>
      </c>
      <c r="AD31" s="4">
        <f t="shared" si="23"/>
        <v>-263.66487899999993</v>
      </c>
      <c r="AE31" s="4">
        <f t="shared" si="23"/>
        <v>-2.0598533999999802</v>
      </c>
      <c r="AF31" s="4">
        <f t="shared" si="23"/>
        <v>-239.82016259999997</v>
      </c>
      <c r="AG31" s="4">
        <f t="shared" si="23"/>
        <v>-110.21523809999997</v>
      </c>
      <c r="AH31" s="4">
        <f t="shared" si="23"/>
        <v>-483.99992879999991</v>
      </c>
      <c r="AI31" s="4">
        <f t="shared" si="23"/>
        <v>14.423721400000019</v>
      </c>
      <c r="AK31" s="1">
        <f t="shared" si="24"/>
        <v>197.42925645533902</v>
      </c>
    </row>
    <row r="32" spans="1:43" x14ac:dyDescent="0.3">
      <c r="M32" s="1"/>
      <c r="N32" s="1"/>
      <c r="O32" s="1"/>
      <c r="P32" s="1"/>
      <c r="Q32" s="1"/>
      <c r="R32" s="1"/>
      <c r="S32" s="1"/>
      <c r="T32" s="1"/>
      <c r="U32" s="4">
        <f t="shared" si="23"/>
        <v>19.220338119999997</v>
      </c>
      <c r="V32" s="4">
        <f t="shared" si="23"/>
        <v>10.217201639999999</v>
      </c>
      <c r="W32" s="4">
        <f t="shared" si="23"/>
        <v>18.28687188</v>
      </c>
      <c r="X32" s="4">
        <f t="shared" si="23"/>
        <v>19.124358559999994</v>
      </c>
      <c r="Y32" s="4">
        <f t="shared" si="23"/>
        <v>3.0845652400000017</v>
      </c>
      <c r="Z32" s="4">
        <f t="shared" si="23"/>
        <v>-4.1729411999999932</v>
      </c>
      <c r="AA32" s="4">
        <f t="shared" si="23"/>
        <v>7.4376300800000017</v>
      </c>
      <c r="AB32" s="4">
        <f t="shared" si="23"/>
        <v>2.9002964400000004</v>
      </c>
      <c r="AC32" s="4">
        <f t="shared" si="23"/>
        <v>-45.200480519999999</v>
      </c>
      <c r="AD32" s="4">
        <f t="shared" si="23"/>
        <v>-5.8484876399999965</v>
      </c>
      <c r="AE32" s="4">
        <f t="shared" si="23"/>
        <v>0.3953040399999983</v>
      </c>
      <c r="AF32" s="4">
        <f t="shared" si="23"/>
        <v>-18.538037519999996</v>
      </c>
      <c r="AG32" s="4">
        <f t="shared" si="23"/>
        <v>-7.8300070800000032</v>
      </c>
      <c r="AH32" s="4">
        <f t="shared" si="23"/>
        <v>12.701569800000003</v>
      </c>
      <c r="AI32" s="4">
        <f t="shared" si="23"/>
        <v>2.3576617999999971</v>
      </c>
      <c r="AK32" s="1">
        <f t="shared" si="24"/>
        <v>16.691744651021985</v>
      </c>
    </row>
    <row r="33" spans="13:37" x14ac:dyDescent="0.3">
      <c r="M33" s="1"/>
      <c r="N33" s="1"/>
      <c r="O33" s="1"/>
      <c r="P33" s="1"/>
      <c r="Q33" s="1"/>
      <c r="R33" s="1"/>
      <c r="S33" s="1"/>
      <c r="T33" s="1"/>
      <c r="U33" s="4">
        <f t="shared" si="23"/>
        <v>22.257103099999998</v>
      </c>
      <c r="V33" s="4">
        <f t="shared" si="23"/>
        <v>6.7090921999999997</v>
      </c>
      <c r="W33" s="4">
        <f t="shared" si="23"/>
        <v>27.732276150000001</v>
      </c>
      <c r="X33" s="4">
        <f t="shared" si="23"/>
        <v>31.5859746</v>
      </c>
      <c r="Y33" s="4">
        <f t="shared" si="23"/>
        <v>18.861138050000001</v>
      </c>
      <c r="Z33" s="4">
        <f t="shared" si="23"/>
        <v>7.8926954500000006</v>
      </c>
      <c r="AA33" s="4">
        <f t="shared" si="23"/>
        <v>2.283131550000002</v>
      </c>
      <c r="AB33" s="4">
        <f t="shared" si="23"/>
        <v>14.981497700000004</v>
      </c>
      <c r="AC33" s="4">
        <f t="shared" si="23"/>
        <v>3.5887133999999996</v>
      </c>
      <c r="AD33" s="4">
        <f t="shared" si="23"/>
        <v>-17.607343199999995</v>
      </c>
      <c r="AE33" s="4">
        <f t="shared" si="23"/>
        <v>27.127811900000005</v>
      </c>
      <c r="AF33" s="4">
        <f t="shared" si="23"/>
        <v>-45.590715150000001</v>
      </c>
      <c r="AG33" s="4">
        <f t="shared" si="23"/>
        <v>13.663118250000002</v>
      </c>
      <c r="AH33" s="4">
        <f t="shared" si="23"/>
        <v>7.8729849999999999</v>
      </c>
      <c r="AI33" s="4">
        <f t="shared" si="23"/>
        <v>-13.829518499999995</v>
      </c>
      <c r="AK33" s="1">
        <f t="shared" si="24"/>
        <v>20.285938647556929</v>
      </c>
    </row>
    <row r="34" spans="13:37" x14ac:dyDescent="0.3">
      <c r="M34" s="1"/>
      <c r="N34" s="1"/>
      <c r="O34" s="1"/>
      <c r="P34" s="1"/>
      <c r="Q34" s="1"/>
      <c r="R34" s="1"/>
      <c r="S34" s="1"/>
      <c r="T34" s="1"/>
      <c r="U34" s="4">
        <f t="shared" si="23"/>
        <v>39.680265779999999</v>
      </c>
      <c r="V34" s="4">
        <f t="shared" si="23"/>
        <v>8.8840291899999997</v>
      </c>
      <c r="W34" s="4">
        <f t="shared" si="23"/>
        <v>21.284700510000004</v>
      </c>
      <c r="X34" s="4">
        <f t="shared" si="23"/>
        <v>7.356158820000001</v>
      </c>
      <c r="Y34" s="4">
        <f t="shared" si="23"/>
        <v>24.816348990000005</v>
      </c>
      <c r="Z34" s="4">
        <f t="shared" si="23"/>
        <v>7.4086879600000035</v>
      </c>
      <c r="AA34" s="4">
        <f t="shared" si="23"/>
        <v>-35.23468274999999</v>
      </c>
      <c r="AB34" s="4">
        <f t="shared" si="23"/>
        <v>-20.726915099999996</v>
      </c>
      <c r="AC34" s="4">
        <f t="shared" si="23"/>
        <v>3.275070630000001</v>
      </c>
      <c r="AD34" s="4">
        <f t="shared" si="23"/>
        <v>9.0748209199999987</v>
      </c>
      <c r="AE34" s="4">
        <f t="shared" si="23"/>
        <v>1.2048246699999998</v>
      </c>
      <c r="AF34" s="4">
        <f t="shared" si="23"/>
        <v>-3.4316617799999829</v>
      </c>
      <c r="AG34" s="4">
        <f t="shared" si="23"/>
        <v>2.9438038499999992</v>
      </c>
      <c r="AH34" s="4">
        <f t="shared" si="23"/>
        <v>13.15508893</v>
      </c>
      <c r="AI34" s="4">
        <f t="shared" si="23"/>
        <v>-20.885421720000011</v>
      </c>
      <c r="AK34" s="1">
        <f t="shared" si="24"/>
        <v>18.890893777021084</v>
      </c>
    </row>
    <row r="35" spans="13:37" x14ac:dyDescent="0.3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3:37" x14ac:dyDescent="0.3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3:37" x14ac:dyDescent="0.3">
      <c r="M37" s="1"/>
      <c r="N37" s="1"/>
      <c r="O37" s="1"/>
      <c r="P37" s="1"/>
      <c r="Q37" s="1"/>
      <c r="R37" s="1"/>
      <c r="S37" s="1"/>
      <c r="T37" s="1"/>
      <c r="U37" s="1" t="s">
        <v>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t="s">
        <v>64</v>
      </c>
    </row>
    <row r="38" spans="13:37" x14ac:dyDescent="0.3">
      <c r="M38" s="1"/>
      <c r="N38" s="1"/>
      <c r="O38" s="1"/>
      <c r="P38" s="1"/>
      <c r="Q38" s="1"/>
      <c r="R38" s="1"/>
      <c r="S38" s="1"/>
      <c r="T38" s="1"/>
      <c r="U38" s="1">
        <f>U20*$AK3</f>
        <v>-70.881452986840472</v>
      </c>
      <c r="V38" s="1">
        <f>V20*$AK3</f>
        <v>-0.20604209006713264</v>
      </c>
      <c r="W38" s="1">
        <f t="shared" ref="W38:AH38" si="25">W20*$AK3</f>
        <v>-21.818245310520009</v>
      </c>
      <c r="X38" s="1">
        <f t="shared" si="25"/>
        <v>73.823048607035659</v>
      </c>
      <c r="Y38" s="1">
        <f t="shared" si="25"/>
        <v>-47.001734365183822</v>
      </c>
      <c r="Z38" s="1">
        <f t="shared" si="25"/>
        <v>-35.633655796242039</v>
      </c>
      <c r="AA38" s="1">
        <f t="shared" si="25"/>
        <v>-3.6276183466355421</v>
      </c>
      <c r="AB38" s="1">
        <f>AB20*$AK3</f>
        <v>116.87998068620209</v>
      </c>
      <c r="AC38" s="1">
        <f t="shared" si="25"/>
        <v>-22.406134816472338</v>
      </c>
      <c r="AD38" s="1">
        <f t="shared" si="25"/>
        <v>-33.529037965171227</v>
      </c>
      <c r="AE38" s="1">
        <f t="shared" si="25"/>
        <v>123.2892332837034</v>
      </c>
      <c r="AF38" s="1">
        <f t="shared" si="25"/>
        <v>-42.9414521861857</v>
      </c>
      <c r="AG38" s="1">
        <f t="shared" si="25"/>
        <v>60.904341179244177</v>
      </c>
      <c r="AH38" s="1">
        <f t="shared" si="25"/>
        <v>-6.3689827751347758</v>
      </c>
      <c r="AI38" s="1">
        <f>AI20*$AK3</f>
        <v>-29.927855486371772</v>
      </c>
      <c r="AK38" s="1">
        <f>STDEV(U38:AI38)</f>
        <v>60.459354336258635</v>
      </c>
    </row>
    <row r="39" spans="13:37" x14ac:dyDescent="0.3">
      <c r="M39" s="1"/>
      <c r="N39" s="1"/>
      <c r="O39" s="1"/>
      <c r="P39" s="1"/>
      <c r="Q39" s="1"/>
      <c r="R39" s="1"/>
      <c r="S39" s="1"/>
      <c r="T39" s="1"/>
      <c r="U39" s="1">
        <f>U21*$AK4</f>
        <v>1028.2391665705782</v>
      </c>
      <c r="V39" s="1">
        <f t="shared" ref="U39:AI52" si="26">V21*$AK4</f>
        <v>-1714.7614162341661</v>
      </c>
      <c r="W39" s="1">
        <f t="shared" si="26"/>
        <v>1026.3397832847909</v>
      </c>
      <c r="X39" s="1">
        <f t="shared" si="26"/>
        <v>508.82206782229798</v>
      </c>
      <c r="Y39" s="1">
        <f t="shared" si="26"/>
        <v>1227.5474707406579</v>
      </c>
      <c r="Z39" s="1">
        <f t="shared" si="26"/>
        <v>1064.8678336387034</v>
      </c>
      <c r="AA39" s="1">
        <f>AA21*$AK4</f>
        <v>122.18151065436879</v>
      </c>
      <c r="AB39" s="1">
        <f t="shared" si="26"/>
        <v>2.8099635417472721</v>
      </c>
      <c r="AC39" s="1">
        <f t="shared" si="26"/>
        <v>852.12301403731624</v>
      </c>
      <c r="AD39" s="1">
        <f t="shared" si="26"/>
        <v>-392.6743988637989</v>
      </c>
      <c r="AE39" s="1">
        <f t="shared" si="26"/>
        <v>524.33316898753537</v>
      </c>
      <c r="AF39" s="1">
        <f t="shared" si="26"/>
        <v>-550.3102230729769</v>
      </c>
      <c r="AG39" s="1">
        <f t="shared" si="26"/>
        <v>188.01895355066901</v>
      </c>
      <c r="AH39" s="1">
        <f t="shared" si="26"/>
        <v>-1475.1292864940481</v>
      </c>
      <c r="AI39" s="1">
        <f t="shared" si="26"/>
        <v>249.90408930449922</v>
      </c>
      <c r="AK39" s="1">
        <f t="shared" ref="AK39:AK52" si="27">STDEV(U39:AI39)</f>
        <v>895.42744681597492</v>
      </c>
    </row>
    <row r="40" spans="13:37" x14ac:dyDescent="0.3">
      <c r="M40" s="1"/>
      <c r="N40" s="1"/>
      <c r="O40" s="1"/>
      <c r="P40" s="1"/>
      <c r="Q40" s="1"/>
      <c r="R40" s="1"/>
      <c r="S40" s="1"/>
      <c r="T40" s="1"/>
      <c r="U40" s="1">
        <f t="shared" si="26"/>
        <v>-5.4461210359955059</v>
      </c>
      <c r="V40" s="1">
        <f t="shared" si="26"/>
        <v>-0.30839352527937525</v>
      </c>
      <c r="W40" s="1">
        <f t="shared" si="26"/>
        <v>-4.0323203024774719</v>
      </c>
      <c r="X40" s="1">
        <f t="shared" si="26"/>
        <v>-2.1362810040151667</v>
      </c>
      <c r="Y40" s="1">
        <f t="shared" si="26"/>
        <v>-2.8167171545078546</v>
      </c>
      <c r="Z40" s="1">
        <f t="shared" si="26"/>
        <v>-1.5737621103010242</v>
      </c>
      <c r="AA40" s="1">
        <f t="shared" si="26"/>
        <v>-0.24882233815264543</v>
      </c>
      <c r="AB40" s="1">
        <f t="shared" si="26"/>
        <v>2.9430823156441392</v>
      </c>
      <c r="AC40" s="1">
        <f t="shared" si="26"/>
        <v>2.5874092785907128</v>
      </c>
      <c r="AD40" s="1">
        <f t="shared" si="26"/>
        <v>-0.14840481906037742</v>
      </c>
      <c r="AE40" s="1">
        <f t="shared" si="26"/>
        <v>1.9920767487349174</v>
      </c>
      <c r="AF40" s="1">
        <f t="shared" si="26"/>
        <v>2.138334498058116</v>
      </c>
      <c r="AG40" s="1">
        <f t="shared" si="26"/>
        <v>2.3859459727678334</v>
      </c>
      <c r="AH40" s="1">
        <f t="shared" si="26"/>
        <v>-1.0399997132392615</v>
      </c>
      <c r="AI40" s="1">
        <f t="shared" si="26"/>
        <v>-0.39269335110779241</v>
      </c>
      <c r="AK40" s="1">
        <f t="shared" si="27"/>
        <v>2.5272946809719721</v>
      </c>
    </row>
    <row r="41" spans="13:37" x14ac:dyDescent="0.3">
      <c r="M41" s="1"/>
      <c r="N41" s="1"/>
      <c r="O41" s="1"/>
      <c r="P41" s="1"/>
      <c r="Q41" s="1"/>
      <c r="R41" s="1"/>
      <c r="S41" s="1"/>
      <c r="T41" s="1"/>
      <c r="U41" s="1">
        <f t="shared" si="26"/>
        <v>5.7638229666366015E-3</v>
      </c>
      <c r="V41" s="1">
        <f t="shared" si="26"/>
        <v>4.7026993336876823E-4</v>
      </c>
      <c r="W41" s="1">
        <f t="shared" si="26"/>
        <v>4.3297192828668516E-3</v>
      </c>
      <c r="X41" s="1">
        <f t="shared" si="26"/>
        <v>2.279044711393024E-3</v>
      </c>
      <c r="Y41" s="1">
        <f t="shared" si="26"/>
        <v>2.3781229732862895E-3</v>
      </c>
      <c r="Z41" s="1">
        <f t="shared" si="26"/>
        <v>2.2804481731872319E-3</v>
      </c>
      <c r="AA41" s="1">
        <f t="shared" si="26"/>
        <v>2.8941094396672962E-3</v>
      </c>
      <c r="AB41" s="1">
        <f t="shared" si="26"/>
        <v>-4.0147205405553325E-3</v>
      </c>
      <c r="AC41" s="1">
        <f t="shared" si="26"/>
        <v>-4.4559965621548264E-3</v>
      </c>
      <c r="AD41" s="1">
        <f t="shared" si="26"/>
        <v>4.7538992910874122E-4</v>
      </c>
      <c r="AE41" s="1">
        <f t="shared" si="26"/>
        <v>-6.8691849847385767E-3</v>
      </c>
      <c r="AF41" s="1">
        <f t="shared" si="26"/>
        <v>9.8874232639634759E-4</v>
      </c>
      <c r="AG41" s="1">
        <f t="shared" si="26"/>
        <v>-6.3418925329051601E-3</v>
      </c>
      <c r="AH41" s="1">
        <f t="shared" si="26"/>
        <v>1.1305751430726318E-3</v>
      </c>
      <c r="AI41" s="1">
        <f t="shared" si="26"/>
        <v>3.1083671479071274E-3</v>
      </c>
      <c r="AK41" s="1">
        <f t="shared" si="27"/>
        <v>3.8806985418224083E-3</v>
      </c>
    </row>
    <row r="42" spans="13:37" x14ac:dyDescent="0.3">
      <c r="M42" s="1"/>
      <c r="N42" s="1"/>
      <c r="O42" s="1"/>
      <c r="P42" s="1"/>
      <c r="Q42" s="1"/>
      <c r="R42" s="1"/>
      <c r="S42" s="1"/>
      <c r="T42" s="1"/>
      <c r="U42" s="1">
        <f t="shared" si="26"/>
        <v>-1.2997168281518402E-2</v>
      </c>
      <c r="V42" s="1">
        <f t="shared" si="26"/>
        <v>0.11841994032803424</v>
      </c>
      <c r="W42" s="1">
        <f>W24*$AK7</f>
        <v>-8.9212065564847676E-2</v>
      </c>
      <c r="X42" s="1">
        <f t="shared" si="26"/>
        <v>-0.10252124911074814</v>
      </c>
      <c r="Y42" s="1">
        <f t="shared" si="26"/>
        <v>-1.4392595744997124E-2</v>
      </c>
      <c r="Z42" s="1">
        <f t="shared" si="26"/>
        <v>-0.10971194433174862</v>
      </c>
      <c r="AA42" s="1">
        <f t="shared" si="26"/>
        <v>-0.22770976137971044</v>
      </c>
      <c r="AB42" s="1">
        <f t="shared" si="26"/>
        <v>-3.8509882781267525E-2</v>
      </c>
      <c r="AC42" s="1">
        <f t="shared" si="26"/>
        <v>-7.3102010948568087E-3</v>
      </c>
      <c r="AD42" s="1">
        <f t="shared" si="26"/>
        <v>0.1062264134705659</v>
      </c>
      <c r="AE42" s="1">
        <f t="shared" si="26"/>
        <v>2.4114364268571394E-2</v>
      </c>
      <c r="AF42" s="1">
        <f t="shared" si="26"/>
        <v>-6.0411515651474394E-2</v>
      </c>
      <c r="AG42" s="1">
        <f t="shared" si="26"/>
        <v>0.15303193834142592</v>
      </c>
      <c r="AH42" s="1">
        <f t="shared" si="26"/>
        <v>0.14849479908193391</v>
      </c>
      <c r="AI42" s="1">
        <f t="shared" si="26"/>
        <v>-0.20504368271769985</v>
      </c>
      <c r="AK42" s="1">
        <f t="shared" si="27"/>
        <v>0.11789806421879666</v>
      </c>
    </row>
    <row r="43" spans="13:37" x14ac:dyDescent="0.3">
      <c r="M43" s="1"/>
      <c r="N43" s="1"/>
      <c r="O43" s="1"/>
      <c r="P43" s="1"/>
      <c r="Q43" s="1"/>
      <c r="R43" s="1"/>
      <c r="S43" s="1"/>
      <c r="T43" s="1"/>
      <c r="U43" s="1">
        <f t="shared" si="26"/>
        <v>-121.07496387928158</v>
      </c>
      <c r="V43" s="1">
        <f t="shared" si="26"/>
        <v>-1.7676967570332429</v>
      </c>
      <c r="W43" s="1">
        <f>W25*$AK8</f>
        <v>-50.821376876415066</v>
      </c>
      <c r="X43" s="1">
        <f t="shared" si="26"/>
        <v>57.800486853626637</v>
      </c>
      <c r="Y43" s="1">
        <f t="shared" si="26"/>
        <v>-1.3968945089110061</v>
      </c>
      <c r="Z43" s="1">
        <f t="shared" si="26"/>
        <v>207.66647368641404</v>
      </c>
      <c r="AA43" s="1">
        <f t="shared" si="26"/>
        <v>462.88816775322255</v>
      </c>
      <c r="AB43" s="1">
        <f t="shared" si="26"/>
        <v>273.18295894902695</v>
      </c>
      <c r="AC43" s="1">
        <f t="shared" si="26"/>
        <v>395.65437297824843</v>
      </c>
      <c r="AD43" s="1">
        <f t="shared" si="26"/>
        <v>45.900322305077815</v>
      </c>
      <c r="AE43" s="1">
        <f t="shared" si="26"/>
        <v>274.62161618647235</v>
      </c>
      <c r="AF43" s="1">
        <f t="shared" si="26"/>
        <v>346.86192834361628</v>
      </c>
      <c r="AG43" s="1">
        <f t="shared" si="26"/>
        <v>155.16003495817154</v>
      </c>
      <c r="AH43" s="1">
        <f>AH25*$AK8</f>
        <v>-43.672796126781691</v>
      </c>
      <c r="AI43" s="1">
        <f t="shared" si="26"/>
        <v>452.37215751274664</v>
      </c>
      <c r="AK43" s="1">
        <f t="shared" si="27"/>
        <v>195.72936732936631</v>
      </c>
    </row>
    <row r="44" spans="13:37" x14ac:dyDescent="0.3">
      <c r="M44" s="1"/>
      <c r="N44" s="1"/>
      <c r="O44" s="1"/>
      <c r="P44" s="1"/>
      <c r="Q44" s="1"/>
      <c r="R44" s="1"/>
      <c r="S44" s="1"/>
      <c r="T44" s="1"/>
      <c r="U44" s="1">
        <f t="shared" si="26"/>
        <v>3.5616388707075839E-3</v>
      </c>
      <c r="V44" s="1">
        <f t="shared" si="26"/>
        <v>-1.7456904453882604E-3</v>
      </c>
      <c r="W44" s="1">
        <f t="shared" si="26"/>
        <v>3.4372782404651042E-3</v>
      </c>
      <c r="X44" s="1">
        <f t="shared" si="26"/>
        <v>2.2364794203174848E-3</v>
      </c>
      <c r="Y44" s="1">
        <f t="shared" si="26"/>
        <v>2.8963325307758297E-3</v>
      </c>
      <c r="Z44" s="1">
        <f t="shared" si="26"/>
        <v>2.933969745994195E-3</v>
      </c>
      <c r="AA44" s="1">
        <f t="shared" si="26"/>
        <v>2.3464509623367896E-3</v>
      </c>
      <c r="AB44" s="1">
        <f t="shared" si="26"/>
        <v>5.909169286180014E-5</v>
      </c>
      <c r="AC44" s="1">
        <f t="shared" si="26"/>
        <v>1.1481299308370248E-3</v>
      </c>
      <c r="AD44" s="1">
        <f t="shared" si="26"/>
        <v>-1.4267207589051066E-4</v>
      </c>
      <c r="AE44" s="1">
        <f t="shared" si="26"/>
        <v>4.6065175594777017E-4</v>
      </c>
      <c r="AF44" s="1">
        <f t="shared" si="26"/>
        <v>5.3049305372365936E-4</v>
      </c>
      <c r="AG44" s="1">
        <f t="shared" si="26"/>
        <v>-9.4280199767335458E-4</v>
      </c>
      <c r="AH44" s="1">
        <f t="shared" si="26"/>
        <v>-1.1181352261591206E-3</v>
      </c>
      <c r="AI44" s="1">
        <f t="shared" si="26"/>
        <v>2.4794078010687897E-3</v>
      </c>
      <c r="AK44" s="1">
        <f t="shared" si="27"/>
        <v>1.7573438168256874E-3</v>
      </c>
    </row>
    <row r="45" spans="13:37" x14ac:dyDescent="0.3">
      <c r="M45" s="1"/>
      <c r="N45" s="1"/>
      <c r="O45" s="1"/>
      <c r="P45" s="1"/>
      <c r="Q45" s="1"/>
      <c r="R45" s="1"/>
      <c r="S45" s="1"/>
      <c r="T45" s="1"/>
      <c r="U45" s="1">
        <f t="shared" si="26"/>
        <v>3.204666371036903E-2</v>
      </c>
      <c r="V45" s="1">
        <f t="shared" si="26"/>
        <v>1.0325817763590253E-2</v>
      </c>
      <c r="W45" s="1">
        <f t="shared" si="26"/>
        <v>1.2954952494609725E-2</v>
      </c>
      <c r="X45" s="1">
        <f t="shared" si="26"/>
        <v>1.7969066176916405E-3</v>
      </c>
      <c r="Y45" s="1">
        <f t="shared" si="26"/>
        <v>2.5637543797558397E-2</v>
      </c>
      <c r="Z45" s="1">
        <f t="shared" si="26"/>
        <v>6.2318312495693489E-3</v>
      </c>
      <c r="AA45" s="1">
        <f t="shared" si="26"/>
        <v>-5.1316044015615889E-2</v>
      </c>
      <c r="AB45" s="1">
        <f t="shared" si="26"/>
        <v>-1.119268362338759E-2</v>
      </c>
      <c r="AC45" s="1">
        <f t="shared" si="26"/>
        <v>1.3221023054005871E-2</v>
      </c>
      <c r="AD45" s="1">
        <f t="shared" si="26"/>
        <v>1.2459602487348577E-2</v>
      </c>
      <c r="AE45" s="1">
        <f t="shared" si="26"/>
        <v>8.4261229153829286E-3</v>
      </c>
      <c r="AF45" s="1">
        <f t="shared" si="26"/>
        <v>2.3886879666279847E-3</v>
      </c>
      <c r="AG45" s="1">
        <f t="shared" si="26"/>
        <v>1.0115823758268982E-2</v>
      </c>
      <c r="AH45" s="1">
        <f t="shared" si="26"/>
        <v>1.2589280011705657E-2</v>
      </c>
      <c r="AI45" s="1">
        <f t="shared" si="26"/>
        <v>-3.1788839221934012E-2</v>
      </c>
      <c r="AK45" s="1">
        <f t="shared" si="27"/>
        <v>2.1118439063341297E-2</v>
      </c>
    </row>
    <row r="46" spans="13:37" x14ac:dyDescent="0.3">
      <c r="M46" s="1"/>
      <c r="N46" s="1"/>
      <c r="O46" s="1"/>
      <c r="P46" s="1"/>
      <c r="Q46" s="1"/>
      <c r="R46" s="1"/>
      <c r="S46" s="1"/>
      <c r="T46" s="1"/>
      <c r="U46" s="1">
        <f t="shared" si="26"/>
        <v>-9.0753902404565707</v>
      </c>
      <c r="V46" s="1">
        <f t="shared" si="26"/>
        <v>-91.523177573008823</v>
      </c>
      <c r="W46" s="1">
        <f t="shared" si="26"/>
        <v>318.70126555908729</v>
      </c>
      <c r="X46" s="1">
        <f t="shared" si="26"/>
        <v>354.92146344683408</v>
      </c>
      <c r="Y46" s="1">
        <f t="shared" si="26"/>
        <v>-5.7885772164983083</v>
      </c>
      <c r="Z46" s="1">
        <f t="shared" si="26"/>
        <v>275.74885805981813</v>
      </c>
      <c r="AA46" s="1">
        <f t="shared" si="26"/>
        <v>534.55071813931863</v>
      </c>
      <c r="AB46" s="1">
        <f t="shared" si="26"/>
        <v>101.99845099263115</v>
      </c>
      <c r="AC46" s="1">
        <f t="shared" si="26"/>
        <v>-33.802020163645984</v>
      </c>
      <c r="AD46" s="1">
        <f t="shared" si="26"/>
        <v>-93.554918696008457</v>
      </c>
      <c r="AE46" s="1">
        <f t="shared" si="26"/>
        <v>-0.41817702385288302</v>
      </c>
      <c r="AF46" s="1">
        <f t="shared" si="26"/>
        <v>-34.92632297183561</v>
      </c>
      <c r="AG46" s="1">
        <f t="shared" si="26"/>
        <v>-59.303118440827234</v>
      </c>
      <c r="AH46" s="1">
        <f t="shared" si="26"/>
        <v>-89.905813475298899</v>
      </c>
      <c r="AI46" s="1">
        <f t="shared" si="26"/>
        <v>408.75762262520254</v>
      </c>
      <c r="AK46" s="1">
        <f t="shared" si="27"/>
        <v>212.52737880480248</v>
      </c>
    </row>
    <row r="47" spans="13:37" x14ac:dyDescent="0.3">
      <c r="M47" s="1"/>
      <c r="N47" s="1"/>
      <c r="O47" s="1"/>
      <c r="P47" s="1"/>
      <c r="Q47" s="1"/>
      <c r="R47" s="1"/>
      <c r="S47" s="1"/>
      <c r="T47" s="1"/>
      <c r="U47" s="1">
        <f t="shared" si="26"/>
        <v>-0.13191196754854861</v>
      </c>
      <c r="V47" s="1">
        <f t="shared" si="26"/>
        <v>-0.11335492284485953</v>
      </c>
      <c r="W47" s="1">
        <f t="shared" si="26"/>
        <v>0.24586712770628202</v>
      </c>
      <c r="X47" s="1">
        <f t="shared" si="26"/>
        <v>0.46064904206474083</v>
      </c>
      <c r="Y47" s="1">
        <f t="shared" si="26"/>
        <v>-0.22836237877585103</v>
      </c>
      <c r="Z47" s="1">
        <f t="shared" si="26"/>
        <v>-4.4803645561481961E-2</v>
      </c>
      <c r="AA47" s="1">
        <f t="shared" si="26"/>
        <v>0.66760819981272435</v>
      </c>
      <c r="AB47" s="1">
        <f t="shared" si="26"/>
        <v>4.4093445878570982E-2</v>
      </c>
      <c r="AC47" s="1">
        <f t="shared" si="26"/>
        <v>-0.31183835023018724</v>
      </c>
      <c r="AD47" s="1">
        <f t="shared" si="26"/>
        <v>-0.2074628124049693</v>
      </c>
      <c r="AE47" s="1">
        <f t="shared" si="26"/>
        <v>-0.13573267442230491</v>
      </c>
      <c r="AF47" s="1">
        <f t="shared" si="26"/>
        <v>-0.15989084500297049</v>
      </c>
      <c r="AG47" s="1">
        <f t="shared" si="26"/>
        <v>-0.18443531578738567</v>
      </c>
      <c r="AH47" s="1">
        <f>AH29*$AK12</f>
        <v>-9.2881654503773392E-2</v>
      </c>
      <c r="AI47" s="1">
        <f t="shared" si="26"/>
        <v>0.32072340151702067</v>
      </c>
      <c r="AK47" s="1">
        <f t="shared" si="27"/>
        <v>0.28452748488986462</v>
      </c>
    </row>
    <row r="48" spans="13:37" x14ac:dyDescent="0.3">
      <c r="M48" s="1"/>
      <c r="N48" s="1"/>
      <c r="O48" s="1"/>
      <c r="P48" s="1"/>
      <c r="Q48" s="1"/>
      <c r="R48" s="1"/>
      <c r="S48" s="1"/>
      <c r="T48" s="1"/>
      <c r="U48" s="1">
        <f t="shared" si="26"/>
        <v>122.40820658241108</v>
      </c>
      <c r="V48" s="1">
        <f t="shared" si="26"/>
        <v>-129.94613143894955</v>
      </c>
      <c r="W48" s="1">
        <f t="shared" si="26"/>
        <v>105.56475918520425</v>
      </c>
      <c r="X48" s="1">
        <f t="shared" si="26"/>
        <v>49.417541887166344</v>
      </c>
      <c r="Y48" s="1">
        <f t="shared" si="26"/>
        <v>139.6395528716323</v>
      </c>
      <c r="Z48" s="1">
        <f t="shared" si="26"/>
        <v>100.97007430914134</v>
      </c>
      <c r="AA48" s="1">
        <f t="shared" si="26"/>
        <v>-49.590514002339852</v>
      </c>
      <c r="AB48" s="1">
        <f t="shared" si="26"/>
        <v>0.30623715651209782</v>
      </c>
      <c r="AC48" s="1">
        <f t="shared" si="26"/>
        <v>95.178583176004551</v>
      </c>
      <c r="AD48" s="1">
        <f t="shared" si="26"/>
        <v>-6.6559144965004</v>
      </c>
      <c r="AE48" s="1">
        <f t="shared" si="26"/>
        <v>66.5585988928418</v>
      </c>
      <c r="AF48" s="1">
        <f t="shared" si="26"/>
        <v>-68.640094428507595</v>
      </c>
      <c r="AG48" s="1">
        <f t="shared" si="26"/>
        <v>34.623165812305821</v>
      </c>
      <c r="AH48" s="1">
        <f t="shared" si="26"/>
        <v>-101.6655699830564</v>
      </c>
      <c r="AI48" s="1">
        <f t="shared" si="26"/>
        <v>0.49687655936018843</v>
      </c>
      <c r="AK48" s="1">
        <f t="shared" si="27"/>
        <v>84.01227248204502</v>
      </c>
    </row>
    <row r="49" spans="13:37" x14ac:dyDescent="0.3">
      <c r="M49" s="1"/>
      <c r="N49" s="1"/>
      <c r="O49" s="1"/>
      <c r="P49" s="1"/>
      <c r="Q49" s="1"/>
      <c r="R49" s="1"/>
      <c r="S49" s="1"/>
      <c r="T49" s="1"/>
      <c r="U49" s="1">
        <f t="shared" si="26"/>
        <v>57.763498030987506</v>
      </c>
      <c r="V49" s="1">
        <f t="shared" si="26"/>
        <v>2939.7617049019491</v>
      </c>
      <c r="W49" s="1">
        <f t="shared" si="26"/>
        <v>-372.31411298976974</v>
      </c>
      <c r="X49" s="1">
        <f t="shared" si="26"/>
        <v>-40.930343240140189</v>
      </c>
      <c r="Y49" s="1">
        <f t="shared" si="26"/>
        <v>-308.72296219960151</v>
      </c>
      <c r="Z49" s="1">
        <f t="shared" si="26"/>
        <v>-610.99780352688867</v>
      </c>
      <c r="AA49" s="1">
        <f t="shared" si="26"/>
        <v>-65.666319178122919</v>
      </c>
      <c r="AB49" s="1">
        <f t="shared" si="26"/>
        <v>502.97553528856679</v>
      </c>
      <c r="AC49" s="1">
        <f t="shared" si="26"/>
        <v>-288.81538759088147</v>
      </c>
      <c r="AD49" s="1">
        <f t="shared" si="26"/>
        <v>1480.6952390474407</v>
      </c>
      <c r="AE49" s="1">
        <f t="shared" si="26"/>
        <v>11.567771688377409</v>
      </c>
      <c r="AF49" s="1">
        <f t="shared" si="26"/>
        <v>1346.7875370287873</v>
      </c>
      <c r="AG49" s="1">
        <f t="shared" si="26"/>
        <v>618.94924702940853</v>
      </c>
      <c r="AH49" s="1">
        <f>AH31*$AK14</f>
        <v>2718.0578353534161</v>
      </c>
      <c r="AI49" s="1">
        <f t="shared" si="26"/>
        <v>-81.001063498968037</v>
      </c>
      <c r="AK49" s="1">
        <f t="shared" si="27"/>
        <v>1108.7277197889402</v>
      </c>
    </row>
    <row r="50" spans="13:37" x14ac:dyDescent="0.3">
      <c r="M50" s="1"/>
      <c r="N50" s="1"/>
      <c r="O50" s="1"/>
      <c r="P50" s="1"/>
      <c r="Q50" s="1"/>
      <c r="R50" s="1"/>
      <c r="S50" s="1"/>
      <c r="T50" s="1"/>
      <c r="U50" s="1">
        <f t="shared" si="26"/>
        <v>-0.21807551315690768</v>
      </c>
      <c r="V50" s="1">
        <f t="shared" si="26"/>
        <v>-0.11592519740077283</v>
      </c>
      <c r="W50" s="1">
        <f t="shared" si="26"/>
        <v>-0.20748432958710225</v>
      </c>
      <c r="X50" s="1">
        <f t="shared" si="26"/>
        <v>-0.21698652129480328</v>
      </c>
      <c r="Y50" s="1">
        <f t="shared" si="26"/>
        <v>-3.4997727062824453E-2</v>
      </c>
      <c r="Z50" s="1">
        <f t="shared" si="26"/>
        <v>4.7346528863437119E-2</v>
      </c>
      <c r="AA50" s="1">
        <f t="shared" si="26"/>
        <v>-8.4387953335716498E-2</v>
      </c>
      <c r="AB50" s="1">
        <f t="shared" si="26"/>
        <v>-3.2906998332251643E-2</v>
      </c>
      <c r="AC50" s="1">
        <f t="shared" si="26"/>
        <v>0.51284831321884206</v>
      </c>
      <c r="AD50" s="1">
        <f t="shared" si="26"/>
        <v>6.6357414490938793E-2</v>
      </c>
      <c r="AE50" s="1">
        <f t="shared" si="26"/>
        <v>-4.4851516574672201E-3</v>
      </c>
      <c r="AF50" s="1">
        <f t="shared" si="26"/>
        <v>0.21033407528295905</v>
      </c>
      <c r="AG50" s="1">
        <f t="shared" si="26"/>
        <v>8.8839894560253513E-2</v>
      </c>
      <c r="AH50" s="1">
        <f t="shared" si="26"/>
        <v>-0.14411303977795384</v>
      </c>
      <c r="AI50" s="1">
        <f t="shared" si="26"/>
        <v>-2.6750221753405766E-2</v>
      </c>
      <c r="AK50" s="1">
        <f t="shared" si="27"/>
        <v>0.18938588684181215</v>
      </c>
    </row>
    <row r="51" spans="13:37" x14ac:dyDescent="0.3">
      <c r="M51" s="1"/>
      <c r="N51" s="1"/>
      <c r="O51" s="1"/>
      <c r="P51" s="1"/>
      <c r="Q51" s="1"/>
      <c r="R51" s="1"/>
      <c r="S51" s="1"/>
      <c r="T51" s="1"/>
      <c r="U51" s="1">
        <f t="shared" si="26"/>
        <v>-0.87648031317158615</v>
      </c>
      <c r="V51" s="1">
        <f t="shared" si="26"/>
        <v>-0.26420272243574439</v>
      </c>
      <c r="W51" s="1">
        <f t="shared" si="26"/>
        <v>-1.0920915437963223</v>
      </c>
      <c r="X51" s="1">
        <f t="shared" si="26"/>
        <v>-1.2438494257250292</v>
      </c>
      <c r="Y51" s="1">
        <f t="shared" si="26"/>
        <v>-0.74274788190366614</v>
      </c>
      <c r="Z51" s="1">
        <f t="shared" si="26"/>
        <v>-0.3108127840673009</v>
      </c>
      <c r="AA51" s="1">
        <f t="shared" si="26"/>
        <v>-8.9909268378953175E-2</v>
      </c>
      <c r="AB51" s="1">
        <f t="shared" si="26"/>
        <v>-0.58996841308945558</v>
      </c>
      <c r="AC51" s="1">
        <f t="shared" si="26"/>
        <v>-0.14132282312674677</v>
      </c>
      <c r="AD51" s="1">
        <f t="shared" si="26"/>
        <v>0.69337368896204621</v>
      </c>
      <c r="AE51" s="1">
        <f t="shared" si="26"/>
        <v>-1.068287861315244</v>
      </c>
      <c r="AF51" s="1">
        <f t="shared" si="26"/>
        <v>1.7953533356454003</v>
      </c>
      <c r="AG51" s="1">
        <f t="shared" si="26"/>
        <v>-0.53805089138758655</v>
      </c>
      <c r="AH51" s="1">
        <f t="shared" si="26"/>
        <v>-0.31003659044896997</v>
      </c>
      <c r="AI51" s="1">
        <f t="shared" si="26"/>
        <v>0.54460370028533678</v>
      </c>
      <c r="AK51" s="1">
        <f t="shared" si="27"/>
        <v>0.79885624732493965</v>
      </c>
    </row>
    <row r="52" spans="13:37" x14ac:dyDescent="0.3">
      <c r="M52" s="1"/>
      <c r="N52" s="1"/>
      <c r="O52" s="1"/>
      <c r="P52" s="1"/>
      <c r="Q52" s="1"/>
      <c r="R52" s="1"/>
      <c r="S52" s="1"/>
      <c r="T52" s="1"/>
      <c r="U52" s="1">
        <f t="shared" si="26"/>
        <v>-5.899544065781033E-2</v>
      </c>
      <c r="V52" s="1">
        <f t="shared" si="26"/>
        <v>-1.3208510744025057E-2</v>
      </c>
      <c r="W52" s="1">
        <f t="shared" si="26"/>
        <v>-3.1645460562662861E-2</v>
      </c>
      <c r="X52" s="1">
        <f t="shared" si="26"/>
        <v>-1.0936918455659047E-2</v>
      </c>
      <c r="Y52" s="1">
        <f t="shared" si="26"/>
        <v>-3.6896210632767004E-2</v>
      </c>
      <c r="Z52" s="1">
        <f t="shared" si="26"/>
        <v>-1.1015017220895594E-2</v>
      </c>
      <c r="AA52" s="1">
        <f t="shared" si="26"/>
        <v>5.2385879842622309E-2</v>
      </c>
      <c r="AB52" s="1">
        <f t="shared" si="26"/>
        <v>3.0816161781301525E-2</v>
      </c>
      <c r="AC52" s="1">
        <f t="shared" si="26"/>
        <v>-4.8692777430862904E-3</v>
      </c>
      <c r="AD52" s="1">
        <f t="shared" si="26"/>
        <v>-1.3492174221674674E-2</v>
      </c>
      <c r="AE52" s="1">
        <f t="shared" si="26"/>
        <v>-1.7912975360633008E-3</v>
      </c>
      <c r="AF52" s="1">
        <f t="shared" si="26"/>
        <v>5.1020928141491083E-3</v>
      </c>
      <c r="AG52" s="1">
        <f t="shared" si="26"/>
        <v>-4.3767601332056535E-3</v>
      </c>
      <c r="AH52" s="1">
        <f t="shared" si="26"/>
        <v>-1.955859551498278E-2</v>
      </c>
      <c r="AI52" s="1">
        <f t="shared" si="26"/>
        <v>3.105182471627093E-2</v>
      </c>
      <c r="AK52" s="1">
        <f t="shared" si="27"/>
        <v>2.8086419808129769E-2</v>
      </c>
    </row>
  </sheetData>
  <conditionalFormatting sqref="U20:AI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nn - raw_data</vt:lpstr>
      <vt:lpstr>nn - ranked_Data</vt:lpstr>
      <vt:lpstr>nn - ranked_Data (2)</vt:lpstr>
      <vt:lpstr>nn - ranked data - new</vt:lpstr>
      <vt:lpstr>nn - ranked data - new (2)</vt:lpstr>
      <vt:lpstr>nn - ranked data - new (3)</vt:lpstr>
      <vt:lpstr>nn - ranked data - new (4)</vt:lpstr>
      <vt:lpstr>nn - ranked data - new (5)</vt:lpstr>
      <vt:lpstr>nn - ranked data - new (6)</vt:lpstr>
      <vt:lpstr>nn - ranked data - new (7)</vt:lpstr>
      <vt:lpstr>nn - ranked data - new (8)</vt:lpstr>
      <vt:lpstr>nn - ranked data - new (9)</vt:lpstr>
      <vt:lpstr>9ceteris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2020-11-17T09:45:56Z</dcterms:created>
  <dcterms:modified xsi:type="dcterms:W3CDTF">2021-04-15T10:48:34Z</dcterms:modified>
</cp:coreProperties>
</file>